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1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E7" i="25" l="1"/>
  <c r="E8" i="25"/>
  <c r="E9" i="25"/>
  <c r="E14" i="25"/>
  <c r="E19" i="25"/>
  <c r="E20" i="25"/>
  <c r="E21" i="25"/>
  <c r="E12" i="25"/>
  <c r="C11" i="25"/>
  <c r="C15" i="25"/>
  <c r="C23" i="25"/>
  <c r="D21" i="28"/>
  <c r="D17" i="28"/>
  <c r="D13" i="28"/>
  <c r="D9" i="28"/>
  <c r="D5" i="28"/>
  <c r="D3" i="28"/>
  <c r="B3" i="28"/>
  <c r="B7" i="28"/>
  <c r="B14" i="28"/>
  <c r="B15" i="28"/>
  <c r="B19" i="28"/>
  <c r="B20" i="28" l="1"/>
  <c r="D14" i="28"/>
  <c r="E14" i="28" s="1"/>
  <c r="B9" i="28"/>
  <c r="B8" i="28"/>
  <c r="C8" i="28" s="1"/>
  <c r="D16" i="28"/>
  <c r="C19" i="25"/>
  <c r="C7" i="25"/>
  <c r="E16" i="25"/>
  <c r="B2" i="28"/>
  <c r="B12" i="28"/>
  <c r="B11" i="28"/>
  <c r="B22" i="28"/>
  <c r="C22" i="28" s="1"/>
  <c r="D4" i="28"/>
  <c r="E5" i="28" s="1"/>
  <c r="B4" i="28"/>
  <c r="C16" i="25"/>
  <c r="E4" i="28"/>
  <c r="B10" i="28"/>
  <c r="C14" i="25"/>
  <c r="E17" i="25"/>
  <c r="B13" i="28"/>
  <c r="D19" i="28"/>
  <c r="D15" i="28"/>
  <c r="D11" i="28"/>
  <c r="D7" i="28"/>
  <c r="C12" i="25"/>
  <c r="E15" i="25"/>
  <c r="B23" i="28"/>
  <c r="D22" i="28"/>
  <c r="E22" i="28" s="1"/>
  <c r="D18" i="28"/>
  <c r="E18" i="28" s="1"/>
  <c r="D10" i="28"/>
  <c r="E10" i="28" s="1"/>
  <c r="D6" i="28"/>
  <c r="E6" i="28" s="1"/>
  <c r="E13" i="25"/>
  <c r="B21" i="28"/>
  <c r="B5" i="28"/>
  <c r="C20" i="25"/>
  <c r="C8" i="25"/>
  <c r="C5" i="25"/>
  <c r="E18" i="25"/>
  <c r="E5" i="25"/>
  <c r="C22" i="25"/>
  <c r="C10" i="25"/>
  <c r="E22" i="25"/>
  <c r="E10" i="25"/>
  <c r="B18" i="28"/>
  <c r="C19" i="28" s="1"/>
  <c r="B6" i="28"/>
  <c r="C7" i="28" s="1"/>
  <c r="B17" i="28"/>
  <c r="B16" i="28"/>
  <c r="C16" i="28" s="1"/>
  <c r="D20" i="28"/>
  <c r="D12" i="28"/>
  <c r="D8" i="28"/>
  <c r="D2" i="28"/>
  <c r="E3" i="28" s="1"/>
  <c r="D23" i="28"/>
  <c r="C18" i="25"/>
  <c r="C6" i="25"/>
  <c r="E6" i="25"/>
  <c r="C21" i="25"/>
  <c r="C9" i="25"/>
  <c r="C15" i="28"/>
  <c r="C13" i="25"/>
  <c r="E23" i="25"/>
  <c r="E11" i="25"/>
  <c r="C17" i="25"/>
  <c r="E8" i="28" l="1"/>
  <c r="E12" i="28"/>
  <c r="C9" i="28"/>
  <c r="C20" i="28"/>
  <c r="C21" i="28"/>
  <c r="C17" i="28"/>
  <c r="C13" i="28"/>
  <c r="E15" i="28"/>
  <c r="C6" i="28"/>
  <c r="E16" i="28"/>
  <c r="E17" i="28"/>
  <c r="C12" i="28"/>
  <c r="C10" i="28"/>
  <c r="C11" i="28"/>
  <c r="E7" i="28"/>
  <c r="E11" i="28"/>
  <c r="C23" i="28"/>
  <c r="E19" i="28"/>
  <c r="E20" i="28"/>
  <c r="C14" i="28"/>
  <c r="C5" i="28"/>
  <c r="E23" i="28"/>
  <c r="C18" i="28"/>
  <c r="E9" i="28"/>
  <c r="E21" i="28"/>
  <c r="E13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<sst xmlns="http://schemas.openxmlformats.org/spreadsheetml/2006/main" count="57" uniqueCount="47">
  <si>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</si>
  <si>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</si>
  <si>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</si>
  <si>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</si>
  <si>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</si>
  <si>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</si>
  <si>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</si>
  <si>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</si>
  <si>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</si>
  <si>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</si>
  <si>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</si>
  <si>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</si>
  <si>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</si>
  <si>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</si>
  <si>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</si>
  <si>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</si>
  <si>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</si>
  <si>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</si>
  <si>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</si>
  <si>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</si>
  <si>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</si>
  <si>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</si>
  <si>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</si>
  <si>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</si>
  <si>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</si>
  <si>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Unidad legal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</si>
  <si>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</si>
  <si>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</si>
  <si>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</si>
  <si>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</si>
  <si>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</si>
  <si>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</si>
  <si>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</si>
  <si>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</si>
  <si>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</si>
  <si>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</si>
  <si>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</si>
  <si>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</si>
  <si>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</si>
  <si>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</si>
  <si>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</si>
  <si>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</si>
  <si>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</si>
  <si>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</si>
  <si>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</si>
  <si>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</si>
  <si>
    <t>Miles de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</si>
</sst>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6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4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2" fontId="11" fillId="0" borderId="0" xfId="12" applyNumberFormat="1" applyBorder="1" applyAlignment="1">
      <alignment horizontal="left" vertical="center"/>
    </xf>
    <xf numFmtId="165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/>
    <xf numFmtId="3" fontId="13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4" fontId="1" fillId="0" borderId="0" xfId="0" applyNumberFormat="1" applyFont="1" applyAlignment="1">
      <alignment horizontal="right"/>
    </xf>
    <xf numFmtId="4" fontId="13" fillId="0" borderId="0" xfId="0" applyNumberFormat="1" applyFont="1"/>
  </cellXfs>
  <cellStyles count="14">
    <cellStyle name="Estilo 1" xfId="6"/>
    <cellStyle name="Hipervínculo" xfId="12" builtinId="8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3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17"/>
  <sheetViews>
    <sheetView topLeftCell="A64" workbookViewId="0">
      <selection activeCell="G1" sqref="G1:H1048576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8"/>
      <c r="D2" s="3">
        <v>647851000</v>
      </c>
      <c r="E2" s="18"/>
    </row>
    <row r="3" spans="1:5">
      <c r="A3" s="3">
        <v>2001</v>
      </c>
      <c r="B3" s="3">
        <v>8618733</v>
      </c>
      <c r="C3" s="18">
        <v>8.1645492414316614</v>
      </c>
      <c r="D3" s="3">
        <v>700993000</v>
      </c>
      <c r="E3" s="18">
        <v>8.2028120663547597</v>
      </c>
    </row>
    <row r="4" spans="1:5">
      <c r="A4" s="3">
        <v>2002</v>
      </c>
      <c r="B4" s="3">
        <v>9196317</v>
      </c>
      <c r="C4" s="18">
        <v>6.7014954518257008</v>
      </c>
      <c r="D4" s="3">
        <v>749552000</v>
      </c>
      <c r="E4" s="18">
        <v>6.9271733098618782</v>
      </c>
    </row>
    <row r="5" spans="1:5">
      <c r="A5" s="3">
        <v>2003</v>
      </c>
      <c r="B5" s="3">
        <v>9688157</v>
      </c>
      <c r="C5" s="18">
        <v>5.3482279917058007</v>
      </c>
      <c r="D5" s="3">
        <v>802266000</v>
      </c>
      <c r="E5" s="18">
        <v>7.032734219907355</v>
      </c>
    </row>
    <row r="6" spans="1:5">
      <c r="A6" s="3">
        <v>2004</v>
      </c>
      <c r="B6" s="3">
        <v>10314344</v>
      </c>
      <c r="C6" s="18">
        <v>6.4634274609711717</v>
      </c>
      <c r="D6" s="3">
        <v>859437000</v>
      </c>
      <c r="E6" s="18">
        <v>7.1261900666362621</v>
      </c>
    </row>
    <row r="7" spans="1:5">
      <c r="A7" s="3">
        <v>2005</v>
      </c>
      <c r="B7" s="3">
        <v>11138853</v>
      </c>
      <c r="C7" s="18">
        <v>7.9938093978637825</v>
      </c>
      <c r="D7" s="3">
        <v>927357000</v>
      </c>
      <c r="E7" s="18">
        <v>7.9028480272550494</v>
      </c>
    </row>
    <row r="8" spans="1:5">
      <c r="A8" s="3">
        <v>2006</v>
      </c>
      <c r="B8" s="3">
        <v>11939797</v>
      </c>
      <c r="C8" s="18">
        <v>7.1905428682827566</v>
      </c>
      <c r="D8" s="3">
        <v>1003823000</v>
      </c>
      <c r="E8" s="18">
        <v>8.2455839552621146</v>
      </c>
    </row>
    <row r="9" spans="1:5">
      <c r="A9" s="3">
        <v>2007</v>
      </c>
      <c r="B9" s="3">
        <v>12819428</v>
      </c>
      <c r="C9" s="18">
        <v>7.3672190574094243</v>
      </c>
      <c r="D9" s="3">
        <v>1075539000</v>
      </c>
      <c r="E9" s="18">
        <v>7.1442873893106551</v>
      </c>
    </row>
    <row r="10" spans="1:5">
      <c r="A10" s="3">
        <v>2008</v>
      </c>
      <c r="B10" s="3">
        <v>13260788</v>
      </c>
      <c r="C10" s="18">
        <v>3.4428993243692307</v>
      </c>
      <c r="D10" s="3">
        <v>1109541000</v>
      </c>
      <c r="E10" s="18">
        <v>3.1613916371233453</v>
      </c>
    </row>
    <row r="11" spans="1:5">
      <c r="A11" s="3">
        <v>2009</v>
      </c>
      <c r="B11" s="3">
        <v>12788985</v>
      </c>
      <c r="C11" s="18">
        <v>-3.5578805724064022</v>
      </c>
      <c r="D11" s="3">
        <v>1069323000</v>
      </c>
      <c r="E11" s="18">
        <v>-3.624742123094149</v>
      </c>
    </row>
    <row r="12" spans="1:5">
      <c r="A12" s="3">
        <v>2010</v>
      </c>
      <c r="B12" s="3">
        <v>12836685</v>
      </c>
      <c r="C12" s="18">
        <v>0.37297721437627995</v>
      </c>
      <c r="D12" s="3">
        <v>1072709000</v>
      </c>
      <c r="E12" s="18">
        <v>0.31664894517371422</v>
      </c>
    </row>
    <row r="13" spans="1:5">
      <c r="A13" s="3">
        <v>2011</v>
      </c>
      <c r="B13" s="3">
        <v>12622705</v>
      </c>
      <c r="C13" s="18">
        <v>-1.6669412702734365</v>
      </c>
      <c r="D13" s="3">
        <v>1063763000</v>
      </c>
      <c r="E13" s="18">
        <v>-0.83396335818940459</v>
      </c>
    </row>
    <row r="14" spans="1:5">
      <c r="A14" s="3">
        <v>2012</v>
      </c>
      <c r="B14" s="3">
        <v>12166392</v>
      </c>
      <c r="C14" s="18">
        <v>-3.6150175418026453</v>
      </c>
      <c r="D14" s="3">
        <v>1031104000</v>
      </c>
      <c r="E14" s="18">
        <v>-3.0701387433103022</v>
      </c>
    </row>
    <row r="15" spans="1:5">
      <c r="A15" s="3">
        <v>2013</v>
      </c>
      <c r="B15" s="3">
        <v>11878603</v>
      </c>
      <c r="C15" s="18">
        <v>-2.3654424417690945</v>
      </c>
      <c r="D15" s="3">
        <v>1020677000</v>
      </c>
      <c r="E15" s="18">
        <v>-1.0112461982496379</v>
      </c>
    </row>
    <row r="16" spans="1:5">
      <c r="A16" s="3">
        <v>2014</v>
      </c>
      <c r="B16" s="3">
        <v>12074783</v>
      </c>
      <c r="C16" s="18">
        <v>1.6515410103359773</v>
      </c>
      <c r="D16" s="3">
        <v>1032608000</v>
      </c>
      <c r="E16" s="18">
        <v>1.1689300336933162</v>
      </c>
    </row>
    <row r="17" spans="1:5">
      <c r="A17" s="3">
        <v>2015</v>
      </c>
      <c r="B17" s="3">
        <v>12336462</v>
      </c>
      <c r="C17" s="18">
        <v>2.1671528175702948</v>
      </c>
      <c r="D17" s="3">
        <v>1078092000</v>
      </c>
      <c r="E17" s="18">
        <v>4.4047692832129837</v>
      </c>
    </row>
    <row r="18" spans="1:5">
      <c r="A18" s="3">
        <v>2016</v>
      </c>
      <c r="B18" s="3">
        <v>12735884</v>
      </c>
      <c r="C18" s="18">
        <v>3.2377354220359145</v>
      </c>
      <c r="D18" s="3">
        <v>1114420000</v>
      </c>
      <c r="E18" s="18">
        <v>3.3696567639867503</v>
      </c>
    </row>
    <row r="19" spans="1:5">
      <c r="A19" s="3">
        <v>2017</v>
      </c>
      <c r="B19" s="3">
        <v>13228614</v>
      </c>
      <c r="C19" s="18">
        <v>3.8688323480333242</v>
      </c>
      <c r="D19" s="3">
        <v>1162492000</v>
      </c>
      <c r="E19" s="18">
        <v>4.3136339979541027</v>
      </c>
    </row>
    <row r="20" spans="1:5">
      <c r="A20" s="3">
        <v>2018</v>
      </c>
      <c r="B20" s="3">
        <v>13743992</v>
      </c>
      <c r="C20" s="18">
        <v>3.8959334666504031</v>
      </c>
      <c r="D20" s="3">
        <v>1203859000</v>
      </c>
      <c r="E20" s="18">
        <v>3.5584761013409016</v>
      </c>
    </row>
    <row r="21" spans="1:5">
      <c r="A21" s="3">
        <v>2019</v>
      </c>
      <c r="B21" s="3">
        <v>14180760</v>
      </c>
      <c r="C21" s="18">
        <v>3.1778831070332414</v>
      </c>
      <c r="D21" s="3">
        <v>1245513000</v>
      </c>
      <c r="E21" s="18">
        <v>3.4600397554863216</v>
      </c>
    </row>
    <row r="22" spans="1:5">
      <c r="A22" s="3">
        <v>2020</v>
      </c>
      <c r="B22" s="3">
        <v>12838938</v>
      </c>
      <c r="C22" s="18">
        <v>-9.4622714156364029</v>
      </c>
      <c r="D22" s="3">
        <v>1119010000</v>
      </c>
      <c r="E22" s="18">
        <v>-10.156698484881332</v>
      </c>
    </row>
    <row r="23" spans="1:5">
      <c r="A23" s="3">
        <v>2021</v>
      </c>
      <c r="B23" s="3">
        <v>13846024</v>
      </c>
      <c r="C23" s="18">
        <v>7.8439976889054241</v>
      </c>
      <c r="D23" s="3">
        <v>1222290000</v>
      </c>
      <c r="E23" s="18">
        <v>9.2295868669627588</v>
      </c>
    </row>
    <row r="24" spans="1:5">
      <c r="A24" s="1">
        <v>2022</v>
      </c>
      <c r="B24" s="4"/>
      <c r="C24" s="7"/>
      <c r="D24" s="3">
        <v>1346377000</v>
      </c>
      <c r="E24" s="18">
        <v>10.152009752186464</v>
      </c>
    </row>
    <row r="25" spans="1:5">
      <c r="B25" s="4"/>
      <c r="C25" s="6"/>
      <c r="D25" s="4"/>
      <c r="E25" s="6"/>
    </row>
    <row r="26" spans="1:5">
      <c r="B26" s="4"/>
      <c r="C26" s="6"/>
      <c r="D26" s="4"/>
      <c r="E26" s="6"/>
    </row>
    <row r="27" spans="1:5">
      <c r="B27" s="4"/>
      <c r="C27" s="6"/>
      <c r="D27" s="4"/>
      <c r="E27" s="6"/>
    </row>
    <row r="28" spans="1:5">
      <c r="B28" s="6"/>
      <c r="C28" s="6"/>
      <c r="D28" s="4"/>
      <c r="E28" s="6"/>
    </row>
    <row r="29" spans="1:5" ht="14.4">
      <c r="B29" s="11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9"/>
      <c r="D32" s="9"/>
      <c r="E32" s="9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34</v>
      </c>
      <c r="C1" s="2" t="s">
        <v>35</v>
      </c>
      <c r="D1" s="2" t="s">
        <v>36</v>
      </c>
      <c r="E1" s="2" t="s">
        <v>37</v>
      </c>
      <c r="J1" s="1"/>
      <c r="K1" s="1"/>
    </row>
    <row r="2" spans="1:13" s="3" customFormat="1">
      <c r="A2" s="2">
        <v>2000</v>
      </c>
      <c r="B2" s="17">
        <v>0.46</v>
      </c>
      <c r="C2" s="17"/>
      <c r="D2" s="17">
        <v>0.91</v>
      </c>
      <c r="E2" s="17"/>
      <c r="G2" s="18"/>
      <c r="I2" s="18"/>
      <c r="J2" s="1"/>
      <c r="K2" s="1"/>
    </row>
    <row r="3" spans="1:13">
      <c r="A3" s="1">
        <v>2001</v>
      </c>
      <c r="B3" s="17">
        <v>0.56999999999999995</v>
      </c>
      <c r="C3" s="17">
        <v>23.913043478260843</v>
      </c>
      <c r="D3" s="17">
        <v>0.95</v>
      </c>
      <c r="E3" s="17">
        <v>4.39560439560438</v>
      </c>
      <c r="G3" s="18"/>
      <c r="I3" s="18"/>
    </row>
    <row r="4" spans="1:13">
      <c r="A4" s="1">
        <v>2002</v>
      </c>
      <c r="B4" s="17">
        <v>0.53</v>
      </c>
      <c r="C4" s="17">
        <v>-7.0175438596491109</v>
      </c>
      <c r="D4" s="17">
        <v>0.99</v>
      </c>
      <c r="E4" s="17">
        <v>4.2105263157894868</v>
      </c>
      <c r="G4" s="18"/>
      <c r="H4" s="9"/>
      <c r="I4" s="18"/>
      <c r="J4" s="9"/>
      <c r="K4" s="9"/>
      <c r="M4" s="15"/>
    </row>
    <row r="5" spans="1:13">
      <c r="A5" s="1">
        <v>2003</v>
      </c>
      <c r="B5" s="17">
        <v>0.45</v>
      </c>
      <c r="C5" s="17">
        <v>-15.094339622641506</v>
      </c>
      <c r="D5" s="17">
        <v>1.05</v>
      </c>
      <c r="E5" s="17">
        <v>6.0606060606060552</v>
      </c>
      <c r="G5" s="18"/>
      <c r="H5" s="9"/>
      <c r="I5" s="18"/>
      <c r="J5" s="9"/>
      <c r="K5" s="9"/>
      <c r="M5" s="15"/>
    </row>
    <row r="6" spans="1:13">
      <c r="A6" s="1">
        <v>2004</v>
      </c>
      <c r="B6" s="17">
        <v>0.44</v>
      </c>
      <c r="C6" s="17">
        <v>-2.2222222222222254</v>
      </c>
      <c r="D6" s="17">
        <v>1.06</v>
      </c>
      <c r="E6" s="17">
        <v>0.952380952380949</v>
      </c>
      <c r="G6" s="18"/>
      <c r="H6" s="9"/>
      <c r="I6" s="18"/>
      <c r="J6" s="9"/>
      <c r="K6" s="9"/>
      <c r="M6" s="15"/>
    </row>
    <row r="7" spans="1:13">
      <c r="A7" s="1">
        <v>2005</v>
      </c>
      <c r="B7" s="17">
        <v>0.45</v>
      </c>
      <c r="C7" s="17">
        <v>2.2727272727272707</v>
      </c>
      <c r="D7" s="17">
        <v>1.1200000000000001</v>
      </c>
      <c r="E7" s="17">
        <v>5.6603773584905648</v>
      </c>
      <c r="G7" s="18"/>
      <c r="H7" s="9"/>
      <c r="I7" s="18"/>
      <c r="J7" s="9"/>
      <c r="K7" s="9"/>
      <c r="M7" s="15"/>
    </row>
    <row r="8" spans="1:13">
      <c r="A8" s="1">
        <v>2006</v>
      </c>
      <c r="B8" s="17">
        <v>0.79</v>
      </c>
      <c r="C8" s="17">
        <v>75.555555555555557</v>
      </c>
      <c r="D8" s="17">
        <v>1.2</v>
      </c>
      <c r="E8" s="17">
        <v>7.1428571428571397</v>
      </c>
      <c r="G8" s="18"/>
      <c r="H8" s="9"/>
      <c r="I8" s="18"/>
      <c r="J8" s="9"/>
      <c r="K8" s="9"/>
      <c r="M8" s="15"/>
    </row>
    <row r="9" spans="1:13">
      <c r="A9" s="1">
        <v>2007</v>
      </c>
      <c r="B9" s="17">
        <v>0.88</v>
      </c>
      <c r="C9" s="17">
        <v>11.392405063291132</v>
      </c>
      <c r="D9" s="17">
        <v>1.27</v>
      </c>
      <c r="E9" s="17">
        <v>5.8333333333333348</v>
      </c>
      <c r="G9" s="18"/>
      <c r="H9" s="9"/>
      <c r="I9" s="18"/>
      <c r="J9" s="9"/>
      <c r="K9" s="9"/>
      <c r="M9" s="15"/>
    </row>
    <row r="10" spans="1:13">
      <c r="A10" s="1">
        <v>2008</v>
      </c>
      <c r="B10" s="17">
        <v>1.01</v>
      </c>
      <c r="C10" s="17">
        <v>14.77272727272727</v>
      </c>
      <c r="D10" s="17">
        <v>1.35</v>
      </c>
      <c r="E10" s="17">
        <v>6.2992125984252079</v>
      </c>
      <c r="G10" s="18"/>
      <c r="H10" s="9"/>
      <c r="I10" s="18"/>
      <c r="J10" s="9"/>
      <c r="K10" s="9"/>
      <c r="M10" s="15"/>
    </row>
    <row r="11" spans="1:13">
      <c r="A11" s="1">
        <v>2009</v>
      </c>
      <c r="B11" s="17">
        <v>1.17</v>
      </c>
      <c r="C11" s="17">
        <v>15.841584158415834</v>
      </c>
      <c r="D11" s="17">
        <v>1.39</v>
      </c>
      <c r="E11" s="17">
        <v>2.962962962962945</v>
      </c>
      <c r="G11" s="18"/>
      <c r="H11" s="9"/>
      <c r="I11" s="18"/>
      <c r="J11" s="9"/>
      <c r="K11" s="9"/>
      <c r="M11" s="15"/>
    </row>
    <row r="12" spans="1:13">
      <c r="A12" s="1">
        <v>2010</v>
      </c>
      <c r="B12" s="17">
        <v>1.24</v>
      </c>
      <c r="C12" s="17">
        <v>5.9829059829059839</v>
      </c>
      <c r="D12" s="17">
        <v>1.4</v>
      </c>
      <c r="E12" s="17">
        <v>0.7194244604316502</v>
      </c>
      <c r="G12" s="18"/>
      <c r="H12" s="9"/>
      <c r="I12" s="18"/>
      <c r="J12" s="9"/>
      <c r="K12" s="9"/>
      <c r="M12" s="15"/>
    </row>
    <row r="13" spans="1:13">
      <c r="A13" s="1">
        <v>2011</v>
      </c>
      <c r="B13" s="17">
        <v>1.1100000000000001</v>
      </c>
      <c r="C13" s="17">
        <v>-10.483870967741925</v>
      </c>
      <c r="D13" s="17">
        <v>1.36</v>
      </c>
      <c r="E13" s="17">
        <v>-2.857142857142847</v>
      </c>
      <c r="G13" s="18"/>
      <c r="H13" s="9"/>
      <c r="I13" s="18"/>
      <c r="J13" s="9"/>
      <c r="K13" s="9"/>
      <c r="M13" s="15"/>
    </row>
    <row r="14" spans="1:13">
      <c r="A14" s="1">
        <v>2012</v>
      </c>
      <c r="B14" s="17">
        <v>1.04</v>
      </c>
      <c r="C14" s="17">
        <v>-6.3063063063063085</v>
      </c>
      <c r="D14" s="17">
        <v>1.3</v>
      </c>
      <c r="E14" s="17">
        <v>-4.4117647058823595</v>
      </c>
      <c r="G14" s="18"/>
      <c r="H14" s="9"/>
      <c r="I14" s="18"/>
      <c r="J14" s="9"/>
      <c r="K14" s="9"/>
      <c r="M14" s="15"/>
    </row>
    <row r="15" spans="1:13">
      <c r="A15" s="1">
        <v>2013</v>
      </c>
      <c r="B15" s="17">
        <v>0.93</v>
      </c>
      <c r="C15" s="17">
        <v>-10.576923076923073</v>
      </c>
      <c r="D15" s="17">
        <v>1.27</v>
      </c>
      <c r="E15" s="17">
        <v>-2.3076923076923106</v>
      </c>
      <c r="G15" s="18"/>
      <c r="H15" s="9"/>
      <c r="I15" s="18"/>
      <c r="J15" s="9"/>
      <c r="K15" s="9"/>
      <c r="M15" s="15"/>
    </row>
    <row r="16" spans="1:13">
      <c r="A16" s="1">
        <v>2014</v>
      </c>
      <c r="B16" s="17">
        <v>0.84</v>
      </c>
      <c r="C16" s="17">
        <v>-9.6774193548387224</v>
      </c>
      <c r="D16" s="17">
        <v>1.24</v>
      </c>
      <c r="E16" s="17">
        <v>-2.3622047244094557</v>
      </c>
      <c r="G16" s="18"/>
      <c r="H16" s="9"/>
      <c r="I16" s="18"/>
      <c r="J16" s="9"/>
      <c r="K16" s="9"/>
      <c r="M16" s="15"/>
    </row>
    <row r="17" spans="1:13">
      <c r="A17" s="1">
        <v>2015</v>
      </c>
      <c r="B17" s="17">
        <v>0.84</v>
      </c>
      <c r="C17" s="17">
        <v>0</v>
      </c>
      <c r="D17" s="17">
        <v>1.22</v>
      </c>
      <c r="E17" s="17">
        <v>-1.6129032258064502</v>
      </c>
      <c r="G17" s="18"/>
      <c r="H17" s="9"/>
      <c r="I17" s="18"/>
      <c r="J17" s="9"/>
      <c r="K17" s="9"/>
      <c r="M17" s="15"/>
    </row>
    <row r="18" spans="1:13">
      <c r="A18" s="1">
        <v>2016</v>
      </c>
      <c r="B18" s="17">
        <v>0.83</v>
      </c>
      <c r="C18" s="17">
        <v>-1.1904761904761862</v>
      </c>
      <c r="D18" s="17">
        <v>1.19</v>
      </c>
      <c r="E18" s="17">
        <v>-2.4590163934426257</v>
      </c>
      <c r="G18" s="18"/>
      <c r="H18" s="9"/>
      <c r="I18" s="18"/>
      <c r="J18" s="9"/>
      <c r="K18" s="9"/>
      <c r="M18" s="15"/>
    </row>
    <row r="19" spans="1:13">
      <c r="A19" s="1">
        <v>2017</v>
      </c>
      <c r="B19" s="17">
        <v>0.82</v>
      </c>
      <c r="C19" s="17">
        <v>-1.2048192771084376</v>
      </c>
      <c r="D19" s="17">
        <v>1.21</v>
      </c>
      <c r="E19" s="17">
        <v>1.6806722689075571</v>
      </c>
      <c r="G19" s="18"/>
      <c r="H19" s="9"/>
      <c r="I19" s="18"/>
      <c r="J19" s="9"/>
      <c r="K19" s="9"/>
      <c r="M19" s="15"/>
    </row>
    <row r="20" spans="1:13">
      <c r="A20" s="1">
        <v>2018</v>
      </c>
      <c r="B20" s="17">
        <v>0.86</v>
      </c>
      <c r="C20" s="17">
        <v>4.8780487804878092</v>
      </c>
      <c r="D20" s="17">
        <v>1.24</v>
      </c>
      <c r="E20" s="17">
        <v>2.4793388429751984</v>
      </c>
      <c r="G20" s="18"/>
      <c r="H20" s="9"/>
      <c r="I20" s="18"/>
      <c r="J20" s="9"/>
      <c r="K20" s="9"/>
      <c r="M20" s="15"/>
    </row>
    <row r="21" spans="1:13">
      <c r="A21" s="1">
        <v>2019</v>
      </c>
      <c r="B21" s="17">
        <v>0.84</v>
      </c>
      <c r="C21" s="17">
        <v>-2.3255813953488413</v>
      </c>
      <c r="D21" s="17">
        <v>1.25</v>
      </c>
      <c r="E21" s="17">
        <v>0.80645161290322509</v>
      </c>
      <c r="G21" s="18"/>
      <c r="H21" s="4"/>
      <c r="I21" s="18"/>
      <c r="J21" s="4"/>
      <c r="K21" s="4"/>
      <c r="M21" s="15"/>
    </row>
    <row r="22" spans="1:13">
      <c r="A22" s="1">
        <v>2020</v>
      </c>
      <c r="B22" s="17">
        <v>0.94</v>
      </c>
      <c r="C22" s="17">
        <v>11.904761904761907</v>
      </c>
      <c r="D22" s="17">
        <v>1.41</v>
      </c>
      <c r="E22" s="17">
        <v>12.79999999999999</v>
      </c>
      <c r="G22" s="18"/>
      <c r="H22" s="4"/>
      <c r="I22" s="18"/>
      <c r="J22" s="4"/>
      <c r="K22" s="4"/>
      <c r="M22" s="15"/>
    </row>
    <row r="23" spans="1:13">
      <c r="A23" s="1">
        <v>2021</v>
      </c>
      <c r="B23" s="17">
        <v>0.96</v>
      </c>
      <c r="C23" s="17">
        <v>2.1276595744680771</v>
      </c>
      <c r="D23" s="17">
        <v>1.43</v>
      </c>
      <c r="E23" s="17">
        <v>1.4184397163120588</v>
      </c>
      <c r="G23" s="18"/>
      <c r="H23" s="4"/>
      <c r="I23" s="18"/>
      <c r="J23" s="4"/>
      <c r="K23" s="4"/>
      <c r="M23" s="15"/>
    </row>
    <row r="24" spans="1:13">
      <c r="A24" s="1">
        <v>2022</v>
      </c>
      <c r="B24" s="17"/>
      <c r="C24" s="17"/>
      <c r="D24" s="17">
        <v>1.4353152794499608</v>
      </c>
      <c r="E24" s="17">
        <v>0.37169786363362434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38</v>
      </c>
      <c r="C1" s="2" t="s">
        <v>39</v>
      </c>
      <c r="D1" s="2" t="s">
        <v>44</v>
      </c>
      <c r="E1" s="2" t="s">
        <v>45</v>
      </c>
      <c r="J1" s="1"/>
      <c r="K1" s="1"/>
    </row>
    <row r="2" spans="1:13" s="3" customFormat="1">
      <c r="A2" s="2">
        <v>2000</v>
      </c>
      <c r="B2" s="17">
        <v>4.2390396659707728</v>
      </c>
      <c r="C2" s="17"/>
      <c r="D2" s="17">
        <v>6.8</v>
      </c>
      <c r="E2" s="17"/>
      <c r="F2" s="18"/>
      <c r="G2" s="18"/>
      <c r="I2" s="18"/>
      <c r="J2" s="1"/>
      <c r="K2" s="1"/>
    </row>
    <row r="3" spans="1:13">
      <c r="A3" s="1">
        <v>2001</v>
      </c>
      <c r="B3" s="17">
        <v>4.7835946924004826</v>
      </c>
      <c r="C3" s="17">
        <v>12.846188508240886</v>
      </c>
      <c r="D3" s="17">
        <v>7.2</v>
      </c>
      <c r="E3" s="17">
        <v>5.8823529411764719</v>
      </c>
      <c r="F3" s="18"/>
      <c r="G3" s="18"/>
      <c r="I3" s="18"/>
    </row>
    <row r="4" spans="1:13">
      <c r="A4" s="1">
        <v>2002</v>
      </c>
      <c r="B4" s="17">
        <v>4.0547423539212186</v>
      </c>
      <c r="C4" s="17">
        <v>-15.236498602968274</v>
      </c>
      <c r="D4" s="17">
        <v>7.7</v>
      </c>
      <c r="E4" s="17">
        <v>6.944444444444442</v>
      </c>
      <c r="F4" s="18"/>
      <c r="G4" s="18"/>
      <c r="H4" s="9"/>
      <c r="I4" s="18"/>
      <c r="J4" s="9"/>
      <c r="K4" s="9"/>
      <c r="M4" s="15"/>
    </row>
    <row r="5" spans="1:13">
      <c r="A5" s="1">
        <v>2003</v>
      </c>
      <c r="B5" s="17">
        <v>3.3703661457739251</v>
      </c>
      <c r="C5" s="17">
        <v>-16.878414173109025</v>
      </c>
      <c r="D5" s="17">
        <v>8.8000000000000007</v>
      </c>
      <c r="E5" s="17">
        <v>14.285714285714302</v>
      </c>
      <c r="F5" s="18"/>
      <c r="G5" s="18"/>
      <c r="H5" s="9"/>
      <c r="I5" s="18"/>
      <c r="J5" s="9"/>
      <c r="K5" s="9"/>
      <c r="M5" s="15"/>
    </row>
    <row r="6" spans="1:13">
      <c r="A6" s="1">
        <v>2004</v>
      </c>
      <c r="B6" s="17">
        <v>4.4015564202334625</v>
      </c>
      <c r="C6" s="17">
        <v>30.595793746401668</v>
      </c>
      <c r="D6" s="17">
        <v>9</v>
      </c>
      <c r="E6" s="17">
        <v>2.2727272727272707</v>
      </c>
      <c r="F6" s="18"/>
      <c r="G6" s="18"/>
      <c r="H6" s="9"/>
      <c r="I6" s="18"/>
      <c r="J6" s="9"/>
      <c r="K6" s="9"/>
      <c r="M6" s="15"/>
    </row>
    <row r="7" spans="1:13">
      <c r="A7" s="1">
        <v>2005</v>
      </c>
      <c r="B7" s="17">
        <v>4.3792598787371952</v>
      </c>
      <c r="C7" s="17">
        <v>-0.50656039290494226</v>
      </c>
      <c r="D7" s="17">
        <v>9.1999999999999993</v>
      </c>
      <c r="E7" s="17">
        <v>2.2222222222222143</v>
      </c>
      <c r="F7" s="18"/>
      <c r="G7" s="18"/>
      <c r="H7" s="9"/>
      <c r="I7" s="18"/>
      <c r="J7" s="9"/>
      <c r="K7" s="9"/>
      <c r="M7" s="15"/>
    </row>
    <row r="8" spans="1:13">
      <c r="A8" s="1">
        <v>2006</v>
      </c>
      <c r="B8" s="17">
        <v>6.3590150913423358</v>
      </c>
      <c r="C8" s="17">
        <v>45.207529752174082</v>
      </c>
      <c r="D8" s="17">
        <v>9.6</v>
      </c>
      <c r="E8" s="17">
        <v>4.3478260869565188</v>
      </c>
      <c r="F8" s="18"/>
      <c r="G8" s="18"/>
      <c r="H8" s="9"/>
      <c r="I8" s="18"/>
      <c r="J8" s="9"/>
      <c r="K8" s="9"/>
      <c r="M8" s="15"/>
    </row>
    <row r="9" spans="1:13">
      <c r="A9" s="1">
        <v>2007</v>
      </c>
      <c r="B9" s="17">
        <v>6.9445718654434243</v>
      </c>
      <c r="C9" s="17">
        <v>9.2082935122816743</v>
      </c>
      <c r="D9" s="17">
        <v>9.9</v>
      </c>
      <c r="E9" s="17">
        <v>3.125</v>
      </c>
      <c r="F9" s="18"/>
      <c r="G9" s="18"/>
      <c r="H9" s="9"/>
      <c r="I9" s="18"/>
      <c r="J9" s="9"/>
      <c r="K9" s="9"/>
      <c r="M9" s="15"/>
    </row>
    <row r="10" spans="1:13">
      <c r="A10" s="1">
        <v>2008</v>
      </c>
      <c r="B10" s="17">
        <v>7.2758229284903519</v>
      </c>
      <c r="C10" s="17">
        <v>4.7699277862649936</v>
      </c>
      <c r="D10" s="17">
        <v>10.6</v>
      </c>
      <c r="E10" s="17">
        <v>7.0707070707070718</v>
      </c>
      <c r="F10" s="18"/>
      <c r="G10" s="18"/>
      <c r="H10" s="9"/>
      <c r="I10" s="18"/>
      <c r="J10" s="9"/>
      <c r="K10" s="9"/>
      <c r="M10" s="15"/>
    </row>
    <row r="11" spans="1:13">
      <c r="A11" s="1">
        <v>2009</v>
      </c>
      <c r="B11" s="17">
        <v>8.7611464968152877</v>
      </c>
      <c r="C11" s="17">
        <v>20.41450957401354</v>
      </c>
      <c r="D11" s="17">
        <v>11.7</v>
      </c>
      <c r="E11" s="17">
        <v>10.377358490566024</v>
      </c>
      <c r="F11" s="18"/>
      <c r="G11" s="18"/>
      <c r="H11" s="9"/>
      <c r="I11" s="18"/>
      <c r="J11" s="9"/>
      <c r="K11" s="9"/>
      <c r="M11" s="15"/>
    </row>
    <row r="12" spans="1:13">
      <c r="A12" s="1">
        <v>2010</v>
      </c>
      <c r="B12" s="17">
        <v>8.6940789473684212</v>
      </c>
      <c r="C12" s="17">
        <v>-0.76551110600930894</v>
      </c>
      <c r="D12" s="17">
        <v>12</v>
      </c>
      <c r="E12" s="17">
        <v>2.5641025641025772</v>
      </c>
      <c r="F12" s="18"/>
      <c r="G12" s="18"/>
      <c r="H12" s="9"/>
      <c r="I12" s="18"/>
      <c r="J12" s="9"/>
      <c r="K12" s="9"/>
      <c r="M12" s="15"/>
    </row>
    <row r="13" spans="1:13">
      <c r="A13" s="1">
        <v>2011</v>
      </c>
      <c r="B13" s="17">
        <v>8.7622814321398828</v>
      </c>
      <c r="C13" s="17">
        <v>0.78447050210079805</v>
      </c>
      <c r="D13" s="17">
        <v>11.9</v>
      </c>
      <c r="E13" s="17">
        <v>-0.83333333333333037</v>
      </c>
      <c r="F13" s="18"/>
      <c r="G13" s="18"/>
      <c r="H13" s="9"/>
      <c r="I13" s="18"/>
      <c r="J13" s="9"/>
      <c r="K13" s="9"/>
      <c r="M13" s="15"/>
    </row>
    <row r="14" spans="1:13">
      <c r="A14" s="1">
        <v>2012</v>
      </c>
      <c r="B14" s="17">
        <v>8.6199829205806999</v>
      </c>
      <c r="C14" s="17">
        <v>-1.6239892847681681</v>
      </c>
      <c r="D14" s="17">
        <v>12.1</v>
      </c>
      <c r="E14" s="17">
        <v>1.6806722689075571</v>
      </c>
      <c r="F14" s="18"/>
      <c r="G14" s="18"/>
      <c r="H14" s="9"/>
      <c r="I14" s="18"/>
      <c r="J14" s="9"/>
      <c r="K14" s="9"/>
      <c r="M14" s="15"/>
    </row>
    <row r="15" spans="1:13">
      <c r="A15" s="1">
        <v>2013</v>
      </c>
      <c r="B15" s="17">
        <v>8.000898876404495</v>
      </c>
      <c r="C15" s="17">
        <v>-7.1819636985371087</v>
      </c>
      <c r="D15" s="17">
        <v>11.9</v>
      </c>
      <c r="E15" s="17">
        <v>-1.6528925619834656</v>
      </c>
      <c r="F15" s="18"/>
      <c r="G15" s="18"/>
      <c r="H15" s="9"/>
      <c r="I15" s="18"/>
      <c r="J15" s="9"/>
      <c r="K15" s="9"/>
      <c r="M15" s="15"/>
    </row>
    <row r="16" spans="1:13">
      <c r="A16" s="1">
        <v>2014</v>
      </c>
      <c r="B16" s="17">
        <v>7.893173758865248</v>
      </c>
      <c r="C16" s="17">
        <v>-1.3464126869162207</v>
      </c>
      <c r="D16" s="17">
        <v>11.5</v>
      </c>
      <c r="E16" s="17">
        <v>-3.3613445378151252</v>
      </c>
      <c r="F16" s="18"/>
      <c r="G16" s="18"/>
      <c r="H16" s="9"/>
      <c r="I16" s="18"/>
      <c r="J16" s="9"/>
      <c r="K16" s="9"/>
      <c r="M16" s="15"/>
    </row>
    <row r="17" spans="1:13">
      <c r="A17" s="1">
        <v>2015</v>
      </c>
      <c r="B17" s="17">
        <v>7.8179824561403501</v>
      </c>
      <c r="C17" s="17">
        <v>-0.95261177597220081</v>
      </c>
      <c r="D17" s="17">
        <v>11.2</v>
      </c>
      <c r="E17" s="17">
        <v>-2.6086956521739202</v>
      </c>
      <c r="F17" s="18"/>
      <c r="G17" s="18"/>
      <c r="H17" s="9"/>
      <c r="I17" s="18"/>
      <c r="J17" s="9"/>
      <c r="K17" s="9"/>
      <c r="M17" s="15"/>
    </row>
    <row r="18" spans="1:13">
      <c r="A18" s="1">
        <v>2016</v>
      </c>
      <c r="B18" s="17">
        <v>7.8169433801617716</v>
      </c>
      <c r="C18" s="17">
        <v>-1.3290845616598101E-2</v>
      </c>
      <c r="D18" s="17">
        <v>11.2</v>
      </c>
      <c r="E18" s="17">
        <v>0</v>
      </c>
      <c r="F18" s="18"/>
      <c r="G18" s="18"/>
      <c r="H18" s="9"/>
      <c r="I18" s="18"/>
      <c r="J18" s="9"/>
      <c r="K18" s="9"/>
      <c r="M18" s="15"/>
    </row>
    <row r="19" spans="1:13">
      <c r="A19" s="1">
        <v>2017</v>
      </c>
      <c r="B19" s="17">
        <v>7.2678194854491771</v>
      </c>
      <c r="C19" s="17">
        <v>-7.024790484042498</v>
      </c>
      <c r="D19" s="17">
        <v>11.5</v>
      </c>
      <c r="E19" s="17">
        <v>2.6785714285714413</v>
      </c>
      <c r="F19" s="18"/>
      <c r="G19" s="18"/>
      <c r="H19" s="9"/>
      <c r="I19" s="18"/>
      <c r="J19" s="9"/>
      <c r="K19" s="9"/>
      <c r="M19" s="15"/>
    </row>
    <row r="20" spans="1:13">
      <c r="A20" s="1">
        <v>2018</v>
      </c>
      <c r="B20" s="17">
        <v>7.665560165975104</v>
      </c>
      <c r="C20" s="17">
        <v>5.472627399761909</v>
      </c>
      <c r="D20" s="17">
        <v>11.7</v>
      </c>
      <c r="E20" s="17">
        <v>1.7391304347825987</v>
      </c>
      <c r="F20" s="18"/>
      <c r="G20" s="18"/>
      <c r="H20" s="9"/>
      <c r="I20" s="18"/>
      <c r="J20" s="9"/>
      <c r="K20" s="9"/>
      <c r="M20" s="15"/>
    </row>
    <row r="21" spans="1:13">
      <c r="A21" s="1">
        <v>2019</v>
      </c>
      <c r="B21" s="17">
        <v>7.7046759639048403</v>
      </c>
      <c r="C21" s="17">
        <v>0.51027970667243405</v>
      </c>
      <c r="D21" s="17">
        <v>11.7</v>
      </c>
      <c r="E21" s="17">
        <v>0</v>
      </c>
      <c r="F21" s="18"/>
      <c r="G21" s="18"/>
      <c r="H21" s="4"/>
      <c r="I21" s="18"/>
      <c r="J21" s="4"/>
      <c r="K21" s="4"/>
      <c r="M21" s="15"/>
    </row>
    <row r="22" spans="1:13">
      <c r="A22" s="1">
        <v>2020</v>
      </c>
      <c r="B22" s="17">
        <v>8.3604948805460744</v>
      </c>
      <c r="C22" s="17">
        <v>8.5119597464402119</v>
      </c>
      <c r="D22" s="17">
        <v>12.1</v>
      </c>
      <c r="E22" s="17">
        <v>3.4188034188034289</v>
      </c>
      <c r="F22" s="18"/>
      <c r="G22" s="18"/>
      <c r="H22" s="4"/>
      <c r="I22" s="18"/>
      <c r="J22" s="4"/>
      <c r="K22" s="4"/>
      <c r="M22" s="15"/>
    </row>
    <row r="23" spans="1:13">
      <c r="A23" s="1">
        <v>2021</v>
      </c>
      <c r="B23" s="17">
        <v>8.8314928425357877</v>
      </c>
      <c r="C23" s="17">
        <v>5.6336134250338787</v>
      </c>
      <c r="D23" s="17">
        <v>12.6</v>
      </c>
      <c r="E23" s="17">
        <v>4.1322314049586861</v>
      </c>
      <c r="F23" s="18"/>
      <c r="G23" s="18"/>
      <c r="H23" s="4"/>
      <c r="I23" s="18"/>
      <c r="J23" s="4"/>
      <c r="K23" s="4"/>
      <c r="M23" s="15"/>
    </row>
    <row r="24" spans="1:13">
      <c r="A24" s="1">
        <v>2022</v>
      </c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7"/>
  <sheetViews>
    <sheetView topLeftCell="A64" workbookViewId="0">
      <selection activeCell="A26" sqref="A26:A2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20">
        <v>88.245798326012562</v>
      </c>
      <c r="C2" s="20"/>
      <c r="D2" s="20">
        <v>81.185991526251229</v>
      </c>
      <c r="E2" s="20"/>
      <c r="H2" s="19"/>
    </row>
    <row r="3" spans="1:8">
      <c r="A3" s="1">
        <v>2001</v>
      </c>
      <c r="B3" s="20">
        <v>92.02484891627806</v>
      </c>
      <c r="C3" s="17">
        <v>4.2824141907632702</v>
      </c>
      <c r="D3" s="20">
        <v>84.379039100599158</v>
      </c>
      <c r="E3" s="17">
        <v>3.9330031133702024</v>
      </c>
      <c r="H3" s="19"/>
    </row>
    <row r="4" spans="1:8">
      <c r="A4" s="1">
        <v>2002</v>
      </c>
      <c r="B4" s="20">
        <v>94.619540727760437</v>
      </c>
      <c r="C4" s="17">
        <v>2.8195556331127083</v>
      </c>
      <c r="D4" s="20">
        <v>86.683416354782679</v>
      </c>
      <c r="E4" s="17">
        <v>2.7309830483328628</v>
      </c>
      <c r="H4" s="19"/>
    </row>
    <row r="5" spans="1:8">
      <c r="A5" s="1">
        <v>2003</v>
      </c>
      <c r="B5" s="20">
        <v>95.934672026014184</v>
      </c>
      <c r="C5" s="17">
        <v>1.389915114931328</v>
      </c>
      <c r="D5" s="20">
        <v>89.268241742408549</v>
      </c>
      <c r="E5" s="17">
        <v>2.9819145302794174</v>
      </c>
      <c r="H5" s="19"/>
    </row>
    <row r="6" spans="1:8">
      <c r="A6" s="1">
        <v>2004</v>
      </c>
      <c r="B6" s="20">
        <v>97.991688782586976</v>
      </c>
      <c r="C6" s="17">
        <v>2.1441849053437121</v>
      </c>
      <c r="D6" s="20">
        <v>92.055892297676451</v>
      </c>
      <c r="E6" s="17">
        <v>3.122779726424898</v>
      </c>
      <c r="H6" s="19"/>
    </row>
    <row r="7" spans="1:8">
      <c r="A7" s="1">
        <v>2005</v>
      </c>
      <c r="B7" s="20">
        <v>101.21463757224495</v>
      </c>
      <c r="C7" s="17">
        <v>3.2890021895721135</v>
      </c>
      <c r="D7" s="20">
        <v>95.417812126060809</v>
      </c>
      <c r="E7" s="17">
        <v>3.6520419763170504</v>
      </c>
      <c r="H7" s="19"/>
    </row>
    <row r="8" spans="1:8">
      <c r="A8" s="1">
        <v>2006</v>
      </c>
      <c r="B8" s="20">
        <v>104.32707219234615</v>
      </c>
      <c r="C8" s="17">
        <v>3.0750835005259045</v>
      </c>
      <c r="D8" s="20">
        <v>99.332552078377148</v>
      </c>
      <c r="E8" s="17">
        <v>4.1027349769290424</v>
      </c>
      <c r="H8" s="19"/>
    </row>
    <row r="9" spans="1:8">
      <c r="A9" s="1">
        <v>2007</v>
      </c>
      <c r="B9" s="20">
        <v>107.63329148997217</v>
      </c>
      <c r="C9" s="17">
        <v>3.1690904653495799</v>
      </c>
      <c r="D9" s="20">
        <v>102.91321161392882</v>
      </c>
      <c r="E9" s="17">
        <v>3.6047191586564686</v>
      </c>
      <c r="H9" s="19"/>
    </row>
    <row r="10" spans="1:8">
      <c r="A10" s="1">
        <v>2008</v>
      </c>
      <c r="B10" s="20">
        <v>108.48857774020182</v>
      </c>
      <c r="C10" s="17">
        <v>0.79462983839840817</v>
      </c>
      <c r="D10" s="20">
        <v>103.82614452664374</v>
      </c>
      <c r="E10" s="17">
        <v>0.88709010087035378</v>
      </c>
      <c r="H10" s="19"/>
    </row>
    <row r="11" spans="1:8">
      <c r="A11" s="1">
        <v>2009</v>
      </c>
      <c r="B11" s="20">
        <v>104.64644499957687</v>
      </c>
      <c r="C11" s="17">
        <v>-3.5415089962979547</v>
      </c>
      <c r="D11" s="20">
        <v>99.918982160795622</v>
      </c>
      <c r="E11" s="17">
        <v>-3.7631777464735499</v>
      </c>
      <c r="H11" s="19"/>
    </row>
    <row r="12" spans="1:8">
      <c r="A12" s="1">
        <v>2010</v>
      </c>
      <c r="B12" s="20">
        <v>104.46201861829286</v>
      </c>
      <c r="C12" s="17">
        <v>-0.17623759821440496</v>
      </c>
      <c r="D12" s="20">
        <v>100.08185042969686</v>
      </c>
      <c r="E12" s="17">
        <v>0.16300032824507527</v>
      </c>
      <c r="H12" s="19"/>
    </row>
    <row r="13" spans="1:8">
      <c r="A13" s="1">
        <v>2011</v>
      </c>
      <c r="B13" s="20">
        <v>102.02835273306242</v>
      </c>
      <c r="C13" s="17">
        <v>-2.329713629336537</v>
      </c>
      <c r="D13" s="20">
        <v>99.266797097102611</v>
      </c>
      <c r="E13" s="17">
        <v>-0.81438675353708179</v>
      </c>
      <c r="H13" s="19"/>
    </row>
    <row r="14" spans="1:8">
      <c r="A14" s="1">
        <v>2012</v>
      </c>
      <c r="B14" s="20">
        <v>99.45392579147115</v>
      </c>
      <c r="C14" s="17">
        <v>-2.523246600213926</v>
      </c>
      <c r="D14" s="20">
        <v>96.329562294398997</v>
      </c>
      <c r="E14" s="17">
        <v>-2.9589297616104364</v>
      </c>
      <c r="H14" s="19"/>
    </row>
    <row r="15" spans="1:8">
      <c r="A15" s="1">
        <v>2013</v>
      </c>
      <c r="B15" s="20">
        <v>96.414433486335383</v>
      </c>
      <c r="C15" s="17">
        <v>-3.0561813231071304</v>
      </c>
      <c r="D15" s="20">
        <v>94.977721193598398</v>
      </c>
      <c r="E15" s="17">
        <v>-1.4033501955185361</v>
      </c>
      <c r="H15" s="19"/>
    </row>
    <row r="16" spans="1:8">
      <c r="A16" s="1">
        <v>2014</v>
      </c>
      <c r="B16" s="20">
        <v>97.770619769177841</v>
      </c>
      <c r="C16" s="17">
        <v>1.4066216372413447</v>
      </c>
      <c r="D16" s="20">
        <v>96.303363503676906</v>
      </c>
      <c r="E16" s="17">
        <v>1.3957402782662856</v>
      </c>
      <c r="H16" s="19"/>
    </row>
    <row r="17" spans="1:8">
      <c r="A17" s="1">
        <v>2015</v>
      </c>
      <c r="B17" s="20">
        <v>100</v>
      </c>
      <c r="C17" s="17">
        <v>2.2802148908183257</v>
      </c>
      <c r="D17" s="20">
        <v>100</v>
      </c>
      <c r="E17" s="17">
        <v>3.8385331122748951</v>
      </c>
      <c r="H17" s="19"/>
    </row>
    <row r="18" spans="1:8">
      <c r="A18" s="1">
        <v>2016</v>
      </c>
      <c r="B18" s="20">
        <v>102.55025306283115</v>
      </c>
      <c r="C18" s="17">
        <v>2.5502530628311462</v>
      </c>
      <c r="D18" s="20">
        <v>103.037774141724</v>
      </c>
      <c r="E18" s="17">
        <v>3.0377741417240003</v>
      </c>
      <c r="H18" s="19"/>
    </row>
    <row r="19" spans="1:8">
      <c r="A19" s="1">
        <v>2017</v>
      </c>
      <c r="B19" s="20">
        <v>105.68585867503015</v>
      </c>
      <c r="C19" s="17">
        <v>3.0576283515145084</v>
      </c>
      <c r="D19" s="20">
        <v>106.10388805397299</v>
      </c>
      <c r="E19" s="17">
        <v>2.9757183108708141</v>
      </c>
      <c r="H19" s="19"/>
    </row>
    <row r="20" spans="1:8">
      <c r="A20" s="1">
        <v>2018</v>
      </c>
      <c r="B20" s="20">
        <v>107.86518080755359</v>
      </c>
      <c r="C20" s="17">
        <v>2.062075437381421</v>
      </c>
      <c r="D20" s="20">
        <v>108.52781953483399</v>
      </c>
      <c r="E20" s="17">
        <v>2.28448883949285</v>
      </c>
      <c r="H20" s="19"/>
    </row>
    <row r="21" spans="1:8">
      <c r="A21" s="1">
        <v>2019</v>
      </c>
      <c r="B21" s="20">
        <v>109.30880452462682</v>
      </c>
      <c r="C21" s="17">
        <v>1.3383593354827461</v>
      </c>
      <c r="D21" s="20">
        <v>110.680960759654</v>
      </c>
      <c r="E21" s="17">
        <v>1.9839532702754743</v>
      </c>
      <c r="F21" s="10"/>
      <c r="H21" s="19"/>
    </row>
    <row r="22" spans="1:8">
      <c r="A22" s="1">
        <v>2020</v>
      </c>
      <c r="B22" s="20">
        <v>97.871321838683699</v>
      </c>
      <c r="C22" s="17">
        <v>-10.463459678004535</v>
      </c>
      <c r="D22" s="20">
        <v>98.320901224297302</v>
      </c>
      <c r="E22" s="17">
        <v>-11.167286090149526</v>
      </c>
      <c r="F22" s="10"/>
      <c r="H22" s="19"/>
    </row>
    <row r="23" spans="1:8">
      <c r="A23" s="1">
        <v>2021</v>
      </c>
      <c r="B23" s="20">
        <v>103.37623865572856</v>
      </c>
      <c r="C23" s="17">
        <v>5.6246474591590081</v>
      </c>
      <c r="D23" s="20">
        <v>104.61654578021999</v>
      </c>
      <c r="E23" s="17">
        <v>6.4031599360145988</v>
      </c>
      <c r="H23" s="19"/>
    </row>
    <row r="24" spans="1:8">
      <c r="A24" s="1">
        <v>2022</v>
      </c>
      <c r="B24" s="21"/>
      <c r="C24" s="7"/>
      <c r="D24" s="20">
        <v>110.65367940367101</v>
      </c>
      <c r="E24" s="17">
        <v>5.7707254415892422</v>
      </c>
      <c r="H24" s="19"/>
    </row>
    <row r="25" spans="1:8">
      <c r="B25" s="4"/>
      <c r="C25" s="6"/>
      <c r="D25" s="4"/>
      <c r="E25" s="6"/>
    </row>
    <row r="26" spans="1:8">
      <c r="B26" s="4"/>
      <c r="C26" s="6"/>
      <c r="D26" s="4"/>
      <c r="E26" s="6"/>
    </row>
    <row r="27" spans="1:8">
      <c r="B27" s="4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E21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7"/>
  <sheetViews>
    <sheetView topLeftCell="A82"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8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8" s="3" customFormat="1">
      <c r="A2" s="2">
        <v>2000</v>
      </c>
      <c r="B2" s="8">
        <v>14934</v>
      </c>
      <c r="C2" s="17"/>
      <c r="D2" s="8">
        <v>15975</v>
      </c>
      <c r="E2" s="17"/>
      <c r="G2" s="19"/>
      <c r="H2" s="19"/>
    </row>
    <row r="3" spans="1:8">
      <c r="A3" s="1">
        <v>2001</v>
      </c>
      <c r="B3" s="8">
        <v>16123</v>
      </c>
      <c r="C3" s="17">
        <v>7.9616981384759589</v>
      </c>
      <c r="D3" s="8">
        <v>17196</v>
      </c>
      <c r="E3" s="17">
        <v>7.6431924882629065</v>
      </c>
      <c r="G3" s="19"/>
      <c r="H3" s="19"/>
    </row>
    <row r="4" spans="1:8">
      <c r="A4" s="1">
        <v>2002</v>
      </c>
      <c r="B4" s="8">
        <v>17076</v>
      </c>
      <c r="C4" s="17">
        <v>5.9108106431805529</v>
      </c>
      <c r="D4" s="8">
        <v>18095</v>
      </c>
      <c r="E4" s="17">
        <v>5.2279599906955188</v>
      </c>
      <c r="G4" s="19"/>
      <c r="H4" s="19"/>
    </row>
    <row r="5" spans="1:8">
      <c r="A5" s="1">
        <v>2003</v>
      </c>
      <c r="B5" s="8">
        <v>17780</v>
      </c>
      <c r="C5" s="17">
        <v>4.122745373623804</v>
      </c>
      <c r="D5" s="8">
        <v>19013</v>
      </c>
      <c r="E5" s="17">
        <v>5.0732246476927312</v>
      </c>
      <c r="G5" s="19"/>
      <c r="H5" s="19"/>
    </row>
    <row r="6" spans="1:8">
      <c r="A6" s="1">
        <v>2004</v>
      </c>
      <c r="B6" s="8">
        <v>18720</v>
      </c>
      <c r="C6" s="17">
        <v>5.2868391451068586</v>
      </c>
      <c r="D6" s="8">
        <v>20053</v>
      </c>
      <c r="E6" s="17">
        <v>5.4699416188923378</v>
      </c>
      <c r="G6" s="19"/>
      <c r="H6" s="19"/>
    </row>
    <row r="7" spans="1:8">
      <c r="A7" s="1">
        <v>2005</v>
      </c>
      <c r="B7" s="8">
        <v>19963</v>
      </c>
      <c r="C7" s="17">
        <v>6.6399572649572747</v>
      </c>
      <c r="D7" s="8">
        <v>21239</v>
      </c>
      <c r="E7" s="17">
        <v>5.9143270333615883</v>
      </c>
      <c r="G7" s="19"/>
      <c r="H7" s="19"/>
    </row>
    <row r="8" spans="1:8">
      <c r="A8" s="1">
        <v>2006</v>
      </c>
      <c r="B8" s="8">
        <v>21163</v>
      </c>
      <c r="C8" s="17">
        <v>6.0111205730601691</v>
      </c>
      <c r="D8" s="8">
        <v>22629</v>
      </c>
      <c r="E8" s="17">
        <v>6.5445642450209451</v>
      </c>
      <c r="G8" s="19"/>
      <c r="H8" s="19"/>
    </row>
    <row r="9" spans="1:8">
      <c r="A9" s="1">
        <v>2007</v>
      </c>
      <c r="B9" s="8">
        <v>22390</v>
      </c>
      <c r="C9" s="17">
        <v>5.7978547464915264</v>
      </c>
      <c r="D9" s="8">
        <v>23776</v>
      </c>
      <c r="E9" s="17">
        <v>5.0687171328825942</v>
      </c>
      <c r="G9" s="19"/>
      <c r="H9" s="19"/>
    </row>
    <row r="10" spans="1:8">
      <c r="A10" s="1">
        <v>2008</v>
      </c>
      <c r="B10" s="8">
        <v>22818</v>
      </c>
      <c r="C10" s="17">
        <v>1.9115676641357826</v>
      </c>
      <c r="D10" s="8">
        <v>24129</v>
      </c>
      <c r="E10" s="17">
        <v>1.4846904441453646</v>
      </c>
      <c r="G10" s="19"/>
      <c r="H10" s="19"/>
    </row>
    <row r="11" spans="1:8">
      <c r="A11" s="1">
        <v>2009</v>
      </c>
      <c r="B11" s="8">
        <v>21795</v>
      </c>
      <c r="C11" s="17">
        <v>-4.4833026557980489</v>
      </c>
      <c r="D11" s="8">
        <v>23062</v>
      </c>
      <c r="E11" s="17">
        <v>-4.4220647353806601</v>
      </c>
      <c r="G11" s="19"/>
      <c r="H11" s="19"/>
    </row>
    <row r="12" spans="1:8">
      <c r="A12" s="1">
        <v>2010</v>
      </c>
      <c r="B12" s="8">
        <v>21772</v>
      </c>
      <c r="C12" s="17">
        <v>-0.10552879100711454</v>
      </c>
      <c r="D12" s="8">
        <v>23038</v>
      </c>
      <c r="E12" s="17">
        <v>-0.10406729685196181</v>
      </c>
      <c r="G12" s="19"/>
      <c r="H12" s="19"/>
    </row>
    <row r="13" spans="1:8">
      <c r="A13" s="1">
        <v>2011</v>
      </c>
      <c r="B13" s="8">
        <v>21338</v>
      </c>
      <c r="C13" s="17">
        <v>-1.9933860003674475</v>
      </c>
      <c r="D13" s="8">
        <v>22761</v>
      </c>
      <c r="E13" s="17">
        <v>-1.2023613160864643</v>
      </c>
      <c r="G13" s="19"/>
      <c r="H13" s="19"/>
    </row>
    <row r="14" spans="1:8">
      <c r="A14" s="1">
        <v>2012</v>
      </c>
      <c r="B14" s="8">
        <v>20583</v>
      </c>
      <c r="C14" s="17">
        <v>-3.5382884993907626</v>
      </c>
      <c r="D14" s="8">
        <v>22048</v>
      </c>
      <c r="E14" s="17">
        <v>-3.1325512938798816</v>
      </c>
      <c r="G14" s="19"/>
      <c r="H14" s="19"/>
    </row>
    <row r="15" spans="1:8">
      <c r="A15" s="1">
        <v>2013</v>
      </c>
      <c r="B15" s="8">
        <v>20183</v>
      </c>
      <c r="C15" s="17">
        <v>-1.9433513093329413</v>
      </c>
      <c r="D15" s="8">
        <v>21906</v>
      </c>
      <c r="E15" s="17">
        <v>-0.6440493468795383</v>
      </c>
      <c r="G15" s="19"/>
      <c r="H15" s="19"/>
    </row>
    <row r="16" spans="1:8">
      <c r="A16" s="1">
        <v>2014</v>
      </c>
      <c r="B16" s="8">
        <v>20597</v>
      </c>
      <c r="C16" s="17">
        <v>2.0512312342070071</v>
      </c>
      <c r="D16" s="8">
        <v>22228</v>
      </c>
      <c r="E16" s="17">
        <v>1.4699169177394333</v>
      </c>
      <c r="G16" s="19"/>
      <c r="H16" s="19"/>
    </row>
    <row r="17" spans="1:8">
      <c r="A17" s="1">
        <v>2015</v>
      </c>
      <c r="B17" s="8">
        <v>21140</v>
      </c>
      <c r="C17" s="17">
        <v>2.6363062581929331</v>
      </c>
      <c r="D17" s="8">
        <v>23230</v>
      </c>
      <c r="E17" s="17">
        <v>4.5078279647291719</v>
      </c>
      <c r="G17" s="19"/>
      <c r="H17" s="19"/>
    </row>
    <row r="18" spans="1:8">
      <c r="A18" s="1">
        <v>2016</v>
      </c>
      <c r="B18" s="8">
        <v>21905</v>
      </c>
      <c r="C18" s="17">
        <v>3.6187322611163752</v>
      </c>
      <c r="D18" s="8">
        <v>23992</v>
      </c>
      <c r="E18" s="17">
        <v>3.2802410675850213</v>
      </c>
      <c r="G18" s="19"/>
      <c r="H18" s="19"/>
    </row>
    <row r="19" spans="1:8">
      <c r="A19" s="1">
        <v>2017</v>
      </c>
      <c r="B19" s="8">
        <v>22772</v>
      </c>
      <c r="C19" s="17">
        <v>3.9580004565167748</v>
      </c>
      <c r="D19" s="8">
        <v>24982</v>
      </c>
      <c r="E19" s="17">
        <v>4.1263754584861534</v>
      </c>
      <c r="G19" s="19"/>
      <c r="H19" s="19"/>
    </row>
    <row r="20" spans="1:8">
      <c r="A20" s="1">
        <v>2018</v>
      </c>
      <c r="B20" s="8">
        <v>23657</v>
      </c>
      <c r="C20" s="17">
        <v>3.8863516599332515</v>
      </c>
      <c r="D20" s="8">
        <v>25763</v>
      </c>
      <c r="E20" s="17">
        <v>3.126250900648464</v>
      </c>
      <c r="G20" s="19"/>
      <c r="H20" s="19"/>
    </row>
    <row r="21" spans="1:8">
      <c r="A21" s="1">
        <v>2019</v>
      </c>
      <c r="B21" s="8">
        <v>24371</v>
      </c>
      <c r="C21" s="17">
        <v>3.0181341674768492</v>
      </c>
      <c r="D21" s="8">
        <v>26441</v>
      </c>
      <c r="E21" s="17">
        <v>2.6316810930404166</v>
      </c>
      <c r="G21" s="19"/>
      <c r="H21" s="19"/>
    </row>
    <row r="22" spans="1:8">
      <c r="A22" s="1">
        <v>2020</v>
      </c>
      <c r="B22" s="8">
        <v>22048</v>
      </c>
      <c r="C22" s="17">
        <v>-9.5318206064584956</v>
      </c>
      <c r="D22" s="8">
        <v>23608</v>
      </c>
      <c r="E22" s="17">
        <v>-10.71442078590068</v>
      </c>
      <c r="G22" s="19"/>
      <c r="H22" s="19"/>
    </row>
    <row r="23" spans="1:8">
      <c r="A23" s="1">
        <v>2021</v>
      </c>
      <c r="B23" s="8">
        <v>23730</v>
      </c>
      <c r="C23" s="17">
        <v>7.6288098693759077</v>
      </c>
      <c r="D23" s="8">
        <v>25498</v>
      </c>
      <c r="E23" s="17">
        <v>8.0057607590647173</v>
      </c>
      <c r="G23" s="19"/>
      <c r="H23" s="19"/>
    </row>
    <row r="24" spans="1:8">
      <c r="A24" s="1">
        <v>2022</v>
      </c>
      <c r="B24" s="9"/>
      <c r="C24" s="7"/>
      <c r="D24" s="8">
        <v>27870</v>
      </c>
      <c r="E24" s="17">
        <v>9.3026904070907523</v>
      </c>
      <c r="G24" s="19"/>
      <c r="H24" s="19"/>
    </row>
    <row r="25" spans="1:8">
      <c r="B25" s="4"/>
      <c r="C25" s="6"/>
      <c r="D25" s="4"/>
      <c r="E25" s="6"/>
    </row>
    <row r="26" spans="1:8">
      <c r="B26" s="4"/>
      <c r="C26" s="6"/>
      <c r="D26" s="4"/>
      <c r="E26" s="6"/>
    </row>
    <row r="27" spans="1:8">
      <c r="B27" s="4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4"/>
      <c r="D30" s="4"/>
      <c r="E30" s="6"/>
    </row>
    <row r="31" spans="1:8">
      <c r="B31" s="6"/>
      <c r="C31" s="4"/>
      <c r="D31" s="4"/>
      <c r="E31" s="6"/>
    </row>
    <row r="32" spans="1:8">
      <c r="B32" s="6"/>
      <c r="C32" s="4"/>
      <c r="D32" s="4"/>
      <c r="E32" s="6"/>
    </row>
    <row r="33" spans="2:5">
      <c r="B33" s="6"/>
      <c r="C33" s="4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N214"/>
  <sheetViews>
    <sheetView topLeftCell="A121" zoomScale="110" zoomScaleNormal="110" workbookViewId="0">
      <selection activeCell="N214" sqref="N21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24" t="s">
        <v>25</v>
      </c>
      <c r="K1" s="1"/>
      <c r="L1" s="1"/>
    </row>
    <row r="2" spans="1:14" s="3" customFormat="1">
      <c r="A2" s="2">
        <v>2000</v>
      </c>
      <c r="B2" s="8"/>
      <c r="C2" s="2"/>
      <c r="D2" s="8"/>
      <c r="E2" s="2"/>
      <c r="G2" s="24" t="s">
        <v>46</v>
      </c>
      <c r="K2" s="1"/>
      <c r="L2" s="1"/>
    </row>
    <row r="3" spans="1:14">
      <c r="A3" s="1">
        <v>2001</v>
      </c>
      <c r="B3" s="9"/>
      <c r="C3" s="7"/>
      <c r="D3" s="9"/>
      <c r="E3" s="7"/>
    </row>
    <row r="4" spans="1:14">
      <c r="A4" s="1">
        <v>2002</v>
      </c>
      <c r="B4" s="9">
        <v>526683</v>
      </c>
      <c r="C4" s="9"/>
      <c r="D4" s="9">
        <v>38510567.596135244</v>
      </c>
      <c r="E4" s="9"/>
      <c r="H4" s="9"/>
      <c r="I4" s="9"/>
      <c r="K4" s="9"/>
      <c r="L4" s="9"/>
      <c r="N4" s="15"/>
    </row>
    <row r="5" spans="1:14">
      <c r="A5" s="1">
        <v>2003</v>
      </c>
      <c r="B5" s="9">
        <v>611399</v>
      </c>
      <c r="C5" s="25">
        <v>16.084817622744609</v>
      </c>
      <c r="D5" s="9">
        <v>42876073.719752863</v>
      </c>
      <c r="E5" s="25">
        <v>11.335865441920223</v>
      </c>
      <c r="H5" s="9"/>
      <c r="I5" s="9"/>
      <c r="K5" s="9"/>
      <c r="L5" s="9"/>
      <c r="N5" s="15"/>
    </row>
    <row r="6" spans="1:14">
      <c r="A6" s="1">
        <v>2004</v>
      </c>
      <c r="B6" s="9">
        <v>661406</v>
      </c>
      <c r="C6" s="25">
        <v>8.1791105317476909</v>
      </c>
      <c r="D6" s="9">
        <v>46286586.771816403</v>
      </c>
      <c r="E6" s="25">
        <v>7.954350191566939</v>
      </c>
      <c r="H6" s="9"/>
      <c r="I6" s="9"/>
      <c r="K6" s="9"/>
      <c r="L6" s="9"/>
      <c r="N6" s="15"/>
    </row>
    <row r="7" spans="1:14">
      <c r="A7" s="1">
        <v>2005</v>
      </c>
      <c r="B7" s="9">
        <v>718194</v>
      </c>
      <c r="C7" s="25">
        <v>8.5859517452215428</v>
      </c>
      <c r="D7" s="9">
        <v>50586824.574537322</v>
      </c>
      <c r="E7" s="25">
        <v>9.290462102812258</v>
      </c>
      <c r="H7" s="9"/>
      <c r="I7" s="9"/>
      <c r="K7" s="9"/>
      <c r="L7" s="9"/>
      <c r="N7" s="15"/>
    </row>
    <row r="8" spans="1:14">
      <c r="A8" s="1">
        <v>2006</v>
      </c>
      <c r="B8" s="9">
        <v>766157</v>
      </c>
      <c r="C8" s="25">
        <v>6.6782791279236475</v>
      </c>
      <c r="D8" s="9">
        <v>55739048.009469345</v>
      </c>
      <c r="E8" s="25">
        <v>10.184911739894776</v>
      </c>
      <c r="H8" s="9"/>
      <c r="I8" s="9"/>
      <c r="K8" s="9"/>
      <c r="L8" s="9"/>
      <c r="N8" s="15"/>
    </row>
    <row r="9" spans="1:14">
      <c r="A9" s="1">
        <v>2007</v>
      </c>
      <c r="B9" s="9">
        <v>825218</v>
      </c>
      <c r="C9" s="25">
        <v>7.7087333275033698</v>
      </c>
      <c r="D9" s="9">
        <v>60349504.460502066</v>
      </c>
      <c r="E9" s="25">
        <v>8.2715019643849317</v>
      </c>
      <c r="H9" s="9"/>
      <c r="I9" s="9"/>
      <c r="K9" s="9"/>
      <c r="L9" s="9"/>
      <c r="N9" s="15"/>
    </row>
    <row r="10" spans="1:14">
      <c r="A10" s="1">
        <v>2008</v>
      </c>
      <c r="B10" s="9">
        <v>773223</v>
      </c>
      <c r="C10" s="25">
        <v>-6.300759314508408</v>
      </c>
      <c r="D10" s="9">
        <v>66931037.342240989</v>
      </c>
      <c r="E10" s="25">
        <v>10.905694985526271</v>
      </c>
      <c r="H10" s="9"/>
      <c r="I10" s="9"/>
      <c r="K10" s="9"/>
      <c r="L10" s="9"/>
      <c r="N10" s="15"/>
    </row>
    <row r="11" spans="1:14">
      <c r="A11" s="1">
        <v>2009</v>
      </c>
      <c r="B11" s="9">
        <v>812242</v>
      </c>
      <c r="C11" s="25">
        <v>5.0462803098200615</v>
      </c>
      <c r="D11" s="9">
        <v>70723950.916327372</v>
      </c>
      <c r="E11" s="25">
        <v>5.6668979365909644</v>
      </c>
      <c r="H11" s="9"/>
      <c r="I11" s="9"/>
      <c r="K11" s="9"/>
      <c r="L11" s="9"/>
      <c r="N11" s="15"/>
    </row>
    <row r="12" spans="1:14">
      <c r="A12" s="1">
        <v>2010</v>
      </c>
      <c r="B12" s="9">
        <v>858446</v>
      </c>
      <c r="C12" s="25">
        <v>5.6884524562876626</v>
      </c>
      <c r="D12" s="9">
        <v>69498990.167331189</v>
      </c>
      <c r="E12" s="25">
        <v>-1.7320309925069388</v>
      </c>
      <c r="H12" s="9"/>
      <c r="I12" s="9"/>
      <c r="K12" s="9"/>
      <c r="L12" s="9"/>
      <c r="N12" s="15"/>
    </row>
    <row r="13" spans="1:14">
      <c r="A13" s="1">
        <v>2011</v>
      </c>
      <c r="B13" s="9">
        <v>767706.74387999997</v>
      </c>
      <c r="C13" s="25">
        <v>-10.570176355880278</v>
      </c>
      <c r="D13" s="9">
        <v>68032550.014052287</v>
      </c>
      <c r="E13" s="25">
        <v>-2.110016490524802</v>
      </c>
      <c r="H13" s="9"/>
      <c r="I13" s="9"/>
      <c r="K13" s="9"/>
      <c r="L13" s="9"/>
      <c r="N13" s="15"/>
    </row>
    <row r="14" spans="1:14">
      <c r="A14" s="1">
        <v>2012</v>
      </c>
      <c r="B14" s="9">
        <v>1046427.5294800001</v>
      </c>
      <c r="C14" s="25">
        <v>36.305632042691414</v>
      </c>
      <c r="D14" s="9">
        <v>64094225.327468425</v>
      </c>
      <c r="E14" s="25">
        <v>-5.7888829476043346</v>
      </c>
      <c r="H14" s="9"/>
      <c r="I14" s="9"/>
      <c r="K14" s="9"/>
      <c r="L14" s="9"/>
      <c r="N14" s="15"/>
    </row>
    <row r="15" spans="1:14">
      <c r="A15" s="1">
        <v>2013</v>
      </c>
      <c r="B15" s="9">
        <v>801411.90856999997</v>
      </c>
      <c r="C15" s="25">
        <v>-23.414485380727267</v>
      </c>
      <c r="D15" s="9">
        <v>61706243.549993142</v>
      </c>
      <c r="E15" s="25">
        <v>-3.7257362348552814</v>
      </c>
      <c r="H15" s="9"/>
      <c r="I15" s="9"/>
      <c r="K15" s="9"/>
      <c r="L15" s="9"/>
      <c r="N15" s="15"/>
    </row>
    <row r="16" spans="1:14">
      <c r="A16" s="1">
        <v>2014</v>
      </c>
      <c r="B16" s="9">
        <v>802275.27434999996</v>
      </c>
      <c r="C16" s="25">
        <v>0.10773059032034293</v>
      </c>
      <c r="D16" s="9">
        <v>61950807.929423682</v>
      </c>
      <c r="E16" s="25">
        <v>0.39633652181791934</v>
      </c>
      <c r="H16" s="9"/>
      <c r="I16" s="9"/>
      <c r="K16" s="9"/>
      <c r="L16" s="9"/>
      <c r="N16" s="15"/>
    </row>
    <row r="17" spans="1:14">
      <c r="A17" s="1">
        <v>2015</v>
      </c>
      <c r="B17" s="9">
        <v>829435.12034000002</v>
      </c>
      <c r="C17" s="25">
        <v>3.3853524916375832</v>
      </c>
      <c r="D17" s="9">
        <v>65743940.237492613</v>
      </c>
      <c r="E17" s="25">
        <v>6.1228133011440145</v>
      </c>
      <c r="H17" s="9"/>
      <c r="I17" s="9"/>
      <c r="K17" s="9"/>
      <c r="L17" s="9"/>
      <c r="N17" s="15"/>
    </row>
    <row r="18" spans="1:14">
      <c r="A18" s="1">
        <v>2016</v>
      </c>
      <c r="B18" s="9">
        <v>842756.41795000003</v>
      </c>
      <c r="C18" s="25">
        <v>1.6060686705114957</v>
      </c>
      <c r="D18" s="9">
        <v>66696674.888701737</v>
      </c>
      <c r="E18" s="25">
        <v>1.4491596453870548</v>
      </c>
      <c r="H18" s="9"/>
      <c r="I18" s="9"/>
      <c r="K18" s="9"/>
      <c r="L18" s="9"/>
      <c r="N18" s="15"/>
    </row>
    <row r="19" spans="1:14">
      <c r="A19" s="1">
        <v>2017</v>
      </c>
      <c r="B19" s="9">
        <v>850158.17342000012</v>
      </c>
      <c r="C19" s="25">
        <v>0.87827933580200135</v>
      </c>
      <c r="D19" s="9">
        <v>68507249.441203669</v>
      </c>
      <c r="E19" s="25">
        <v>2.7146399059972293</v>
      </c>
      <c r="H19" s="9"/>
      <c r="I19" s="9"/>
      <c r="K19" s="9"/>
      <c r="L19" s="9"/>
      <c r="N19" s="15"/>
    </row>
    <row r="20" spans="1:14">
      <c r="A20" s="1">
        <v>2018</v>
      </c>
      <c r="B20" s="9">
        <v>896568.62757999997</v>
      </c>
      <c r="C20" s="25">
        <v>5.4590375780662947</v>
      </c>
      <c r="D20" s="9">
        <v>71090504.864282429</v>
      </c>
      <c r="E20" s="25">
        <v>3.7707767340678933</v>
      </c>
      <c r="H20" s="9"/>
      <c r="I20" s="9"/>
      <c r="K20" s="9"/>
      <c r="L20" s="9"/>
      <c r="N20" s="15"/>
    </row>
    <row r="21" spans="1:14">
      <c r="A21" s="1">
        <v>2019</v>
      </c>
      <c r="B21" s="9">
        <v>980641.71795000019</v>
      </c>
      <c r="C21" s="25">
        <v>9.3772063603127176</v>
      </c>
      <c r="D21" s="9">
        <v>75111154.978430912</v>
      </c>
      <c r="E21" s="25">
        <v>5.6556780990995037</v>
      </c>
      <c r="H21" s="4"/>
      <c r="I21" s="9"/>
      <c r="K21" s="9"/>
      <c r="L21" s="4"/>
      <c r="N21" s="15"/>
    </row>
    <row r="22" spans="1:14">
      <c r="A22" s="1">
        <v>2020</v>
      </c>
      <c r="B22" s="9">
        <v>1047021.2319600001</v>
      </c>
      <c r="C22" s="25">
        <v>6.7689873676559653</v>
      </c>
      <c r="D22" s="9">
        <v>83622214.76328972</v>
      </c>
      <c r="E22" s="25">
        <v>11.33128599513995</v>
      </c>
      <c r="H22" s="4"/>
      <c r="I22" s="9"/>
      <c r="K22" s="9"/>
      <c r="L22" s="4"/>
      <c r="N22" s="15"/>
    </row>
    <row r="23" spans="1:14">
      <c r="A23" s="1">
        <v>2021</v>
      </c>
      <c r="B23" s="9">
        <v>1089929.20368</v>
      </c>
      <c r="C23" s="25">
        <v>4.0980994854972641</v>
      </c>
      <c r="D23" s="9">
        <v>87941002.015054524</v>
      </c>
      <c r="E23" s="25">
        <v>5.1646410753291239</v>
      </c>
      <c r="G23" s="15"/>
      <c r="H23" s="4"/>
      <c r="I23" s="9"/>
      <c r="K23" s="9"/>
      <c r="L23" s="4"/>
      <c r="N23" s="15"/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1">
        <v>2001</v>
      </c>
      <c r="B3" s="9"/>
      <c r="C3" s="7"/>
      <c r="D3" s="9"/>
      <c r="E3" s="7"/>
    </row>
    <row r="4" spans="1:10" ht="12">
      <c r="A4" s="1">
        <v>2002</v>
      </c>
      <c r="B4" s="14">
        <v>977.20659023766916</v>
      </c>
      <c r="C4" s="14"/>
      <c r="D4" s="14">
        <v>836.88711530213334</v>
      </c>
      <c r="E4" s="14"/>
      <c r="G4" s="15"/>
      <c r="I4" s="15"/>
      <c r="J4" s="15"/>
    </row>
    <row r="5" spans="1:10" ht="12">
      <c r="A5" s="1">
        <v>2003</v>
      </c>
      <c r="B5" s="14">
        <v>1121.8500259319824</v>
      </c>
      <c r="C5" s="26">
        <v>14.801725360768803</v>
      </c>
      <c r="D5" s="14">
        <v>916.87943520384465</v>
      </c>
      <c r="E5" s="26">
        <v>9.5583165804664638</v>
      </c>
      <c r="G5" s="15"/>
      <c r="I5" s="15"/>
      <c r="J5" s="15"/>
    </row>
    <row r="6" spans="1:10" ht="12">
      <c r="A6" s="1">
        <v>2004</v>
      </c>
      <c r="B6" s="14">
        <v>1199.5304413654412</v>
      </c>
      <c r="C6" s="26">
        <v>6.9243137351559403</v>
      </c>
      <c r="D6" s="14">
        <v>977.17494336968741</v>
      </c>
      <c r="E6" s="26">
        <v>6.576165398718703</v>
      </c>
      <c r="G6" s="15"/>
      <c r="I6" s="15"/>
      <c r="J6" s="15"/>
    </row>
    <row r="7" spans="1:10" ht="12">
      <c r="A7" s="1">
        <v>2005</v>
      </c>
      <c r="B7" s="14">
        <v>1287.043926091741</v>
      </c>
      <c r="C7" s="26">
        <v>7.2956451715124437</v>
      </c>
      <c r="D7" s="14">
        <v>1050.6915637194224</v>
      </c>
      <c r="E7" s="26">
        <v>7.5233836938368936</v>
      </c>
      <c r="G7" s="15"/>
      <c r="I7" s="15"/>
      <c r="J7" s="15"/>
    </row>
    <row r="8" spans="1:10" ht="12">
      <c r="A8" s="1">
        <v>2006</v>
      </c>
      <c r="B8" s="14">
        <v>1357.9822385052876</v>
      </c>
      <c r="C8" s="26">
        <v>5.5117242679477929</v>
      </c>
      <c r="D8" s="14">
        <v>1139.224120370495</v>
      </c>
      <c r="E8" s="26">
        <v>8.4261223472347666</v>
      </c>
      <c r="G8" s="15"/>
      <c r="I8" s="15"/>
      <c r="J8" s="15"/>
    </row>
    <row r="9" spans="1:10" ht="12">
      <c r="A9" s="1">
        <v>2007</v>
      </c>
      <c r="B9" s="14">
        <v>1441.2851711614524</v>
      </c>
      <c r="C9" s="26">
        <v>6.1343168043092478</v>
      </c>
      <c r="D9" s="14">
        <v>1213.1674754996484</v>
      </c>
      <c r="E9" s="26">
        <v>6.4906767515689356</v>
      </c>
      <c r="G9" s="15"/>
      <c r="I9" s="15"/>
      <c r="J9" s="15"/>
    </row>
    <row r="10" spans="1:10" ht="12">
      <c r="A10" s="1">
        <v>2008</v>
      </c>
      <c r="B10" s="14">
        <v>1330.4818768669556</v>
      </c>
      <c r="C10" s="26">
        <v>-7.6878119966506286</v>
      </c>
      <c r="D10" s="14">
        <v>1331.3599710156318</v>
      </c>
      <c r="E10" s="26">
        <v>9.7424714973755258</v>
      </c>
      <c r="G10" s="15"/>
      <c r="I10" s="15"/>
      <c r="J10" s="15"/>
    </row>
    <row r="11" spans="1:10" ht="12">
      <c r="A11" s="1">
        <v>2009</v>
      </c>
      <c r="B11" s="14">
        <v>1384.2405815010748</v>
      </c>
      <c r="C11" s="26">
        <v>4.0405439238835106</v>
      </c>
      <c r="D11" s="14">
        <v>1397.0080523865934</v>
      </c>
      <c r="E11" s="26">
        <v>4.9309039478542926</v>
      </c>
      <c r="G11" s="15"/>
      <c r="I11" s="15"/>
      <c r="J11" s="15"/>
    </row>
    <row r="12" spans="1:10" ht="12">
      <c r="A12" s="1">
        <v>2010</v>
      </c>
      <c r="B12" s="14">
        <v>1455.9729123693589</v>
      </c>
      <c r="C12" s="26">
        <v>5.1820710812059412</v>
      </c>
      <c r="D12" s="14">
        <v>1377.1213345535136</v>
      </c>
      <c r="E12" s="26">
        <v>-1.4235220619599143</v>
      </c>
      <c r="G12" s="15"/>
      <c r="I12" s="15"/>
      <c r="J12" s="15"/>
    </row>
    <row r="13" spans="1:10" ht="12">
      <c r="A13" s="1">
        <v>2011</v>
      </c>
      <c r="B13" s="14">
        <v>1297.756705503873</v>
      </c>
      <c r="C13" s="26">
        <v>-10.866699889904874</v>
      </c>
      <c r="D13" s="14">
        <v>1345.8043765980929</v>
      </c>
      <c r="E13" s="26">
        <v>-2.2740885040151038</v>
      </c>
      <c r="G13" s="15"/>
      <c r="I13" s="15"/>
      <c r="J13" s="15"/>
    </row>
    <row r="14" spans="1:10" ht="12">
      <c r="A14" s="1">
        <v>2012</v>
      </c>
      <c r="B14" s="14">
        <v>1770.3576818850693</v>
      </c>
      <c r="C14" s="26">
        <v>36.416762431422157</v>
      </c>
      <c r="D14" s="14">
        <v>1267.263917344706</v>
      </c>
      <c r="E14" s="26">
        <v>-5.8359491631258091</v>
      </c>
      <c r="G14" s="15"/>
      <c r="I14" s="15"/>
      <c r="J14" s="15"/>
    </row>
    <row r="15" spans="1:10" ht="12">
      <c r="A15" s="1">
        <v>2013</v>
      </c>
      <c r="B15" s="14">
        <v>1361.698563268636</v>
      </c>
      <c r="C15" s="26">
        <v>-23.083421096085775</v>
      </c>
      <c r="D15" s="14">
        <v>1222.9036627825913</v>
      </c>
      <c r="E15" s="26">
        <v>-3.5004748383480111</v>
      </c>
      <c r="G15" s="15"/>
      <c r="I15" s="15"/>
      <c r="J15" s="15"/>
    </row>
    <row r="16" spans="1:10" ht="12">
      <c r="A16" s="1">
        <v>2014</v>
      </c>
      <c r="B16" s="14">
        <v>1368.5111001085731</v>
      </c>
      <c r="C16" s="26">
        <v>0.50029698376006237</v>
      </c>
      <c r="D16" s="14">
        <v>1233.8724530424258</v>
      </c>
      <c r="E16" s="26">
        <v>0.8969463902721575</v>
      </c>
      <c r="G16" s="15"/>
      <c r="I16" s="15"/>
      <c r="J16" s="15"/>
    </row>
    <row r="17" spans="1:10" ht="12">
      <c r="A17" s="1">
        <v>2015</v>
      </c>
      <c r="B17" s="14">
        <v>1421.3637123512708</v>
      </c>
      <c r="C17" s="26">
        <v>3.8620521410827058</v>
      </c>
      <c r="D17" s="14">
        <v>1314.011289515742</v>
      </c>
      <c r="E17" s="26">
        <v>6.4949044186628502</v>
      </c>
      <c r="G17" s="15"/>
      <c r="I17" s="15"/>
      <c r="J17" s="15"/>
    </row>
    <row r="18" spans="1:10" ht="12">
      <c r="A18" s="1">
        <v>2016</v>
      </c>
      <c r="B18" s="14">
        <v>1449.2718829404139</v>
      </c>
      <c r="C18" s="26">
        <v>1.9634784782127657</v>
      </c>
      <c r="D18" s="14">
        <v>1332.2380970377856</v>
      </c>
      <c r="E18" s="26">
        <v>1.387111942452246</v>
      </c>
      <c r="G18" s="15"/>
      <c r="I18" s="15"/>
      <c r="J18" s="15"/>
    </row>
    <row r="19" spans="1:10" ht="12">
      <c r="A19" s="1">
        <v>2017</v>
      </c>
      <c r="B19" s="14">
        <v>1463.3119643354626</v>
      </c>
      <c r="C19" s="26">
        <v>0.96876794204845407</v>
      </c>
      <c r="D19" s="14">
        <v>1368.6867536342631</v>
      </c>
      <c r="E19" s="26">
        <v>2.7358965846661087</v>
      </c>
      <c r="G19" s="15"/>
      <c r="I19" s="15"/>
      <c r="J19" s="15"/>
    </row>
    <row r="20" spans="1:10" ht="12">
      <c r="A20" s="1">
        <v>2018</v>
      </c>
      <c r="B20" s="14">
        <v>1543.0361241511209</v>
      </c>
      <c r="C20" s="26">
        <v>5.4481998205942128</v>
      </c>
      <c r="D20" s="14">
        <v>1414.6368286399522</v>
      </c>
      <c r="E20" s="26">
        <v>3.3572382346565677</v>
      </c>
      <c r="G20" s="15"/>
      <c r="I20" s="15"/>
      <c r="J20" s="15"/>
    </row>
    <row r="21" spans="1:10" ht="12">
      <c r="A21" s="1">
        <v>2019</v>
      </c>
      <c r="B21" s="14">
        <v>1685.1144746140694</v>
      </c>
      <c r="C21" s="26">
        <v>9.2077138207707687</v>
      </c>
      <c r="D21" s="14">
        <v>1487.7593893461724</v>
      </c>
      <c r="E21" s="26">
        <v>5.1689988006689225</v>
      </c>
      <c r="G21" s="15"/>
      <c r="I21" s="15"/>
      <c r="J21" s="15"/>
    </row>
    <row r="22" spans="1:10" ht="12">
      <c r="A22" s="1">
        <v>2020</v>
      </c>
      <c r="B22" s="14">
        <v>1797.998957085229</v>
      </c>
      <c r="C22" s="26">
        <v>6.6989207066785683</v>
      </c>
      <c r="D22" s="14">
        <v>1639.7793234592298</v>
      </c>
      <c r="E22" s="26">
        <v>10.218045686800581</v>
      </c>
      <c r="G22" s="15"/>
      <c r="I22" s="15"/>
      <c r="J22" s="15"/>
    </row>
    <row r="23" spans="1:10" ht="12">
      <c r="A23" s="1">
        <v>2021</v>
      </c>
      <c r="B23" s="14">
        <v>1866.2345639024497</v>
      </c>
      <c r="C23" s="26">
        <v>3.7950860064923875</v>
      </c>
      <c r="D23" s="14">
        <v>1716.4329359257049</v>
      </c>
      <c r="E23" s="26">
        <v>4.6746297730336561</v>
      </c>
      <c r="G23" s="15"/>
      <c r="I23" s="15"/>
      <c r="J23" s="15"/>
    </row>
    <row r="24" spans="1:10">
      <c r="B24" s="4"/>
      <c r="C24" s="6"/>
      <c r="D24" s="4"/>
      <c r="E24" s="6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1">
        <v>2001</v>
      </c>
      <c r="B3" s="9"/>
      <c r="C3" s="7"/>
      <c r="D3" s="9"/>
      <c r="E3" s="7"/>
    </row>
    <row r="4" spans="1:11" ht="12">
      <c r="A4" s="1">
        <v>2002</v>
      </c>
      <c r="B4" s="13">
        <v>5.722667119592515</v>
      </c>
      <c r="C4" s="10"/>
      <c r="D4" s="12">
        <v>4.6263181932856572</v>
      </c>
      <c r="E4" s="7"/>
      <c r="G4" s="16"/>
      <c r="J4" s="16"/>
      <c r="K4" s="16"/>
    </row>
    <row r="5" spans="1:11" ht="12">
      <c r="A5" s="1">
        <v>2003</v>
      </c>
      <c r="B5" s="13">
        <v>6.3095746185781261</v>
      </c>
      <c r="C5" s="7">
        <f>B5/B4-1</f>
        <v>0.10255838522849503</v>
      </c>
      <c r="D5" s="12">
        <v>4.8236429015291877</v>
      </c>
      <c r="E5" s="7">
        <f>D5/D4-1</f>
        <v>4.2652645148774093E-2</v>
      </c>
      <c r="G5" s="16"/>
      <c r="J5" s="16"/>
      <c r="K5" s="16"/>
    </row>
    <row r="6" spans="1:11" ht="12">
      <c r="A6" s="1">
        <v>2004</v>
      </c>
      <c r="B6" s="13">
        <v>6.407656040364758</v>
      </c>
      <c r="C6" s="7">
        <f t="shared" ref="C6:C23" si="0">B6/B5-1</f>
        <v>1.5544854877829195E-2</v>
      </c>
      <c r="D6" s="12">
        <v>4.8747880657756895</v>
      </c>
      <c r="E6" s="7">
        <f t="shared" ref="E6:E22" si="1">D6/D5-1</f>
        <v>1.060301628677518E-2</v>
      </c>
      <c r="G6" s="16"/>
      <c r="J6" s="16"/>
      <c r="K6" s="16"/>
    </row>
    <row r="7" spans="1:11" ht="12">
      <c r="A7" s="1">
        <v>2005</v>
      </c>
      <c r="B7" s="13">
        <v>6.446998336004464</v>
      </c>
      <c r="C7" s="7">
        <f t="shared" si="0"/>
        <v>6.1398888129873264E-3</v>
      </c>
      <c r="D7" s="12">
        <v>4.9486697941550331</v>
      </c>
      <c r="E7" s="7">
        <f t="shared" si="1"/>
        <v>1.5155885216435072E-2</v>
      </c>
      <c r="G7" s="16"/>
      <c r="J7" s="16"/>
      <c r="K7" s="16"/>
    </row>
    <row r="8" spans="1:11" ht="12">
      <c r="A8" s="1">
        <v>2006</v>
      </c>
      <c r="B8" s="13">
        <v>6.4168362243466861</v>
      </c>
      <c r="C8" s="7">
        <f t="shared" si="0"/>
        <v>-4.6784736222641454E-3</v>
      </c>
      <c r="D8" s="12">
        <v>5.0363356677972329</v>
      </c>
      <c r="E8" s="7">
        <f t="shared" si="1"/>
        <v>1.7715038038250919E-2</v>
      </c>
      <c r="G8" s="16"/>
      <c r="J8" s="16"/>
      <c r="K8" s="16"/>
    </row>
    <row r="9" spans="1:11" ht="12">
      <c r="A9" s="1">
        <v>2007</v>
      </c>
      <c r="B9" s="13">
        <v>6.4372444210824984</v>
      </c>
      <c r="C9" s="7">
        <f t="shared" si="0"/>
        <v>3.1804141515066053E-3</v>
      </c>
      <c r="D9" s="12">
        <v>5.1039651273133622</v>
      </c>
      <c r="E9" s="7">
        <f t="shared" si="1"/>
        <v>1.3428306605645535E-2</v>
      </c>
      <c r="G9" s="16"/>
      <c r="J9" s="16"/>
      <c r="K9" s="16"/>
    </row>
    <row r="10" spans="1:11" ht="12">
      <c r="A10" s="1">
        <v>2008</v>
      </c>
      <c r="B10" s="13">
        <v>5.8308966824595929</v>
      </c>
      <c r="C10" s="7">
        <f t="shared" si="0"/>
        <v>-9.4193679618109205E-2</v>
      </c>
      <c r="D10" s="12">
        <v>5.5193000914565244</v>
      </c>
      <c r="E10" s="7">
        <f t="shared" si="1"/>
        <v>8.1374961188613648E-2</v>
      </c>
      <c r="G10" s="16"/>
      <c r="J10" s="16"/>
      <c r="K10" s="16"/>
    </row>
    <row r="11" spans="1:11" ht="12">
      <c r="A11" s="1">
        <v>2009</v>
      </c>
      <c r="B11" s="13">
        <v>6.3511054233939408</v>
      </c>
      <c r="C11" s="7">
        <f t="shared" si="0"/>
        <v>8.9215907820701323E-2</v>
      </c>
      <c r="D11" s="12">
        <v>6.0599670408445414</v>
      </c>
      <c r="E11" s="7">
        <f t="shared" si="1"/>
        <v>9.7959331877049083E-2</v>
      </c>
      <c r="G11" s="16"/>
      <c r="J11" s="16"/>
      <c r="K11" s="16"/>
    </row>
    <row r="12" spans="1:11" ht="12">
      <c r="A12" s="1">
        <v>2010</v>
      </c>
      <c r="B12" s="13">
        <v>6.6874430357347805</v>
      </c>
      <c r="C12" s="7">
        <f t="shared" si="0"/>
        <v>5.295733418342552E-2</v>
      </c>
      <c r="D12" s="12">
        <v>5.9797902622460466</v>
      </c>
      <c r="E12" s="7">
        <f t="shared" si="1"/>
        <v>-1.3230563476351986E-2</v>
      </c>
      <c r="G12" s="16"/>
      <c r="J12" s="16"/>
      <c r="K12" s="16"/>
    </row>
    <row r="13" spans="1:11" ht="12">
      <c r="A13" s="1">
        <v>2011</v>
      </c>
      <c r="B13" s="13">
        <v>6.0770388209944839</v>
      </c>
      <c r="C13" s="7">
        <f t="shared" si="0"/>
        <v>-9.1276174089044537E-2</v>
      </c>
      <c r="D13" s="12">
        <v>5.9164389812701836</v>
      </c>
      <c r="E13" s="7">
        <f t="shared" si="1"/>
        <v>-1.0594231268584275E-2</v>
      </c>
      <c r="G13" s="16"/>
      <c r="J13" s="16"/>
      <c r="K13" s="16"/>
    </row>
    <row r="14" spans="1:11" ht="12">
      <c r="A14" s="1">
        <v>2012</v>
      </c>
      <c r="B14" s="13">
        <v>8.5986147230934122</v>
      </c>
      <c r="C14" s="7">
        <f t="shared" si="0"/>
        <v>0.41493496690980192</v>
      </c>
      <c r="D14" s="12">
        <v>5.7494376535775968</v>
      </c>
      <c r="E14" s="7">
        <f t="shared" si="1"/>
        <v>-2.8226662730954755E-2</v>
      </c>
      <c r="G14" s="16"/>
      <c r="J14" s="16"/>
      <c r="K14" s="16"/>
    </row>
    <row r="15" spans="1:11" ht="12">
      <c r="A15" s="1">
        <v>2013</v>
      </c>
      <c r="B15" s="13">
        <v>6.7527918606002695</v>
      </c>
      <c r="C15" s="7">
        <f t="shared" si="0"/>
        <v>-0.21466514339057341</v>
      </c>
      <c r="D15" s="12">
        <v>5.5865322269250193</v>
      </c>
      <c r="E15" s="7">
        <f t="shared" si="1"/>
        <v>-2.8334149610476977E-2</v>
      </c>
      <c r="G15" s="16"/>
      <c r="J15" s="16"/>
      <c r="K15" s="16"/>
    </row>
    <row r="16" spans="1:11" ht="12">
      <c r="A16" s="1">
        <v>2014</v>
      </c>
      <c r="B16" s="13">
        <v>6.651583402771057</v>
      </c>
      <c r="C16" s="7">
        <f t="shared" si="0"/>
        <v>-1.4987646579146308E-2</v>
      </c>
      <c r="D16" s="12">
        <v>5.5550498781789024</v>
      </c>
      <c r="E16" s="7">
        <f t="shared" si="1"/>
        <v>-5.6354009011858608E-3</v>
      </c>
      <c r="G16" s="16"/>
      <c r="J16" s="16"/>
      <c r="K16" s="16"/>
    </row>
    <row r="17" spans="1:11" ht="12">
      <c r="A17" s="1">
        <v>2015</v>
      </c>
      <c r="B17" s="13">
        <v>6.7111097013102379</v>
      </c>
      <c r="C17" s="7">
        <f t="shared" si="0"/>
        <v>8.9491922350972697E-3</v>
      </c>
      <c r="D17" s="12">
        <v>5.6606624861365473</v>
      </c>
      <c r="E17" s="7">
        <f t="shared" si="1"/>
        <v>1.9011999941262125E-2</v>
      </c>
      <c r="G17" s="16"/>
      <c r="J17" s="16"/>
      <c r="K17" s="16"/>
    </row>
    <row r="18" spans="1:11" ht="12">
      <c r="A18" s="1">
        <v>2016</v>
      </c>
      <c r="B18" s="13">
        <v>6.6132790110841722</v>
      </c>
      <c r="C18" s="7">
        <f t="shared" si="0"/>
        <v>-1.4577423791324096E-2</v>
      </c>
      <c r="D18" s="12">
        <v>5.5564879126203675</v>
      </c>
      <c r="E18" s="7">
        <f t="shared" si="1"/>
        <v>-1.8403247635998876E-2</v>
      </c>
      <c r="G18" s="16"/>
      <c r="J18" s="16"/>
      <c r="K18" s="16"/>
    </row>
    <row r="19" spans="1:11" ht="12">
      <c r="A19" s="1">
        <v>2017</v>
      </c>
      <c r="B19" s="13">
        <v>6.4256070967738044</v>
      </c>
      <c r="C19" s="7">
        <f t="shared" si="0"/>
        <v>-2.8378042722198904E-2</v>
      </c>
      <c r="D19" s="12">
        <v>5.4817090312835974</v>
      </c>
      <c r="E19" s="7">
        <f t="shared" si="1"/>
        <v>-1.3457940071627927E-2</v>
      </c>
      <c r="G19" s="16"/>
      <c r="J19" s="16"/>
      <c r="K19" s="16"/>
    </row>
    <row r="20" spans="1:11" ht="12">
      <c r="A20" s="1">
        <v>2018</v>
      </c>
      <c r="B20" s="13">
        <v>6.5211618474881243</v>
      </c>
      <c r="C20" s="7">
        <f t="shared" si="0"/>
        <v>1.4870929590808046E-2</v>
      </c>
      <c r="D20" s="12">
        <v>5.4938578164042546</v>
      </c>
      <c r="E20" s="7">
        <f t="shared" si="1"/>
        <v>2.2162404190599894E-3</v>
      </c>
      <c r="G20" s="16"/>
      <c r="J20" s="16"/>
      <c r="K20" s="16"/>
    </row>
    <row r="21" spans="1:11" ht="12">
      <c r="A21" s="1">
        <v>2019</v>
      </c>
      <c r="B21" s="13">
        <v>6.9188381152921075</v>
      </c>
      <c r="C21" s="7">
        <f t="shared" si="0"/>
        <v>6.098242569415202E-2</v>
      </c>
      <c r="D21" s="12">
        <v>5.627673095612824</v>
      </c>
      <c r="E21" s="7">
        <f t="shared" si="1"/>
        <v>2.4357251985846151E-2</v>
      </c>
      <c r="G21" s="16"/>
      <c r="J21" s="16"/>
      <c r="K21" s="16"/>
    </row>
    <row r="22" spans="1:11" ht="12">
      <c r="A22" s="1">
        <v>2020</v>
      </c>
      <c r="B22" s="13">
        <v>8.1359666868584277</v>
      </c>
      <c r="C22" s="7">
        <f t="shared" si="0"/>
        <v>0.17591516831073228</v>
      </c>
      <c r="D22" s="12">
        <v>6.9175203513539767</v>
      </c>
      <c r="E22" s="7">
        <f t="shared" si="1"/>
        <v>0.22919726036444454</v>
      </c>
      <c r="G22" s="16"/>
      <c r="J22" s="16"/>
      <c r="K22" s="16"/>
    </row>
    <row r="23" spans="1:11" ht="12">
      <c r="A23" s="1">
        <v>2021</v>
      </c>
      <c r="B23" s="13">
        <v>7.8644951076207876</v>
      </c>
      <c r="C23" s="7">
        <f t="shared" si="0"/>
        <v>-3.3366849900717144E-2</v>
      </c>
      <c r="D23" s="12">
        <v>6.7334149439194313</v>
      </c>
      <c r="E23" s="7">
        <f>D23/D22-1</f>
        <v>-2.6614364408557245E-2</v>
      </c>
      <c r="G23" s="16"/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G1" sqref="G1:G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J1" s="1"/>
      <c r="K1" s="1"/>
    </row>
    <row r="2" spans="1:13" s="3" customFormat="1">
      <c r="A2" s="2">
        <v>2000</v>
      </c>
      <c r="B2" s="23">
        <v>305240</v>
      </c>
      <c r="C2" s="23"/>
      <c r="D2" s="23">
        <v>28333732</v>
      </c>
      <c r="E2" s="23"/>
      <c r="H2" s="19"/>
      <c r="J2" s="1"/>
      <c r="K2" s="1"/>
    </row>
    <row r="3" spans="1:13">
      <c r="A3" s="1">
        <v>2001</v>
      </c>
      <c r="B3" s="23">
        <v>301122</v>
      </c>
      <c r="C3" s="23"/>
      <c r="D3" s="23">
        <v>30330817</v>
      </c>
      <c r="E3" s="23">
        <v>7.0484361184753208</v>
      </c>
      <c r="H3" s="19"/>
    </row>
    <row r="4" spans="1:13">
      <c r="A4" s="1">
        <v>2002</v>
      </c>
      <c r="B4" s="23">
        <v>317926</v>
      </c>
      <c r="C4" s="23"/>
      <c r="D4" s="23">
        <v>32767232</v>
      </c>
      <c r="E4" s="23">
        <v>8.0328037322568768</v>
      </c>
      <c r="G4" s="9"/>
      <c r="H4" s="19"/>
      <c r="J4" s="9"/>
      <c r="K4" s="9"/>
      <c r="M4" s="15"/>
    </row>
    <row r="5" spans="1:13">
      <c r="A5" s="1">
        <v>2003</v>
      </c>
      <c r="B5" s="23">
        <v>329607</v>
      </c>
      <c r="C5" s="23">
        <v>3.6741254254134548</v>
      </c>
      <c r="D5" s="23">
        <v>35568919</v>
      </c>
      <c r="E5" s="23">
        <v>8.5502705873965681</v>
      </c>
      <c r="G5" s="9"/>
      <c r="H5" s="19"/>
      <c r="J5" s="9"/>
      <c r="K5" s="9"/>
      <c r="M5" s="15"/>
    </row>
    <row r="6" spans="1:13">
      <c r="A6" s="1">
        <v>2004</v>
      </c>
      <c r="B6" s="23">
        <v>382069</v>
      </c>
      <c r="C6" s="23">
        <v>15.916530898919024</v>
      </c>
      <c r="D6" s="23">
        <v>38447454</v>
      </c>
      <c r="E6" s="23">
        <v>8.0928380196204408</v>
      </c>
      <c r="G6" s="9"/>
      <c r="H6" s="19"/>
      <c r="J6" s="9"/>
      <c r="K6" s="9"/>
      <c r="M6" s="15"/>
    </row>
    <row r="7" spans="1:13">
      <c r="A7" s="1">
        <v>2005</v>
      </c>
      <c r="B7" s="23">
        <v>412849</v>
      </c>
      <c r="C7" s="23">
        <v>8.0561364570273852</v>
      </c>
      <c r="D7" s="23">
        <v>40087673</v>
      </c>
      <c r="E7" s="23">
        <v>4.2661316403421745</v>
      </c>
      <c r="G7" s="9"/>
      <c r="H7" s="19"/>
      <c r="J7" s="9"/>
      <c r="K7" s="9"/>
      <c r="M7" s="15"/>
    </row>
    <row r="8" spans="1:13">
      <c r="A8" s="1">
        <v>2006</v>
      </c>
      <c r="B8" s="23">
        <v>451029</v>
      </c>
      <c r="C8" s="23">
        <v>9.2479332637356535</v>
      </c>
      <c r="D8" s="23">
        <v>43441331</v>
      </c>
      <c r="E8" s="23">
        <v>8.3658086115400145</v>
      </c>
      <c r="G8" s="9"/>
      <c r="H8" s="19"/>
      <c r="J8" s="9"/>
      <c r="K8" s="9"/>
      <c r="M8" s="15"/>
    </row>
    <row r="9" spans="1:13">
      <c r="A9" s="1">
        <v>2007</v>
      </c>
      <c r="B9" s="23">
        <v>508436</v>
      </c>
      <c r="C9" s="23">
        <v>12.728006403135939</v>
      </c>
      <c r="D9" s="23">
        <v>47266674</v>
      </c>
      <c r="E9" s="23">
        <v>8.8057684052083918</v>
      </c>
      <c r="G9" s="9"/>
      <c r="H9" s="19"/>
      <c r="J9" s="9"/>
      <c r="K9" s="9"/>
      <c r="M9" s="15"/>
    </row>
    <row r="10" spans="1:13">
      <c r="A10" s="1">
        <v>2008</v>
      </c>
      <c r="B10" s="23">
        <v>546496</v>
      </c>
      <c r="C10" s="23">
        <v>7.4857012485347152</v>
      </c>
      <c r="D10" s="23">
        <v>51716008</v>
      </c>
      <c r="E10" s="23">
        <v>9.413258060002283</v>
      </c>
      <c r="G10" s="9"/>
      <c r="H10" s="19"/>
      <c r="J10" s="9"/>
      <c r="K10" s="9"/>
      <c r="M10" s="15"/>
    </row>
    <row r="11" spans="1:13">
      <c r="A11" s="1">
        <v>2009</v>
      </c>
      <c r="B11" s="23">
        <v>578547</v>
      </c>
      <c r="C11" s="23">
        <v>5.8648187726900058</v>
      </c>
      <c r="D11" s="23">
        <v>53895012</v>
      </c>
      <c r="E11" s="23">
        <v>4.213403323783238</v>
      </c>
      <c r="G11" s="9"/>
      <c r="H11" s="19"/>
      <c r="J11" s="9"/>
      <c r="K11" s="9"/>
      <c r="M11" s="15"/>
    </row>
    <row r="12" spans="1:13">
      <c r="A12" s="1">
        <v>2010</v>
      </c>
      <c r="B12" s="23">
        <v>580079</v>
      </c>
      <c r="C12" s="23">
        <v>0.26480130395629686</v>
      </c>
      <c r="D12" s="23">
        <v>53099329</v>
      </c>
      <c r="E12" s="23">
        <v>-1.4763574039096561</v>
      </c>
      <c r="G12" s="9"/>
      <c r="H12" s="19"/>
      <c r="J12" s="9"/>
      <c r="K12" s="9"/>
      <c r="M12" s="15"/>
    </row>
    <row r="13" spans="1:13">
      <c r="A13" s="1">
        <v>2011</v>
      </c>
      <c r="B13" s="23">
        <v>572341</v>
      </c>
      <c r="C13" s="23">
        <v>-1.333956236995304</v>
      </c>
      <c r="D13" s="23">
        <v>50631080</v>
      </c>
      <c r="E13" s="23">
        <v>-4.6483619406942012</v>
      </c>
      <c r="G13" s="9"/>
      <c r="H13" s="19"/>
      <c r="J13" s="9"/>
      <c r="K13" s="9"/>
      <c r="M13" s="15"/>
    </row>
    <row r="14" spans="1:13">
      <c r="A14" s="1">
        <v>2012</v>
      </c>
      <c r="B14" s="23">
        <v>528361</v>
      </c>
      <c r="C14" s="23">
        <v>-7.684230205419496</v>
      </c>
      <c r="D14" s="23">
        <v>46476414</v>
      </c>
      <c r="E14" s="23">
        <v>-8.2057621524170514</v>
      </c>
      <c r="G14" s="9"/>
      <c r="H14" s="19"/>
      <c r="J14" s="9"/>
      <c r="K14" s="9"/>
      <c r="M14" s="15"/>
    </row>
    <row r="15" spans="1:13">
      <c r="A15" s="1">
        <v>2013</v>
      </c>
      <c r="B15" s="23">
        <v>525316</v>
      </c>
      <c r="C15" s="23">
        <v>-0.57631051496987995</v>
      </c>
      <c r="D15" s="23">
        <v>44958493</v>
      </c>
      <c r="E15" s="23">
        <v>-3.2660028374822514</v>
      </c>
      <c r="G15" s="9"/>
      <c r="H15" s="19"/>
      <c r="J15" s="9"/>
      <c r="K15" s="9"/>
      <c r="M15" s="15"/>
    </row>
    <row r="16" spans="1:13">
      <c r="A16" s="1">
        <v>2014</v>
      </c>
      <c r="B16" s="23">
        <v>537598</v>
      </c>
      <c r="C16" s="23">
        <v>2.3380213052714982</v>
      </c>
      <c r="D16" s="23">
        <v>44789297</v>
      </c>
      <c r="E16" s="23">
        <v>-0.37633823713797421</v>
      </c>
      <c r="G16" s="9"/>
      <c r="H16" s="19"/>
      <c r="J16" s="9"/>
      <c r="K16" s="9"/>
      <c r="M16" s="15"/>
    </row>
    <row r="17" spans="1:13">
      <c r="A17" s="1">
        <v>2015</v>
      </c>
      <c r="B17" s="23">
        <v>545391</v>
      </c>
      <c r="C17" s="23">
        <v>1.4495961666524115</v>
      </c>
      <c r="D17" s="23">
        <v>46597784</v>
      </c>
      <c r="E17" s="23">
        <v>4.0377659868159999</v>
      </c>
      <c r="G17" s="9"/>
      <c r="H17" s="19"/>
      <c r="J17" s="9"/>
      <c r="K17" s="9"/>
      <c r="M17" s="15"/>
    </row>
    <row r="18" spans="1:13">
      <c r="A18" s="1">
        <v>2016</v>
      </c>
      <c r="B18" s="23">
        <v>571639</v>
      </c>
      <c r="C18" s="23">
        <v>4.8126940121857587</v>
      </c>
      <c r="D18" s="23">
        <v>47609582</v>
      </c>
      <c r="E18" s="23">
        <v>2.1713435986569607</v>
      </c>
      <c r="G18" s="9"/>
      <c r="H18" s="19"/>
      <c r="J18" s="9"/>
      <c r="K18" s="9"/>
      <c r="M18" s="15"/>
    </row>
    <row r="19" spans="1:13">
      <c r="A19" s="1">
        <v>2017</v>
      </c>
      <c r="B19" s="23">
        <v>571478</v>
      </c>
      <c r="C19" s="23">
        <v>-2.8164628375604295E-2</v>
      </c>
      <c r="D19" s="23">
        <v>49416879</v>
      </c>
      <c r="E19" s="23">
        <v>3.7960782768477142</v>
      </c>
      <c r="G19" s="9"/>
      <c r="H19" s="19"/>
      <c r="J19" s="9"/>
      <c r="K19" s="9"/>
      <c r="M19" s="15"/>
    </row>
    <row r="20" spans="1:13">
      <c r="A20" s="1">
        <v>2018</v>
      </c>
      <c r="B20" s="23">
        <v>590525</v>
      </c>
      <c r="C20" s="23">
        <v>3.3329367009753641</v>
      </c>
      <c r="D20" s="23">
        <v>50685260</v>
      </c>
      <c r="E20" s="23">
        <v>2.5666958854281274</v>
      </c>
      <c r="G20" s="9"/>
      <c r="H20" s="19"/>
      <c r="J20" s="9"/>
      <c r="K20" s="9"/>
      <c r="M20" s="15"/>
    </row>
    <row r="21" spans="1:13">
      <c r="A21" s="1">
        <v>2019</v>
      </c>
      <c r="B21" s="23">
        <v>619255</v>
      </c>
      <c r="C21" s="23">
        <v>4.8651623555310941</v>
      </c>
      <c r="D21" s="23">
        <v>53111017</v>
      </c>
      <c r="E21" s="23">
        <v>4.7859219820515886</v>
      </c>
      <c r="G21" s="4"/>
      <c r="H21" s="19"/>
      <c r="J21" s="4"/>
      <c r="K21" s="4"/>
      <c r="M21" s="15"/>
    </row>
    <row r="22" spans="1:13">
      <c r="A22" s="1">
        <v>2020</v>
      </c>
      <c r="B22" s="23">
        <v>638238</v>
      </c>
      <c r="C22" s="23">
        <v>3.0654576870594585</v>
      </c>
      <c r="D22" s="23">
        <v>55175640</v>
      </c>
      <c r="E22" s="23">
        <v>3.8873723694652584</v>
      </c>
      <c r="G22" s="4"/>
      <c r="H22" s="19"/>
      <c r="J22" s="4"/>
      <c r="K22" s="4"/>
      <c r="M22" s="15"/>
    </row>
    <row r="23" spans="1:13">
      <c r="A23" s="1">
        <v>2021</v>
      </c>
      <c r="B23" s="23">
        <v>671866</v>
      </c>
      <c r="C23" s="23">
        <v>5.2688808876939275</v>
      </c>
      <c r="D23" s="23">
        <v>59657245</v>
      </c>
      <c r="E23" s="23">
        <v>8.1224341031658209</v>
      </c>
    </row>
    <row r="24" spans="1:13">
      <c r="B24" s="4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G1" sqref="G1:I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H1" s="1"/>
      <c r="I1" s="1"/>
    </row>
    <row r="2" spans="1:11" s="3" customFormat="1">
      <c r="A2" s="2">
        <v>2000</v>
      </c>
      <c r="B2" s="17">
        <f>Gasto_educa!B2/PIB_corr!B2*100</f>
        <v>3.8307425245050055</v>
      </c>
      <c r="C2" s="2"/>
      <c r="D2" s="17">
        <f>Gasto_educa!D2/PIB_corr!D2*100</f>
        <v>4.3734951400862236</v>
      </c>
      <c r="E2" s="7"/>
      <c r="G2" s="18"/>
      <c r="H2" s="1"/>
      <c r="I2" s="1"/>
    </row>
    <row r="3" spans="1:11">
      <c r="A3" s="1">
        <v>2001</v>
      </c>
      <c r="B3" s="17">
        <f>Gasto_educa!B3/PIB_corr!B3*100</f>
        <v>3.4938081966340064</v>
      </c>
      <c r="C3" s="7"/>
      <c r="D3" s="17">
        <f>Gasto_educa!D3/PIB_corr!D3*100</f>
        <v>4.3268359313145783</v>
      </c>
      <c r="E3" s="7">
        <f t="shared" ref="E3:E4" si="0">(D3/D2-1)*100</f>
        <v>-1.0668631672636431</v>
      </c>
      <c r="G3" s="18"/>
    </row>
    <row r="4" spans="1:11">
      <c r="A4" s="1">
        <v>2002</v>
      </c>
      <c r="B4" s="17">
        <f>Gasto_educa!B4/PIB_corr!B4*100</f>
        <v>3.4571013591636737</v>
      </c>
      <c r="C4" s="7"/>
      <c r="D4" s="17">
        <f>Gasto_educa!D4/PIB_corr!D4*100</f>
        <v>4.3715755544645338</v>
      </c>
      <c r="E4" s="7">
        <f t="shared" si="0"/>
        <v>1.034003226842084</v>
      </c>
      <c r="G4" s="18"/>
      <c r="H4" s="9"/>
      <c r="I4" s="9"/>
      <c r="K4" s="15"/>
    </row>
    <row r="5" spans="1:11">
      <c r="A5" s="1">
        <v>2003</v>
      </c>
      <c r="B5" s="17">
        <f>Gasto_educa!B5/PIB_corr!B5*100</f>
        <v>3.4021641061349439</v>
      </c>
      <c r="C5" s="7">
        <f t="shared" ref="C5:E23" si="1">(B5/B4-1)*100</f>
        <v>-1.589113170868095</v>
      </c>
      <c r="D5" s="17">
        <f>Gasto_educa!D5/PIB_corr!D5*100</f>
        <v>4.4335568252923592</v>
      </c>
      <c r="E5" s="7">
        <f t="shared" si="1"/>
        <v>1.4178245361566644</v>
      </c>
      <c r="G5" s="18"/>
      <c r="H5" s="9"/>
      <c r="I5" s="9"/>
      <c r="K5" s="15"/>
    </row>
    <row r="6" spans="1:11">
      <c r="A6" s="1">
        <v>2004</v>
      </c>
      <c r="B6" s="17">
        <f>Gasto_educa!B6/PIB_corr!B6*100</f>
        <v>3.7042491505034159</v>
      </c>
      <c r="C6" s="7">
        <f t="shared" si="1"/>
        <v>8.879202617643811</v>
      </c>
      <c r="D6" s="17">
        <f>Gasto_educa!D6/PIB_corr!D6*100</f>
        <v>4.4735628091413338</v>
      </c>
      <c r="E6" s="7">
        <f t="shared" si="1"/>
        <v>0.90234512436493386</v>
      </c>
      <c r="G6" s="18"/>
      <c r="H6" s="9"/>
      <c r="I6" s="9"/>
      <c r="K6" s="15"/>
    </row>
    <row r="7" spans="1:11">
      <c r="A7" s="1">
        <v>2005</v>
      </c>
      <c r="B7" s="17">
        <f>Gasto_educa!B7/PIB_corr!B7*100</f>
        <v>3.706387004119724</v>
      </c>
      <c r="C7" s="7">
        <f t="shared" si="1"/>
        <v>5.77135481293789E-2</v>
      </c>
      <c r="D7" s="17">
        <f>Gasto_educa!D7/PIB_corr!D7*100</f>
        <v>4.3227875564642311</v>
      </c>
      <c r="E7" s="7">
        <f t="shared" si="1"/>
        <v>-3.3703618147264303</v>
      </c>
      <c r="G7" s="18"/>
      <c r="H7" s="9"/>
      <c r="I7" s="9"/>
      <c r="K7" s="15"/>
    </row>
    <row r="8" spans="1:11">
      <c r="A8" s="1">
        <v>2006</v>
      </c>
      <c r="B8" s="17">
        <f>Gasto_educa!B8/PIB_corr!B8*100</f>
        <v>3.7775265358364134</v>
      </c>
      <c r="C8" s="7">
        <f t="shared" si="1"/>
        <v>1.919376784928728</v>
      </c>
      <c r="D8" s="17">
        <f>Gasto_educa!D8/PIB_corr!D8*100</f>
        <v>4.3275887282917402</v>
      </c>
      <c r="E8" s="7">
        <f t="shared" si="1"/>
        <v>0.11106656907831081</v>
      </c>
      <c r="G8" s="18"/>
      <c r="H8" s="9"/>
      <c r="I8" s="9"/>
      <c r="K8" s="15"/>
    </row>
    <row r="9" spans="1:11">
      <c r="A9" s="1">
        <v>2007</v>
      </c>
      <c r="B9" s="17">
        <f>Gasto_educa!B9/PIB_corr!B9*100</f>
        <v>3.9661363985975036</v>
      </c>
      <c r="C9" s="7">
        <f t="shared" si="1"/>
        <v>4.9929460712399232</v>
      </c>
      <c r="D9" s="17">
        <f>Gasto_educa!D9/PIB_corr!D9*100</f>
        <v>4.3946964266288813</v>
      </c>
      <c r="E9" s="7">
        <f t="shared" si="1"/>
        <v>1.5506949146628202</v>
      </c>
      <c r="G9" s="18"/>
      <c r="H9" s="9"/>
      <c r="I9" s="9"/>
      <c r="K9" s="15"/>
    </row>
    <row r="10" spans="1:11">
      <c r="A10" s="1">
        <v>2008</v>
      </c>
      <c r="B10" s="17">
        <f>Gasto_educa!B10/PIB_corr!B10*100</f>
        <v>4.121142725454928</v>
      </c>
      <c r="C10" s="7">
        <f t="shared" si="1"/>
        <v>3.9082449840161182</v>
      </c>
      <c r="D10" s="17">
        <f>Gasto_educa!D10/PIB_corr!D10*100</f>
        <v>4.6610272175611351</v>
      </c>
      <c r="E10" s="7">
        <f t="shared" si="1"/>
        <v>6.0602773224214035</v>
      </c>
      <c r="G10" s="18"/>
      <c r="H10" s="9"/>
      <c r="I10" s="9"/>
      <c r="K10" s="15"/>
    </row>
    <row r="11" spans="1:11">
      <c r="A11" s="1">
        <v>2009</v>
      </c>
      <c r="B11" s="17">
        <f>Gasto_educa!B11/PIB_corr!B11*100</f>
        <v>4.5237913720283514</v>
      </c>
      <c r="C11" s="7">
        <f t="shared" si="1"/>
        <v>9.7703155022124566</v>
      </c>
      <c r="D11" s="17">
        <f>Gasto_educa!D11/PIB_corr!D11*100</f>
        <v>5.0401059361857925</v>
      </c>
      <c r="E11" s="7">
        <f t="shared" si="1"/>
        <v>8.1329436823801338</v>
      </c>
      <c r="G11" s="18"/>
      <c r="H11" s="9"/>
      <c r="I11" s="9"/>
      <c r="K11" s="15"/>
    </row>
    <row r="12" spans="1:11">
      <c r="A12" s="1">
        <v>2010</v>
      </c>
      <c r="B12" s="17">
        <f>Gasto_educa!B12/PIB_corr!B12*100</f>
        <v>4.5189159039113287</v>
      </c>
      <c r="C12" s="7">
        <f t="shared" si="1"/>
        <v>-0.10777393818752756</v>
      </c>
      <c r="D12" s="17">
        <f>Gasto_educa!D12/PIB_corr!D12*100</f>
        <v>4.9500217673199352</v>
      </c>
      <c r="E12" s="7">
        <f t="shared" si="1"/>
        <v>-1.7873467345019822</v>
      </c>
      <c r="G12" s="18"/>
      <c r="H12" s="9"/>
      <c r="I12" s="9"/>
      <c r="K12" s="15"/>
    </row>
    <row r="13" spans="1:11">
      <c r="A13" s="1">
        <v>2011</v>
      </c>
      <c r="B13" s="17">
        <f>Gasto_educa!B13/PIB_corr!B13*100</f>
        <v>4.5342182994849356</v>
      </c>
      <c r="C13" s="7">
        <f t="shared" si="1"/>
        <v>0.33862979305194774</v>
      </c>
      <c r="D13" s="17">
        <f>Gasto_educa!D13/PIB_corr!D13*100</f>
        <v>4.7596203289642522</v>
      </c>
      <c r="E13" s="7">
        <f t="shared" si="1"/>
        <v>-3.8464767895105889</v>
      </c>
      <c r="G13" s="18"/>
      <c r="H13" s="9"/>
      <c r="I13" s="9"/>
      <c r="K13" s="15"/>
    </row>
    <row r="14" spans="1:11">
      <c r="A14" s="1">
        <v>2012</v>
      </c>
      <c r="B14" s="17">
        <f>Gasto_educa!B14/PIB_corr!B14*100</f>
        <v>4.3427911906833181</v>
      </c>
      <c r="C14" s="7">
        <f t="shared" si="1"/>
        <v>-4.2218326546686669</v>
      </c>
      <c r="D14" s="17">
        <f>Gasto_educa!D14/PIB_corr!D14*100</f>
        <v>4.5074419263236294</v>
      </c>
      <c r="E14" s="7">
        <f t="shared" si="1"/>
        <v>-5.2982882081163751</v>
      </c>
      <c r="G14" s="18"/>
      <c r="H14" s="9"/>
      <c r="I14" s="9"/>
      <c r="K14" s="15"/>
    </row>
    <row r="15" spans="1:11">
      <c r="A15" s="1">
        <v>2013</v>
      </c>
      <c r="B15" s="17">
        <f>Gasto_educa!B15/PIB_corr!B15*100</f>
        <v>4.4223718900278088</v>
      </c>
      <c r="C15" s="7">
        <f t="shared" si="1"/>
        <v>1.8324781425185011</v>
      </c>
      <c r="D15" s="17">
        <f>Gasto_educa!D15/PIB_corr!D15*100</f>
        <v>4.4047718328129273</v>
      </c>
      <c r="E15" s="7">
        <f t="shared" si="1"/>
        <v>-2.277790711203731</v>
      </c>
      <c r="G15" s="18"/>
      <c r="H15" s="9"/>
      <c r="I15" s="9"/>
      <c r="K15" s="15"/>
    </row>
    <row r="16" spans="1:11">
      <c r="A16" s="1">
        <v>2014</v>
      </c>
      <c r="B16" s="17">
        <f>Gasto_educa!B16/PIB_corr!B16*100</f>
        <v>4.4522373611186223</v>
      </c>
      <c r="C16" s="7">
        <f t="shared" si="1"/>
        <v>0.67532699269725605</v>
      </c>
      <c r="D16" s="17">
        <f>Gasto_educa!D16/PIB_corr!D16*100</f>
        <v>4.3374927368372127</v>
      </c>
      <c r="E16" s="7">
        <f t="shared" si="1"/>
        <v>-1.5274138713502805</v>
      </c>
      <c r="G16" s="18"/>
      <c r="H16" s="9"/>
      <c r="I16" s="9"/>
      <c r="K16" s="15"/>
    </row>
    <row r="17" spans="1:11">
      <c r="A17" s="1">
        <v>2015</v>
      </c>
      <c r="B17" s="17">
        <f>Gasto_educa!B17/PIB_corr!B17*100</f>
        <v>4.4209676972214567</v>
      </c>
      <c r="C17" s="7">
        <f t="shared" si="1"/>
        <v>-0.70233595742769106</v>
      </c>
      <c r="D17" s="17">
        <f>Gasto_educa!D17/PIB_corr!D17*100</f>
        <v>4.3222455968507321</v>
      </c>
      <c r="E17" s="7">
        <f t="shared" si="1"/>
        <v>-0.3515196661193376</v>
      </c>
      <c r="G17" s="18"/>
      <c r="H17" s="9"/>
      <c r="I17" s="9"/>
      <c r="K17" s="15"/>
    </row>
    <row r="18" spans="1:11">
      <c r="A18" s="1">
        <v>2016</v>
      </c>
      <c r="B18" s="17">
        <f>Gasto_educa!B18/PIB_corr!B18*100</f>
        <v>4.4884124258669447</v>
      </c>
      <c r="C18" s="7">
        <f t="shared" si="1"/>
        <v>1.5255648370350317</v>
      </c>
      <c r="D18" s="17">
        <f>Gasto_educa!D18/PIB_corr!D18*100</f>
        <v>4.272139947237128</v>
      </c>
      <c r="E18" s="7">
        <f t="shared" si="1"/>
        <v>-1.1592504056250785</v>
      </c>
      <c r="G18" s="18"/>
      <c r="H18" s="9"/>
      <c r="I18" s="9"/>
      <c r="K18" s="15"/>
    </row>
    <row r="19" spans="1:11">
      <c r="A19" s="1">
        <v>2017</v>
      </c>
      <c r="B19" s="17">
        <f>Gasto_educa!B19/PIB_corr!B19*100</f>
        <v>4.3200141753323509</v>
      </c>
      <c r="C19" s="7">
        <f t="shared" si="1"/>
        <v>-3.7518444063675216</v>
      </c>
      <c r="D19" s="17">
        <f>Gasto_educa!D19/PIB_corr!D19*100</f>
        <v>4.250943576385902</v>
      </c>
      <c r="E19" s="7">
        <f t="shared" si="1"/>
        <v>-0.49615347608015226</v>
      </c>
      <c r="G19" s="18"/>
      <c r="H19" s="9"/>
      <c r="I19" s="9"/>
      <c r="K19" s="15"/>
    </row>
    <row r="20" spans="1:11">
      <c r="A20" s="1">
        <v>2018</v>
      </c>
      <c r="B20" s="17">
        <f>Gasto_educa!B20/PIB_corr!B20*100</f>
        <v>4.2966046546010794</v>
      </c>
      <c r="C20" s="7">
        <f t="shared" si="1"/>
        <v>-0.54188527586186419</v>
      </c>
      <c r="D20" s="17">
        <f>Gasto_educa!D20/PIB_corr!D20*100</f>
        <v>4.2102322614193186</v>
      </c>
      <c r="E20" s="7">
        <f t="shared" si="1"/>
        <v>-0.95770066657049346</v>
      </c>
      <c r="G20" s="18"/>
      <c r="H20" s="9"/>
      <c r="I20" s="9"/>
      <c r="K20" s="15"/>
    </row>
    <row r="21" spans="1:11">
      <c r="A21" s="1">
        <v>2019</v>
      </c>
      <c r="B21" s="17">
        <f>Gasto_educa!B21/PIB_corr!B21*100</f>
        <v>4.3668675021649053</v>
      </c>
      <c r="C21" s="7">
        <f t="shared" si="1"/>
        <v>1.6353109772057728</v>
      </c>
      <c r="D21" s="17">
        <f>Gasto_educa!D21/PIB_corr!D21*100</f>
        <v>4.2641880895663071</v>
      </c>
      <c r="E21" s="7">
        <f t="shared" si="1"/>
        <v>1.2815404185991142</v>
      </c>
      <c r="G21" s="18"/>
      <c r="H21" s="4"/>
      <c r="I21" s="4"/>
      <c r="K21" s="15"/>
    </row>
    <row r="22" spans="1:11">
      <c r="A22" s="1">
        <v>2020</v>
      </c>
      <c r="B22" s="17">
        <f>Gasto_educa!B22/PIB_corr!B22*100</f>
        <v>4.971112096654724</v>
      </c>
      <c r="C22" s="7">
        <f t="shared" si="1"/>
        <v>13.837026064799552</v>
      </c>
      <c r="D22" s="17">
        <f>Gasto_educa!D22/PIB_corr!D22*100</f>
        <v>4.9307548636741405</v>
      </c>
      <c r="E22" s="7">
        <f t="shared" si="1"/>
        <v>15.631739503677178</v>
      </c>
      <c r="G22" s="18"/>
      <c r="H22" s="4"/>
      <c r="I22" s="4"/>
      <c r="K22" s="15"/>
    </row>
    <row r="23" spans="1:11">
      <c r="A23" s="1">
        <v>2021</v>
      </c>
      <c r="B23" s="17">
        <f>Gasto_educa!B23/PIB_corr!B23*100</f>
        <v>4.8524110603881665</v>
      </c>
      <c r="C23" s="7">
        <f t="shared" si="1"/>
        <v>-2.3878165279442531</v>
      </c>
      <c r="D23" s="17">
        <f>(Gasto_educa!D23/PIB_corr!D23)*100</f>
        <v>4.8807766569308431</v>
      </c>
      <c r="E23" s="7">
        <f t="shared" ref="E23" si="2">(D23/D22-1)*100</f>
        <v>-1.0136015300922119</v>
      </c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2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workbookViewId="0">
      <selection activeCell="A27" sqref="A27:XFD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1">
        <v>2001</v>
      </c>
      <c r="B3" s="8">
        <v>46314</v>
      </c>
      <c r="C3" s="17">
        <v>28.857603917422516</v>
      </c>
      <c r="D3" s="8">
        <v>6496011</v>
      </c>
      <c r="E3" s="17">
        <v>13.586716028077905</v>
      </c>
    </row>
    <row r="4" spans="1:13">
      <c r="A4" s="1">
        <v>2002</v>
      </c>
      <c r="B4" s="8">
        <v>48348</v>
      </c>
      <c r="C4" s="17">
        <v>4.3917605907501045</v>
      </c>
      <c r="D4" s="8">
        <v>7193538</v>
      </c>
      <c r="E4" s="17">
        <v>10.737774304877256</v>
      </c>
      <c r="G4" s="9"/>
      <c r="H4" s="9"/>
      <c r="J4" s="9"/>
      <c r="K4" s="9"/>
      <c r="M4" s="15"/>
    </row>
    <row r="5" spans="1:13">
      <c r="A5" s="1">
        <v>2003</v>
      </c>
      <c r="B5" s="8">
        <v>43745</v>
      </c>
      <c r="C5" s="17">
        <v>-9.520559278563745</v>
      </c>
      <c r="D5" s="8">
        <v>8213035.5999999996</v>
      </c>
      <c r="E5" s="17">
        <v>14.172408625630384</v>
      </c>
      <c r="G5" s="9"/>
      <c r="H5" s="9"/>
      <c r="J5" s="9"/>
      <c r="K5" s="9"/>
      <c r="M5" s="15"/>
    </row>
    <row r="6" spans="1:13">
      <c r="A6" s="1">
        <v>2004</v>
      </c>
      <c r="B6" s="8">
        <v>46158</v>
      </c>
      <c r="C6" s="17">
        <v>5.5160589781689362</v>
      </c>
      <c r="D6" s="8">
        <v>8945760.6999999993</v>
      </c>
      <c r="E6" s="17">
        <v>8.9214893942502815</v>
      </c>
      <c r="G6" s="9"/>
      <c r="H6" s="9"/>
      <c r="J6" s="9"/>
      <c r="K6" s="9"/>
      <c r="M6" s="15"/>
    </row>
    <row r="7" spans="1:13">
      <c r="A7" s="1">
        <v>2005</v>
      </c>
      <c r="B7" s="8">
        <v>51574</v>
      </c>
      <c r="C7" s="17">
        <v>11.733610641708903</v>
      </c>
      <c r="D7" s="8">
        <v>10196871</v>
      </c>
      <c r="E7" s="17">
        <v>13.985510477605345</v>
      </c>
      <c r="G7" s="9"/>
      <c r="H7" s="9"/>
      <c r="J7" s="9"/>
      <c r="K7" s="9"/>
      <c r="M7" s="15"/>
    </row>
    <row r="8" spans="1:13">
      <c r="A8" s="1">
        <v>2006</v>
      </c>
      <c r="B8" s="8">
        <v>98100</v>
      </c>
      <c r="C8" s="17">
        <v>90.21212238724938</v>
      </c>
      <c r="D8" s="8">
        <v>11815217.9</v>
      </c>
      <c r="E8" s="17">
        <v>15.871014745601864</v>
      </c>
      <c r="G8" s="9"/>
      <c r="H8" s="9"/>
      <c r="J8" s="9"/>
      <c r="K8" s="9"/>
      <c r="M8" s="15"/>
    </row>
    <row r="9" spans="1:13">
      <c r="A9" s="1">
        <v>2007</v>
      </c>
      <c r="B9" s="8">
        <v>117464</v>
      </c>
      <c r="C9" s="17">
        <v>19.739041794087676</v>
      </c>
      <c r="D9" s="8">
        <v>13342370.6</v>
      </c>
      <c r="E9" s="17">
        <v>12.925302884172796</v>
      </c>
      <c r="G9" s="9"/>
      <c r="H9" s="9"/>
      <c r="J9" s="9"/>
      <c r="K9" s="9"/>
      <c r="M9" s="15"/>
    </row>
    <row r="10" spans="1:13">
      <c r="A10" s="1">
        <v>2008</v>
      </c>
      <c r="B10" s="8">
        <v>140791</v>
      </c>
      <c r="C10" s="17">
        <v>19.85885037117756</v>
      </c>
      <c r="D10" s="8">
        <v>14701392.9</v>
      </c>
      <c r="E10" s="17">
        <v>10.185763390502744</v>
      </c>
      <c r="G10" s="9"/>
      <c r="H10" s="9"/>
      <c r="J10" s="9"/>
      <c r="K10" s="9"/>
      <c r="M10" s="15"/>
    </row>
    <row r="11" spans="1:13">
      <c r="A11" s="1">
        <v>2009</v>
      </c>
      <c r="B11" s="8">
        <v>149062</v>
      </c>
      <c r="C11" s="17">
        <v>5.8746652840025337</v>
      </c>
      <c r="D11" s="8">
        <v>14581675.699999999</v>
      </c>
      <c r="E11" s="17">
        <v>-0.81432555958694808</v>
      </c>
      <c r="G11" s="9"/>
      <c r="H11" s="9"/>
      <c r="J11" s="9"/>
      <c r="K11" s="9"/>
      <c r="M11" s="15"/>
    </row>
    <row r="12" spans="1:13">
      <c r="A12" s="1">
        <v>2010</v>
      </c>
      <c r="B12" s="8">
        <v>157850</v>
      </c>
      <c r="C12" s="17">
        <v>5.8955334022084749</v>
      </c>
      <c r="D12" s="8">
        <v>14588455.300000001</v>
      </c>
      <c r="E12" s="17">
        <v>4.6493970511241045E-2</v>
      </c>
      <c r="G12" s="9"/>
      <c r="H12" s="9"/>
      <c r="J12" s="9"/>
      <c r="K12" s="9"/>
      <c r="M12" s="15"/>
    </row>
    <row r="13" spans="1:13">
      <c r="A13" s="1">
        <v>2011</v>
      </c>
      <c r="B13" s="8">
        <v>141817</v>
      </c>
      <c r="C13" s="17">
        <v>-10.157111181501421</v>
      </c>
      <c r="D13" s="8">
        <v>14184294.6</v>
      </c>
      <c r="E13" s="17">
        <v>-2.7704146305332356</v>
      </c>
      <c r="G13" s="9"/>
      <c r="H13" s="9"/>
      <c r="J13" s="9"/>
      <c r="K13" s="9"/>
      <c r="M13" s="15"/>
    </row>
    <row r="14" spans="1:13">
      <c r="A14" s="1">
        <v>2012</v>
      </c>
      <c r="B14" s="8">
        <v>126166</v>
      </c>
      <c r="C14" s="17">
        <v>-11.036053505574085</v>
      </c>
      <c r="D14" s="8">
        <v>13391606.800000001</v>
      </c>
      <c r="E14" s="17">
        <v>-5.5884893986902888</v>
      </c>
      <c r="G14" s="9"/>
      <c r="H14" s="9"/>
      <c r="J14" s="9"/>
      <c r="K14" s="9"/>
      <c r="M14" s="15"/>
    </row>
    <row r="15" spans="1:13">
      <c r="A15" s="1">
        <v>2013</v>
      </c>
      <c r="B15" s="8">
        <v>110047</v>
      </c>
      <c r="C15" s="17">
        <v>-12.776025236593059</v>
      </c>
      <c r="D15" s="8">
        <v>13011798</v>
      </c>
      <c r="E15" s="17">
        <v>-2.8361704885182304</v>
      </c>
      <c r="G15" s="9"/>
      <c r="H15" s="9"/>
      <c r="J15" s="9"/>
      <c r="K15" s="9"/>
      <c r="M15" s="15"/>
    </row>
    <row r="16" spans="1:13">
      <c r="A16" s="1">
        <v>2014</v>
      </c>
      <c r="B16" s="8">
        <v>101828</v>
      </c>
      <c r="C16" s="17">
        <v>-7.4686270411733151</v>
      </c>
      <c r="D16" s="8">
        <v>12820756.4</v>
      </c>
      <c r="E16" s="17">
        <v>-1.4682183046493602</v>
      </c>
      <c r="G16" s="9"/>
      <c r="H16" s="9"/>
      <c r="J16" s="9"/>
      <c r="K16" s="9"/>
      <c r="M16" s="15"/>
    </row>
    <row r="17" spans="1:13">
      <c r="A17" s="1">
        <v>2015</v>
      </c>
      <c r="B17" s="8">
        <v>103326</v>
      </c>
      <c r="C17" s="17">
        <v>1.4711081431433293</v>
      </c>
      <c r="D17" s="8">
        <v>13171807.199999999</v>
      </c>
      <c r="E17" s="17">
        <v>2.7381442174503778</v>
      </c>
      <c r="G17" s="9"/>
      <c r="H17" s="9"/>
      <c r="J17" s="9"/>
      <c r="K17" s="9"/>
      <c r="M17" s="15"/>
    </row>
    <row r="18" spans="1:13">
      <c r="A18" s="1">
        <v>2016</v>
      </c>
      <c r="B18" s="8">
        <v>105921</v>
      </c>
      <c r="C18" s="17">
        <v>2.5114685558329963</v>
      </c>
      <c r="D18" s="8">
        <v>13259768.699999999</v>
      </c>
      <c r="E18" s="17">
        <v>0.66780130216299582</v>
      </c>
      <c r="G18" s="9"/>
      <c r="H18" s="9"/>
      <c r="J18" s="9"/>
      <c r="K18" s="9"/>
      <c r="M18" s="15"/>
    </row>
    <row r="19" spans="1:13">
      <c r="A19" s="1">
        <v>2017</v>
      </c>
      <c r="B19" s="8">
        <v>109009</v>
      </c>
      <c r="C19" s="17">
        <v>2.9153803306237736</v>
      </c>
      <c r="D19" s="8">
        <v>14063444.1</v>
      </c>
      <c r="E19" s="17">
        <v>6.061006177279693</v>
      </c>
      <c r="G19" s="9"/>
      <c r="H19" s="9"/>
      <c r="J19" s="9"/>
      <c r="K19" s="9"/>
      <c r="M19" s="15"/>
    </row>
    <row r="20" spans="1:13">
      <c r="A20" s="1">
        <v>2018</v>
      </c>
      <c r="B20" s="8">
        <v>117858</v>
      </c>
      <c r="C20" s="17">
        <v>8.1176783568329256</v>
      </c>
      <c r="D20" s="8">
        <v>14945692.4</v>
      </c>
      <c r="E20" s="17">
        <v>6.2733445216310857</v>
      </c>
      <c r="G20" s="9"/>
      <c r="H20" s="9"/>
      <c r="J20" s="9"/>
      <c r="K20" s="9"/>
      <c r="M20" s="15"/>
    </row>
    <row r="21" spans="1:13">
      <c r="A21" s="1">
        <v>2019</v>
      </c>
      <c r="B21" s="8">
        <v>119008</v>
      </c>
      <c r="C21" s="17">
        <v>0.97575047939044701</v>
      </c>
      <c r="D21" s="8">
        <v>15572051.800000001</v>
      </c>
      <c r="E21" s="17">
        <v>4.1909025238603181</v>
      </c>
      <c r="G21" s="4"/>
      <c r="H21" s="4"/>
      <c r="J21" s="4"/>
      <c r="K21" s="4"/>
      <c r="M21" s="15"/>
    </row>
    <row r="22" spans="1:13">
      <c r="A22" s="1">
        <v>2020</v>
      </c>
      <c r="B22" s="8">
        <v>120120</v>
      </c>
      <c r="C22" s="17">
        <v>0.93439096531324761</v>
      </c>
      <c r="D22" s="8">
        <v>15768133.199999999</v>
      </c>
      <c r="E22" s="17">
        <v>1.2591879510701176</v>
      </c>
      <c r="G22" s="4"/>
      <c r="H22" s="4"/>
      <c r="J22" s="4"/>
      <c r="K22" s="4"/>
      <c r="M22" s="15"/>
    </row>
    <row r="23" spans="1:13">
      <c r="A23" s="1">
        <v>2021</v>
      </c>
      <c r="B23" s="8">
        <v>133156</v>
      </c>
      <c r="C23" s="17">
        <v>10.85248085248085</v>
      </c>
      <c r="D23" s="8">
        <v>17249248.600000001</v>
      </c>
      <c r="E23" s="17">
        <v>9.3930928995450191</v>
      </c>
    </row>
    <row r="24" spans="1:13">
      <c r="A24" s="1">
        <v>2022</v>
      </c>
      <c r="B24" s="8">
        <v>138480</v>
      </c>
      <c r="C24" s="17">
        <v>3.9983177626242927</v>
      </c>
      <c r="D24" s="8">
        <v>19324754.800000001</v>
      </c>
      <c r="E24" s="17">
        <v>12.032444126290809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2023-11-30T12:59:29Z</dcterms:modified>
</cp:coreProperties>
</file>