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 7\Desktop\ONE PUEBLA\CATALOGOS\"/>
    </mc:Choice>
  </mc:AlternateContent>
  <bookViews>
    <workbookView xWindow="-15" yWindow="285" windowWidth="10245" windowHeight="6675" tabRatio="791"/>
  </bookViews>
  <sheets>
    <sheet name="ONE PUEBLA" sheetId="3" r:id="rId1"/>
  </sheets>
  <definedNames>
    <definedName name="_xlnm.Print_Titles" localSheetId="0">'ONE PUEBLA'!$1:$11</definedName>
  </definedNames>
  <calcPr calcId="152511"/>
</workbook>
</file>

<file path=xl/calcChain.xml><?xml version="1.0" encoding="utf-8"?>
<calcChain xmlns="http://schemas.openxmlformats.org/spreadsheetml/2006/main">
  <c r="F71" i="3" l="1"/>
  <c r="F78" i="3" l="1"/>
  <c r="F77" i="3"/>
  <c r="F79" i="3"/>
  <c r="F76" i="3"/>
  <c r="F53" i="3"/>
  <c r="F27" i="3"/>
  <c r="F75" i="3" l="1"/>
  <c r="F16" i="3"/>
  <c r="F17" i="3"/>
  <c r="F18" i="3"/>
  <c r="F52" i="3"/>
  <c r="F54" i="3"/>
  <c r="F55" i="3"/>
  <c r="F56" i="3"/>
  <c r="F57" i="3"/>
  <c r="F23" i="3" l="1"/>
  <c r="F24" i="3"/>
  <c r="F25" i="3"/>
  <c r="F26" i="3"/>
  <c r="F28" i="3"/>
  <c r="F15" i="3" l="1"/>
  <c r="F14" i="3" s="1"/>
  <c r="F70" i="3"/>
  <c r="F63" i="3"/>
  <c r="F62" i="3"/>
  <c r="F39" i="3"/>
  <c r="F38" i="3"/>
  <c r="F74" i="3" l="1"/>
  <c r="F73" i="3" s="1"/>
  <c r="F72" i="3" l="1"/>
  <c r="F68" i="3"/>
  <c r="F66" i="3"/>
  <c r="F65" i="3"/>
  <c r="F61" i="3"/>
  <c r="F59" i="3"/>
  <c r="F51" i="3"/>
  <c r="F50" i="3"/>
  <c r="F47" i="3"/>
  <c r="F46" i="3"/>
  <c r="F45" i="3"/>
  <c r="F44" i="3"/>
  <c r="F43" i="3"/>
  <c r="F42" i="3"/>
  <c r="F41" i="3"/>
  <c r="F37" i="3"/>
  <c r="F36" i="3"/>
  <c r="F35" i="3"/>
  <c r="F33" i="3"/>
  <c r="F32" i="3"/>
  <c r="F31" i="3"/>
  <c r="F30" i="3"/>
  <c r="F22" i="3"/>
  <c r="F21" i="3"/>
  <c r="F48" i="3" l="1"/>
  <c r="F19" i="3"/>
  <c r="F13" i="3" s="1"/>
  <c r="F81" i="3" s="1"/>
</calcChain>
</file>

<file path=xl/sharedStrings.xml><?xml version="1.0" encoding="utf-8"?>
<sst xmlns="http://schemas.openxmlformats.org/spreadsheetml/2006/main" count="202" uniqueCount="133">
  <si>
    <t>M2</t>
  </si>
  <si>
    <t>PZA</t>
  </si>
  <si>
    <t>FACHADAS</t>
  </si>
  <si>
    <t>ML</t>
  </si>
  <si>
    <t>CONCEPTO</t>
  </si>
  <si>
    <t>UNIDAD</t>
  </si>
  <si>
    <t>CANTIDAD</t>
  </si>
  <si>
    <t>P.U</t>
  </si>
  <si>
    <t>IMPORTE</t>
  </si>
  <si>
    <t>CLAVE</t>
  </si>
  <si>
    <t>Proyecto:</t>
  </si>
  <si>
    <t>No. Modulos:</t>
  </si>
  <si>
    <t>CATALOGO BASE</t>
  </si>
  <si>
    <t>Actualización:</t>
  </si>
  <si>
    <t>Contrato a Precio Alzado</t>
  </si>
  <si>
    <t>Empresa:</t>
  </si>
  <si>
    <t>Dirección:</t>
  </si>
  <si>
    <t xml:space="preserve"> AV. 15 DE MAYO No. 4,502, COL. CENTRO ATOYAC, SAN JERONIMO CALERA,PUEBLA</t>
  </si>
  <si>
    <t>HOTEL ONE Serdan Puebla</t>
  </si>
  <si>
    <t>AZOTEA</t>
  </si>
  <si>
    <t>CISTERNA</t>
  </si>
  <si>
    <t>PLANTA BAJA</t>
  </si>
  <si>
    <t>NIVEL 1 AL 7</t>
  </si>
  <si>
    <t>CUBO DE ELEVADORES</t>
  </si>
  <si>
    <t>MOTOR LOBBY</t>
  </si>
  <si>
    <t>ACABADOS</t>
  </si>
  <si>
    <t>ACA-CIS-003</t>
  </si>
  <si>
    <t>MUROS</t>
  </si>
  <si>
    <t>Colocación de lambrin de loseta ceramica Mca. LAMOSA Mod. SHARK alto trafico, mate granillado, color blanco, de 55cm x55cm,asentado con pegazulejo, Incluye: Trazo, despiece, cortes, desperdicios, acarreos internos a 20 m., equipo, herramienta necesaria, mano de obra y todo lo necesario para su correcta ejecución.</t>
  </si>
  <si>
    <t>Suministro de piso ceramico Mca LAMOSA. modelo SharK</t>
  </si>
  <si>
    <t>ZOCLOS</t>
  </si>
  <si>
    <t>Colocación de Zoclo de loseta ceramica Mca. LAMOSA Mod. SHARK alto trafico, mate granillado, color blanco, de 10cm x55cm,asentado con pegazulejo, Incluye: Trazo, despiece, cortes, desperdicios, acarreos internos a 20 m., equipo, herramienta necesaria, mano de obra y todo lo necesario para su correcta ejecución.</t>
  </si>
  <si>
    <t>Colocación de Zoclo de porcelanato Mca. LAMOSA, Línea FIRENSE, Mod. CREMA MAYA,COLOR NATURAL de 58.7cm x 10cm RECTIFICADO,asentado con pegazulejo, Incluye: Trazo, despiece, cortes, desperdicios, acarreos internos a 20 m., equipo, herramienta necesaria, mano de obra y todo lo necesario para su correcta ejecución.</t>
  </si>
  <si>
    <t>Suministro de piso ceramico Mca LAMOSA Mod Crema Maya</t>
  </si>
  <si>
    <t>PISOS</t>
  </si>
  <si>
    <t>ACA-PB-06</t>
  </si>
  <si>
    <t>Colocación de piso de loseta ceramica Mca. LAMOSA Mod. SHARK alto trafico, mate granillado, color blanco, de 55cm x 55cm, asentado con pegapiso, Incluye: suministro de materiales, trazo, despiece, cortes, desperdicios, acarreos internos a 20 m., equipo, herramienta necesaria, mano de obra y todo lo necesario para su correcta ejecución.</t>
  </si>
  <si>
    <t>ACA-PB-07</t>
  </si>
  <si>
    <t>Colocación de piso de porcelanato Mca. LAMOSA, Línea FIRENSE, Mod. CREMA MAYA,COLOR NATURAL de 58.7cm x 58.7cm RECTIFICADO, asentado con pegapiso, Incluye: suministro de materiales, trazo, despiece, cortes, desperdicios, acarreos internos a 20 m., equipo, herramienta necesaria, mano de obra y todo lo necesario para su correcta ejecución.</t>
  </si>
  <si>
    <t>MESETAS</t>
  </si>
  <si>
    <t>ACA-PB-08</t>
  </si>
  <si>
    <t>ACA-PB-09</t>
  </si>
  <si>
    <t>ACA-PB-10</t>
  </si>
  <si>
    <t>Barra de Front Desk Frontal de 6.99 x 0.60 m x 2 cm, remates boleados.</t>
  </si>
  <si>
    <t>ACA-PB-11</t>
  </si>
  <si>
    <t>Barra de Front Desk Lateral de 2.98 x 0.70 m x 2 cm, remates boleados, de mármol crema marfil.</t>
  </si>
  <si>
    <t>ACA-PB-12</t>
  </si>
  <si>
    <t>Barra de granito juparana en barra de alimentos con doble engruesado</t>
  </si>
  <si>
    <t>ACA-PB-13</t>
  </si>
  <si>
    <t>Barra de crema marfil sobre pollo divisorio entre restaurante y lobby. (barra de comedor)</t>
  </si>
  <si>
    <t>ACA-PB-14</t>
  </si>
  <si>
    <t>Meseta de mármol Fiorito travertino Vestíbulo de acceso a Baños Públicos H. y M. de 0.20 m. de ancho x 2.15 m. de largo, acabado pulido y brillado, zoclo de 10 x 2 cm. de espesor en 3 lados, faldón de 20 x 2 cm. de espesor con unión a la cubierta pulida y  brillada,  Incluye:  suministro  de  materiales,  trazo,  despiece,  cortes,  desperdicios, acarreos internos a 20 m., equipo, herramienta necesaria, mano de obra y todo lo necesario para su correcta ejecución. pulida y brillada, Incluye: suministro de materiales,  trazo,  despiece,  cortes,  desperdicios,  acarreos  internos  a 20 m., equipo, herramienta necesaria, mano de obra y todo lo necesario para su correcta ejecución. pulida y brillada, Incluye: suministro de materiales, trazo, despiece, cortes, desperdicios, acarreos internos a 20 m., equipo, herramienta necesaria, mano de obra y todo lo necesario para su correcta ejecución.</t>
  </si>
  <si>
    <t>Colocación de piso de porcelanato Mca. LAMOSA, Línea FIRENSE, Mod. CREMA MAYA,COLOR NATURAL de 50cm x50cm RECTIFICADO, asentado con pegapiso, Incluye: suministro de materiales, trazo, despiece, cortes, desperdicios, acarreos internos a 20 m., equipo, herramienta necesaria, mano de obra y todo lo necesario para su correcta ejecución.</t>
  </si>
  <si>
    <t>Suministro de piso ceramico Mca LAMOSA linea FIRENZE color crema maya 50 x 50. Incluye material, mano de obra, herramienta, equipo y todo lo necesario para su correcta ejecucion.</t>
  </si>
  <si>
    <t>Colocación de zoclo de porcelanato Mca. LAMOSA, Línea FIRENSE, Mod. CREMA MAYA,COLOR NATURAL de 10cm x50cm RECTIFICADO, asentado con pegapiso, Incluye: suministro de materiales, trazo, despiece, cortes, desperdicios, acarreos internos a 20 m., equipo, herramienta necesaria, mano de obra y todo lo necesario para su correcta ejecución.</t>
  </si>
  <si>
    <t>Colocación de Lambrin de porcelanato Mca. LAMOSA, Línea FIRENSE, Mod. CREMA MAYA,COLOR NATURAL de 50cm x50cm RECTIFICADO, asentado con pegapiso, Incluye: suministro de materiales, trazo, despiece, cortes, desperdicios, acarreos internos a 20 m., equipo, herramienta necesaria, mano de obra y todo lo necesario para su correcta ejecución.</t>
  </si>
  <si>
    <t>CUBIERTAS</t>
  </si>
  <si>
    <t>Cubierta de 1.5 cm de espesor en medidas de 100 x 60 cm, en granito crema sand con ranura para comolar ovalin mca helvex y ranura de 2" para monomando, incluye: faldon de 20 cm y zolcos laterales de 10 cm, incluye: mano de obra, y colocacion en obra.</t>
  </si>
  <si>
    <t>Cubierta de 1.5 cm de espesor en medidas de 95 x 60 cm, en granito crema sand con ranura para colocar ovalin mca helvex y ranura de 2" para monomando, incluye: faldon de 20 cm y zolcos laterales de 10 cm, incluye: mano de obra, y colocacion en obra.</t>
  </si>
  <si>
    <t>Impermeabilizante FESTERMIP APP PS 4.0mm, gravilla color blanco, Incluye: material , mano de obra y herramienta.</t>
  </si>
  <si>
    <t>Piso de recinto de .40 x .40 x 2  cm de espesor en rampa peatonal y descenso de motor lobby, asentado con mortero cemento arena 1:4, colocado al hilo, y lechadeado con cemento blanco, Incluye: suministro de materiales, trazo, despiece, cortes, desperdicios, acarreos internos a 20 mts., equipo, herramienta necesaria, mano de obra y todo lo necesario para su correcta ejecución.</t>
  </si>
  <si>
    <t>Subtotal</t>
  </si>
  <si>
    <t>Total:</t>
  </si>
  <si>
    <t>Boleado y/o achaflanado de aristas y esquinas, A base de mortero flexible, marca sika incluye:mano de obra, herramienta y material.</t>
  </si>
  <si>
    <t>Suministro y aplicación de sellador acrilico antihongos color arena en juntas  verticales y horizontales (union piso-muro, muro-muro) de material porcelámico en zona de regadera en habitaciones</t>
  </si>
  <si>
    <t>ACA-PB-001</t>
  </si>
  <si>
    <t>ACA-PB-002</t>
  </si>
  <si>
    <t>ACA-PB-003</t>
  </si>
  <si>
    <t>Suministro y aplicación de pintura de esmalte marca Dupont. en muros de acuerdo a proyecto, incluye: materiales, sellador, mano de obra, equipo y herramienta. (escaleras de emergencia,pasillos de servicio, cocina)</t>
  </si>
  <si>
    <t>Suministro y aplicación de pintura de esmalte marca Dupont. En plafones de acuerdo a proyecto, incluye: materiales, sellador, mano de obra, equipo y herramienta. (cocina)</t>
  </si>
  <si>
    <t xml:space="preserve">Pintura Impercryl en exteriores marca Dupont, incluye aplicación de sellador, material, mano de obra, preparación de superficie y limpieza.(fachadas) </t>
  </si>
  <si>
    <t>ACA-CIS-001</t>
  </si>
  <si>
    <t>ACA-CIS-002</t>
  </si>
  <si>
    <t>Pintura Impercryl en interiores marca Dupont, incluye aplicación de sellador, material, mano de obra, preparación de superficie y limpieza.</t>
  </si>
  <si>
    <t>Pintura Acrivin en plafones marca Dupont, incluye aplicación de sellador, material, mano de obra, preparación de superficie y limpieza.</t>
  </si>
  <si>
    <t>ACA-CIS-004</t>
  </si>
  <si>
    <t>ACA-PB-004</t>
  </si>
  <si>
    <t>ACA-PB-005</t>
  </si>
  <si>
    <t>ACA-PB-15</t>
  </si>
  <si>
    <t>ACA-PB-16</t>
  </si>
  <si>
    <t>ACA-PB-17</t>
  </si>
  <si>
    <t>ACA-PB-18</t>
  </si>
  <si>
    <t>ACA-PB-19</t>
  </si>
  <si>
    <t>ACA-PB-20</t>
  </si>
  <si>
    <t>ACA-PB-21</t>
  </si>
  <si>
    <t>ACA-N-01</t>
  </si>
  <si>
    <t>ACA-N-02</t>
  </si>
  <si>
    <t>ACA-N-03</t>
  </si>
  <si>
    <t>ACA-N-04</t>
  </si>
  <si>
    <t>ACA-N-05</t>
  </si>
  <si>
    <t>ACA-PB-006</t>
  </si>
  <si>
    <t>ACA-PB-007</t>
  </si>
  <si>
    <t>ACA-N-06</t>
  </si>
  <si>
    <t>ACA-N-07</t>
  </si>
  <si>
    <t>ACA-N-08</t>
  </si>
  <si>
    <t>ACA-N-09</t>
  </si>
  <si>
    <t>ACA-N-10</t>
  </si>
  <si>
    <t>ACA-N-11</t>
  </si>
  <si>
    <t>ACA-N-12</t>
  </si>
  <si>
    <t>ACA-N-13</t>
  </si>
  <si>
    <t>ACA-N-14</t>
  </si>
  <si>
    <t>ACA-FH-01</t>
  </si>
  <si>
    <t>ACA-AZ-01</t>
  </si>
  <si>
    <t>Pintura Acrivin en muros marca Dupont, incluye aplicación de sellador, material, mano de obra, preparación de superficie y limpieza.</t>
  </si>
  <si>
    <t>Pintura Impercryl en muros interiores marca Dupont, incluye aplicación de sellador, material, mano de obra, preparación de superficie y limpieza.</t>
  </si>
  <si>
    <t>ACA-PB-008</t>
  </si>
  <si>
    <t>Meseta para lavabo de placa de mármol emperador  Brown con 2 cm. de espesor en baños públicos. de 0.60 m. de ancho x 1.91 m. de largo, acabado pulido y brillado, con hueco para ovalin, zoclo de 10 x 2 cm. de espesor en 3 lados, faldón de 20 x 2 cm. de espesor  con unión  a  la  cubierta pulida y brillada, Incluye: perforaciones para mono mando, suministro de materiales, trazo, despiece, cortes, desperdicios, acarreos internos a 20 m., equipo, herramienta necesaria, mano de obra y todo lo necesario para su  correcta  ejecución  unión    a   la  cubierta pulida y brillada, Incluye: perforaciones para mono mando, suministro de materiales, trazo, despiece, cortes, desperdicios, acarreos internos a 20 m., equipo, herramienta necesaria, mano de obra y todo lo necesario para su correcta ejecución.</t>
  </si>
  <si>
    <t>Meseta  de  Lavabo  de  mármol  café tenayo en Baños Públicos H. y M. de 0.60 m. de ancho x 1.90 m. de largo, acabado pulido y brillado, con hueco para ovalin, zoclo de 10 x 2 cm. de espesor en 3 lados, faldón de 20 x 2 cm. de espesor con unión a la cubierta    pulida    y  brillada,  Incluye:  perforaciones  para  mono mando,  suministro  de  materiales, trazo, despiece, cortes, desperdicios, acarreos internos a 20 m., equipo, herramienta necesaria, mano de obra y todo lo necesario para su correcta ejecución. la  cubierta  pulida  y  brillada,  Incluye:  perforaciones  para  mono mando,  suministro  de  materiales, trazo, despiece, cortes, desperdicios, acarreos internos a 20 m., equipo, herramienta necesaria, mano de obra y todo lo necesario para su  correcta  ejecución.  la    cubierta  pulida  y  brillada,  Incluye:  perforaciones  para  mono mando,  suministro  de  materiales, trazo, despiece, cortes, desperdicios, acarreos internos a 20 m., equipo, herramienta necesaria, mano de obra y todo lo necesario para su correcta ejecución.</t>
  </si>
  <si>
    <t>Piso de deslavado con granzon de 1/4" de acuerdo a muestras aprobadas, concreto hecho en obra f´c=200 kg/cm2, incluye: suministro de los materiales, mano d eobra, equipo y herramienta, refuerzo con malla electrosoldada 6-6/10-10, cortes, sellado de juntas con material flexible, limpieza de la obra</t>
  </si>
  <si>
    <t>Sellado de juntas, fisuras con material sikaflex para exteriores, incluye: suministro de los materiales, mano de obra, equipo y herramienta, preparacion de la superficie.</t>
  </si>
  <si>
    <t>ACA-AZ-02</t>
  </si>
  <si>
    <t>ACA-AZ-03</t>
  </si>
  <si>
    <t>ACA-AZ-04</t>
  </si>
  <si>
    <t>ACA-M-015</t>
  </si>
  <si>
    <t>ACA-M-016</t>
  </si>
  <si>
    <t>C</t>
  </si>
  <si>
    <t>C01</t>
  </si>
  <si>
    <t>C02</t>
  </si>
  <si>
    <t>C0201</t>
  </si>
  <si>
    <t>C0202</t>
  </si>
  <si>
    <t>C0203</t>
  </si>
  <si>
    <t>C0204</t>
  </si>
  <si>
    <t>C03</t>
  </si>
  <si>
    <t>C0301</t>
  </si>
  <si>
    <t>C0302</t>
  </si>
  <si>
    <t>C0303</t>
  </si>
  <si>
    <t>C0304</t>
  </si>
  <si>
    <t>C0305</t>
  </si>
  <si>
    <t>C0306</t>
  </si>
  <si>
    <t>C04</t>
  </si>
  <si>
    <t>C05</t>
  </si>
  <si>
    <t>ACA-M-017</t>
  </si>
  <si>
    <t>Suministro y aplicación de franja de pintura en color amarillo C97YJ05 Mca Sherwin Williams a base de resinas de hule clorado y alquidalica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</si>
</sst>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#,##0.00;[Red]\(#,##0.00\)"/>
    <numFmt numFmtId="166" formatCode="[$-80A]d&quot; de &quot;mmmm&quot; de &quot;yy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entury Gothic"/>
      <family val="2"/>
    </font>
    <font>
      <sz val="9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0"/>
      <color indexed="62"/>
      <name val="Tahoma"/>
      <family val="2"/>
    </font>
    <font>
      <b/>
      <sz val="17"/>
      <name val="Tahoma"/>
      <family val="2"/>
    </font>
    <font>
      <b/>
      <sz val="22"/>
      <name val="Century Gothic"/>
      <family val="2"/>
    </font>
    <font>
      <b/>
      <sz val="12"/>
      <color indexed="62"/>
      <name val="Century Gothic"/>
      <family val="2"/>
    </font>
    <font>
      <sz val="12"/>
      <name val="Tahoma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i/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lightGray">
        <fgColor theme="4" tint="-0.24994659260841701"/>
        <bgColor theme="0" tint="-4.9989318521683403E-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165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2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8" fillId="0" borderId="0" xfId="2" applyFont="1" applyBorder="1"/>
    <xf numFmtId="0" fontId="9" fillId="0" borderId="0" xfId="2" applyFont="1" applyBorder="1"/>
    <xf numFmtId="0" fontId="9" fillId="0" borderId="0" xfId="2" applyFont="1" applyBorder="1" applyProtection="1">
      <protection hidden="1"/>
    </xf>
    <xf numFmtId="0" fontId="10" fillId="0" borderId="0" xfId="2" applyFont="1" applyBorder="1" applyAlignment="1" applyProtection="1">
      <alignment horizontal="right"/>
      <protection hidden="1"/>
    </xf>
    <xf numFmtId="0" fontId="8" fillId="0" borderId="0" xfId="2" applyFont="1" applyBorder="1" applyProtection="1">
      <protection hidden="1"/>
    </xf>
    <xf numFmtId="0" fontId="4" fillId="2" borderId="3" xfId="0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 wrapText="1"/>
    </xf>
    <xf numFmtId="4" fontId="4" fillId="2" borderId="3" xfId="0" applyNumberFormat="1" applyFont="1" applyFill="1" applyBorder="1" applyAlignment="1">
      <alignment horizontal="center" vertical="center"/>
    </xf>
    <xf numFmtId="0" fontId="12" fillId="0" borderId="0" xfId="2" applyFont="1" applyBorder="1" applyAlignment="1" applyProtection="1">
      <protection hidden="1"/>
    </xf>
    <xf numFmtId="0" fontId="12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right"/>
      <protection hidden="1"/>
    </xf>
    <xf numFmtId="0" fontId="14" fillId="0" borderId="0" xfId="2" applyFont="1" applyBorder="1" applyAlignment="1" applyProtection="1">
      <alignment horizontal="left" indent="1"/>
      <protection locked="0" hidden="1"/>
    </xf>
    <xf numFmtId="0" fontId="6" fillId="0" borderId="0" xfId="2" applyFont="1" applyBorder="1" applyAlignment="1">
      <alignment horizontal="right"/>
    </xf>
    <xf numFmtId="0" fontId="15" fillId="0" borderId="0" xfId="2" applyFont="1" applyBorder="1"/>
    <xf numFmtId="0" fontId="16" fillId="3" borderId="0" xfId="2" applyFont="1" applyFill="1" applyBorder="1"/>
    <xf numFmtId="0" fontId="16" fillId="3" borderId="0" xfId="0" applyFont="1" applyFill="1" applyBorder="1"/>
    <xf numFmtId="164" fontId="17" fillId="3" borderId="0" xfId="1" applyNumberFormat="1" applyFont="1" applyFill="1" applyBorder="1" applyAlignment="1">
      <alignment vertical="top"/>
    </xf>
    <xf numFmtId="0" fontId="17" fillId="3" borderId="0" xfId="1" applyFont="1" applyFill="1" applyBorder="1" applyAlignment="1">
      <alignment horizontal="justify" vertical="top"/>
    </xf>
    <xf numFmtId="0" fontId="7" fillId="4" borderId="0" xfId="0" applyFont="1" applyFill="1" applyBorder="1"/>
    <xf numFmtId="0" fontId="7" fillId="4" borderId="0" xfId="2" applyFont="1" applyFill="1" applyBorder="1"/>
    <xf numFmtId="0" fontId="18" fillId="4" borderId="0" xfId="1" applyFont="1" applyFill="1" applyBorder="1" applyAlignment="1">
      <alignment horizontal="right" vertical="top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 applyProtection="1">
      <alignment horizontal="right"/>
      <protection hidden="1"/>
    </xf>
    <xf numFmtId="0" fontId="3" fillId="0" borderId="0" xfId="2" applyBorder="1" applyAlignment="1">
      <alignment horizontal="right"/>
    </xf>
    <xf numFmtId="0" fontId="12" fillId="0" borderId="0" xfId="2" applyFont="1" applyBorder="1" applyAlignment="1" applyProtection="1">
      <alignment horizontal="right"/>
      <protection hidden="1"/>
    </xf>
    <xf numFmtId="0" fontId="16" fillId="3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4" fontId="8" fillId="0" borderId="0" xfId="11" applyFont="1" applyBorder="1"/>
    <xf numFmtId="44" fontId="8" fillId="0" borderId="0" xfId="11" applyFont="1" applyBorder="1" applyProtection="1">
      <protection hidden="1"/>
    </xf>
    <xf numFmtId="44" fontId="3" fillId="0" borderId="0" xfId="11" applyFont="1" applyBorder="1"/>
    <xf numFmtId="44" fontId="11" fillId="0" borderId="0" xfId="11" applyFont="1" applyBorder="1" applyAlignment="1" applyProtection="1">
      <protection locked="0" hidden="1"/>
    </xf>
    <xf numFmtId="44" fontId="12" fillId="0" borderId="0" xfId="11" applyFont="1" applyBorder="1" applyAlignment="1" applyProtection="1">
      <protection hidden="1"/>
    </xf>
    <xf numFmtId="44" fontId="4" fillId="2" borderId="3" xfId="11" applyFont="1" applyFill="1" applyBorder="1" applyAlignment="1">
      <alignment horizontal="center" vertical="center"/>
    </xf>
    <xf numFmtId="44" fontId="16" fillId="3" borderId="0" xfId="11" applyFont="1" applyFill="1" applyBorder="1"/>
    <xf numFmtId="44" fontId="7" fillId="0" borderId="0" xfId="11" applyFont="1" applyBorder="1"/>
    <xf numFmtId="44" fontId="7" fillId="4" borderId="0" xfId="11" applyFont="1" applyFill="1" applyBorder="1"/>
    <xf numFmtId="166" fontId="6" fillId="0" borderId="0" xfId="11" applyNumberFormat="1" applyFon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right" vertical="center"/>
    </xf>
    <xf numFmtId="44" fontId="0" fillId="0" borderId="0" xfId="0" applyNumberFormat="1" applyFont="1" applyFill="1" applyBorder="1" applyAlignment="1">
      <alignment horizontal="right" vertical="center"/>
    </xf>
    <xf numFmtId="0" fontId="7" fillId="0" borderId="5" xfId="0" applyNumberFormat="1" applyFont="1" applyFill="1" applyBorder="1" applyAlignment="1">
      <alignment vertical="center"/>
    </xf>
    <xf numFmtId="0" fontId="7" fillId="0" borderId="5" xfId="0" applyNumberFormat="1" applyFont="1" applyFill="1" applyBorder="1" applyAlignment="1">
      <alignment horizontal="left" vertical="center"/>
    </xf>
    <xf numFmtId="0" fontId="7" fillId="0" borderId="5" xfId="0" applyNumberFormat="1" applyFont="1" applyFill="1" applyBorder="1" applyAlignment="1">
      <alignment horizontal="center" vertical="center"/>
    </xf>
    <xf numFmtId="43" fontId="7" fillId="0" borderId="5" xfId="0" applyNumberFormat="1" applyFont="1" applyFill="1" applyBorder="1" applyAlignment="1">
      <alignment horizontal="right" vertical="center"/>
    </xf>
    <xf numFmtId="44" fontId="7" fillId="0" borderId="5" xfId="0" applyNumberFormat="1" applyFont="1" applyFill="1" applyBorder="1" applyAlignment="1">
      <alignment horizontal="right" vertical="center"/>
    </xf>
    <xf numFmtId="0" fontId="4" fillId="5" borderId="5" xfId="0" applyNumberFormat="1" applyFont="1" applyFill="1" applyBorder="1" applyAlignment="1">
      <alignment vertical="center"/>
    </xf>
    <xf numFmtId="0" fontId="4" fillId="5" borderId="5" xfId="0" applyNumberFormat="1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43" fontId="7" fillId="5" borderId="5" xfId="0" applyNumberFormat="1" applyFont="1" applyFill="1" applyBorder="1" applyAlignment="1">
      <alignment vertical="center"/>
    </xf>
    <xf numFmtId="44" fontId="7" fillId="5" borderId="5" xfId="0" applyNumberFormat="1" applyFont="1" applyFill="1" applyBorder="1" applyAlignment="1">
      <alignment vertical="center"/>
    </xf>
    <xf numFmtId="0" fontId="4" fillId="6" borderId="5" xfId="0" applyNumberFormat="1" applyFont="1" applyFill="1" applyBorder="1" applyAlignment="1">
      <alignment vertical="center"/>
    </xf>
    <xf numFmtId="0" fontId="4" fillId="6" borderId="5" xfId="0" applyNumberFormat="1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center"/>
    </xf>
    <xf numFmtId="43" fontId="7" fillId="6" borderId="5" xfId="0" applyNumberFormat="1" applyFont="1" applyFill="1" applyBorder="1" applyAlignment="1">
      <alignment vertical="center"/>
    </xf>
    <xf numFmtId="44" fontId="7" fillId="6" borderId="5" xfId="0" applyNumberFormat="1" applyFont="1" applyFill="1" applyBorder="1" applyAlignment="1">
      <alignment vertical="center"/>
    </xf>
    <xf numFmtId="0" fontId="4" fillId="7" borderId="5" xfId="0" applyNumberFormat="1" applyFont="1" applyFill="1" applyBorder="1" applyAlignment="1">
      <alignment vertical="center"/>
    </xf>
    <xf numFmtId="0" fontId="4" fillId="7" borderId="5" xfId="0" applyNumberFormat="1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43" fontId="7" fillId="7" borderId="5" xfId="0" applyNumberFormat="1" applyFont="1" applyFill="1" applyBorder="1" applyAlignment="1">
      <alignment vertical="center"/>
    </xf>
    <xf numFmtId="44" fontId="7" fillId="7" borderId="5" xfId="0" applyNumberFormat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0" applyNumberFormat="1" applyFont="1" applyFill="1" applyBorder="1" applyAlignment="1">
      <alignment horizontal="left" vertical="center"/>
    </xf>
    <xf numFmtId="0" fontId="13" fillId="0" borderId="1" xfId="2" applyFont="1" applyBorder="1" applyAlignment="1" applyProtection="1">
      <alignment horizontal="center" vertical="center"/>
      <protection hidden="1"/>
    </xf>
    <xf numFmtId="0" fontId="13" fillId="0" borderId="4" xfId="2" applyFont="1" applyBorder="1" applyAlignment="1" applyProtection="1">
      <alignment horizontal="center" vertical="center"/>
      <protection hidden="1"/>
    </xf>
    <xf numFmtId="0" fontId="13" fillId="0" borderId="2" xfId="2" applyFont="1" applyBorder="1" applyAlignment="1" applyProtection="1">
      <alignment horizontal="center" vertical="center"/>
      <protection hidden="1"/>
    </xf>
  </cellXfs>
  <cellStyles count="13">
    <cellStyle name="Comma 2" xfId="9"/>
    <cellStyle name="Currency 2" xfId="8"/>
    <cellStyle name="Millares 2" xfId="1"/>
    <cellStyle name="Millares 3" xfId="3"/>
    <cellStyle name="Moneda" xfId="11" builtinId="4"/>
    <cellStyle name="Moneda 2" xfId="4"/>
    <cellStyle name="Moneda 4" xfId="12"/>
    <cellStyle name="Normal" xfId="0" builtinId="0"/>
    <cellStyle name="Normal 2" xfId="2"/>
    <cellStyle name="Normal 3" xfId="5"/>
    <cellStyle name="Percent 2" xfId="10"/>
    <cellStyle name="Porcentaje 2" xfId="6"/>
    <cellStyle name="ROJONEGATIVO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123825</xdr:rowOff>
    </xdr:from>
    <xdr:to>
      <xdr:col>6</xdr:col>
      <xdr:colOff>0</xdr:colOff>
      <xdr:row>7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323850"/>
          <a:ext cx="7143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view="pageBreakPreview" zoomScale="85" zoomScaleNormal="70" zoomScaleSheetLayoutView="85" workbookViewId="0">
      <selection activeCell="D17" sqref="D17"/>
    </sheetView>
  </sheetViews>
  <sheetFormatPr baseColWidth="10" defaultColWidth="9.140625" defaultRowHeight="16.5" outlineLevelRow="3" x14ac:dyDescent="0.3"/>
  <cols>
    <col min="1" max="1" width="13" style="2" customWidth="1"/>
    <col min="2" max="2" width="76.28515625" style="2" customWidth="1"/>
    <col min="3" max="3" width="9.140625" style="2"/>
    <col min="4" max="4" width="12.7109375" style="2" customWidth="1"/>
    <col min="5" max="5" width="18" style="30" customWidth="1"/>
    <col min="6" max="6" width="20.28515625" style="38" customWidth="1"/>
    <col min="7" max="16384" width="9.140625" style="2"/>
  </cols>
  <sheetData>
    <row r="1" spans="1:8" s="1" customFormat="1" ht="12.75" x14ac:dyDescent="0.2">
      <c r="A1" s="4"/>
      <c r="B1" s="4"/>
      <c r="C1" s="4"/>
      <c r="D1" s="4"/>
      <c r="E1" s="25"/>
      <c r="F1" s="31"/>
    </row>
    <row r="2" spans="1:8" s="1" customFormat="1" ht="15" x14ac:dyDescent="0.2">
      <c r="A2" s="14" t="s">
        <v>10</v>
      </c>
      <c r="B2" s="15" t="s">
        <v>18</v>
      </c>
      <c r="C2" s="8"/>
      <c r="D2" s="8"/>
      <c r="E2" s="26"/>
      <c r="F2" s="32"/>
    </row>
    <row r="3" spans="1:8" s="1" customFormat="1" ht="15" x14ac:dyDescent="0.2">
      <c r="A3" s="14" t="s">
        <v>16</v>
      </c>
      <c r="B3" s="15" t="s">
        <v>17</v>
      </c>
      <c r="C3" s="6"/>
      <c r="E3" s="27"/>
      <c r="F3" s="33"/>
    </row>
    <row r="4" spans="1:8" s="1" customFormat="1" ht="15" x14ac:dyDescent="0.2">
      <c r="A4" s="14" t="s">
        <v>11</v>
      </c>
      <c r="B4" s="15">
        <v>126</v>
      </c>
      <c r="C4" s="6"/>
      <c r="E4" s="27"/>
      <c r="F4" s="33"/>
    </row>
    <row r="5" spans="1:8" s="1" customFormat="1" ht="15" x14ac:dyDescent="0.2">
      <c r="A5" s="14"/>
      <c r="B5" s="15"/>
      <c r="C5" s="6"/>
      <c r="E5" s="27"/>
      <c r="F5" s="33"/>
    </row>
    <row r="6" spans="1:8" s="1" customFormat="1" ht="15" x14ac:dyDescent="0.2">
      <c r="A6" s="14" t="s">
        <v>15</v>
      </c>
      <c r="B6" s="5"/>
      <c r="C6" s="6"/>
      <c r="E6" s="27"/>
      <c r="F6" s="33"/>
    </row>
    <row r="7" spans="1:8" s="1" customFormat="1" ht="15.75" x14ac:dyDescent="0.25">
      <c r="B7" s="17" t="s">
        <v>14</v>
      </c>
      <c r="C7" s="6"/>
      <c r="E7" s="16" t="s">
        <v>13</v>
      </c>
      <c r="F7" s="40"/>
    </row>
    <row r="8" spans="1:8" s="1" customFormat="1" ht="15.75" thickBot="1" x14ac:dyDescent="0.25">
      <c r="A8" s="4"/>
      <c r="C8" s="8"/>
      <c r="D8" s="6"/>
      <c r="E8" s="7"/>
      <c r="F8" s="34"/>
    </row>
    <row r="9" spans="1:8" s="1" customFormat="1" ht="35.25" customHeight="1" thickBot="1" x14ac:dyDescent="0.25">
      <c r="A9" s="68" t="s">
        <v>12</v>
      </c>
      <c r="B9" s="69"/>
      <c r="C9" s="69"/>
      <c r="D9" s="69"/>
      <c r="E9" s="69"/>
      <c r="F9" s="70"/>
    </row>
    <row r="10" spans="1:8" s="1" customFormat="1" ht="6" customHeight="1" x14ac:dyDescent="0.3">
      <c r="A10" s="4"/>
      <c r="C10" s="12"/>
      <c r="D10" s="12"/>
      <c r="E10" s="28"/>
      <c r="F10" s="35"/>
      <c r="G10" s="13"/>
      <c r="H10" s="13"/>
    </row>
    <row r="11" spans="1:8" s="3" customFormat="1" ht="27" customHeight="1" x14ac:dyDescent="0.2">
      <c r="A11" s="9" t="s">
        <v>9</v>
      </c>
      <c r="B11" s="10" t="s">
        <v>4</v>
      </c>
      <c r="C11" s="11" t="s">
        <v>5</v>
      </c>
      <c r="D11" s="11" t="s">
        <v>6</v>
      </c>
      <c r="E11" s="11" t="s">
        <v>7</v>
      </c>
      <c r="F11" s="36" t="s">
        <v>8</v>
      </c>
    </row>
    <row r="12" spans="1:8" x14ac:dyDescent="0.3">
      <c r="A12" s="20"/>
      <c r="B12" s="21"/>
      <c r="C12" s="19"/>
      <c r="D12" s="18"/>
      <c r="E12" s="29"/>
      <c r="F12" s="37"/>
    </row>
    <row r="13" spans="1:8" x14ac:dyDescent="0.3">
      <c r="A13" s="51" t="s">
        <v>115</v>
      </c>
      <c r="B13" s="52" t="s">
        <v>25</v>
      </c>
      <c r="C13" s="53"/>
      <c r="D13" s="54"/>
      <c r="E13" s="55" t="s">
        <v>61</v>
      </c>
      <c r="F13" s="55">
        <f>SUM(F14,F19,F48,F73)</f>
        <v>0</v>
      </c>
    </row>
    <row r="14" spans="1:8" outlineLevel="1" x14ac:dyDescent="0.3">
      <c r="A14" s="56" t="s">
        <v>116</v>
      </c>
      <c r="B14" s="57" t="s">
        <v>20</v>
      </c>
      <c r="C14" s="58"/>
      <c r="D14" s="59"/>
      <c r="E14" s="60"/>
      <c r="F14" s="60">
        <f>SUM(F15:F18)</f>
        <v>0</v>
      </c>
    </row>
    <row r="15" spans="1:8" outlineLevel="2" x14ac:dyDescent="0.3">
      <c r="A15" s="46" t="s">
        <v>71</v>
      </c>
      <c r="B15" s="47" t="s">
        <v>63</v>
      </c>
      <c r="C15" s="48" t="s">
        <v>3</v>
      </c>
      <c r="D15" s="49">
        <v>20.966999999999999</v>
      </c>
      <c r="E15" s="50"/>
      <c r="F15" s="50">
        <f t="shared" ref="F15:F18" si="0">D15*E15</f>
        <v>0</v>
      </c>
    </row>
    <row r="16" spans="1:8" outlineLevel="2" x14ac:dyDescent="0.3">
      <c r="A16" s="46" t="s">
        <v>72</v>
      </c>
      <c r="B16" s="47" t="s">
        <v>69</v>
      </c>
      <c r="C16" s="48" t="s">
        <v>0</v>
      </c>
      <c r="D16" s="49">
        <v>75.14</v>
      </c>
      <c r="E16" s="50"/>
      <c r="F16" s="50">
        <f t="shared" si="0"/>
        <v>0</v>
      </c>
    </row>
    <row r="17" spans="1:6" outlineLevel="2" x14ac:dyDescent="0.3">
      <c r="A17" s="46" t="s">
        <v>26</v>
      </c>
      <c r="B17" s="47" t="s">
        <v>68</v>
      </c>
      <c r="C17" s="48" t="s">
        <v>0</v>
      </c>
      <c r="D17" s="49">
        <v>133.63150000000002</v>
      </c>
      <c r="E17" s="50"/>
      <c r="F17" s="50">
        <f t="shared" si="0"/>
        <v>0</v>
      </c>
    </row>
    <row r="18" spans="1:6" outlineLevel="2" x14ac:dyDescent="0.3">
      <c r="A18" s="46" t="s">
        <v>75</v>
      </c>
      <c r="B18" s="47" t="s">
        <v>73</v>
      </c>
      <c r="C18" s="48" t="s">
        <v>0</v>
      </c>
      <c r="D18" s="49">
        <v>114.57000000000001</v>
      </c>
      <c r="E18" s="50"/>
      <c r="F18" s="50">
        <f t="shared" si="0"/>
        <v>0</v>
      </c>
    </row>
    <row r="19" spans="1:6" outlineLevel="1" x14ac:dyDescent="0.3">
      <c r="A19" s="56" t="s">
        <v>117</v>
      </c>
      <c r="B19" s="57" t="s">
        <v>21</v>
      </c>
      <c r="C19" s="58"/>
      <c r="D19" s="59"/>
      <c r="E19" s="60"/>
      <c r="F19" s="60">
        <f>SUM(F20:F47)</f>
        <v>0</v>
      </c>
    </row>
    <row r="20" spans="1:6" outlineLevel="2" x14ac:dyDescent="0.3">
      <c r="A20" s="61" t="s">
        <v>118</v>
      </c>
      <c r="B20" s="62" t="s">
        <v>27</v>
      </c>
      <c r="C20" s="63"/>
      <c r="D20" s="64"/>
      <c r="E20" s="65"/>
      <c r="F20" s="65"/>
    </row>
    <row r="21" spans="1:6" outlineLevel="3" x14ac:dyDescent="0.3">
      <c r="A21" s="46" t="s">
        <v>65</v>
      </c>
      <c r="B21" s="47" t="s">
        <v>28</v>
      </c>
      <c r="C21" s="48" t="s">
        <v>0</v>
      </c>
      <c r="D21" s="49">
        <v>24.9</v>
      </c>
      <c r="E21" s="50"/>
      <c r="F21" s="50">
        <f t="shared" ref="F21:F47" si="1">D21*E21</f>
        <v>0</v>
      </c>
    </row>
    <row r="22" spans="1:6" outlineLevel="3" x14ac:dyDescent="0.3">
      <c r="A22" s="46" t="s">
        <v>66</v>
      </c>
      <c r="B22" s="47" t="s">
        <v>29</v>
      </c>
      <c r="C22" s="48" t="s">
        <v>0</v>
      </c>
      <c r="D22" s="49">
        <v>24.9</v>
      </c>
      <c r="E22" s="50"/>
      <c r="F22" s="50">
        <f t="shared" si="1"/>
        <v>0</v>
      </c>
    </row>
    <row r="23" spans="1:6" outlineLevel="3" x14ac:dyDescent="0.3">
      <c r="A23" s="46" t="s">
        <v>67</v>
      </c>
      <c r="B23" s="47" t="s">
        <v>64</v>
      </c>
      <c r="C23" s="48" t="s">
        <v>3</v>
      </c>
      <c r="D23" s="49">
        <v>9.6</v>
      </c>
      <c r="E23" s="50"/>
      <c r="F23" s="50">
        <f t="shared" si="1"/>
        <v>0</v>
      </c>
    </row>
    <row r="24" spans="1:6" outlineLevel="3" x14ac:dyDescent="0.3">
      <c r="A24" s="46" t="s">
        <v>76</v>
      </c>
      <c r="B24" s="67" t="s">
        <v>68</v>
      </c>
      <c r="C24" s="48" t="s">
        <v>0</v>
      </c>
      <c r="D24" s="49">
        <v>367.41</v>
      </c>
      <c r="E24" s="50"/>
      <c r="F24" s="50">
        <f t="shared" si="1"/>
        <v>0</v>
      </c>
    </row>
    <row r="25" spans="1:6" outlineLevel="3" x14ac:dyDescent="0.3">
      <c r="A25" s="46" t="s">
        <v>77</v>
      </c>
      <c r="B25" s="67" t="s">
        <v>69</v>
      </c>
      <c r="C25" s="48" t="s">
        <v>0</v>
      </c>
      <c r="D25" s="49">
        <v>100.88</v>
      </c>
      <c r="E25" s="50"/>
      <c r="F25" s="50">
        <f t="shared" si="1"/>
        <v>0</v>
      </c>
    </row>
    <row r="26" spans="1:6" outlineLevel="3" x14ac:dyDescent="0.3">
      <c r="A26" s="46" t="s">
        <v>90</v>
      </c>
      <c r="B26" s="66" t="s">
        <v>104</v>
      </c>
      <c r="C26" s="48" t="s">
        <v>0</v>
      </c>
      <c r="D26" s="49">
        <v>320.10000000000002</v>
      </c>
      <c r="E26" s="50"/>
      <c r="F26" s="50">
        <f t="shared" si="1"/>
        <v>0</v>
      </c>
    </row>
    <row r="27" spans="1:6" outlineLevel="3" x14ac:dyDescent="0.3">
      <c r="A27" s="46" t="s">
        <v>91</v>
      </c>
      <c r="B27" s="47" t="s">
        <v>103</v>
      </c>
      <c r="C27" s="48" t="s">
        <v>0</v>
      </c>
      <c r="D27" s="49">
        <v>261.03000000000003</v>
      </c>
      <c r="E27" s="50"/>
      <c r="F27" s="50">
        <f t="shared" si="1"/>
        <v>0</v>
      </c>
    </row>
    <row r="28" spans="1:6" outlineLevel="3" x14ac:dyDescent="0.3">
      <c r="A28" s="46" t="s">
        <v>105</v>
      </c>
      <c r="B28" s="47" t="s">
        <v>74</v>
      </c>
      <c r="C28" s="48" t="s">
        <v>0</v>
      </c>
      <c r="D28" s="49">
        <v>275.94</v>
      </c>
      <c r="E28" s="50"/>
      <c r="F28" s="50">
        <f t="shared" si="1"/>
        <v>0</v>
      </c>
    </row>
    <row r="29" spans="1:6" outlineLevel="2" x14ac:dyDescent="0.3">
      <c r="A29" s="61" t="s">
        <v>119</v>
      </c>
      <c r="B29" s="62" t="s">
        <v>30</v>
      </c>
      <c r="C29" s="63"/>
      <c r="D29" s="64"/>
      <c r="E29" s="65"/>
      <c r="F29" s="65"/>
    </row>
    <row r="30" spans="1:6" outlineLevel="3" x14ac:dyDescent="0.3">
      <c r="A30" s="46" t="s">
        <v>35</v>
      </c>
      <c r="B30" s="47" t="s">
        <v>31</v>
      </c>
      <c r="C30" s="48" t="s">
        <v>3</v>
      </c>
      <c r="D30" s="49">
        <v>132.75</v>
      </c>
      <c r="E30" s="50"/>
      <c r="F30" s="50">
        <f t="shared" si="1"/>
        <v>0</v>
      </c>
    </row>
    <row r="31" spans="1:6" outlineLevel="3" x14ac:dyDescent="0.3">
      <c r="A31" s="46" t="s">
        <v>37</v>
      </c>
      <c r="B31" s="47" t="s">
        <v>32</v>
      </c>
      <c r="C31" s="48" t="s">
        <v>3</v>
      </c>
      <c r="D31" s="49">
        <v>122.98</v>
      </c>
      <c r="E31" s="50"/>
      <c r="F31" s="50">
        <f t="shared" si="1"/>
        <v>0</v>
      </c>
    </row>
    <row r="32" spans="1:6" outlineLevel="3" x14ac:dyDescent="0.3">
      <c r="A32" s="46" t="s">
        <v>40</v>
      </c>
      <c r="B32" s="47" t="s">
        <v>29</v>
      </c>
      <c r="C32" s="48" t="s">
        <v>0</v>
      </c>
      <c r="D32" s="49">
        <v>13.27</v>
      </c>
      <c r="E32" s="50"/>
      <c r="F32" s="50">
        <f t="shared" si="1"/>
        <v>0</v>
      </c>
    </row>
    <row r="33" spans="1:6" outlineLevel="3" x14ac:dyDescent="0.3">
      <c r="A33" s="46" t="s">
        <v>41</v>
      </c>
      <c r="B33" s="47" t="s">
        <v>33</v>
      </c>
      <c r="C33" s="48" t="s">
        <v>0</v>
      </c>
      <c r="D33" s="49">
        <v>12.3</v>
      </c>
      <c r="E33" s="50"/>
      <c r="F33" s="50">
        <f t="shared" si="1"/>
        <v>0</v>
      </c>
    </row>
    <row r="34" spans="1:6" outlineLevel="2" x14ac:dyDescent="0.3">
      <c r="A34" s="61" t="s">
        <v>120</v>
      </c>
      <c r="B34" s="62" t="s">
        <v>34</v>
      </c>
      <c r="C34" s="63"/>
      <c r="D34" s="64"/>
      <c r="E34" s="65"/>
      <c r="F34" s="65"/>
    </row>
    <row r="35" spans="1:6" outlineLevel="3" x14ac:dyDescent="0.3">
      <c r="A35" s="46" t="s">
        <v>42</v>
      </c>
      <c r="B35" s="47" t="s">
        <v>36</v>
      </c>
      <c r="C35" s="48" t="s">
        <v>0</v>
      </c>
      <c r="D35" s="49">
        <v>86.050000000000011</v>
      </c>
      <c r="E35" s="50"/>
      <c r="F35" s="50">
        <f t="shared" si="1"/>
        <v>0</v>
      </c>
    </row>
    <row r="36" spans="1:6" outlineLevel="3" x14ac:dyDescent="0.3">
      <c r="A36" s="46" t="s">
        <v>44</v>
      </c>
      <c r="B36" s="47" t="s">
        <v>38</v>
      </c>
      <c r="C36" s="48" t="s">
        <v>0</v>
      </c>
      <c r="D36" s="49">
        <v>218.22</v>
      </c>
      <c r="E36" s="50"/>
      <c r="F36" s="50">
        <f t="shared" si="1"/>
        <v>0</v>
      </c>
    </row>
    <row r="37" spans="1:6" outlineLevel="3" x14ac:dyDescent="0.3">
      <c r="A37" s="46" t="s">
        <v>46</v>
      </c>
      <c r="B37" s="47" t="s">
        <v>29</v>
      </c>
      <c r="C37" s="48" t="s">
        <v>0</v>
      </c>
      <c r="D37" s="49">
        <v>94.655000000000015</v>
      </c>
      <c r="E37" s="50"/>
      <c r="F37" s="50">
        <f t="shared" si="1"/>
        <v>0</v>
      </c>
    </row>
    <row r="38" spans="1:6" outlineLevel="3" x14ac:dyDescent="0.3">
      <c r="A38" s="46" t="s">
        <v>48</v>
      </c>
      <c r="B38" s="47" t="s">
        <v>33</v>
      </c>
      <c r="C38" s="48" t="s">
        <v>0</v>
      </c>
      <c r="D38" s="49">
        <v>240.04200000000003</v>
      </c>
      <c r="E38" s="50"/>
      <c r="F38" s="50">
        <f t="shared" ref="F38:F39" si="2">D38*E38</f>
        <v>0</v>
      </c>
    </row>
    <row r="39" spans="1:6" outlineLevel="3" x14ac:dyDescent="0.3">
      <c r="A39" s="46" t="s">
        <v>50</v>
      </c>
      <c r="B39" s="47" t="s">
        <v>64</v>
      </c>
      <c r="C39" s="48" t="s">
        <v>3</v>
      </c>
      <c r="D39" s="49">
        <v>19.54</v>
      </c>
      <c r="E39" s="50"/>
      <c r="F39" s="50">
        <f t="shared" si="2"/>
        <v>0</v>
      </c>
    </row>
    <row r="40" spans="1:6" outlineLevel="2" x14ac:dyDescent="0.3">
      <c r="A40" s="61" t="s">
        <v>121</v>
      </c>
      <c r="B40" s="62" t="s">
        <v>39</v>
      </c>
      <c r="C40" s="63"/>
      <c r="D40" s="64"/>
      <c r="E40" s="65"/>
      <c r="F40" s="65"/>
    </row>
    <row r="41" spans="1:6" outlineLevel="2" x14ac:dyDescent="0.3">
      <c r="A41" s="46" t="s">
        <v>78</v>
      </c>
      <c r="B41" s="47" t="s">
        <v>106</v>
      </c>
      <c r="C41" s="48" t="s">
        <v>1</v>
      </c>
      <c r="D41" s="49">
        <v>2</v>
      </c>
      <c r="E41" s="50"/>
      <c r="F41" s="50">
        <f t="shared" si="1"/>
        <v>0</v>
      </c>
    </row>
    <row r="42" spans="1:6" outlineLevel="2" x14ac:dyDescent="0.3">
      <c r="A42" s="46" t="s">
        <v>79</v>
      </c>
      <c r="B42" s="47" t="s">
        <v>107</v>
      </c>
      <c r="C42" s="48" t="s">
        <v>1</v>
      </c>
      <c r="D42" s="49">
        <v>2</v>
      </c>
      <c r="E42" s="50"/>
      <c r="F42" s="50">
        <f t="shared" si="1"/>
        <v>0</v>
      </c>
    </row>
    <row r="43" spans="1:6" outlineLevel="2" x14ac:dyDescent="0.3">
      <c r="A43" s="46" t="s">
        <v>80</v>
      </c>
      <c r="B43" s="47" t="s">
        <v>43</v>
      </c>
      <c r="C43" s="48" t="s">
        <v>1</v>
      </c>
      <c r="D43" s="49">
        <v>1</v>
      </c>
      <c r="E43" s="50"/>
      <c r="F43" s="50">
        <f t="shared" si="1"/>
        <v>0</v>
      </c>
    </row>
    <row r="44" spans="1:6" outlineLevel="2" x14ac:dyDescent="0.3">
      <c r="A44" s="46" t="s">
        <v>81</v>
      </c>
      <c r="B44" s="47" t="s">
        <v>45</v>
      </c>
      <c r="C44" s="48" t="s">
        <v>1</v>
      </c>
      <c r="D44" s="49">
        <v>1</v>
      </c>
      <c r="E44" s="50"/>
      <c r="F44" s="50">
        <f t="shared" si="1"/>
        <v>0</v>
      </c>
    </row>
    <row r="45" spans="1:6" outlineLevel="2" x14ac:dyDescent="0.3">
      <c r="A45" s="46" t="s">
        <v>82</v>
      </c>
      <c r="B45" s="47" t="s">
        <v>47</v>
      </c>
      <c r="C45" s="48" t="s">
        <v>1</v>
      </c>
      <c r="D45" s="49">
        <v>1</v>
      </c>
      <c r="E45" s="50"/>
      <c r="F45" s="50">
        <f t="shared" si="1"/>
        <v>0</v>
      </c>
    </row>
    <row r="46" spans="1:6" outlineLevel="2" x14ac:dyDescent="0.3">
      <c r="A46" s="46" t="s">
        <v>83</v>
      </c>
      <c r="B46" s="47" t="s">
        <v>49</v>
      </c>
      <c r="C46" s="48" t="s">
        <v>1</v>
      </c>
      <c r="D46" s="49">
        <v>1</v>
      </c>
      <c r="E46" s="50"/>
      <c r="F46" s="50">
        <f t="shared" si="1"/>
        <v>0</v>
      </c>
    </row>
    <row r="47" spans="1:6" outlineLevel="2" x14ac:dyDescent="0.3">
      <c r="A47" s="46" t="s">
        <v>84</v>
      </c>
      <c r="B47" s="47" t="s">
        <v>51</v>
      </c>
      <c r="C47" s="48" t="s">
        <v>1</v>
      </c>
      <c r="D47" s="49">
        <v>1</v>
      </c>
      <c r="E47" s="50"/>
      <c r="F47" s="50">
        <f t="shared" si="1"/>
        <v>0</v>
      </c>
    </row>
    <row r="48" spans="1:6" outlineLevel="1" x14ac:dyDescent="0.3">
      <c r="A48" s="56" t="s">
        <v>122</v>
      </c>
      <c r="B48" s="57" t="s">
        <v>22</v>
      </c>
      <c r="C48" s="58"/>
      <c r="D48" s="59"/>
      <c r="E48" s="60"/>
      <c r="F48" s="60">
        <f>SUM(F49:F72)</f>
        <v>0</v>
      </c>
    </row>
    <row r="49" spans="1:6" outlineLevel="2" x14ac:dyDescent="0.3">
      <c r="A49" s="61" t="s">
        <v>123</v>
      </c>
      <c r="B49" s="62" t="s">
        <v>34</v>
      </c>
      <c r="C49" s="63"/>
      <c r="D49" s="64"/>
      <c r="E49" s="65"/>
      <c r="F49" s="65"/>
    </row>
    <row r="50" spans="1:6" outlineLevel="3" x14ac:dyDescent="0.3">
      <c r="A50" s="46" t="s">
        <v>85</v>
      </c>
      <c r="B50" s="47" t="s">
        <v>52</v>
      </c>
      <c r="C50" s="48" t="s">
        <v>0</v>
      </c>
      <c r="D50" s="49">
        <v>516.44400000000007</v>
      </c>
      <c r="E50" s="50"/>
      <c r="F50" s="50">
        <f t="shared" ref="F50:F72" si="3">D50*E50</f>
        <v>0</v>
      </c>
    </row>
    <row r="51" spans="1:6" outlineLevel="3" x14ac:dyDescent="0.3">
      <c r="A51" s="46" t="s">
        <v>86</v>
      </c>
      <c r="B51" s="47" t="s">
        <v>53</v>
      </c>
      <c r="C51" s="48" t="s">
        <v>0</v>
      </c>
      <c r="D51" s="49">
        <v>516.44400000000007</v>
      </c>
      <c r="E51" s="50"/>
      <c r="F51" s="50">
        <f t="shared" si="3"/>
        <v>0</v>
      </c>
    </row>
    <row r="52" spans="1:6" outlineLevel="3" x14ac:dyDescent="0.3">
      <c r="A52" s="46" t="s">
        <v>87</v>
      </c>
      <c r="B52" s="66" t="s">
        <v>73</v>
      </c>
      <c r="C52" s="48" t="s">
        <v>0</v>
      </c>
      <c r="D52" s="49">
        <v>1877.8760000000002</v>
      </c>
      <c r="E52" s="50"/>
      <c r="F52" s="50">
        <f t="shared" si="3"/>
        <v>0</v>
      </c>
    </row>
    <row r="53" spans="1:6" outlineLevel="3" x14ac:dyDescent="0.3">
      <c r="A53" s="46" t="s">
        <v>88</v>
      </c>
      <c r="B53" s="47" t="s">
        <v>103</v>
      </c>
      <c r="C53" s="48" t="s">
        <v>0</v>
      </c>
      <c r="D53" s="49">
        <v>7078.3440000000001</v>
      </c>
      <c r="E53" s="50"/>
      <c r="F53" s="50">
        <f t="shared" ref="F53" si="4">D53*E53</f>
        <v>0</v>
      </c>
    </row>
    <row r="54" spans="1:6" outlineLevel="3" x14ac:dyDescent="0.3">
      <c r="A54" s="46" t="s">
        <v>89</v>
      </c>
      <c r="B54" s="47" t="s">
        <v>74</v>
      </c>
      <c r="C54" s="48" t="s">
        <v>0</v>
      </c>
      <c r="D54" s="49">
        <v>2936.9340000000002</v>
      </c>
      <c r="E54" s="50"/>
      <c r="F54" s="50">
        <f t="shared" si="3"/>
        <v>0</v>
      </c>
    </row>
    <row r="55" spans="1:6" outlineLevel="3" x14ac:dyDescent="0.3">
      <c r="A55" s="46" t="s">
        <v>92</v>
      </c>
      <c r="B55" s="67" t="s">
        <v>68</v>
      </c>
      <c r="C55" s="48" t="s">
        <v>0</v>
      </c>
      <c r="D55" s="49">
        <v>456.274</v>
      </c>
      <c r="E55" s="50"/>
      <c r="F55" s="50">
        <f t="shared" si="3"/>
        <v>0</v>
      </c>
    </row>
    <row r="56" spans="1:6" outlineLevel="3" x14ac:dyDescent="0.3">
      <c r="A56" s="46" t="s">
        <v>93</v>
      </c>
      <c r="B56" s="67" t="s">
        <v>69</v>
      </c>
      <c r="C56" s="48" t="s">
        <v>0</v>
      </c>
      <c r="D56" s="49">
        <v>116.41</v>
      </c>
      <c r="E56" s="50"/>
      <c r="F56" s="50">
        <f t="shared" si="3"/>
        <v>0</v>
      </c>
    </row>
    <row r="57" spans="1:6" outlineLevel="3" x14ac:dyDescent="0.3">
      <c r="A57" s="46" t="s">
        <v>94</v>
      </c>
      <c r="B57" s="47" t="s">
        <v>64</v>
      </c>
      <c r="C57" s="48" t="s">
        <v>3</v>
      </c>
      <c r="D57" s="49">
        <v>459.9</v>
      </c>
      <c r="E57" s="50"/>
      <c r="F57" s="50">
        <f t="shared" si="3"/>
        <v>0</v>
      </c>
    </row>
    <row r="58" spans="1:6" outlineLevel="2" x14ac:dyDescent="0.3">
      <c r="A58" s="61" t="s">
        <v>124</v>
      </c>
      <c r="B58" s="62" t="s">
        <v>30</v>
      </c>
      <c r="C58" s="63"/>
      <c r="D58" s="64"/>
      <c r="E58" s="65"/>
      <c r="F58" s="65"/>
    </row>
    <row r="59" spans="1:6" outlineLevel="3" x14ac:dyDescent="0.3">
      <c r="A59" s="46" t="s">
        <v>94</v>
      </c>
      <c r="B59" s="47" t="s">
        <v>54</v>
      </c>
      <c r="C59" s="48" t="s">
        <v>3</v>
      </c>
      <c r="D59" s="49">
        <v>1521.3599999999997</v>
      </c>
      <c r="E59" s="50"/>
      <c r="F59" s="50">
        <f t="shared" si="3"/>
        <v>0</v>
      </c>
    </row>
    <row r="60" spans="1:6" outlineLevel="2" x14ac:dyDescent="0.3">
      <c r="A60" s="61" t="s">
        <v>125</v>
      </c>
      <c r="B60" s="62" t="s">
        <v>27</v>
      </c>
      <c r="C60" s="63"/>
      <c r="D60" s="64"/>
      <c r="E60" s="65"/>
      <c r="F60" s="65"/>
    </row>
    <row r="61" spans="1:6" outlineLevel="3" x14ac:dyDescent="0.3">
      <c r="A61" s="46" t="s">
        <v>95</v>
      </c>
      <c r="B61" s="47" t="s">
        <v>55</v>
      </c>
      <c r="C61" s="48" t="s">
        <v>0</v>
      </c>
      <c r="D61" s="49">
        <v>766.96199999999999</v>
      </c>
      <c r="E61" s="50"/>
      <c r="F61" s="50">
        <f t="shared" si="3"/>
        <v>0</v>
      </c>
    </row>
    <row r="62" spans="1:6" outlineLevel="3" x14ac:dyDescent="0.3">
      <c r="A62" s="46" t="s">
        <v>96</v>
      </c>
      <c r="B62" s="47" t="s">
        <v>33</v>
      </c>
      <c r="C62" s="48" t="s">
        <v>0</v>
      </c>
      <c r="D62" s="49">
        <v>766.96199999999999</v>
      </c>
      <c r="E62" s="50"/>
      <c r="F62" s="50">
        <f t="shared" ref="F62:F63" si="5">D62*E62</f>
        <v>0</v>
      </c>
    </row>
    <row r="63" spans="1:6" outlineLevel="3" x14ac:dyDescent="0.3">
      <c r="A63" s="46" t="s">
        <v>97</v>
      </c>
      <c r="B63" s="47" t="s">
        <v>64</v>
      </c>
      <c r="C63" s="48" t="s">
        <v>3</v>
      </c>
      <c r="D63" s="49">
        <v>718.2</v>
      </c>
      <c r="E63" s="50"/>
      <c r="F63" s="50">
        <f t="shared" si="5"/>
        <v>0</v>
      </c>
    </row>
    <row r="64" spans="1:6" outlineLevel="2" x14ac:dyDescent="0.3">
      <c r="A64" s="61" t="s">
        <v>126</v>
      </c>
      <c r="B64" s="62" t="s">
        <v>56</v>
      </c>
      <c r="C64" s="63"/>
      <c r="D64" s="64"/>
      <c r="E64" s="65"/>
      <c r="F64" s="65"/>
    </row>
    <row r="65" spans="1:6" outlineLevel="3" x14ac:dyDescent="0.3">
      <c r="A65" s="46" t="s">
        <v>98</v>
      </c>
      <c r="B65" s="47" t="s">
        <v>57</v>
      </c>
      <c r="C65" s="48" t="s">
        <v>1</v>
      </c>
      <c r="D65" s="49">
        <v>1</v>
      </c>
      <c r="E65" s="50"/>
      <c r="F65" s="50">
        <f t="shared" si="3"/>
        <v>0</v>
      </c>
    </row>
    <row r="66" spans="1:6" outlineLevel="3" x14ac:dyDescent="0.3">
      <c r="A66" s="46" t="s">
        <v>99</v>
      </c>
      <c r="B66" s="47" t="s">
        <v>58</v>
      </c>
      <c r="C66" s="48" t="s">
        <v>1</v>
      </c>
      <c r="D66" s="49">
        <v>126</v>
      </c>
      <c r="E66" s="50"/>
      <c r="F66" s="50">
        <f t="shared" si="3"/>
        <v>0</v>
      </c>
    </row>
    <row r="67" spans="1:6" outlineLevel="2" x14ac:dyDescent="0.3">
      <c r="A67" s="61" t="s">
        <v>127</v>
      </c>
      <c r="B67" s="62" t="s">
        <v>23</v>
      </c>
      <c r="C67" s="63"/>
      <c r="D67" s="64"/>
      <c r="E67" s="65"/>
      <c r="F67" s="65"/>
    </row>
    <row r="68" spans="1:6" outlineLevel="3" x14ac:dyDescent="0.3">
      <c r="A68" s="46" t="s">
        <v>100</v>
      </c>
      <c r="B68" s="47" t="s">
        <v>59</v>
      </c>
      <c r="C68" s="48" t="s">
        <v>0</v>
      </c>
      <c r="D68" s="49">
        <v>36.74</v>
      </c>
      <c r="E68" s="50"/>
      <c r="F68" s="50">
        <f t="shared" si="3"/>
        <v>0</v>
      </c>
    </row>
    <row r="69" spans="1:6" outlineLevel="2" x14ac:dyDescent="0.3">
      <c r="A69" s="61" t="s">
        <v>128</v>
      </c>
      <c r="B69" s="62" t="s">
        <v>24</v>
      </c>
      <c r="C69" s="63"/>
      <c r="D69" s="64"/>
      <c r="E69" s="65"/>
      <c r="F69" s="65"/>
    </row>
    <row r="70" spans="1:6" outlineLevel="2" x14ac:dyDescent="0.3">
      <c r="A70" s="46" t="s">
        <v>113</v>
      </c>
      <c r="B70" s="47" t="s">
        <v>60</v>
      </c>
      <c r="C70" s="48" t="s">
        <v>0</v>
      </c>
      <c r="D70" s="49">
        <v>52.26</v>
      </c>
      <c r="E70" s="50"/>
      <c r="F70" s="50">
        <f t="shared" ref="F70:F71" si="6">D70*E70</f>
        <v>0</v>
      </c>
    </row>
    <row r="71" spans="1:6" outlineLevel="2" x14ac:dyDescent="0.3">
      <c r="A71" s="46" t="s">
        <v>114</v>
      </c>
      <c r="B71" s="47" t="s">
        <v>108</v>
      </c>
      <c r="C71" s="48" t="s">
        <v>0</v>
      </c>
      <c r="D71" s="49">
        <v>151.4</v>
      </c>
      <c r="E71" s="50"/>
      <c r="F71" s="50">
        <f t="shared" si="6"/>
        <v>0</v>
      </c>
    </row>
    <row r="72" spans="1:6" outlineLevel="2" x14ac:dyDescent="0.3">
      <c r="A72" s="46" t="s">
        <v>131</v>
      </c>
      <c r="B72" s="47" t="s">
        <v>132</v>
      </c>
      <c r="C72" s="48" t="s">
        <v>3</v>
      </c>
      <c r="D72" s="49">
        <v>765.6</v>
      </c>
      <c r="E72" s="50"/>
      <c r="F72" s="50">
        <f t="shared" si="3"/>
        <v>0</v>
      </c>
    </row>
    <row r="73" spans="1:6" outlineLevel="1" x14ac:dyDescent="0.3">
      <c r="A73" s="56" t="s">
        <v>129</v>
      </c>
      <c r="B73" s="57" t="s">
        <v>2</v>
      </c>
      <c r="C73" s="58"/>
      <c r="D73" s="59"/>
      <c r="E73" s="60"/>
      <c r="F73" s="60">
        <f>SUM(F74)</f>
        <v>0</v>
      </c>
    </row>
    <row r="74" spans="1:6" outlineLevel="2" x14ac:dyDescent="0.3">
      <c r="A74" s="46" t="s">
        <v>101</v>
      </c>
      <c r="B74" s="47" t="s">
        <v>70</v>
      </c>
      <c r="C74" s="48" t="s">
        <v>0</v>
      </c>
      <c r="D74" s="49">
        <v>2957.3204999999998</v>
      </c>
      <c r="E74" s="50"/>
      <c r="F74" s="50">
        <f t="shared" ref="F74" si="7">D74*E74</f>
        <v>0</v>
      </c>
    </row>
    <row r="75" spans="1:6" outlineLevel="1" x14ac:dyDescent="0.3">
      <c r="A75" s="56" t="s">
        <v>130</v>
      </c>
      <c r="B75" s="57" t="s">
        <v>19</v>
      </c>
      <c r="C75" s="58"/>
      <c r="D75" s="59"/>
      <c r="E75" s="60"/>
      <c r="F75" s="60">
        <f>SUM(F76:F79)</f>
        <v>0</v>
      </c>
    </row>
    <row r="76" spans="1:6" outlineLevel="1" x14ac:dyDescent="0.3">
      <c r="A76" s="46" t="s">
        <v>102</v>
      </c>
      <c r="B76" s="47" t="s">
        <v>68</v>
      </c>
      <c r="C76" s="48" t="s">
        <v>0</v>
      </c>
      <c r="D76" s="49">
        <v>228.32399999999998</v>
      </c>
      <c r="E76" s="50"/>
      <c r="F76" s="50">
        <f t="shared" ref="F76:F79" si="8">D76*E76</f>
        <v>0</v>
      </c>
    </row>
    <row r="77" spans="1:6" outlineLevel="1" x14ac:dyDescent="0.3">
      <c r="A77" s="46" t="s">
        <v>110</v>
      </c>
      <c r="B77" s="47" t="s">
        <v>69</v>
      </c>
      <c r="C77" s="48" t="s">
        <v>0</v>
      </c>
      <c r="D77" s="49">
        <v>116.41</v>
      </c>
      <c r="E77" s="50"/>
      <c r="F77" s="50">
        <f t="shared" ref="F77:F78" si="9">D77*E77</f>
        <v>0</v>
      </c>
    </row>
    <row r="78" spans="1:6" outlineLevel="1" x14ac:dyDescent="0.3">
      <c r="A78" s="46" t="s">
        <v>111</v>
      </c>
      <c r="B78" s="47" t="s">
        <v>73</v>
      </c>
      <c r="C78" s="48" t="s">
        <v>0</v>
      </c>
      <c r="D78" s="49">
        <v>108.252</v>
      </c>
      <c r="E78" s="50"/>
      <c r="F78" s="50">
        <f t="shared" si="9"/>
        <v>0</v>
      </c>
    </row>
    <row r="79" spans="1:6" outlineLevel="2" x14ac:dyDescent="0.3">
      <c r="A79" s="46" t="s">
        <v>112</v>
      </c>
      <c r="B79" s="47" t="s">
        <v>109</v>
      </c>
      <c r="C79" s="48" t="s">
        <v>3</v>
      </c>
      <c r="D79" s="49">
        <v>85.34</v>
      </c>
      <c r="E79" s="50"/>
      <c r="F79" s="50">
        <f t="shared" si="8"/>
        <v>0</v>
      </c>
    </row>
    <row r="80" spans="1:6" x14ac:dyDescent="0.3">
      <c r="A80" s="41"/>
      <c r="B80" s="42"/>
      <c r="C80" s="43"/>
      <c r="D80" s="44"/>
      <c r="E80" s="45"/>
      <c r="F80" s="45"/>
    </row>
    <row r="81" spans="1:6" x14ac:dyDescent="0.3">
      <c r="A81" s="22"/>
      <c r="B81" s="22"/>
      <c r="C81" s="23"/>
      <c r="D81" s="24"/>
      <c r="E81" s="24" t="s">
        <v>62</v>
      </c>
      <c r="F81" s="39">
        <f>SUM(F13)</f>
        <v>0</v>
      </c>
    </row>
    <row r="82" spans="1:6" x14ac:dyDescent="0.3">
      <c r="A82" s="22"/>
      <c r="B82" s="22"/>
      <c r="C82" s="23"/>
      <c r="D82" s="24"/>
      <c r="E82" s="24"/>
      <c r="F82" s="39"/>
    </row>
  </sheetData>
  <mergeCells count="1">
    <mergeCell ref="A9:F9"/>
  </mergeCells>
  <pageMargins left="0.70866141732283472" right="0.70866141732283472" top="0.74803149606299213" bottom="0.74803149606299213" header="0.31496062992125984" footer="0.31496062992125984"/>
  <pageSetup scale="55" fitToHeight="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ONE PUEBLA</vt:lpstr>
      <vt:lpstr>'ONE PUEBLA'!Títulos_a_imprimir</vt:lpstr>
    </vt:vector>
  </TitlesOfParts>
  <Company>TECHDEBA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OBRA CIVIL</dc:title>
  <dc:creator>TECHDEBA</dc:creator>
  <cp:lastModifiedBy>win 7</cp:lastModifiedBy>
  <cp:lastPrinted>2013-06-24T21:44:18Z</cp:lastPrinted>
  <dcterms:created xsi:type="dcterms:W3CDTF">2013-04-17T14:36:13Z</dcterms:created>
  <dcterms:modified xsi:type="dcterms:W3CDTF">2015-11-18T01:15:13Z</dcterms:modified>
</cp:coreProperties>
</file>