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win 7\Desktop\ONE PUEBLA\CATALOGOS\"/>
    </mc:Choice>
  </mc:AlternateContent>
  <bookViews>
    <workbookView xWindow="-15" yWindow="285" windowWidth="10245" windowHeight="6675" tabRatio="791"/>
  </bookViews>
  <sheets>
    <sheet name="ONE PUEBLA" sheetId="3" r:id="rId1"/>
  </sheets>
  <definedNames>
    <definedName name="_xlnm.Print_Titles" localSheetId="0">'ONE PUEBLA'!$1:$11</definedName>
  </definedNames>
  <calcPr calcId="152511"/>
</workbook>
</file>

<file path=xl/calcChain.xml><?xml version="1.0" encoding="utf-8"?>
<calcChain xmlns="http://schemas.openxmlformats.org/spreadsheetml/2006/main">
  <c r="F14" i="3" l="1"/>
  <c r="F18" i="3"/>
  <c r="F29" i="3"/>
  <c r="F31" i="3"/>
  <c r="F37" i="3"/>
  <c r="F42" i="3"/>
  <c r="F48" i="3"/>
  <c r="F13" i="3" l="1"/>
  <c r="F62" i="3" s="1"/>
  <c r="F59" i="3"/>
  <c r="F58" i="3"/>
  <c r="F57" i="3"/>
  <c r="F55" i="3" l="1"/>
  <c r="F54" i="3"/>
  <c r="F53" i="3"/>
  <c r="F52" i="3"/>
  <c r="F60" i="3"/>
  <c r="F56" i="3"/>
  <c r="F51" i="3"/>
  <c r="F50" i="3"/>
  <c r="F49" i="3"/>
  <c r="F40" i="3" l="1"/>
  <c r="F39" i="3"/>
  <c r="F35" i="3"/>
  <c r="F34" i="3"/>
  <c r="F33" i="3"/>
  <c r="F32" i="3"/>
  <c r="F24" i="3"/>
  <c r="F23" i="3"/>
  <c r="F25" i="3"/>
  <c r="F26" i="3"/>
  <c r="F21" i="3"/>
  <c r="F20" i="3"/>
  <c r="F16" i="3" l="1"/>
  <c r="F27" i="3" l="1"/>
  <c r="F47" i="3" l="1"/>
  <c r="F46" i="3"/>
  <c r="F45" i="3"/>
  <c r="F44" i="3"/>
  <c r="F43" i="3"/>
  <c r="F41" i="3"/>
  <c r="F38" i="3"/>
  <c r="F36" i="3"/>
  <c r="F30" i="3"/>
  <c r="F28" i="3"/>
  <c r="F22" i="3"/>
  <c r="F19" i="3"/>
  <c r="F17" i="3"/>
  <c r="F15" i="3"/>
</calcChain>
</file>

<file path=xl/sharedStrings.xml><?xml version="1.0" encoding="utf-8"?>
<sst xmlns="http://schemas.openxmlformats.org/spreadsheetml/2006/main" count="153" uniqueCount="118">
  <si>
    <t>PZA</t>
  </si>
  <si>
    <t>ML</t>
  </si>
  <si>
    <t>CONCEPTO</t>
  </si>
  <si>
    <t>UNIDAD</t>
  </si>
  <si>
    <t>CANTIDAD</t>
  </si>
  <si>
    <t>P.U</t>
  </si>
  <si>
    <t>IMPORTE</t>
  </si>
  <si>
    <t>CLAVE</t>
  </si>
  <si>
    <t>Proyecto:</t>
  </si>
  <si>
    <t>No. Modulos:</t>
  </si>
  <si>
    <t>CATALOGO BASE</t>
  </si>
  <si>
    <t>Actualización:</t>
  </si>
  <si>
    <t>Contrato a Precio Alzado</t>
  </si>
  <si>
    <t>Empresa:</t>
  </si>
  <si>
    <t>Dirección:</t>
  </si>
  <si>
    <t>Kg</t>
  </si>
  <si>
    <t>KG</t>
  </si>
  <si>
    <t xml:space="preserve"> AV. 15 DE MAYO No. 4,502, COL. CENTRO ATOYAC, SAN JERONIMO CALERA,PUEBLA</t>
  </si>
  <si>
    <t>HOTEL ONE Serdan Puebla</t>
  </si>
  <si>
    <t>AZOTEA</t>
  </si>
  <si>
    <t>CISTERNA</t>
  </si>
  <si>
    <t>PLANTA BAJA</t>
  </si>
  <si>
    <t>PZA.</t>
  </si>
  <si>
    <t>OBRA EXTERIOR</t>
  </si>
  <si>
    <t>Pza</t>
  </si>
  <si>
    <t>HERRERIAS</t>
  </si>
  <si>
    <t>HE-CIS-01</t>
  </si>
  <si>
    <t>HE-CIS-02</t>
  </si>
  <si>
    <t>HE-CIS-03</t>
  </si>
  <si>
    <t>HE-PB-01</t>
  </si>
  <si>
    <t>HE-PB-02</t>
  </si>
  <si>
    <t>HE-PB-03</t>
  </si>
  <si>
    <t>HE-PB-04</t>
  </si>
  <si>
    <t>HE-PB-05</t>
  </si>
  <si>
    <t>HE-PB-06</t>
  </si>
  <si>
    <t>BARANDALES ESCALERAS</t>
  </si>
  <si>
    <t>HE-ES-01</t>
  </si>
  <si>
    <t>HE-AZO-01</t>
  </si>
  <si>
    <t>HE-AZO-02</t>
  </si>
  <si>
    <t>Soporteria para tuberia, a base angulo de 1/4 x 1/4 para trayectoria de tuberias de agua, e instalaciones.</t>
  </si>
  <si>
    <t>HE-OE-01</t>
  </si>
  <si>
    <t>HE-OE-02</t>
  </si>
  <si>
    <t>Suministro y colocacion de bolardos (tubo de 4" ced 30,) hincado en el Suelo, para impedir el aparcamiento de vehiculos. Incluye: Suministro de materiales, material, equipo y mano de obra.</t>
  </si>
  <si>
    <t>ELEVADORES</t>
  </si>
  <si>
    <t>HE-ELE-03</t>
  </si>
  <si>
    <t>Suministro, fabricación y montaje de escalera para fosa de cubo  de  elevador  fabricada a base de tubo  de 1" y alfardas de ptr  de 4"x 1 1/2"  sección de  0.45 x 1.60 mts. , incluye: habilitado, fabricación, montaje, soldadura, pintura anticorrosiva, materiales de consumo, fijación, material, mano de obra, herramienta equipo y todo lo necesario para su correcta ejecución.</t>
  </si>
  <si>
    <t>HE-ELE-04</t>
  </si>
  <si>
    <t>Suministro habilitado y colocación de vigas de 10" x 4" x 28.50 kg/m y vigas de 5" x 1/4" x 31.3 kg/m, Para cubo de elevadores. incluye: taquetes tipo hilti de acuerdo a norma de mitusibishi, habilitado, fabricación, montaje, soldadura, pintura anticorrosiva, materiales de consumo, fijación, material, mano de obra, herramienta equipo y todo lo necesario para su correcta ejecución.</t>
  </si>
  <si>
    <t>HE-ELE-05</t>
  </si>
  <si>
    <t>Suministro habilitado y colocación de vigas de 8" x 5 1/4" x 31.20 kg/m, Para cubo de elevadores. incluye: taquetes tipo hilti de acuerdo a norma de mitusibishi, habilitado, fabricación, montaje, soldadura, pintura anticorrosiva, materiales de consumo, fijación, material, mano de obra, herramienta equipo y todo lo necesario para su correcta ejecución.</t>
  </si>
  <si>
    <t>HE-ELE-06</t>
  </si>
  <si>
    <t>Suministro y habilitado de placa de 1/2 sec de .35x .30 cm con 4 barrenos de 3/8 para colocacion y montaje de vigas Ipr, incluye: materiales manos de obra, colocaion y habilitado.</t>
  </si>
  <si>
    <t>HE-ELE-07</t>
  </si>
  <si>
    <t>Suministro y colocacion de taquetes tipo hilti de 3/8 x 4 3/4 para soportar placas de acero, se consideran 4 piezas por placa, según guia mecanica mitsubishi.</t>
  </si>
  <si>
    <t>Subtotal</t>
  </si>
  <si>
    <t>Total:</t>
  </si>
  <si>
    <t>HE-PB-07</t>
  </si>
  <si>
    <t>Rejilla irving de 0.30 x 4.50 con marco a base de angulo de 1/2", incluye: suministro de materiales, mano de obra, equipo y herramienta, aplicaiaon de dos manos de primario anticorrosivo y una mano de esmalte color a elegir, puesta en funcionamiento.</t>
  </si>
  <si>
    <t>HE-PB-08</t>
  </si>
  <si>
    <t>HE-PB-09</t>
  </si>
  <si>
    <t>E</t>
  </si>
  <si>
    <t>E01</t>
  </si>
  <si>
    <t>E02</t>
  </si>
  <si>
    <t>E03</t>
  </si>
  <si>
    <t>E04</t>
  </si>
  <si>
    <t>E05</t>
  </si>
  <si>
    <t>E06</t>
  </si>
  <si>
    <t>Suministro y colocación de puerta registro de 0.60 x 0.70 mts en celdas de cisterna a base de marco y contramarco de ptr de 2" cal. Blanco, con lamina calibre 18, pasador de sobreponer, 3 bisagras d ebarril de 1/2", incluye: suministro de materiales, mano de obra, preparaciones, resanes, aplicacion de primario anticorrosivo color blanco, 2 mano de esmalte alquidalico similar al existente. resanado de soldadura y fisuras, esmerilado, desperdicios, cortes, limpieza para entrega final. (Herreria-4)</t>
  </si>
  <si>
    <t>Suministro y colocación de escalera marina para cisterna  con un desarrollo de 1.80 mts a tubo ced. 30 liso de 1 1/2" fijado con 4 placas de 10 x 10 x 3/8" con taquetes hilti de 3/8", peraltes a base tubo ced. 30 de 1", incluye: suministro de materiales, mano de obra, cortes, trazo, preparaciones, resanes, aplicacion de primario anticorrosivo color gris, 2 manos de esmalte alquidalico color similar al existente, limpieza para entrega final</t>
  </si>
  <si>
    <t>Suministro y colocación de escalera marina en cuarto de bombas de cisterna  con un desarrollo de 3.20 mts a tubo ced. 30 liso de 2" fijado con 6 placas de 10 x 10 x 1/2" con taquetes hilti de 1/2", peraltes a base tubo ced. 30 de 1", incluye: suministro de materiales, mano de obra, cortes, trazo, preparaciones, resanes, aplicacion de primario anticorrosivo color gris, 2 manos de esmalte alquidalico color similar al existente, limpieza para entrega final(Herreria-12)</t>
  </si>
  <si>
    <t>Suministro y de puerta plegable de acceso a la planta de emergencia, a base de Perfil tubular R-300 cal. 18 y rejilla louver de 5.5 cm de ancho con porta candado. Dimensiones de vano 3.91mx2.40m, Incluye: material, equipo, herramienta necesaria, mano de obra.(Herreria-1)</t>
  </si>
  <si>
    <t>Suministro de puerta corrediza para cocina-servicios, fabricada con perfil metalico tubular rectangular de 3" x 1 1/2", malla ciclonica y portacandado, candado, incluye: suministro de los materiales, mano d eobra, equipo y herramienta, aplicación de primario anticorrosivo color gris, 2 manos de pintura esmalte color similar al existente, limpieza pra entrega final.(Herreria-2)</t>
  </si>
  <si>
    <t>Suministro de Ventila para cuarto de maquinas de elevadores, roperia central p. baja, cto de calderas p. azotea a base de  louver de 5.5 cm de ancho con con marco de angulo de 2" anclado a muro. Dimensiones de  0.40mx0.90m, Incluye: material, equipo, herramienta necesaria, mano de obra.(Herreria-3)</t>
  </si>
  <si>
    <t>Suministro de Puerta abatible para acceso a cuarto de maquinas cisterna con dimensiones de 1.80 x 1.80 mts a base de marco con angulo de 2" x 1/2" y rejilla electroforjada tipo irving con goznes, incluye: suministro de materiales, mano d eobra, equipo yherramienta, preparaciones para anclar, resanes, aplicacion de una mano de primario anticorrosivo color gris, dos manos de pintura esmalte scolor similar al existente, soldadura, chapa, fijaciones, limpieza para entrega final. (Herreria-5)</t>
  </si>
  <si>
    <t>Suministro de Ventila para vestidores colaboradores a base de  louver de 5.5 cm de ancho con con marco de angulo de 2" anclado a muro. Dimensiones de  0.40 m x 1.20m, Incluye: material, equipo, herramienta necesaria, mano de obra.(Herreria-6)</t>
  </si>
  <si>
    <t>Cerca perimetral de malla ciclónica de 2.20m de altura para proteccion para transformador, con puerta de 0.90x2.20m, Incluye: material, equipo, herramienta necesaria, mano de obra.((Herreria-7)</t>
  </si>
  <si>
    <t>Suministro y de puerta abatible de acceso a cuarto de maquinas de elevadores, a base de perfil tubular R-300 CAL.18  y rejilla louver de 5.5 cm de ancho, zoclo de 38 x 75 mm con porta candado, candado. Dimensiones de vano 1.00m x 2.00m, Incluye: suministro de material, equipo, herramienta necesaria, mano de obra, aplicacion de primario anticorrosivo color gris, dos manos de  pintura esmalte color similar al existente, limpieza final para entrega de obra. (Herreria-9)</t>
  </si>
  <si>
    <t>Suministro y de puerta plegable de acceso al cuarto toxicos y aseo, a base de Perfil tubular R-300 CAL. 18 y rejilla louver de 5.5 cm de ancho con porta candado, zoclo de 38 x 75 mm. Dimensiones de vano 2.85 m x 2.09 m. y 0.80 x 2.09 mts, Incluye: suministro de material, equipo, herramienta necesaria, mano de obra, aplicacion de primario anticorrosivo, dos manos de pintura esmalte color similar al existente, limpieza para entrega final de la obra, (Herreria-10).</t>
  </si>
  <si>
    <t>Fabricacion, suministro y  y colocacion de barandal a base de tubular de 2" ced. 40 y entre paños de redondo macizo de 1", postes de solera de 1 1/2" x 1/4" soldada a placa base , incluye: trazo, corte, armado, soldado, esmerilado, pintura de esmalte gris claro sobre base antioxido,  nivelado, plomeado,amacizado en su caso,materiales, flete, acarreo hasta el lugar de su utilizacion, limpieza y retiro de sobrante fuera de obra, equipo, herramienta y mano de obra.(Herreria-14)</t>
  </si>
  <si>
    <t>Suministro y de puerta abatible de dos hojas para  acceso a calderas de azotea, a base de perfil tubular R-300 CAL.18  y rejilla louver de 5.5 cm de ancho, zoclo de 38 x 75 mm con porta candado, candado. Dimensiones de vano 3.00m x 2.50m, Incluye: suministro de material, equipo, herramienta necesaria, mano de obra, aplicacion de primario anticorrosivo color gris, dos manos de  pintura esmalte color similar al existente, limpieza final para entrega de obra. (Herreria-15)</t>
  </si>
  <si>
    <t>Suministro y de puerta abatible de acceso a cuarto de maquinas de cisterna, a base de perfil tubular R-300 CAL.18  y rejilla louver de 5.5 cm de ancho, zoclo de 38 x 75 mm con porta candado, candado. Dimensiones de vano 1.05 m x 2.10m, Incluye: suministro de material, equipo, herramienta necesaria, mano de obra, aplicacion de primario anticorrosivo color gris, dos manos de  pintura esmalte color similar al existente, limpieza final para entrega de obra. (Herreria-16)</t>
  </si>
  <si>
    <t>HE-AZO-03</t>
  </si>
  <si>
    <t>HE-AZO-04</t>
  </si>
  <si>
    <t>HE-AZO-05</t>
  </si>
  <si>
    <t>Suministro y colocación de cubierta en área de andenes,  de 28.70 m. de largo x 2.45 de ancho a base de postes vertical metálico de PTR de 4" x 4" 22.87 m. al eje de poste, trabesaños de PTR de 4" x 4", viguetas metálicas de ptr de 2" x 2" @ 1/3 del módulo, con una trabe empotraba a muro para recibir techumbre de PTR de 4" x 3", Con una cubierta de lámina acanalada de fibra d evidrio traslucida.(Herreria-11)</t>
  </si>
  <si>
    <t>Suministro de reja de acero sobre apoyo de h=50 cms, modelo clasica, altura de la reja de 2.00 mts, esmaltada, incluye: suministro de los materiales, mano de obra, equipo y herramienta, preparaciones, resanes, aplicación de primario anticorrosivo a postes de ptr de 2" cal. rojo, alineacion, plomeado, fijacion.</t>
  </si>
  <si>
    <t>Suministro de escalera de herreria para acceso a cto. De maquinas de elevadores a base de bastidor  de escalon hecho con ptr de 1" x 1" y escalon tipo irving de 25 cms de ancho, postes de ptr de 2" x 2", descanso con placa antiderrapante cal. 22 csobre bastidor de ptr de 1" x 1" @ 30 cms en ambos sentidos, barandal con barrote divisorio de tubular metalico rectangular de  2" x 1" y pasamanos de lamina predoblada de 6 cms de ancho, incluye: suministro de materiales, mano de obra, equipo y herramienta, cortes, trazo, desperdicios, aplicacion de primario anticorrosivo, dos manos de pintura esmalte color similar al existente, limpiez apara entrega final de la obra, (Herreria-8)</t>
  </si>
  <si>
    <t>Fabricacion, suministro y  y colocacion de barandal a base de tubular de 2" ced. 40 y entre paños de redondo macizo de 1" ced. 40 soldada a solera, postes a base de solera de 1 1/2" x 1/4" soldada a placa base con angulo de 4"x8"x1/8" sujeto a escalon con 4 tornillos con taquete hilti de 2" x 3/8", incluye: trazo, corte, armado, soldado, esmerilado, pintura de esmalte blanco sobre base antioxido,  nivelado, plomeado,amacizado en su caso,materiales, flete, acarreo hasta el lugar de su utilizacion, limpieza y retiro de sobrante fuera de obra, equipo, herramienta y mano de obra.</t>
  </si>
  <si>
    <t>HE-PB-10</t>
  </si>
  <si>
    <t>HE-OE-03</t>
  </si>
  <si>
    <t>Suministro de estructura de acero para motor lobby  a base de bastidor  metalico  forrada de alucubond color similar al existente remachado a estructura, unido con empalme de 1" de aluminio natural y empalme de polietileno de acuerdo a proyecto, incluye: suministro de materiales, mano de obra, equipo yherramienta, trazo, cortes, desperdicios, limpieza final para entrega de obra.</t>
  </si>
  <si>
    <t>F</t>
  </si>
  <si>
    <t>CANCELERIA</t>
  </si>
  <si>
    <t>CANC-01</t>
  </si>
  <si>
    <t>CANC-02</t>
  </si>
  <si>
    <t>CANC-03</t>
  </si>
  <si>
    <t>CANC-04</t>
  </si>
  <si>
    <t>CANC-05</t>
  </si>
  <si>
    <t>Suministro y colocación de fijo (C-1) Lounge P.baja, con medidas de 7.55 mt. de ancho por 1.75 mt. de alto, compuesto perfil cabezal #7835, junquillo #6606, perfil bolsa #9135  según  diseño formado a base cristal de 6 mm de espesor con canto pulido en  color claro mca. saint gobain o equivalente y costilla de cristal templado de 9 mm, enmarcado con perfil de aluminio de 3" marca Cuprum o superior con acabado aluminio blanco, junteado  son silicon. Incluye:  canes, andamios, colocación, fijación de todos los elementos, andamios, mano de obra, equipos, herramienta, y todo lo necesario para su correcta ejecución. Ver plano.</t>
  </si>
  <si>
    <t>Suministro y colocación de ventana de proyeccion (C-2) Pasillo de habitaciones, con medidas de 1.20 mt. de ancho x 1.50 mt. de alto, según  diseño formado a base cristal de 6 mm de espesor  en  color claro esmerilado mca. saint gobain o equivalente y  enmarcado con perfil de aluminio de 3" marca Cuprum o superior con acabado aluminio blanco, junteado  son silicon. Incluye:  canes, andamios, colocación, fijación de todos los elementos, andamios, mano de obra, equipos, herramienta, y todo lo necesario para su correcta ejecución. Ver plano.</t>
  </si>
  <si>
    <t xml:space="preserve">Suministro y colocación de  puerta Oficinas (C-4) con dimensiones de 0.90 mt. de ancho por 2.06 mt. de alto, formados por un cristal claro de 6mm., enmarcados con un perfil de aluminio de 2" marca  cuprum linea eurovent serie 70  o superior con acabado aluminio anodizado blanco, con chapa phillips Mod. 550 con llave de seguridad, Incluye: canes, colocación, mano de  obra, equipos, herramienta y todo lo necesario para su correcta ejecución. Ver plano </t>
  </si>
  <si>
    <t xml:space="preserve">Suministro y colocación de Cancel y puerta Contralor (C-3) con dimensiones de 0.90 mt. de ancho por 2.06 mt. de alto, con un fijo  de 1.19 mt de ancho por 2.06 mt. de alto, ambos elementos formados por un cristal claro de 6mm., enmarcados con un perfil de aluminio de 2" marca  cuprum linea eurovent serie 70  o superior con acabado aluminio anodizado blanco, con chapa phillips Mod. 550 con llave de seguridad, Incluye: canes, colocación, mano de  obra, equipos, herramienta y todo lo necesario para su correcta ejecución. Ver plano </t>
  </si>
  <si>
    <t>Suministro y fabricacion de cancel (C-5) Sala de juntas a base de cristal templado de 9mm color claro serigrafiado a 1.5 cms según diseño, con cerradura y contra a piso, bisagra hidraulica Mod. KH220A Mca IAMSA, manija tubular "T" de  acero inoxidable MOD. MAT-300-09 Mca IAMSA, incluye: suministro de materiales, mano de obra, equipo y herramienta, corte en loseta ceramica para empotrar caja de bisagra, limpieza para entrega final de obra.</t>
  </si>
  <si>
    <t>Suministro y  fabricacion de cancel (C-6) para oficinas y habitaciones tipo de 1.20  x 11.50 mts a base de marco de aluminio anodizado blanco de 3" con cristal claro laminado de 4mm + PVB  de 0.76 mm+ un cristal claro de 3 mm,  junteado  son silicon. Incluye:  canes, andamios, colocación, fijación de todos los elementos, andamios, mano de obra, equipos, herramienta, y todo lo necesario para su correcta ejecución. Ver plano.</t>
  </si>
  <si>
    <t>Suministro de cancel para baño de habitaciones (C-7) a base de puerta de cristal claro de 6mm templado, cantos pulidos( con 2 saques y barreno para la colocacion de vibeles y perilla), vibel piso-techo mod. Atenas de acero inoxidable mca. IAMSA, acabado satinado, perimetro de fijos a base de bagueta de aluminio natural de 1/2" para soportar vidrio, clip generico en acero inoxidable mca. IAMSA , perilla napoli mca IAMSA de acero inoxidable, acabado satinado de 3/4" de diametro, perfil de plastico de 9mm transparente colocado en laterales de la puerta mod.PCF710000 mca IAMSA, incluye: suministro de materiales, mano de obra, equipo y herramienta, fijacion, trazo, fabricacion, limpieza final para entrega de obra</t>
  </si>
  <si>
    <t>Suministro de espejo de habitacion  de 1.25 x 0.90(C-8) adosado a muro con silicon y sellado perimetralmente con acrilastic, incluye: suministro de materiales, mano de obra, equipo y herramienta, preparacion de la superficie, limpieza final para entrega de obra.</t>
  </si>
  <si>
    <t>Cortina enrollollable marca Merik modelo A2000  fabricada en lamina galvanizada microperforada cal. 22 DE 3.00 x 3.15 mts en patio de maniobras de fachada posterior, incluye: suministro de materiales, mano de obra especializada, angulo de piso estructural pintado en color gris , juego de guias galvanizadas con silenciador, resortes de torsion de 10000 ciclos, baleros importados, motor industrial MH5011 industrial electromecanico  de caadena mediana  1/2hp, equipo y herramienta, soldadura, cortes, puesta en funcionamiento.(Herreria-13).</t>
  </si>
  <si>
    <t xml:space="preserve">Suministro de cancel de acceso principal de 2.50 x 3.60 mts. (C-9), A base de cristal templado de 9 mm, Con 2 hojas corredizas con mecanismo por sensor, Ver detalle en planos. </t>
  </si>
  <si>
    <t>Suministro de espejo de habitacion  handicap de 1.36 x 1.42 (C-10) adosado a muro con silicon y sellado perimetralmente con acrilastic, incluye: suministro de materiales, mano de obra, equipo y herramienta, preparacion de la superficie, limpieza final para entrega de obra.</t>
  </si>
  <si>
    <t>Suministro y  fabricacion de Ventana fija (C-11) para Roperia de piso tipo de 0.60  x 0.60 mts a base de marco de aluminio anodizado blanco de 3" con cristal claro de 6 mm,  junteado  son silicon. Incluye:  canes, andamios, colocación, fijación de todos los elementos, andamios, mano de obra, equipos, herramienta, y todo lo necesario para su correcta ejecución. Ver plano.</t>
  </si>
  <si>
    <t>Suministro y  fabricacion de Ventana fija con sifon inferios (C-12) para Roperia de 2do piso tipo de 0.60  x 0.60 mts a base de marco de aluminio anodizado blanco de 3" con cristal claro de 6 mm,  junteado  son silicon. Incluye:  canes, andamios, colocación, fijación de todos los elementos, andamios, mano de obra, equipos, herramienta, y todo lo necesario para su correcta ejecución. Ver plano.</t>
  </si>
  <si>
    <t>CANC-06</t>
  </si>
  <si>
    <t>CANC-07</t>
  </si>
  <si>
    <t>CANC-08</t>
  </si>
  <si>
    <t>CANC-09</t>
  </si>
  <si>
    <t>CANC-10</t>
  </si>
  <si>
    <t>CANC-11</t>
  </si>
  <si>
    <t>CANC-12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</si>
</sst>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quot;$&quot;* #,##0.00_-;_-&quot;$&quot;* &quot;-&quot;??_-;_-@_-"/>
    <numFmt numFmtId="43" formatCode="_-* #,##0.00_-;\-* #,##0.00_-;_-* &quot;-&quot;??_-;_-@_-"/>
    <numFmt numFmtId="164" formatCode="0.000"/>
    <numFmt numFmtId="165" formatCode="#,##0.00;[Red]\(#,##0.00\)"/>
    <numFmt numFmtId="166" formatCode="[$-80A]d&quot; de &quot;mmmm&quot; de &quot;yyyy;@"/>
  </numFmts>
  <fonts count="19" x14ac:knownFonts="1">
    <font>
      <sz val="10"/>
      <name val="Arial"/>
    </font>
    <font>
      <sz val="11"/>
      <color theme="1"/>
      <name val="Calibri"/>
      <family val="2"/>
      <scheme val="minor"/>
    </font>
    <font>
      <sz val="10"/>
      <name val="Arial"/>
    </font>
    <font>
      <sz val="10"/>
      <name val="Arial"/>
      <family val="2"/>
    </font>
    <font>
      <b/>
      <sz val="11"/>
      <name val="Century Gothic"/>
      <family val="2"/>
    </font>
    <font>
      <b/>
      <sz val="10"/>
      <name val="Century Gothic"/>
      <family val="2"/>
    </font>
    <font>
      <sz val="10"/>
      <name val="Century Gothic"/>
      <family val="2"/>
    </font>
    <font>
      <sz val="11"/>
      <name val="Century Gothic"/>
      <family val="2"/>
    </font>
    <font>
      <sz val="9"/>
      <name val="Tahoma"/>
      <family val="2"/>
    </font>
    <font>
      <b/>
      <sz val="12"/>
      <name val="Tahoma"/>
      <family val="2"/>
    </font>
    <font>
      <b/>
      <sz val="10"/>
      <name val="Tahoma"/>
      <family val="2"/>
    </font>
    <font>
      <b/>
      <sz val="10"/>
      <color indexed="62"/>
      <name val="Tahoma"/>
      <family val="2"/>
    </font>
    <font>
      <b/>
      <sz val="17"/>
      <name val="Tahoma"/>
      <family val="2"/>
    </font>
    <font>
      <b/>
      <sz val="22"/>
      <name val="Century Gothic"/>
      <family val="2"/>
    </font>
    <font>
      <b/>
      <sz val="12"/>
      <color indexed="62"/>
      <name val="Century Gothic"/>
      <family val="2"/>
    </font>
    <font>
      <sz val="12"/>
      <name val="Tahoma"/>
      <family val="2"/>
    </font>
    <font>
      <sz val="11"/>
      <color theme="0"/>
      <name val="Century Gothic"/>
      <family val="2"/>
    </font>
    <font>
      <b/>
      <sz val="11"/>
      <color theme="0"/>
      <name val="Century Gothic"/>
      <family val="2"/>
    </font>
    <font>
      <b/>
      <i/>
      <sz val="11"/>
      <name val="Century Gothic"/>
      <family val="2"/>
    </font>
  </fonts>
  <fills count="7">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lightGray">
        <fgColor theme="4" tint="-0.24994659260841701"/>
        <bgColor theme="0" tint="-4.9989318521683403E-2"/>
      </patternFill>
    </fill>
    <fill>
      <patternFill patternType="solid">
        <fgColor theme="3" tint="0.59999389629810485"/>
        <bgColor indexed="64"/>
      </patternFill>
    </fill>
    <fill>
      <patternFill patternType="solid">
        <fgColor theme="0" tint="-0.14999847407452621"/>
        <bgColor indexed="64"/>
      </patternFill>
    </fill>
  </fills>
  <borders count="6">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style="hair">
        <color indexed="64"/>
      </top>
      <bottom style="hair">
        <color indexed="64"/>
      </bottom>
      <diagonal/>
    </border>
  </borders>
  <cellStyleXfs count="13">
    <xf numFmtId="0" fontId="0" fillId="0" borderId="0"/>
    <xf numFmtId="0" fontId="3"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1" fillId="0" borderId="0"/>
    <xf numFmtId="9" fontId="3" fillId="0" borderId="0" applyFont="0" applyFill="0" applyBorder="0" applyAlignment="0" applyProtection="0"/>
    <xf numFmtId="165" fontId="2"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4" fontId="2" fillId="0" borderId="0" applyFont="0" applyFill="0" applyBorder="0" applyAlignment="0" applyProtection="0"/>
    <xf numFmtId="44" fontId="3" fillId="0" borderId="0" applyFont="0" applyFill="0" applyBorder="0" applyAlignment="0" applyProtection="0"/>
  </cellStyleXfs>
  <cellXfs count="64">
    <xf numFmtId="0" fontId="0" fillId="0" borderId="0" xfId="0"/>
    <xf numFmtId="0" fontId="3" fillId="0" borderId="0" xfId="2" applyBorder="1"/>
    <xf numFmtId="0" fontId="7" fillId="0" borderId="0" xfId="0" applyFont="1" applyBorder="1"/>
    <xf numFmtId="0" fontId="7" fillId="0" borderId="0" xfId="0" applyFont="1" applyBorder="1" applyAlignment="1">
      <alignment vertical="center"/>
    </xf>
    <xf numFmtId="0" fontId="8" fillId="0" borderId="0" xfId="2" applyFont="1" applyBorder="1"/>
    <xf numFmtId="0" fontId="9" fillId="0" borderId="0" xfId="2" applyFont="1" applyBorder="1"/>
    <xf numFmtId="0" fontId="9" fillId="0" borderId="0" xfId="2" applyFont="1" applyBorder="1" applyProtection="1">
      <protection hidden="1"/>
    </xf>
    <xf numFmtId="0" fontId="10" fillId="0" borderId="0" xfId="2" applyFont="1" applyBorder="1" applyAlignment="1" applyProtection="1">
      <alignment horizontal="right"/>
      <protection hidden="1"/>
    </xf>
    <xf numFmtId="0" fontId="8" fillId="0" borderId="0" xfId="2" applyFont="1" applyBorder="1" applyProtection="1">
      <protection hidden="1"/>
    </xf>
    <xf numFmtId="0" fontId="4" fillId="2" borderId="3" xfId="0" applyFont="1" applyFill="1" applyBorder="1" applyAlignment="1">
      <alignment horizontal="center" vertical="center"/>
    </xf>
    <xf numFmtId="4" fontId="4" fillId="0" borderId="3" xfId="0" applyNumberFormat="1" applyFont="1" applyFill="1" applyBorder="1" applyAlignment="1">
      <alignment horizontal="center" vertical="center" wrapText="1"/>
    </xf>
    <xf numFmtId="4" fontId="4" fillId="2" borderId="3" xfId="0" applyNumberFormat="1" applyFont="1" applyFill="1" applyBorder="1" applyAlignment="1">
      <alignment horizontal="center" vertical="center"/>
    </xf>
    <xf numFmtId="0" fontId="12" fillId="0" borderId="0" xfId="2" applyFont="1" applyBorder="1" applyAlignment="1" applyProtection="1">
      <protection hidden="1"/>
    </xf>
    <xf numFmtId="0" fontId="12" fillId="0" borderId="0" xfId="2" applyFont="1" applyBorder="1" applyAlignment="1" applyProtection="1">
      <alignment horizontal="center"/>
      <protection hidden="1"/>
    </xf>
    <xf numFmtId="0" fontId="5" fillId="0" borderId="0" xfId="2" applyFont="1" applyBorder="1" applyAlignment="1" applyProtection="1">
      <alignment horizontal="right"/>
      <protection hidden="1"/>
    </xf>
    <xf numFmtId="0" fontId="14" fillId="0" borderId="0" xfId="2" applyFont="1" applyBorder="1" applyAlignment="1" applyProtection="1">
      <alignment horizontal="left" indent="1"/>
      <protection locked="0" hidden="1"/>
    </xf>
    <xf numFmtId="0" fontId="6" fillId="0" borderId="0" xfId="2" applyFont="1" applyBorder="1" applyAlignment="1">
      <alignment horizontal="right"/>
    </xf>
    <xf numFmtId="0" fontId="15" fillId="0" borderId="0" xfId="2" applyFont="1" applyBorder="1"/>
    <xf numFmtId="0" fontId="16" fillId="3" borderId="0" xfId="2" applyFont="1" applyFill="1" applyBorder="1"/>
    <xf numFmtId="0" fontId="16" fillId="3" borderId="0" xfId="0" applyFont="1" applyFill="1" applyBorder="1"/>
    <xf numFmtId="164" fontId="17" fillId="3" borderId="0" xfId="1" applyNumberFormat="1" applyFont="1" applyFill="1" applyBorder="1" applyAlignment="1">
      <alignment vertical="top"/>
    </xf>
    <xf numFmtId="0" fontId="17" fillId="3" borderId="0" xfId="1" applyFont="1" applyFill="1" applyBorder="1" applyAlignment="1">
      <alignment horizontal="justify" vertical="top"/>
    </xf>
    <xf numFmtId="0" fontId="7" fillId="4" borderId="0" xfId="0" applyFont="1" applyFill="1" applyBorder="1"/>
    <xf numFmtId="0" fontId="7" fillId="4" borderId="0" xfId="2" applyFont="1" applyFill="1" applyBorder="1"/>
    <xf numFmtId="0" fontId="18" fillId="4" borderId="0" xfId="1" applyFont="1" applyFill="1" applyBorder="1" applyAlignment="1">
      <alignment horizontal="right" vertical="top"/>
    </xf>
    <xf numFmtId="0" fontId="8" fillId="0" borderId="0" xfId="2" applyFont="1" applyBorder="1" applyAlignment="1">
      <alignment horizontal="right"/>
    </xf>
    <xf numFmtId="0" fontId="8" fillId="0" borderId="0" xfId="2" applyFont="1" applyBorder="1" applyAlignment="1" applyProtection="1">
      <alignment horizontal="right"/>
      <protection hidden="1"/>
    </xf>
    <xf numFmtId="0" fontId="3" fillId="0" borderId="0" xfId="2" applyBorder="1" applyAlignment="1">
      <alignment horizontal="right"/>
    </xf>
    <xf numFmtId="0" fontId="12" fillId="0" borderId="0" xfId="2" applyFont="1" applyBorder="1" applyAlignment="1" applyProtection="1">
      <alignment horizontal="right"/>
      <protection hidden="1"/>
    </xf>
    <xf numFmtId="0" fontId="16" fillId="3" borderId="0" xfId="0" applyFont="1" applyFill="1" applyBorder="1" applyAlignment="1">
      <alignment horizontal="right"/>
    </xf>
    <xf numFmtId="0" fontId="7" fillId="0" borderId="0" xfId="0" applyFont="1" applyBorder="1" applyAlignment="1">
      <alignment horizontal="right"/>
    </xf>
    <xf numFmtId="44" fontId="8" fillId="0" borderId="0" xfId="11" applyFont="1" applyBorder="1"/>
    <xf numFmtId="44" fontId="8" fillId="0" borderId="0" xfId="11" applyFont="1" applyBorder="1" applyProtection="1">
      <protection hidden="1"/>
    </xf>
    <xf numFmtId="44" fontId="3" fillId="0" borderId="0" xfId="11" applyFont="1" applyBorder="1"/>
    <xf numFmtId="44" fontId="11" fillId="0" borderId="0" xfId="11" applyFont="1" applyBorder="1" applyAlignment="1" applyProtection="1">
      <protection locked="0" hidden="1"/>
    </xf>
    <xf numFmtId="44" fontId="12" fillId="0" borderId="0" xfId="11" applyFont="1" applyBorder="1" applyAlignment="1" applyProtection="1">
      <protection hidden="1"/>
    </xf>
    <xf numFmtId="44" fontId="4" fillId="2" borderId="3" xfId="11" applyFont="1" applyFill="1" applyBorder="1" applyAlignment="1">
      <alignment horizontal="center" vertical="center"/>
    </xf>
    <xf numFmtId="44" fontId="16" fillId="3" borderId="0" xfId="11" applyFont="1" applyFill="1" applyBorder="1"/>
    <xf numFmtId="44" fontId="7" fillId="0" borderId="0" xfId="11" applyFont="1" applyBorder="1"/>
    <xf numFmtId="44" fontId="7" fillId="4" borderId="0" xfId="11" applyFont="1" applyFill="1" applyBorder="1"/>
    <xf numFmtId="166" fontId="6" fillId="0" borderId="0" xfId="11" applyNumberFormat="1" applyFont="1" applyBorder="1"/>
    <xf numFmtId="0" fontId="7" fillId="0" borderId="5" xfId="0" applyNumberFormat="1" applyFont="1" applyFill="1" applyBorder="1" applyAlignment="1">
      <alignment vertical="center"/>
    </xf>
    <xf numFmtId="0" fontId="7" fillId="0" borderId="5" xfId="0" applyNumberFormat="1" applyFont="1" applyFill="1" applyBorder="1" applyAlignment="1">
      <alignment horizontal="left" vertical="center"/>
    </xf>
    <xf numFmtId="0" fontId="7" fillId="0" borderId="5" xfId="0" applyNumberFormat="1" applyFont="1" applyFill="1" applyBorder="1" applyAlignment="1">
      <alignment horizontal="center" vertical="center"/>
    </xf>
    <xf numFmtId="43" fontId="7" fillId="0" borderId="5" xfId="0" applyNumberFormat="1" applyFont="1" applyFill="1" applyBorder="1" applyAlignment="1">
      <alignment horizontal="right" vertical="center"/>
    </xf>
    <xf numFmtId="44" fontId="7" fillId="0" borderId="5" xfId="0" applyNumberFormat="1" applyFont="1" applyFill="1" applyBorder="1" applyAlignment="1">
      <alignment horizontal="right" vertical="center"/>
    </xf>
    <xf numFmtId="0" fontId="4" fillId="5" borderId="5" xfId="0" applyNumberFormat="1" applyFont="1" applyFill="1" applyBorder="1" applyAlignment="1">
      <alignment vertical="center"/>
    </xf>
    <xf numFmtId="0" fontId="4" fillId="5" borderId="5" xfId="0" applyNumberFormat="1" applyFont="1" applyFill="1" applyBorder="1" applyAlignment="1">
      <alignment horizontal="left" vertical="center"/>
    </xf>
    <xf numFmtId="0" fontId="7" fillId="5" borderId="5" xfId="0" applyFont="1" applyFill="1" applyBorder="1" applyAlignment="1">
      <alignment horizontal="center" vertical="center"/>
    </xf>
    <xf numFmtId="43" fontId="7" fillId="5" borderId="5" xfId="0" applyNumberFormat="1" applyFont="1" applyFill="1" applyBorder="1" applyAlignment="1">
      <alignment vertical="center"/>
    </xf>
    <xf numFmtId="44" fontId="7" fillId="5" borderId="5" xfId="0" applyNumberFormat="1" applyFont="1" applyFill="1" applyBorder="1" applyAlignment="1">
      <alignment vertical="center"/>
    </xf>
    <xf numFmtId="0" fontId="4" fillId="6" borderId="5" xfId="0" applyNumberFormat="1" applyFont="1" applyFill="1" applyBorder="1" applyAlignment="1">
      <alignment vertical="center"/>
    </xf>
    <xf numFmtId="0" fontId="4" fillId="6" borderId="5" xfId="0" applyNumberFormat="1" applyFont="1" applyFill="1" applyBorder="1" applyAlignment="1">
      <alignment horizontal="left" vertical="center"/>
    </xf>
    <xf numFmtId="0" fontId="7" fillId="6" borderId="5" xfId="0" applyFont="1" applyFill="1" applyBorder="1" applyAlignment="1">
      <alignment horizontal="center" vertical="center"/>
    </xf>
    <xf numFmtId="43" fontId="7" fillId="6" borderId="5" xfId="0" applyNumberFormat="1" applyFont="1" applyFill="1" applyBorder="1" applyAlignment="1">
      <alignment vertical="center"/>
    </xf>
    <xf numFmtId="44" fontId="7" fillId="6" borderId="5" xfId="0" applyNumberFormat="1" applyFont="1" applyFill="1" applyBorder="1" applyAlignment="1">
      <alignment vertical="center"/>
    </xf>
    <xf numFmtId="0" fontId="7" fillId="0" borderId="0" xfId="0" applyNumberFormat="1" applyFont="1" applyFill="1" applyBorder="1" applyAlignment="1">
      <alignment vertical="center"/>
    </xf>
    <xf numFmtId="0" fontId="7" fillId="0" borderId="0" xfId="0" applyNumberFormat="1" applyFont="1" applyFill="1" applyBorder="1" applyAlignment="1">
      <alignment horizontal="left" vertical="center"/>
    </xf>
    <xf numFmtId="0" fontId="7" fillId="0" borderId="0" xfId="0" applyNumberFormat="1" applyFont="1" applyFill="1" applyBorder="1" applyAlignment="1">
      <alignment horizontal="center" vertical="center"/>
    </xf>
    <xf numFmtId="43" fontId="7" fillId="0" borderId="0" xfId="0" applyNumberFormat="1" applyFont="1" applyFill="1" applyBorder="1" applyAlignment="1">
      <alignment horizontal="right" vertical="center"/>
    </xf>
    <xf numFmtId="44" fontId="7" fillId="0" borderId="0" xfId="0" applyNumberFormat="1" applyFont="1" applyFill="1" applyBorder="1" applyAlignment="1">
      <alignment horizontal="right" vertical="center"/>
    </xf>
    <xf numFmtId="0" fontId="13" fillId="0" borderId="1" xfId="2" applyFont="1" applyBorder="1" applyAlignment="1" applyProtection="1">
      <alignment horizontal="center" vertical="center"/>
      <protection hidden="1"/>
    </xf>
    <xf numFmtId="0" fontId="13" fillId="0" borderId="4" xfId="2" applyFont="1" applyBorder="1" applyAlignment="1" applyProtection="1">
      <alignment horizontal="center" vertical="center"/>
      <protection hidden="1"/>
    </xf>
    <xf numFmtId="0" fontId="13" fillId="0" borderId="2" xfId="2" applyFont="1" applyBorder="1" applyAlignment="1" applyProtection="1">
      <alignment horizontal="center" vertical="center"/>
      <protection hidden="1"/>
    </xf>
  </cellXfs>
  <cellStyles count="13">
    <cellStyle name="Comma 2" xfId="9"/>
    <cellStyle name="Currency 2" xfId="8"/>
    <cellStyle name="Millares 2" xfId="1"/>
    <cellStyle name="Millares 3" xfId="3"/>
    <cellStyle name="Moneda" xfId="11" builtinId="4"/>
    <cellStyle name="Moneda 2" xfId="4"/>
    <cellStyle name="Moneda 4" xfId="12"/>
    <cellStyle name="Normal" xfId="0" builtinId="0"/>
    <cellStyle name="Normal 2" xfId="2"/>
    <cellStyle name="Normal 3" xfId="5"/>
    <cellStyle name="Percent 2" xfId="10"/>
    <cellStyle name="Porcentaje 2" xfId="6"/>
    <cellStyle name="ROJONEGATIVO"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123825</xdr:rowOff>
    </xdr:from>
    <xdr:to>
      <xdr:col>6</xdr:col>
      <xdr:colOff>0</xdr:colOff>
      <xdr:row>7</xdr:row>
      <xdr:rowOff>38100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10750" y="323850"/>
          <a:ext cx="71437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tabSelected="1" view="pageBreakPreview" zoomScale="85" zoomScaleNormal="70" zoomScaleSheetLayoutView="85" workbookViewId="0">
      <selection activeCell="B4" sqref="B4"/>
    </sheetView>
  </sheetViews>
  <sheetFormatPr baseColWidth="10" defaultColWidth="9.140625" defaultRowHeight="16.5" x14ac:dyDescent="0.3"/>
  <cols>
    <col min="1" max="1" width="13" style="2" customWidth="1"/>
    <col min="2" max="2" width="76.28515625" style="2" customWidth="1"/>
    <col min="3" max="3" width="9.140625" style="2"/>
    <col min="4" max="4" width="12.7109375" style="2" customWidth="1"/>
    <col min="5" max="5" width="18" style="30" customWidth="1"/>
    <col min="6" max="6" width="20.28515625" style="38" customWidth="1"/>
    <col min="7" max="16384" width="9.140625" style="2"/>
  </cols>
  <sheetData>
    <row r="1" spans="1:8" s="1" customFormat="1" ht="12.75" x14ac:dyDescent="0.2">
      <c r="A1" s="4"/>
      <c r="B1" s="4"/>
      <c r="C1" s="4"/>
      <c r="D1" s="4"/>
      <c r="E1" s="25"/>
      <c r="F1" s="31"/>
    </row>
    <row r="2" spans="1:8" s="1" customFormat="1" ht="15" x14ac:dyDescent="0.2">
      <c r="A2" s="14" t="s">
        <v>8</v>
      </c>
      <c r="B2" s="15" t="s">
        <v>18</v>
      </c>
      <c r="C2" s="8"/>
      <c r="D2" s="8"/>
      <c r="E2" s="26"/>
      <c r="F2" s="32"/>
    </row>
    <row r="3" spans="1:8" s="1" customFormat="1" ht="15" x14ac:dyDescent="0.2">
      <c r="A3" s="14" t="s">
        <v>14</v>
      </c>
      <c r="B3" s="15" t="s">
        <v>17</v>
      </c>
      <c r="C3" s="6"/>
      <c r="E3" s="27"/>
      <c r="F3" s="33"/>
    </row>
    <row r="4" spans="1:8" s="1" customFormat="1" ht="15" x14ac:dyDescent="0.2">
      <c r="A4" s="14" t="s">
        <v>9</v>
      </c>
      <c r="B4" s="15">
        <v>126</v>
      </c>
      <c r="C4" s="6"/>
      <c r="E4" s="27"/>
      <c r="F4" s="33"/>
    </row>
    <row r="5" spans="1:8" s="1" customFormat="1" ht="15" x14ac:dyDescent="0.2">
      <c r="A5" s="14"/>
      <c r="B5" s="15"/>
      <c r="C5" s="6"/>
      <c r="E5" s="27"/>
      <c r="F5" s="33"/>
    </row>
    <row r="6" spans="1:8" s="1" customFormat="1" ht="15" x14ac:dyDescent="0.2">
      <c r="A6" s="14" t="s">
        <v>13</v>
      </c>
      <c r="B6" s="5"/>
      <c r="C6" s="6"/>
      <c r="E6" s="27"/>
      <c r="F6" s="33"/>
    </row>
    <row r="7" spans="1:8" s="1" customFormat="1" ht="15.75" x14ac:dyDescent="0.25">
      <c r="B7" s="17" t="s">
        <v>12</v>
      </c>
      <c r="C7" s="6"/>
      <c r="E7" s="16" t="s">
        <v>11</v>
      </c>
      <c r="F7" s="40"/>
    </row>
    <row r="8" spans="1:8" s="1" customFormat="1" ht="15.75" thickBot="1" x14ac:dyDescent="0.25">
      <c r="A8" s="4"/>
      <c r="C8" s="8"/>
      <c r="D8" s="6"/>
      <c r="E8" s="7"/>
      <c r="F8" s="34"/>
    </row>
    <row r="9" spans="1:8" s="1" customFormat="1" ht="35.25" customHeight="1" thickBot="1" x14ac:dyDescent="0.25">
      <c r="A9" s="61" t="s">
        <v>10</v>
      </c>
      <c r="B9" s="62"/>
      <c r="C9" s="62"/>
      <c r="D9" s="62"/>
      <c r="E9" s="62"/>
      <c r="F9" s="63"/>
    </row>
    <row r="10" spans="1:8" s="1" customFormat="1" ht="6" customHeight="1" x14ac:dyDescent="0.3">
      <c r="A10" s="4"/>
      <c r="C10" s="12"/>
      <c r="D10" s="12"/>
      <c r="E10" s="28"/>
      <c r="F10" s="35"/>
      <c r="G10" s="13"/>
      <c r="H10" s="13"/>
    </row>
    <row r="11" spans="1:8" s="3" customFormat="1" ht="27" customHeight="1" x14ac:dyDescent="0.2">
      <c r="A11" s="9" t="s">
        <v>7</v>
      </c>
      <c r="B11" s="10" t="s">
        <v>2</v>
      </c>
      <c r="C11" s="11" t="s">
        <v>3</v>
      </c>
      <c r="D11" s="11" t="s">
        <v>4</v>
      </c>
      <c r="E11" s="11" t="s">
        <v>5</v>
      </c>
      <c r="F11" s="36" t="s">
        <v>6</v>
      </c>
    </row>
    <row r="12" spans="1:8" x14ac:dyDescent="0.3">
      <c r="A12" s="20"/>
      <c r="B12" s="21"/>
      <c r="C12" s="19"/>
      <c r="D12" s="18"/>
      <c r="E12" s="29"/>
      <c r="F12" s="37"/>
    </row>
    <row r="13" spans="1:8" x14ac:dyDescent="0.3">
      <c r="A13" s="46" t="s">
        <v>60</v>
      </c>
      <c r="B13" s="47" t="s">
        <v>25</v>
      </c>
      <c r="C13" s="48"/>
      <c r="D13" s="49"/>
      <c r="E13" s="50" t="s">
        <v>54</v>
      </c>
      <c r="F13" s="50">
        <f>SUM(F14,F18,F29,F31,F37,F42)</f>
        <v>0</v>
      </c>
    </row>
    <row r="14" spans="1:8" x14ac:dyDescent="0.3">
      <c r="A14" s="51" t="s">
        <v>61</v>
      </c>
      <c r="B14" s="52" t="s">
        <v>20</v>
      </c>
      <c r="C14" s="53"/>
      <c r="D14" s="54"/>
      <c r="E14" s="55"/>
      <c r="F14" s="55">
        <f>SUM(F15:F17)</f>
        <v>0</v>
      </c>
    </row>
    <row r="15" spans="1:8" x14ac:dyDescent="0.3">
      <c r="A15" s="41" t="s">
        <v>26</v>
      </c>
      <c r="B15" s="42" t="s">
        <v>67</v>
      </c>
      <c r="C15" s="43" t="s">
        <v>0</v>
      </c>
      <c r="D15" s="44">
        <v>3</v>
      </c>
      <c r="E15" s="45"/>
      <c r="F15" s="45">
        <f t="shared" ref="F15:F47" si="0">D15*E15</f>
        <v>0</v>
      </c>
    </row>
    <row r="16" spans="1:8" x14ac:dyDescent="0.3">
      <c r="A16" s="41" t="s">
        <v>27</v>
      </c>
      <c r="B16" s="42" t="s">
        <v>69</v>
      </c>
      <c r="C16" s="43" t="s">
        <v>0</v>
      </c>
      <c r="D16" s="44">
        <v>1</v>
      </c>
      <c r="E16" s="45"/>
      <c r="F16" s="45">
        <f t="shared" ref="F16" si="1">D16*E16</f>
        <v>0</v>
      </c>
    </row>
    <row r="17" spans="1:6" x14ac:dyDescent="0.3">
      <c r="A17" s="41" t="s">
        <v>28</v>
      </c>
      <c r="B17" s="42" t="s">
        <v>68</v>
      </c>
      <c r="C17" s="43" t="s">
        <v>0</v>
      </c>
      <c r="D17" s="44">
        <v>6</v>
      </c>
      <c r="E17" s="45"/>
      <c r="F17" s="45">
        <f t="shared" si="0"/>
        <v>0</v>
      </c>
    </row>
    <row r="18" spans="1:6" x14ac:dyDescent="0.3">
      <c r="A18" s="51" t="s">
        <v>62</v>
      </c>
      <c r="B18" s="52" t="s">
        <v>21</v>
      </c>
      <c r="C18" s="53"/>
      <c r="D18" s="54"/>
      <c r="E18" s="55"/>
      <c r="F18" s="55">
        <f>SUM(F19:F28)</f>
        <v>0</v>
      </c>
    </row>
    <row r="19" spans="1:6" x14ac:dyDescent="0.3">
      <c r="A19" s="41" t="s">
        <v>29</v>
      </c>
      <c r="B19" s="42" t="s">
        <v>70</v>
      </c>
      <c r="C19" s="43" t="s">
        <v>22</v>
      </c>
      <c r="D19" s="44">
        <v>1</v>
      </c>
      <c r="E19" s="45"/>
      <c r="F19" s="45">
        <f t="shared" si="0"/>
        <v>0</v>
      </c>
    </row>
    <row r="20" spans="1:6" x14ac:dyDescent="0.3">
      <c r="A20" s="41" t="s">
        <v>30</v>
      </c>
      <c r="B20" s="42" t="s">
        <v>71</v>
      </c>
      <c r="C20" s="43" t="s">
        <v>0</v>
      </c>
      <c r="D20" s="44">
        <v>1</v>
      </c>
      <c r="E20" s="45"/>
      <c r="F20" s="45">
        <f t="shared" si="0"/>
        <v>0</v>
      </c>
    </row>
    <row r="21" spans="1:6" x14ac:dyDescent="0.3">
      <c r="A21" s="41" t="s">
        <v>31</v>
      </c>
      <c r="B21" s="42" t="s">
        <v>72</v>
      </c>
      <c r="C21" s="43" t="s">
        <v>0</v>
      </c>
      <c r="D21" s="44">
        <v>5</v>
      </c>
      <c r="E21" s="45"/>
      <c r="F21" s="45">
        <f t="shared" ref="F21" si="2">D21*E21</f>
        <v>0</v>
      </c>
    </row>
    <row r="22" spans="1:6" x14ac:dyDescent="0.3">
      <c r="A22" s="41" t="s">
        <v>32</v>
      </c>
      <c r="B22" s="42" t="s">
        <v>73</v>
      </c>
      <c r="C22" s="43" t="s">
        <v>0</v>
      </c>
      <c r="D22" s="44">
        <v>1</v>
      </c>
      <c r="E22" s="45"/>
      <c r="F22" s="45">
        <f t="shared" si="0"/>
        <v>0</v>
      </c>
    </row>
    <row r="23" spans="1:6" x14ac:dyDescent="0.3">
      <c r="A23" s="41" t="s">
        <v>33</v>
      </c>
      <c r="B23" s="42" t="s">
        <v>74</v>
      </c>
      <c r="C23" s="43" t="s">
        <v>0</v>
      </c>
      <c r="D23" s="44">
        <v>2</v>
      </c>
      <c r="E23" s="45"/>
      <c r="F23" s="45">
        <f t="shared" si="0"/>
        <v>0</v>
      </c>
    </row>
    <row r="24" spans="1:6" x14ac:dyDescent="0.3">
      <c r="A24" s="41" t="s">
        <v>34</v>
      </c>
      <c r="B24" s="42" t="s">
        <v>75</v>
      </c>
      <c r="C24" s="43" t="s">
        <v>1</v>
      </c>
      <c r="D24" s="44">
        <v>12.1</v>
      </c>
      <c r="E24" s="45"/>
      <c r="F24" s="45">
        <f t="shared" ref="F24" si="3">D24*E24</f>
        <v>0</v>
      </c>
    </row>
    <row r="25" spans="1:6" x14ac:dyDescent="0.3">
      <c r="A25" s="41" t="s">
        <v>56</v>
      </c>
      <c r="B25" s="42" t="s">
        <v>77</v>
      </c>
      <c r="C25" s="43" t="s">
        <v>0</v>
      </c>
      <c r="D25" s="44">
        <v>1</v>
      </c>
      <c r="E25" s="45"/>
      <c r="F25" s="45">
        <f t="shared" ref="F25:F26" si="4">D25*E25</f>
        <v>0</v>
      </c>
    </row>
    <row r="26" spans="1:6" x14ac:dyDescent="0.3">
      <c r="A26" s="41" t="s">
        <v>58</v>
      </c>
      <c r="B26" s="42" t="s">
        <v>106</v>
      </c>
      <c r="C26" s="43" t="s">
        <v>0</v>
      </c>
      <c r="D26" s="44">
        <v>1</v>
      </c>
      <c r="E26" s="45"/>
      <c r="F26" s="45">
        <f t="shared" si="4"/>
        <v>0</v>
      </c>
    </row>
    <row r="27" spans="1:6" x14ac:dyDescent="0.3">
      <c r="A27" s="41" t="s">
        <v>59</v>
      </c>
      <c r="B27" s="42" t="s">
        <v>80</v>
      </c>
      <c r="C27" s="43" t="s">
        <v>1</v>
      </c>
      <c r="D27" s="44">
        <v>7.2</v>
      </c>
      <c r="E27" s="45"/>
      <c r="F27" s="45">
        <f t="shared" si="0"/>
        <v>0</v>
      </c>
    </row>
    <row r="28" spans="1:6" x14ac:dyDescent="0.3">
      <c r="A28" s="41" t="s">
        <v>88</v>
      </c>
      <c r="B28" s="42" t="s">
        <v>57</v>
      </c>
      <c r="C28" s="43" t="s">
        <v>0</v>
      </c>
      <c r="D28" s="44">
        <v>1</v>
      </c>
      <c r="E28" s="45"/>
      <c r="F28" s="45">
        <f t="shared" si="0"/>
        <v>0</v>
      </c>
    </row>
    <row r="29" spans="1:6" x14ac:dyDescent="0.3">
      <c r="A29" s="51" t="s">
        <v>63</v>
      </c>
      <c r="B29" s="52" t="s">
        <v>35</v>
      </c>
      <c r="C29" s="53"/>
      <c r="D29" s="54"/>
      <c r="E29" s="55"/>
      <c r="F29" s="55">
        <f>SUM(F30)</f>
        <v>0</v>
      </c>
    </row>
    <row r="30" spans="1:6" x14ac:dyDescent="0.3">
      <c r="A30" s="41" t="s">
        <v>36</v>
      </c>
      <c r="B30" s="42" t="s">
        <v>87</v>
      </c>
      <c r="C30" s="43" t="s">
        <v>1</v>
      </c>
      <c r="D30" s="44">
        <v>278.77</v>
      </c>
      <c r="E30" s="45"/>
      <c r="F30" s="45">
        <f t="shared" si="0"/>
        <v>0</v>
      </c>
    </row>
    <row r="31" spans="1:6" x14ac:dyDescent="0.3">
      <c r="A31" s="51" t="s">
        <v>64</v>
      </c>
      <c r="B31" s="52" t="s">
        <v>19</v>
      </c>
      <c r="C31" s="53"/>
      <c r="D31" s="54"/>
      <c r="E31" s="55"/>
      <c r="F31" s="55">
        <f>SUM(F32:F36)</f>
        <v>0</v>
      </c>
    </row>
    <row r="32" spans="1:6" x14ac:dyDescent="0.3">
      <c r="A32" s="41" t="s">
        <v>37</v>
      </c>
      <c r="B32" s="42" t="s">
        <v>86</v>
      </c>
      <c r="C32" s="43" t="s">
        <v>0</v>
      </c>
      <c r="D32" s="44">
        <v>1</v>
      </c>
      <c r="E32" s="45"/>
      <c r="F32" s="45">
        <f t="shared" ref="F32:F35" si="5">D32*E32</f>
        <v>0</v>
      </c>
    </row>
    <row r="33" spans="1:6" x14ac:dyDescent="0.3">
      <c r="A33" s="41" t="s">
        <v>38</v>
      </c>
      <c r="B33" s="42" t="s">
        <v>76</v>
      </c>
      <c r="C33" s="43" t="s">
        <v>0</v>
      </c>
      <c r="D33" s="44">
        <v>1</v>
      </c>
      <c r="E33" s="45"/>
      <c r="F33" s="45">
        <f t="shared" si="5"/>
        <v>0</v>
      </c>
    </row>
    <row r="34" spans="1:6" x14ac:dyDescent="0.3">
      <c r="A34" s="41" t="s">
        <v>81</v>
      </c>
      <c r="B34" s="42" t="s">
        <v>78</v>
      </c>
      <c r="C34" s="43" t="s">
        <v>0</v>
      </c>
      <c r="D34" s="44">
        <v>1</v>
      </c>
      <c r="E34" s="45"/>
      <c r="F34" s="45">
        <f t="shared" si="5"/>
        <v>0</v>
      </c>
    </row>
    <row r="35" spans="1:6" x14ac:dyDescent="0.3">
      <c r="A35" s="41" t="s">
        <v>82</v>
      </c>
      <c r="B35" s="42" t="s">
        <v>79</v>
      </c>
      <c r="C35" s="43" t="s">
        <v>0</v>
      </c>
      <c r="D35" s="44">
        <v>1</v>
      </c>
      <c r="E35" s="45"/>
      <c r="F35" s="45">
        <f t="shared" si="5"/>
        <v>0</v>
      </c>
    </row>
    <row r="36" spans="1:6" x14ac:dyDescent="0.3">
      <c r="A36" s="41" t="s">
        <v>83</v>
      </c>
      <c r="B36" s="42" t="s">
        <v>39</v>
      </c>
      <c r="C36" s="43" t="s">
        <v>15</v>
      </c>
      <c r="D36" s="44">
        <v>345</v>
      </c>
      <c r="E36" s="45"/>
      <c r="F36" s="45">
        <f t="shared" si="0"/>
        <v>0</v>
      </c>
    </row>
    <row r="37" spans="1:6" x14ac:dyDescent="0.3">
      <c r="A37" s="51" t="s">
        <v>65</v>
      </c>
      <c r="B37" s="52" t="s">
        <v>23</v>
      </c>
      <c r="C37" s="53"/>
      <c r="D37" s="54"/>
      <c r="E37" s="55"/>
      <c r="F37" s="55">
        <f>SUM(F38:F41)</f>
        <v>0</v>
      </c>
    </row>
    <row r="38" spans="1:6" x14ac:dyDescent="0.3">
      <c r="A38" s="41" t="s">
        <v>40</v>
      </c>
      <c r="B38" s="42" t="s">
        <v>84</v>
      </c>
      <c r="C38" s="43" t="s">
        <v>22</v>
      </c>
      <c r="D38" s="44">
        <v>1</v>
      </c>
      <c r="E38" s="45"/>
      <c r="F38" s="45">
        <f t="shared" si="0"/>
        <v>0</v>
      </c>
    </row>
    <row r="39" spans="1:6" x14ac:dyDescent="0.3">
      <c r="A39" s="41" t="s">
        <v>41</v>
      </c>
      <c r="B39" s="42" t="s">
        <v>85</v>
      </c>
      <c r="C39" s="43" t="s">
        <v>1</v>
      </c>
      <c r="D39" s="44">
        <v>114.49</v>
      </c>
      <c r="E39" s="45"/>
      <c r="F39" s="45">
        <f t="shared" si="0"/>
        <v>0</v>
      </c>
    </row>
    <row r="40" spans="1:6" x14ac:dyDescent="0.3">
      <c r="A40" s="41"/>
      <c r="B40" s="42" t="s">
        <v>90</v>
      </c>
      <c r="C40" s="43" t="s">
        <v>0</v>
      </c>
      <c r="D40" s="44">
        <v>1</v>
      </c>
      <c r="E40" s="45"/>
      <c r="F40" s="45">
        <f t="shared" si="0"/>
        <v>0</v>
      </c>
    </row>
    <row r="41" spans="1:6" x14ac:dyDescent="0.3">
      <c r="A41" s="41" t="s">
        <v>89</v>
      </c>
      <c r="B41" s="42" t="s">
        <v>42</v>
      </c>
      <c r="C41" s="43" t="s">
        <v>22</v>
      </c>
      <c r="D41" s="44">
        <v>22</v>
      </c>
      <c r="E41" s="45"/>
      <c r="F41" s="45">
        <f t="shared" si="0"/>
        <v>0</v>
      </c>
    </row>
    <row r="42" spans="1:6" x14ac:dyDescent="0.3">
      <c r="A42" s="51" t="s">
        <v>66</v>
      </c>
      <c r="B42" s="52" t="s">
        <v>43</v>
      </c>
      <c r="C42" s="53"/>
      <c r="D42" s="54"/>
      <c r="E42" s="55"/>
      <c r="F42" s="55">
        <f>SUM(F43:F47)</f>
        <v>0</v>
      </c>
    </row>
    <row r="43" spans="1:6" x14ac:dyDescent="0.3">
      <c r="A43" s="41" t="s">
        <v>44</v>
      </c>
      <c r="B43" s="42" t="s">
        <v>45</v>
      </c>
      <c r="C43" s="43" t="s">
        <v>0</v>
      </c>
      <c r="D43" s="44">
        <v>2</v>
      </c>
      <c r="E43" s="45"/>
      <c r="F43" s="45">
        <f t="shared" si="0"/>
        <v>0</v>
      </c>
    </row>
    <row r="44" spans="1:6" x14ac:dyDescent="0.3">
      <c r="A44" s="41" t="s">
        <v>46</v>
      </c>
      <c r="B44" s="42" t="s">
        <v>47</v>
      </c>
      <c r="C44" s="43" t="s">
        <v>16</v>
      </c>
      <c r="D44" s="44">
        <v>2879.12</v>
      </c>
      <c r="E44" s="45"/>
      <c r="F44" s="45">
        <f t="shared" si="0"/>
        <v>0</v>
      </c>
    </row>
    <row r="45" spans="1:6" x14ac:dyDescent="0.3">
      <c r="A45" s="41" t="s">
        <v>48</v>
      </c>
      <c r="B45" s="42" t="s">
        <v>49</v>
      </c>
      <c r="C45" s="43" t="s">
        <v>16</v>
      </c>
      <c r="D45" s="44">
        <v>1758</v>
      </c>
      <c r="E45" s="45"/>
      <c r="F45" s="45">
        <f t="shared" si="0"/>
        <v>0</v>
      </c>
    </row>
    <row r="46" spans="1:6" x14ac:dyDescent="0.3">
      <c r="A46" s="41" t="s">
        <v>50</v>
      </c>
      <c r="B46" s="42" t="s">
        <v>51</v>
      </c>
      <c r="C46" s="43" t="s">
        <v>0</v>
      </c>
      <c r="D46" s="44">
        <v>40</v>
      </c>
      <c r="E46" s="45"/>
      <c r="F46" s="45">
        <f t="shared" si="0"/>
        <v>0</v>
      </c>
    </row>
    <row r="47" spans="1:6" x14ac:dyDescent="0.3">
      <c r="A47" s="41" t="s">
        <v>52</v>
      </c>
      <c r="B47" s="42" t="s">
        <v>53</v>
      </c>
      <c r="C47" s="43" t="s">
        <v>24</v>
      </c>
      <c r="D47" s="44">
        <v>230</v>
      </c>
      <c r="E47" s="45"/>
      <c r="F47" s="45">
        <f t="shared" si="0"/>
        <v>0</v>
      </c>
    </row>
    <row r="48" spans="1:6" x14ac:dyDescent="0.3">
      <c r="A48" s="46" t="s">
        <v>91</v>
      </c>
      <c r="B48" s="47" t="s">
        <v>92</v>
      </c>
      <c r="C48" s="48"/>
      <c r="D48" s="49"/>
      <c r="E48" s="50" t="s">
        <v>54</v>
      </c>
      <c r="F48" s="50">
        <f>SUM(F49:F60)</f>
        <v>0</v>
      </c>
    </row>
    <row r="49" spans="1:6" x14ac:dyDescent="0.3">
      <c r="A49" s="41" t="s">
        <v>93</v>
      </c>
      <c r="B49" s="42" t="s">
        <v>98</v>
      </c>
      <c r="C49" s="43" t="s">
        <v>0</v>
      </c>
      <c r="D49" s="44">
        <v>1</v>
      </c>
      <c r="E49" s="45"/>
      <c r="F49" s="45">
        <f t="shared" ref="F49:F60" si="6">D49*E49</f>
        <v>0</v>
      </c>
    </row>
    <row r="50" spans="1:6" x14ac:dyDescent="0.3">
      <c r="A50" s="41" t="s">
        <v>94</v>
      </c>
      <c r="B50" s="42" t="s">
        <v>99</v>
      </c>
      <c r="C50" s="43" t="s">
        <v>0</v>
      </c>
      <c r="D50" s="44">
        <v>14</v>
      </c>
      <c r="E50" s="45"/>
      <c r="F50" s="45">
        <f t="shared" si="6"/>
        <v>0</v>
      </c>
    </row>
    <row r="51" spans="1:6" x14ac:dyDescent="0.3">
      <c r="A51" s="41" t="s">
        <v>95</v>
      </c>
      <c r="B51" s="42" t="s">
        <v>101</v>
      </c>
      <c r="C51" s="43" t="s">
        <v>0</v>
      </c>
      <c r="D51" s="44">
        <v>1</v>
      </c>
      <c r="E51" s="45"/>
      <c r="F51" s="45">
        <f t="shared" si="6"/>
        <v>0</v>
      </c>
    </row>
    <row r="52" spans="1:6" x14ac:dyDescent="0.3">
      <c r="A52" s="41" t="s">
        <v>96</v>
      </c>
      <c r="B52" s="42" t="s">
        <v>100</v>
      </c>
      <c r="C52" s="43" t="s">
        <v>0</v>
      </c>
      <c r="D52" s="44">
        <v>3</v>
      </c>
      <c r="E52" s="45"/>
      <c r="F52" s="45">
        <f t="shared" si="6"/>
        <v>0</v>
      </c>
    </row>
    <row r="53" spans="1:6" x14ac:dyDescent="0.3">
      <c r="A53" s="41" t="s">
        <v>97</v>
      </c>
      <c r="B53" s="42" t="s">
        <v>102</v>
      </c>
      <c r="C53" s="43" t="s">
        <v>0</v>
      </c>
      <c r="D53" s="44">
        <v>1</v>
      </c>
      <c r="E53" s="45"/>
      <c r="F53" s="45">
        <f t="shared" si="6"/>
        <v>0</v>
      </c>
    </row>
    <row r="54" spans="1:6" x14ac:dyDescent="0.3">
      <c r="A54" s="41" t="s">
        <v>111</v>
      </c>
      <c r="B54" s="42" t="s">
        <v>103</v>
      </c>
      <c r="C54" s="43" t="s">
        <v>0</v>
      </c>
      <c r="D54" s="44">
        <v>128</v>
      </c>
      <c r="E54" s="45"/>
      <c r="F54" s="45">
        <f t="shared" si="6"/>
        <v>0</v>
      </c>
    </row>
    <row r="55" spans="1:6" x14ac:dyDescent="0.3">
      <c r="A55" s="41" t="s">
        <v>112</v>
      </c>
      <c r="B55" s="42" t="s">
        <v>104</v>
      </c>
      <c r="C55" s="43" t="s">
        <v>0</v>
      </c>
      <c r="D55" s="44">
        <v>125</v>
      </c>
      <c r="E55" s="45"/>
      <c r="F55" s="45">
        <f t="shared" si="6"/>
        <v>0</v>
      </c>
    </row>
    <row r="56" spans="1:6" x14ac:dyDescent="0.3">
      <c r="A56" s="41" t="s">
        <v>113</v>
      </c>
      <c r="B56" s="42" t="s">
        <v>105</v>
      </c>
      <c r="C56" s="43" t="s">
        <v>0</v>
      </c>
      <c r="D56" s="44">
        <v>125</v>
      </c>
      <c r="E56" s="45"/>
      <c r="F56" s="45">
        <f t="shared" si="6"/>
        <v>0</v>
      </c>
    </row>
    <row r="57" spans="1:6" x14ac:dyDescent="0.3">
      <c r="A57" s="41" t="s">
        <v>114</v>
      </c>
      <c r="B57" s="42" t="s">
        <v>107</v>
      </c>
      <c r="C57" s="43" t="s">
        <v>0</v>
      </c>
      <c r="D57" s="44">
        <v>1</v>
      </c>
      <c r="E57" s="45"/>
      <c r="F57" s="45">
        <f t="shared" si="6"/>
        <v>0</v>
      </c>
    </row>
    <row r="58" spans="1:6" x14ac:dyDescent="0.3">
      <c r="A58" s="41" t="s">
        <v>115</v>
      </c>
      <c r="B58" s="42" t="s">
        <v>108</v>
      </c>
      <c r="C58" s="43" t="s">
        <v>0</v>
      </c>
      <c r="D58" s="44">
        <v>1</v>
      </c>
      <c r="E58" s="45"/>
      <c r="F58" s="45">
        <f t="shared" si="6"/>
        <v>0</v>
      </c>
    </row>
    <row r="59" spans="1:6" x14ac:dyDescent="0.3">
      <c r="A59" s="41" t="s">
        <v>116</v>
      </c>
      <c r="B59" s="42" t="s">
        <v>109</v>
      </c>
      <c r="C59" s="43" t="s">
        <v>0</v>
      </c>
      <c r="D59" s="44">
        <v>6</v>
      </c>
      <c r="E59" s="45"/>
      <c r="F59" s="45">
        <f t="shared" si="6"/>
        <v>0</v>
      </c>
    </row>
    <row r="60" spans="1:6" x14ac:dyDescent="0.3">
      <c r="A60" s="41" t="s">
        <v>117</v>
      </c>
      <c r="B60" s="42" t="s">
        <v>110</v>
      </c>
      <c r="C60" s="43" t="s">
        <v>0</v>
      </c>
      <c r="D60" s="44">
        <v>1</v>
      </c>
      <c r="E60" s="45"/>
      <c r="F60" s="45">
        <f t="shared" si="6"/>
        <v>0</v>
      </c>
    </row>
    <row r="61" spans="1:6" x14ac:dyDescent="0.3">
      <c r="A61" s="56"/>
      <c r="B61" s="57"/>
      <c r="C61" s="58"/>
      <c r="D61" s="59"/>
      <c r="E61" s="60"/>
      <c r="F61" s="60"/>
    </row>
    <row r="62" spans="1:6" x14ac:dyDescent="0.3">
      <c r="A62" s="22"/>
      <c r="B62" s="22"/>
      <c r="C62" s="23"/>
      <c r="D62" s="24"/>
      <c r="E62" s="24" t="s">
        <v>55</v>
      </c>
      <c r="F62" s="39">
        <f>F13+F48</f>
        <v>0</v>
      </c>
    </row>
    <row r="63" spans="1:6" x14ac:dyDescent="0.3">
      <c r="A63" s="22"/>
      <c r="B63" s="22"/>
      <c r="C63" s="23"/>
      <c r="D63" s="24"/>
      <c r="E63" s="24"/>
      <c r="F63" s="39"/>
    </row>
  </sheetData>
  <mergeCells count="1">
    <mergeCell ref="A9:F9"/>
  </mergeCells>
  <pageMargins left="0.70866141732283472" right="0.70866141732283472" top="0.74803149606299213" bottom="0.74803149606299213" header="0.31496062992125984" footer="0.31496062992125984"/>
  <pageSetup scale="55" fitToHeight="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ONE PUEBLA</vt:lpstr>
      <vt:lpstr>'ONE PUEBLA'!Títulos_a_imprimir</vt:lpstr>
    </vt:vector>
  </TitlesOfParts>
  <Company>TECHDEBA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CATALOGO OBRA CIVIL</dc:title>
  <dc:creator>TECHDEBA</dc:creator>
  <cp:lastModifiedBy>win 7</cp:lastModifiedBy>
  <cp:lastPrinted>2013-06-24T21:44:18Z</cp:lastPrinted>
  <dcterms:created xsi:type="dcterms:W3CDTF">2013-04-17T14:36:13Z</dcterms:created>
  <dcterms:modified xsi:type="dcterms:W3CDTF">2015-11-24T03:29:09Z</dcterms:modified>
</cp:coreProperties>
</file>