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XResiduos-ANOVA01-DIST" sheetId="1" r:id="rId4"/>
    <sheet state="visible" name="Q-Q plot -Distribuído" sheetId="2" r:id="rId5"/>
  </sheets>
  <definedNames/>
  <calcPr/>
</workbook>
</file>

<file path=xl/sharedStrings.xml><?xml version="1.0" encoding="utf-8"?>
<sst xmlns="http://schemas.openxmlformats.org/spreadsheetml/2006/main" count="7" uniqueCount="6">
  <si>
    <t>resíduos</t>
  </si>
  <si>
    <t>#Respostas</t>
  </si>
  <si>
    <t>classificação</t>
  </si>
  <si>
    <t>#Resíduo</t>
  </si>
  <si>
    <t>percentil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</si>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</sst>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0.0000"/>
  </numFmts>
  <fonts count="4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1" fillId="2" fontId="3" numFmtId="164" xfId="0" applyAlignment="1" applyBorder="1" applyFill="1" applyFont="1" applyNumberFormat="1">
      <alignment horizontal="center"/>
    </xf>
    <xf borderId="0" fillId="0" fontId="2" numFmtId="1" xfId="0" applyAlignment="1" applyFont="1" applyNumberFormat="1">
      <alignment shrinkToFit="0" vertical="bottom" wrapText="0"/>
    </xf>
    <xf borderId="1" fillId="2" fontId="3" numFmtId="16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2" fillId="0" fontId="1" numFmtId="2" xfId="0" applyAlignment="1" applyBorder="1" applyFont="1" applyNumberFormat="1">
      <alignment shrinkToFit="0" vertical="bottom" wrapText="0"/>
    </xf>
    <xf borderId="3" fillId="2" fontId="3" numFmtId="164" xfId="0" applyAlignment="1" applyBorder="1" applyFont="1" applyNumberFormat="1">
      <alignment horizontal="center" vertical="bottom"/>
    </xf>
    <xf borderId="0" fillId="0" fontId="1" numFmtId="2" xfId="0" applyAlignment="1" applyFont="1" applyNumberFormat="1">
      <alignment shrinkToFit="0" vertical="bottom" wrapText="0"/>
    </xf>
    <xf borderId="4" fillId="0" fontId="2" numFmtId="2" xfId="0" applyAlignment="1" applyBorder="1" applyFont="1" applyNumberFormat="1">
      <alignment shrinkToFit="0" vertical="bottom" wrapText="0"/>
    </xf>
    <xf borderId="4" fillId="0" fontId="1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'RespostasXResiduos-ANOVA01-DIST'!$B$1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'RespostasXResiduos-ANOVA01-DIST'!$A$2:$A$41</c:f>
            </c:numRef>
          </c:xVal>
          <c:yVal>
            <c:numRef>
              <c:f>'RespostasXResiduos-ANOVA01-DIST'!$B$2:$B$41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27575"/>
        <c:axId val="1162988599"/>
      </c:scatterChart>
      <c:valAx>
        <c:axId val="4005275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62988599"/>
      </c:valAx>
      <c:valAx>
        <c:axId val="1162988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0052757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'Q-Q plot -Distribuído'!$E$1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'Q-Q plot -Distribuído'!$D$2:$D$41</c:f>
            </c:numRef>
          </c:xVal>
          <c:yVal>
            <c:numRef>
              <c:f>'Q-Q plot -Distribuído'!$E$2:$E$41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3909"/>
        <c:axId val="755933298"/>
      </c:scatterChart>
      <c:valAx>
        <c:axId val="1279039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55933298"/>
      </c:valAx>
      <c:valAx>
        <c:axId val="755933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790390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</xdr:row>
      <xdr:rowOff>57150</xdr:rowOff>
    </xdr:from>
    <xdr:ext cx="5438775" cy="3238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180975</xdr:rowOff>
    </xdr:from>
    <xdr:ext cx="4305300" cy="3190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5" width="11.57"/>
    <col customWidth="1" min="16" max="26" width="8.71"/>
  </cols>
  <sheetData>
    <row r="1">
      <c r="A1" s="2" t="s">
        <v>1</v>
      </c>
      <c r="B1" s="2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2.7</v>
      </c>
      <c r="B2" s="5">
        <v>0.13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9.4</v>
      </c>
      <c r="B3" s="5">
        <v>1.57</v>
      </c>
      <c r="C3" s="4"/>
      <c r="D3" s="4"/>
      <c r="E3" s="9">
        <v>164.05798</v>
      </c>
      <c r="F3" s="9">
        <v>160.381864</v>
      </c>
      <c r="G3" s="9">
        <v>161.788764</v>
      </c>
      <c r="H3" s="9">
        <v>162.486587</v>
      </c>
      <c r="I3" s="9">
        <v>159.49173</v>
      </c>
      <c r="J3" s="11">
        <f t="shared" ref="J3:J10" si="1">SUM(E3:I3)/5</f>
        <v>161.641385</v>
      </c>
      <c r="K3" s="9">
        <f t="shared" ref="K3:K10" si="2">E3-J3</f>
        <v>2.416595</v>
      </c>
      <c r="L3" s="9">
        <f t="shared" ref="L3:L10" si="3">F3-J3</f>
        <v>-1.259521</v>
      </c>
      <c r="M3" s="9">
        <f t="shared" ref="M3:M10" si="4">G3-J3</f>
        <v>0.147379</v>
      </c>
      <c r="N3" s="9">
        <f t="shared" ref="N3:N10" si="5">H3-J3</f>
        <v>0.845202</v>
      </c>
      <c r="O3" s="9">
        <f t="shared" ref="O3:O10" si="6">I3-J3</f>
        <v>-2.149655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>
        <v>1.8</v>
      </c>
      <c r="B4" s="5">
        <v>-0.2</v>
      </c>
      <c r="C4" s="4"/>
      <c r="D4" s="4"/>
      <c r="E4" s="2">
        <v>124.067955</v>
      </c>
      <c r="F4" s="2">
        <v>123.475681</v>
      </c>
      <c r="G4" s="2">
        <v>123.708199</v>
      </c>
      <c r="H4" s="2">
        <v>123.15827</v>
      </c>
      <c r="I4" s="2">
        <v>123.299234</v>
      </c>
      <c r="J4" s="13">
        <f t="shared" si="1"/>
        <v>123.5418678</v>
      </c>
      <c r="K4" s="2">
        <f t="shared" si="2"/>
        <v>0.5260872</v>
      </c>
      <c r="L4" s="2">
        <f t="shared" si="3"/>
        <v>-0.0661868</v>
      </c>
      <c r="M4" s="2">
        <f t="shared" si="4"/>
        <v>0.1663312</v>
      </c>
      <c r="N4" s="2">
        <f t="shared" si="5"/>
        <v>-0.3835978</v>
      </c>
      <c r="O4" s="2">
        <f t="shared" si="6"/>
        <v>-0.2426338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>
        <v>5.6</v>
      </c>
      <c r="B5" s="5">
        <v>-0.33</v>
      </c>
      <c r="C5" s="4"/>
      <c r="D5" s="4"/>
      <c r="E5" s="2">
        <v>122.201614</v>
      </c>
      <c r="F5" s="2">
        <v>122.10698</v>
      </c>
      <c r="G5" s="2">
        <v>122.59785</v>
      </c>
      <c r="H5" s="2">
        <v>123.343239</v>
      </c>
      <c r="I5" s="2">
        <v>123.263476</v>
      </c>
      <c r="J5" s="13">
        <f t="shared" si="1"/>
        <v>122.7026318</v>
      </c>
      <c r="K5" s="2">
        <f t="shared" si="2"/>
        <v>-0.5010178</v>
      </c>
      <c r="L5" s="2">
        <f t="shared" si="3"/>
        <v>-0.5956518</v>
      </c>
      <c r="M5" s="2">
        <f t="shared" si="4"/>
        <v>-0.1047818</v>
      </c>
      <c r="N5" s="2">
        <f t="shared" si="5"/>
        <v>0.6406072</v>
      </c>
      <c r="O5" s="2">
        <f t="shared" si="6"/>
        <v>0.5608442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>
        <v>3.4</v>
      </c>
      <c r="B6" s="5">
        <v>-0.5</v>
      </c>
      <c r="C6" s="4"/>
      <c r="D6" s="4"/>
      <c r="E6" s="2">
        <v>119.665898</v>
      </c>
      <c r="F6" s="2">
        <v>121.165625</v>
      </c>
      <c r="G6" s="2">
        <v>125.120233</v>
      </c>
      <c r="H6" s="2">
        <v>120.537749</v>
      </c>
      <c r="I6" s="2">
        <v>117.193017</v>
      </c>
      <c r="J6" s="13">
        <f t="shared" si="1"/>
        <v>120.7365044</v>
      </c>
      <c r="K6" s="2">
        <f t="shared" si="2"/>
        <v>-1.0706064</v>
      </c>
      <c r="L6" s="2">
        <f t="shared" si="3"/>
        <v>0.4291206</v>
      </c>
      <c r="M6" s="2">
        <f t="shared" si="4"/>
        <v>4.3837286</v>
      </c>
      <c r="N6" s="2">
        <f t="shared" si="5"/>
        <v>-0.1987554</v>
      </c>
      <c r="O6" s="2">
        <f t="shared" si="6"/>
        <v>-3.5434874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>
        <v>11.0</v>
      </c>
      <c r="B7" s="5">
        <v>-2.33</v>
      </c>
      <c r="C7" s="4"/>
      <c r="D7" s="4"/>
      <c r="E7" s="2">
        <v>214.51421</v>
      </c>
      <c r="F7" s="2">
        <v>218.552798</v>
      </c>
      <c r="G7" s="2">
        <v>212.909433</v>
      </c>
      <c r="H7" s="2">
        <v>216.240736</v>
      </c>
      <c r="I7" s="2">
        <v>209.012826</v>
      </c>
      <c r="J7" s="13">
        <f t="shared" si="1"/>
        <v>214.2460006</v>
      </c>
      <c r="K7" s="2">
        <f t="shared" si="2"/>
        <v>0.2682094</v>
      </c>
      <c r="L7" s="2">
        <f t="shared" si="3"/>
        <v>4.3067974</v>
      </c>
      <c r="M7" s="2">
        <f t="shared" si="4"/>
        <v>-1.3365676</v>
      </c>
      <c r="N7" s="2">
        <f t="shared" si="5"/>
        <v>1.9947354</v>
      </c>
      <c r="O7" s="2">
        <f t="shared" si="6"/>
        <v>-5.2331746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>
        <v>2.7</v>
      </c>
      <c r="B8" s="5">
        <v>-0.2</v>
      </c>
      <c r="C8" s="4"/>
      <c r="D8" s="4"/>
      <c r="E8" s="2">
        <v>137.387068</v>
      </c>
      <c r="F8" s="2">
        <v>138.165258</v>
      </c>
      <c r="G8" s="2">
        <v>137.079305</v>
      </c>
      <c r="H8" s="2">
        <v>137.625476</v>
      </c>
      <c r="I8" s="2">
        <v>137.68238</v>
      </c>
      <c r="J8" s="13">
        <f t="shared" si="1"/>
        <v>137.5878974</v>
      </c>
      <c r="K8" s="2">
        <f t="shared" si="2"/>
        <v>-0.2008294</v>
      </c>
      <c r="L8" s="2">
        <f t="shared" si="3"/>
        <v>0.5773606</v>
      </c>
      <c r="M8" s="2">
        <f t="shared" si="4"/>
        <v>-0.5085924</v>
      </c>
      <c r="N8" s="2">
        <f t="shared" si="5"/>
        <v>0.0375786</v>
      </c>
      <c r="O8" s="2">
        <f t="shared" si="6"/>
        <v>0.0944826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9.8</v>
      </c>
      <c r="B9" s="5">
        <v>1.23</v>
      </c>
      <c r="C9" s="4"/>
      <c r="D9" s="4"/>
      <c r="E9" s="2">
        <v>133.325846</v>
      </c>
      <c r="F9" s="2">
        <v>133.488029</v>
      </c>
      <c r="G9" s="2">
        <v>140.000832</v>
      </c>
      <c r="H9" s="2">
        <v>132.240071</v>
      </c>
      <c r="I9" s="2">
        <v>136.412091</v>
      </c>
      <c r="J9" s="13">
        <f t="shared" si="1"/>
        <v>135.0933738</v>
      </c>
      <c r="K9" s="2">
        <f t="shared" si="2"/>
        <v>-1.7675278</v>
      </c>
      <c r="L9" s="2">
        <f t="shared" si="3"/>
        <v>-1.6053448</v>
      </c>
      <c r="M9" s="2">
        <f t="shared" si="4"/>
        <v>4.9074582</v>
      </c>
      <c r="N9" s="2">
        <f t="shared" si="5"/>
        <v>-2.8533028</v>
      </c>
      <c r="O9" s="2">
        <f t="shared" si="6"/>
        <v>1.3187172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3.5</v>
      </c>
      <c r="B10" s="5">
        <v>0.93</v>
      </c>
      <c r="C10" s="4"/>
      <c r="D10" s="4"/>
      <c r="E10" s="14">
        <v>125.948166</v>
      </c>
      <c r="F10" s="14">
        <v>124.942244</v>
      </c>
      <c r="G10" s="14">
        <v>128.849849</v>
      </c>
      <c r="H10" s="14">
        <v>127.820646</v>
      </c>
      <c r="I10" s="14">
        <v>132.86445</v>
      </c>
      <c r="J10" s="15">
        <f t="shared" si="1"/>
        <v>128.085071</v>
      </c>
      <c r="K10" s="14">
        <f t="shared" si="2"/>
        <v>-2.136905</v>
      </c>
      <c r="L10" s="14">
        <f t="shared" si="3"/>
        <v>-3.142827</v>
      </c>
      <c r="M10" s="14">
        <f t="shared" si="4"/>
        <v>0.764778</v>
      </c>
      <c r="N10" s="14">
        <f t="shared" si="5"/>
        <v>-0.264425</v>
      </c>
      <c r="O10" s="14">
        <f t="shared" si="6"/>
        <v>4.779379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7.8</v>
      </c>
      <c r="B11" s="5">
        <v>-0.03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>
        <v>2.3</v>
      </c>
      <c r="B12" s="5">
        <v>0.3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>
        <v>7.3</v>
      </c>
      <c r="B13" s="5">
        <v>1.37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>
        <v>2.5</v>
      </c>
      <c r="B14" s="5">
        <v>-1.4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>
        <v>17.0</v>
      </c>
      <c r="B15" s="5">
        <v>3.67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>
        <v>3.2</v>
      </c>
      <c r="B16" s="5">
        <v>0.3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>
        <v>7.5</v>
      </c>
      <c r="B17" s="5">
        <v>-1.07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1.5</v>
      </c>
      <c r="B18" s="5">
        <v>-1.07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>
        <v>6.3</v>
      </c>
      <c r="B19" s="5">
        <v>-1.53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>
        <v>1.9</v>
      </c>
      <c r="B20" s="5">
        <v>-0.1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>
        <v>4.9</v>
      </c>
      <c r="B21" s="5">
        <v>-1.03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>
        <v>5.8</v>
      </c>
      <c r="B22" s="5">
        <v>1.9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>
        <v>12.0</v>
      </c>
      <c r="B23" s="5">
        <v>-1.33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>
        <v>2.8</v>
      </c>
      <c r="B24" s="5">
        <v>-0.1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>
        <v>8.4</v>
      </c>
      <c r="B25" s="16">
        <v>-0.17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/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/>
      <c r="B28" s="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/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/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/>
      <c r="B32" s="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/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/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/>
      <c r="B41" s="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4.71"/>
    <col customWidth="1" min="3" max="6" width="11.57"/>
    <col customWidth="1" min="7" max="26" width="8.71"/>
  </cols>
  <sheetData>
    <row r="1">
      <c r="A1" s="1" t="s">
        <v>0</v>
      </c>
      <c r="B1" s="3" t="s">
        <v>2</v>
      </c>
      <c r="C1" s="1" t="s">
        <v>4</v>
      </c>
      <c r="D1" s="1" t="s">
        <v>5</v>
      </c>
      <c r="E1" s="1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0.13</v>
      </c>
      <c r="B2" s="7">
        <v>1.0</v>
      </c>
      <c r="C2" s="10">
        <f t="shared" ref="C2:C25" si="1">(B2 - 0.5)/COUNT($B$2:B25)</f>
        <v>0.02083333333</v>
      </c>
      <c r="D2" s="2">
        <f t="shared" ref="D2:D25" si="2">NORMSINV(C2)</f>
        <v>-2.036834131</v>
      </c>
      <c r="E2" s="2">
        <f t="shared" ref="E2:E25" si="3">A2</f>
        <v>0.13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1.57</v>
      </c>
      <c r="B3" s="7">
        <f t="shared" ref="B3:B25" si="4">B2+1</f>
        <v>2</v>
      </c>
      <c r="C3" s="10">
        <f t="shared" si="1"/>
        <v>0.0625</v>
      </c>
      <c r="D3" s="2">
        <f t="shared" si="2"/>
        <v>-1.534120545</v>
      </c>
      <c r="E3" s="2">
        <f t="shared" si="3"/>
        <v>1.57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-0.2</v>
      </c>
      <c r="B4" s="7">
        <f t="shared" si="4"/>
        <v>3</v>
      </c>
      <c r="C4" s="10">
        <f t="shared" si="1"/>
        <v>0.1041666667</v>
      </c>
      <c r="D4" s="2">
        <f t="shared" si="2"/>
        <v>-1.25816156</v>
      </c>
      <c r="E4" s="2">
        <f t="shared" si="3"/>
        <v>-0.2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-0.33</v>
      </c>
      <c r="B5" s="7">
        <f t="shared" si="4"/>
        <v>4</v>
      </c>
      <c r="C5" s="10">
        <f t="shared" si="1"/>
        <v>0.1458333333</v>
      </c>
      <c r="D5" s="2">
        <f t="shared" si="2"/>
        <v>-1.054472453</v>
      </c>
      <c r="E5" s="2">
        <f t="shared" si="3"/>
        <v>-0.33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-0.5</v>
      </c>
      <c r="B6" s="7">
        <f t="shared" si="4"/>
        <v>5</v>
      </c>
      <c r="C6" s="10">
        <f t="shared" si="1"/>
        <v>0.1875</v>
      </c>
      <c r="D6" s="2">
        <f t="shared" si="2"/>
        <v>-0.8871465585</v>
      </c>
      <c r="E6" s="2">
        <f t="shared" si="3"/>
        <v>-0.5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-2.33</v>
      </c>
      <c r="B7" s="7">
        <f t="shared" si="4"/>
        <v>6</v>
      </c>
      <c r="C7" s="10">
        <f t="shared" si="1"/>
        <v>0.2291666667</v>
      </c>
      <c r="D7" s="2">
        <f t="shared" si="2"/>
        <v>-0.7415940433</v>
      </c>
      <c r="E7" s="2">
        <f t="shared" si="3"/>
        <v>-2.33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-0.2</v>
      </c>
      <c r="B8" s="7">
        <f t="shared" si="4"/>
        <v>7</v>
      </c>
      <c r="C8" s="10">
        <f t="shared" si="1"/>
        <v>0.2708333333</v>
      </c>
      <c r="D8" s="2">
        <f t="shared" si="2"/>
        <v>-0.6102946107</v>
      </c>
      <c r="E8" s="2">
        <f t="shared" si="3"/>
        <v>-0.2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1.23</v>
      </c>
      <c r="B9" s="7">
        <f t="shared" si="4"/>
        <v>8</v>
      </c>
      <c r="C9" s="10">
        <f t="shared" si="1"/>
        <v>0.3125</v>
      </c>
      <c r="D9" s="2">
        <f t="shared" si="2"/>
        <v>-0.4887764115</v>
      </c>
      <c r="E9" s="2">
        <f t="shared" si="3"/>
        <v>1.23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0.93</v>
      </c>
      <c r="B10" s="7">
        <f t="shared" si="4"/>
        <v>9</v>
      </c>
      <c r="C10" s="10">
        <f t="shared" si="1"/>
        <v>0.3541666667</v>
      </c>
      <c r="D10" s="2">
        <f t="shared" si="2"/>
        <v>-0.37409541</v>
      </c>
      <c r="E10" s="2">
        <f t="shared" si="3"/>
        <v>0.93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-0.03</v>
      </c>
      <c r="B11" s="7">
        <f t="shared" si="4"/>
        <v>10</v>
      </c>
      <c r="C11" s="10">
        <f t="shared" si="1"/>
        <v>0.3958333333</v>
      </c>
      <c r="D11" s="2">
        <f t="shared" si="2"/>
        <v>-0.2641469765</v>
      </c>
      <c r="E11" s="2">
        <f t="shared" si="3"/>
        <v>-0.03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0.3</v>
      </c>
      <c r="B12" s="7">
        <f t="shared" si="4"/>
        <v>11</v>
      </c>
      <c r="C12" s="10">
        <f t="shared" si="1"/>
        <v>0.4375</v>
      </c>
      <c r="D12" s="2">
        <f t="shared" si="2"/>
        <v>-0.1573106846</v>
      </c>
      <c r="E12" s="2">
        <f t="shared" si="3"/>
        <v>0.3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1.37</v>
      </c>
      <c r="B13" s="7">
        <f t="shared" si="4"/>
        <v>12</v>
      </c>
      <c r="C13" s="10">
        <f t="shared" si="1"/>
        <v>0.4791666667</v>
      </c>
      <c r="D13" s="2">
        <f t="shared" si="2"/>
        <v>-0.05224518042</v>
      </c>
      <c r="E13" s="2">
        <f t="shared" si="3"/>
        <v>1.37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-1.4</v>
      </c>
      <c r="B14" s="7">
        <f t="shared" si="4"/>
        <v>13</v>
      </c>
      <c r="C14" s="10">
        <f t="shared" si="1"/>
        <v>0.5208333333</v>
      </c>
      <c r="D14" s="2">
        <f t="shared" si="2"/>
        <v>0.05224518042</v>
      </c>
      <c r="E14" s="2">
        <f t="shared" si="3"/>
        <v>-1.4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3.67</v>
      </c>
      <c r="B15" s="7">
        <f t="shared" si="4"/>
        <v>14</v>
      </c>
      <c r="C15" s="10">
        <f t="shared" si="1"/>
        <v>0.5625</v>
      </c>
      <c r="D15" s="2">
        <f t="shared" si="2"/>
        <v>0.1573106846</v>
      </c>
      <c r="E15" s="2">
        <f t="shared" si="3"/>
        <v>3.67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0.3</v>
      </c>
      <c r="B16" s="7">
        <f t="shared" si="4"/>
        <v>15</v>
      </c>
      <c r="C16" s="10">
        <f t="shared" si="1"/>
        <v>0.6041666667</v>
      </c>
      <c r="D16" s="2">
        <f t="shared" si="2"/>
        <v>0.2641469765</v>
      </c>
      <c r="E16" s="2">
        <f t="shared" si="3"/>
        <v>0.3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-1.07</v>
      </c>
      <c r="B17" s="7">
        <f t="shared" si="4"/>
        <v>16</v>
      </c>
      <c r="C17" s="10">
        <f t="shared" si="1"/>
        <v>0.6458333333</v>
      </c>
      <c r="D17" s="2">
        <f t="shared" si="2"/>
        <v>0.37409541</v>
      </c>
      <c r="E17" s="2">
        <f t="shared" si="3"/>
        <v>-1.07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-1.07</v>
      </c>
      <c r="B18" s="7">
        <f t="shared" si="4"/>
        <v>17</v>
      </c>
      <c r="C18" s="10">
        <f t="shared" si="1"/>
        <v>0.6875</v>
      </c>
      <c r="D18" s="2">
        <f t="shared" si="2"/>
        <v>0.4887764115</v>
      </c>
      <c r="E18" s="2">
        <f t="shared" si="3"/>
        <v>-1.07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-1.53</v>
      </c>
      <c r="B19" s="7">
        <f t="shared" si="4"/>
        <v>18</v>
      </c>
      <c r="C19" s="10">
        <f t="shared" si="1"/>
        <v>0.7291666667</v>
      </c>
      <c r="D19" s="2">
        <f t="shared" si="2"/>
        <v>0.6102946107</v>
      </c>
      <c r="E19" s="2">
        <f t="shared" si="3"/>
        <v>-1.53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-0.1</v>
      </c>
      <c r="B20" s="7">
        <f t="shared" si="4"/>
        <v>19</v>
      </c>
      <c r="C20" s="10">
        <f t="shared" si="1"/>
        <v>0.7708333333</v>
      </c>
      <c r="D20" s="2">
        <f t="shared" si="2"/>
        <v>0.7415940433</v>
      </c>
      <c r="E20" s="2">
        <f t="shared" si="3"/>
        <v>-0.1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-1.03</v>
      </c>
      <c r="B21" s="7">
        <f t="shared" si="4"/>
        <v>20</v>
      </c>
      <c r="C21" s="10">
        <f t="shared" si="1"/>
        <v>0.8125</v>
      </c>
      <c r="D21" s="2">
        <f t="shared" si="2"/>
        <v>0.8871465585</v>
      </c>
      <c r="E21" s="2">
        <f t="shared" si="3"/>
        <v>-1.03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1.9</v>
      </c>
      <c r="B22" s="7">
        <f t="shared" si="4"/>
        <v>21</v>
      </c>
      <c r="C22" s="10">
        <f t="shared" si="1"/>
        <v>0.8541666667</v>
      </c>
      <c r="D22" s="2">
        <f t="shared" si="2"/>
        <v>1.054472453</v>
      </c>
      <c r="E22" s="2">
        <f t="shared" si="3"/>
        <v>1.9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-1.33</v>
      </c>
      <c r="B23" s="7">
        <f t="shared" si="4"/>
        <v>22</v>
      </c>
      <c r="C23" s="10">
        <f t="shared" si="1"/>
        <v>0.8958333333</v>
      </c>
      <c r="D23" s="2">
        <f t="shared" si="2"/>
        <v>1.25816156</v>
      </c>
      <c r="E23" s="2">
        <f t="shared" si="3"/>
        <v>-1.33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-0.1</v>
      </c>
      <c r="B24" s="7">
        <f t="shared" si="4"/>
        <v>23</v>
      </c>
      <c r="C24" s="10">
        <f t="shared" si="1"/>
        <v>0.9375</v>
      </c>
      <c r="D24" s="2">
        <f t="shared" si="2"/>
        <v>1.534120545</v>
      </c>
      <c r="E24" s="2">
        <f t="shared" si="3"/>
        <v>-0.1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6">
        <v>-0.17</v>
      </c>
      <c r="B25" s="7">
        <f t="shared" si="4"/>
        <v>24</v>
      </c>
      <c r="C25" s="10">
        <f t="shared" si="1"/>
        <v>0.9791666667</v>
      </c>
      <c r="D25" s="2">
        <f t="shared" si="2"/>
        <v>2.036834131</v>
      </c>
      <c r="E25" s="4">
        <f t="shared" si="3"/>
        <v>-0.17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7"/>
      <c r="C26" s="10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/>
      <c r="B27" s="7"/>
      <c r="C27" s="10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/>
      <c r="B28" s="7"/>
      <c r="C28" s="10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/>
      <c r="B29" s="7"/>
      <c r="C29" s="10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7"/>
      <c r="C30" s="10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/>
      <c r="B31" s="7"/>
      <c r="C31" s="10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/>
      <c r="B32" s="7"/>
      <c r="C32" s="10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7"/>
      <c r="C33" s="10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/>
      <c r="B34" s="7"/>
      <c r="C34" s="10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/>
      <c r="B35" s="7"/>
      <c r="C35" s="10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7"/>
      <c r="C36" s="10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/>
      <c r="B37" s="7"/>
      <c r="C37" s="10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/>
      <c r="B38" s="7"/>
      <c r="C38" s="10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/>
      <c r="B39" s="7"/>
      <c r="C39" s="10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7"/>
      <c r="C40" s="10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/>
      <c r="B41" s="7"/>
      <c r="C41" s="10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