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rranged" sheetId="1" state="visible" r:id="rId2"/>
    <sheet name="Tar4E" sheetId="2" state="visible" r:id="rId3"/>
    <sheet name="Tar4E-p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<sst xmlns="http://schemas.openxmlformats.org/spreadsheetml/2006/main" count="191" uniqueCount="44">
  <si>
    <t xml:space="preserve">Exp</t>
  </si>
  <si>
    <t xml:space="preserve">triplicate</t>
  </si>
  <si>
    <t xml:space="preserve">sm</t>
  </si>
  <si>
    <t xml:space="preserve">sm295</t>
  </si>
  <si>
    <t xml:space="preserve">sm302</t>
  </si>
  <si>
    <t xml:space="preserve">sm309</t>
  </si>
  <si>
    <t xml:space="preserve">sm295&amp;302</t>
  </si>
  <si>
    <t xml:space="preserve">sm295&amp;309</t>
  </si>
  <si>
    <t xml:space="preserve">sm302&amp;309</t>
  </si>
  <si>
    <t xml:space="preserve">sm295&amp;302&amp;309</t>
  </si>
  <si>
    <t xml:space="preserve">t477</t>
  </si>
  <si>
    <t xml:space="preserve">m477</t>
  </si>
  <si>
    <t xml:space="preserve">t491</t>
  </si>
  <si>
    <t xml:space="preserve">m491</t>
  </si>
  <si>
    <t xml:space="preserve">Total SpC</t>
  </si>
  <si>
    <t xml:space="preserve">A</t>
  </si>
  <si>
    <t xml:space="preserve">B</t>
  </si>
  <si>
    <t xml:space="preserve">C</t>
  </si>
  <si>
    <t xml:space="preserve">Experiment 21-08-09 (1 min)</t>
  </si>
  <si>
    <t xml:space="preserve">spectral counts</t>
  </si>
  <si>
    <t xml:space="preserve">unoccupied</t>
  </si>
  <si>
    <t xml:space="preserve">295&amp;302</t>
  </si>
  <si>
    <t xml:space="preserve">295&amp;309</t>
  </si>
  <si>
    <t xml:space="preserve">302&amp;309</t>
  </si>
  <si>
    <t xml:space="preserve">All three</t>
  </si>
  <si>
    <t xml:space="preserve">Total</t>
  </si>
  <si>
    <t xml:space="preserve">raw data</t>
  </si>
  <si>
    <t xml:space="preserve">normalized</t>
  </si>
  <si>
    <t xml:space="preserve">K1 peptide</t>
  </si>
  <si>
    <t xml:space="preserve">total sites</t>
  </si>
  <si>
    <t xml:space="preserve">total 295</t>
  </si>
  <si>
    <t xml:space="preserve">total 302</t>
  </si>
  <si>
    <t xml:space="preserve">total 309</t>
  </si>
  <si>
    <t xml:space="preserve">total 477</t>
  </si>
  <si>
    <t xml:space="preserve">total 491</t>
  </si>
  <si>
    <t xml:space="preserve">(meth+unmeth)</t>
  </si>
  <si>
    <t xml:space="preserve">meth</t>
  </si>
  <si>
    <t xml:space="preserve">position</t>
  </si>
  <si>
    <t xml:space="preserve">mean</t>
  </si>
  <si>
    <t xml:space="preserve">% methylated</t>
  </si>
  <si>
    <t xml:space="preserve">Experiment 22-03-02 (1 min)</t>
  </si>
  <si>
    <t xml:space="preserve">Experiment 22-08-25 (1 min)</t>
  </si>
  <si>
    <t xml:space="preserve">Experiment 21-10-18 (10 min)</t>
  </si>
  <si>
    <t xml:space="preserve">Experiment 22-03-08 (10 min)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</si>
</sst>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0"/>
    <numFmt numFmtId="167" formatCode="0.0"/>
    <numFmt numFmtId="168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8" hidden="false" customHeight="false" outlineLevel="0" collapsed="false">
      <c r="A2" s="1" t="s">
        <v>15</v>
      </c>
      <c r="B2" s="1" t="n">
        <v>1</v>
      </c>
      <c r="C2" s="1" t="n">
        <v>29.16</v>
      </c>
      <c r="D2" s="1" t="n">
        <v>31</v>
      </c>
      <c r="E2" s="1" t="n">
        <v>16</v>
      </c>
      <c r="F2" s="1" t="n">
        <v>57</v>
      </c>
      <c r="G2" s="1" t="n">
        <v>14</v>
      </c>
      <c r="H2" s="1" t="n">
        <v>34</v>
      </c>
      <c r="I2" s="1" t="n">
        <v>63</v>
      </c>
      <c r="J2" s="1" t="n">
        <v>46</v>
      </c>
      <c r="K2" s="1" t="n">
        <v>591.24</v>
      </c>
      <c r="L2" s="1" t="n">
        <v>180</v>
      </c>
      <c r="M2" s="1" t="n">
        <v>65.32</v>
      </c>
      <c r="N2" s="1" t="n">
        <v>7</v>
      </c>
      <c r="O2" s="1" t="n">
        <v>19481</v>
      </c>
    </row>
    <row r="3" customFormat="false" ht="13.8" hidden="false" customHeight="false" outlineLevel="0" collapsed="false">
      <c r="A3" s="1" t="s">
        <v>15</v>
      </c>
      <c r="B3" s="1" t="n">
        <v>2</v>
      </c>
      <c r="C3" s="1" t="n">
        <v>202.8</v>
      </c>
      <c r="D3" s="1" t="n">
        <v>25</v>
      </c>
      <c r="E3" s="1" t="n">
        <v>30</v>
      </c>
      <c r="F3" s="1" t="n">
        <v>99</v>
      </c>
      <c r="G3" s="1" t="n">
        <v>10</v>
      </c>
      <c r="H3" s="1" t="n">
        <v>26</v>
      </c>
      <c r="I3" s="1" t="n">
        <v>105</v>
      </c>
      <c r="J3" s="1" t="n">
        <v>43</v>
      </c>
      <c r="K3" s="1" t="n">
        <v>797.16</v>
      </c>
      <c r="L3" s="1" t="n">
        <v>288</v>
      </c>
      <c r="M3" s="1" t="n">
        <v>57.51</v>
      </c>
      <c r="N3" s="1" t="n">
        <v>9</v>
      </c>
      <c r="O3" s="1" t="n">
        <v>26394</v>
      </c>
    </row>
    <row r="4" customFormat="false" ht="13.8" hidden="false" customHeight="false" outlineLevel="0" collapsed="false">
      <c r="A4" s="1" t="s">
        <v>15</v>
      </c>
      <c r="B4" s="1" t="n">
        <v>3</v>
      </c>
      <c r="C4" s="1" t="n">
        <v>175.08</v>
      </c>
      <c r="D4" s="1" t="n">
        <v>19</v>
      </c>
      <c r="E4" s="1" t="n">
        <v>26</v>
      </c>
      <c r="F4" s="1" t="n">
        <v>95</v>
      </c>
      <c r="G4" s="1" t="n">
        <v>5</v>
      </c>
      <c r="H4" s="1" t="n">
        <v>34</v>
      </c>
      <c r="I4" s="1" t="n">
        <v>81</v>
      </c>
      <c r="J4" s="1" t="n">
        <v>48</v>
      </c>
      <c r="K4" s="1" t="n">
        <v>734.76</v>
      </c>
      <c r="L4" s="1" t="n">
        <v>192</v>
      </c>
      <c r="M4" s="1" t="n">
        <v>34.08</v>
      </c>
      <c r="N4" s="1" t="n">
        <v>5</v>
      </c>
      <c r="O4" s="1" t="n">
        <v>28970</v>
      </c>
    </row>
    <row r="5" customFormat="false" ht="13.8" hidden="false" customHeight="false" outlineLevel="0" collapsed="false">
      <c r="A5" s="1" t="s">
        <v>16</v>
      </c>
      <c r="B5" s="1" t="n">
        <v>1</v>
      </c>
      <c r="C5" s="1" t="n">
        <v>18.52</v>
      </c>
      <c r="D5" s="1" t="n">
        <v>0</v>
      </c>
      <c r="E5" s="1" t="n">
        <v>0</v>
      </c>
      <c r="F5" s="1" t="n">
        <v>11</v>
      </c>
      <c r="G5" s="1" t="n">
        <v>0</v>
      </c>
      <c r="H5" s="1" t="n">
        <v>1</v>
      </c>
      <c r="I5" s="1" t="n">
        <v>16</v>
      </c>
      <c r="J5" s="1" t="n">
        <v>6</v>
      </c>
      <c r="K5" s="1" t="n">
        <v>139.36</v>
      </c>
      <c r="L5" s="1" t="n">
        <v>9</v>
      </c>
      <c r="M5" s="1" t="n">
        <v>123.24</v>
      </c>
      <c r="N5" s="1" t="n">
        <v>32</v>
      </c>
      <c r="O5" s="1" t="n">
        <v>14554</v>
      </c>
    </row>
    <row r="6" customFormat="false" ht="13.8" hidden="false" customHeight="false" outlineLevel="0" collapsed="false">
      <c r="A6" s="1" t="s">
        <v>16</v>
      </c>
      <c r="B6" s="1" t="n">
        <v>2</v>
      </c>
      <c r="C6" s="1" t="n">
        <v>37.04</v>
      </c>
      <c r="D6" s="1" t="n">
        <v>0</v>
      </c>
      <c r="E6" s="1" t="n">
        <v>1</v>
      </c>
      <c r="F6" s="1" t="n">
        <v>31</v>
      </c>
      <c r="G6" s="1" t="n">
        <v>2</v>
      </c>
      <c r="H6" s="1" t="n">
        <v>1</v>
      </c>
      <c r="I6" s="1" t="n">
        <v>31</v>
      </c>
      <c r="J6" s="1" t="n">
        <v>15</v>
      </c>
      <c r="K6" s="1" t="n">
        <v>321.36</v>
      </c>
      <c r="L6" s="1" t="n">
        <v>66</v>
      </c>
      <c r="M6" s="1" t="n">
        <v>305.24</v>
      </c>
      <c r="N6" s="1" t="n">
        <v>83</v>
      </c>
      <c r="O6" s="1" t="n">
        <v>18717</v>
      </c>
    </row>
    <row r="7" customFormat="false" ht="13.8" hidden="false" customHeight="false" outlineLevel="0" collapsed="false">
      <c r="A7" s="1" t="s">
        <v>16</v>
      </c>
      <c r="B7" s="1" t="n">
        <v>3</v>
      </c>
      <c r="C7" s="1" t="n">
        <v>39.44</v>
      </c>
      <c r="D7" s="1" t="n">
        <v>0</v>
      </c>
      <c r="E7" s="1" t="n">
        <v>1</v>
      </c>
      <c r="F7" s="1" t="n">
        <v>17</v>
      </c>
      <c r="G7" s="1" t="n">
        <v>1</v>
      </c>
      <c r="H7" s="1" t="n">
        <v>3</v>
      </c>
      <c r="I7" s="1" t="n">
        <v>37</v>
      </c>
      <c r="J7" s="1" t="n">
        <v>17</v>
      </c>
      <c r="K7" s="1" t="n">
        <v>374.92</v>
      </c>
      <c r="L7" s="1" t="n">
        <v>85</v>
      </c>
      <c r="M7" s="1" t="n">
        <v>347.36</v>
      </c>
      <c r="N7" s="1" t="n">
        <v>114</v>
      </c>
      <c r="O7" s="1" t="n">
        <v>21717</v>
      </c>
    </row>
    <row r="8" customFormat="false" ht="13.8" hidden="false" customHeight="false" outlineLevel="0" collapsed="false">
      <c r="A8" s="1" t="s">
        <v>17</v>
      </c>
      <c r="B8" s="1" t="n">
        <v>1</v>
      </c>
      <c r="C8" s="1" t="n">
        <v>7.08000000000001</v>
      </c>
      <c r="D8" s="1" t="n">
        <v>5</v>
      </c>
      <c r="E8" s="1" t="n">
        <v>5</v>
      </c>
      <c r="F8" s="1" t="n">
        <v>28</v>
      </c>
      <c r="G8" s="1" t="n">
        <v>2</v>
      </c>
      <c r="H8" s="1" t="n">
        <v>7</v>
      </c>
      <c r="I8" s="1" t="n">
        <v>25</v>
      </c>
      <c r="J8" s="1" t="n">
        <v>10</v>
      </c>
      <c r="K8" s="1" t="n">
        <v>374</v>
      </c>
      <c r="L8" s="1" t="n">
        <v>19</v>
      </c>
      <c r="M8" s="1" t="n">
        <v>374</v>
      </c>
      <c r="N8" s="1" t="n">
        <v>19</v>
      </c>
      <c r="O8" s="1" t="n">
        <v>7910</v>
      </c>
    </row>
    <row r="9" customFormat="false" ht="13.8" hidden="false" customHeight="false" outlineLevel="0" collapsed="false">
      <c r="A9" s="1" t="s">
        <v>17</v>
      </c>
      <c r="B9" s="1" t="n">
        <v>2</v>
      </c>
      <c r="C9" s="1" t="n">
        <v>10.64</v>
      </c>
      <c r="D9" s="1" t="n">
        <v>10</v>
      </c>
      <c r="E9" s="1" t="n">
        <v>4</v>
      </c>
      <c r="F9" s="1" t="n">
        <v>26</v>
      </c>
      <c r="G9" s="1" t="n">
        <v>5</v>
      </c>
      <c r="H9" s="1" t="n">
        <v>9</v>
      </c>
      <c r="I9" s="1" t="n">
        <v>27</v>
      </c>
      <c r="J9" s="1" t="n">
        <v>9</v>
      </c>
      <c r="K9" s="1" t="n">
        <v>397</v>
      </c>
      <c r="L9" s="1" t="n">
        <v>27</v>
      </c>
      <c r="M9" s="1" t="n">
        <v>397</v>
      </c>
      <c r="N9" s="1" t="n">
        <v>27</v>
      </c>
      <c r="O9" s="1" t="n">
        <v>9223</v>
      </c>
    </row>
    <row r="10" customFormat="false" ht="13.8" hidden="false" customHeight="false" outlineLevel="0" collapsed="false">
      <c r="A10" s="1" t="s">
        <v>17</v>
      </c>
      <c r="B10" s="1" t="n">
        <v>3</v>
      </c>
      <c r="C10" s="1" t="n">
        <v>6.44000000000001</v>
      </c>
      <c r="D10" s="1" t="n">
        <v>9</v>
      </c>
      <c r="E10" s="1" t="n">
        <v>4</v>
      </c>
      <c r="F10" s="1" t="n">
        <v>24</v>
      </c>
      <c r="G10" s="1" t="n">
        <v>4</v>
      </c>
      <c r="H10" s="1" t="n">
        <v>7</v>
      </c>
      <c r="I10" s="1" t="n">
        <v>29</v>
      </c>
      <c r="J10" s="1" t="n">
        <v>7</v>
      </c>
      <c r="K10" s="1" t="n">
        <v>335</v>
      </c>
      <c r="L10" s="1" t="n">
        <v>16</v>
      </c>
      <c r="M10" s="1" t="n">
        <v>335</v>
      </c>
      <c r="N10" s="1" t="n">
        <v>16</v>
      </c>
      <c r="O10" s="1" t="n">
        <v>7109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3.14"/>
    <col collapsed="false" customWidth="true" hidden="false" outlineLevel="0" max="2" min="2" style="1" width="8.43"/>
    <col collapsed="false" customWidth="true" hidden="false" outlineLevel="0" max="3" min="3" style="1" width="15"/>
    <col collapsed="false" customWidth="false" hidden="false" outlineLevel="0" max="7" min="4" style="1" width="8.54"/>
    <col collapsed="false" customWidth="true" hidden="false" outlineLevel="0" max="8" min="8" style="1" width="14.57"/>
    <col collapsed="false" customWidth="false" hidden="false" outlineLevel="0" max="9" min="9" style="1" width="8.54"/>
    <col collapsed="false" customWidth="true" hidden="false" outlineLevel="0" max="10" min="10" style="1" width="11"/>
    <col collapsed="false" customWidth="true" hidden="false" outlineLevel="0" max="11" min="11" style="1" width="14.14"/>
    <col collapsed="false" customWidth="false" hidden="false" outlineLevel="0" max="12" min="12" style="1" width="8.54"/>
    <col collapsed="false" customWidth="true" hidden="false" outlineLevel="0" max="13" min="13" style="1" width="11"/>
  </cols>
  <sheetData>
    <row r="1" customFormat="false" ht="18.75" hidden="false" customHeight="false" outlineLevel="0" collapsed="false">
      <c r="A1" s="2" t="s">
        <v>18</v>
      </c>
    </row>
    <row r="2" customFormat="false" ht="15" hidden="false" customHeight="false" outlineLevel="0" collapsed="false">
      <c r="A2" s="1" t="s">
        <v>19</v>
      </c>
    </row>
    <row r="3" s="3" customFormat="true" ht="15" hidden="false" customHeight="false" outlineLevel="0" collapsed="false">
      <c r="B3" s="3" t="s">
        <v>1</v>
      </c>
      <c r="C3" s="3" t="s">
        <v>20</v>
      </c>
      <c r="D3" s="3" t="n">
        <v>295</v>
      </c>
      <c r="E3" s="3" t="n">
        <v>302</v>
      </c>
      <c r="F3" s="3" t="n">
        <v>309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14</v>
      </c>
    </row>
    <row r="4" customFormat="false" ht="15" hidden="false" customHeight="false" outlineLevel="0" collapsed="false">
      <c r="A4" s="4" t="s">
        <v>26</v>
      </c>
      <c r="B4" s="4" t="n">
        <v>1</v>
      </c>
      <c r="C4" s="5" t="n">
        <v>29.16</v>
      </c>
      <c r="D4" s="6" t="n">
        <v>31</v>
      </c>
      <c r="E4" s="6" t="n">
        <v>16</v>
      </c>
      <c r="F4" s="6" t="n">
        <v>57</v>
      </c>
      <c r="G4" s="6" t="n">
        <v>14</v>
      </c>
      <c r="H4" s="6" t="n">
        <v>34</v>
      </c>
      <c r="I4" s="4" t="n">
        <v>63</v>
      </c>
      <c r="J4" s="4" t="n">
        <v>46</v>
      </c>
      <c r="K4" s="5" t="n">
        <v>290.16</v>
      </c>
      <c r="L4" s="4" t="n">
        <v>19481</v>
      </c>
    </row>
    <row r="5" customFormat="false" ht="15" hidden="false" customHeight="false" outlineLevel="0" collapsed="false">
      <c r="A5" s="7"/>
      <c r="B5" s="7" t="n">
        <v>2</v>
      </c>
      <c r="C5" s="8" t="n">
        <v>202.8</v>
      </c>
      <c r="D5" s="9" t="n">
        <v>25</v>
      </c>
      <c r="E5" s="9" t="n">
        <v>30</v>
      </c>
      <c r="F5" s="9" t="n">
        <v>99</v>
      </c>
      <c r="G5" s="9" t="n">
        <v>10</v>
      </c>
      <c r="H5" s="9" t="n">
        <v>26</v>
      </c>
      <c r="I5" s="1" t="n">
        <v>105</v>
      </c>
      <c r="J5" s="1" t="n">
        <v>43</v>
      </c>
      <c r="K5" s="10" t="n">
        <v>540.8</v>
      </c>
      <c r="L5" s="1" t="n">
        <v>26394</v>
      </c>
    </row>
    <row r="6" customFormat="false" ht="15" hidden="false" customHeight="false" outlineLevel="0" collapsed="false">
      <c r="A6" s="7"/>
      <c r="B6" s="7" t="n">
        <v>3</v>
      </c>
      <c r="C6" s="8" t="n">
        <v>175.08</v>
      </c>
      <c r="D6" s="11" t="n">
        <v>19</v>
      </c>
      <c r="E6" s="11" t="n">
        <v>26</v>
      </c>
      <c r="F6" s="11" t="n">
        <v>95</v>
      </c>
      <c r="G6" s="11" t="n">
        <v>5</v>
      </c>
      <c r="H6" s="11" t="n">
        <v>34</v>
      </c>
      <c r="I6" s="7" t="n">
        <v>81</v>
      </c>
      <c r="J6" s="7" t="n">
        <v>48</v>
      </c>
      <c r="K6" s="10" t="n">
        <v>483.08</v>
      </c>
      <c r="L6" s="7" t="n">
        <v>28970</v>
      </c>
    </row>
    <row r="7" customFormat="false" ht="15" hidden="false" customHeight="false" outlineLevel="0" collapsed="false">
      <c r="A7" s="4" t="s">
        <v>27</v>
      </c>
      <c r="B7" s="4" t="n">
        <v>1</v>
      </c>
      <c r="C7" s="12" t="n">
        <f aca="false">C4/L4</f>
        <v>0.00149684307787075</v>
      </c>
      <c r="D7" s="12" t="n">
        <f aca="false">D4/L4</f>
        <v>0.00159129408141266</v>
      </c>
      <c r="E7" s="12" t="n">
        <f aca="false">E4/L4</f>
        <v>0.000821313074277501</v>
      </c>
      <c r="F7" s="12" t="n">
        <f aca="false">F4/L4</f>
        <v>0.0029259278271136</v>
      </c>
      <c r="G7" s="12" t="n">
        <f aca="false">G4/L4</f>
        <v>0.000718648939992814</v>
      </c>
      <c r="H7" s="12" t="n">
        <f aca="false">H4/L4</f>
        <v>0.00174529028283969</v>
      </c>
      <c r="I7" s="12" t="n">
        <f aca="false">I4/L4</f>
        <v>0.00323392022996766</v>
      </c>
      <c r="J7" s="12" t="n">
        <f aca="false">J4/L4</f>
        <v>0.00236127508854782</v>
      </c>
      <c r="K7" s="12" t="n">
        <f aca="false">K4/L4</f>
        <v>0.0148945126020225</v>
      </c>
      <c r="L7" s="13" t="n">
        <f aca="false">L4/L4</f>
        <v>1</v>
      </c>
    </row>
    <row r="8" customFormat="false" ht="15" hidden="false" customHeight="false" outlineLevel="0" collapsed="false">
      <c r="A8" s="7"/>
      <c r="B8" s="7" t="n">
        <v>2</v>
      </c>
      <c r="C8" s="14" t="n">
        <f aca="false">C5/L5</f>
        <v>0.00768356444646511</v>
      </c>
      <c r="D8" s="14" t="n">
        <f aca="false">D5/L5</f>
        <v>0.000947184966280215</v>
      </c>
      <c r="E8" s="14" t="n">
        <f aca="false">E5/L5</f>
        <v>0.00113662195953626</v>
      </c>
      <c r="F8" s="14" t="n">
        <f aca="false">F5/L5</f>
        <v>0.00375085246646965</v>
      </c>
      <c r="G8" s="14" t="n">
        <f aca="false">G5/L5</f>
        <v>0.000378873986512086</v>
      </c>
      <c r="H8" s="14" t="n">
        <f aca="false">H5/L5</f>
        <v>0.000985072364931424</v>
      </c>
      <c r="I8" s="14" t="n">
        <f aca="false">I5/L5</f>
        <v>0.0039781768583769</v>
      </c>
      <c r="J8" s="14" t="n">
        <f aca="false">J5/L5</f>
        <v>0.00162915814200197</v>
      </c>
      <c r="K8" s="14" t="n">
        <f aca="false">K5/L5</f>
        <v>0.0204895051905736</v>
      </c>
      <c r="L8" s="15" t="n">
        <f aca="false">L5/L5</f>
        <v>1</v>
      </c>
    </row>
    <row r="9" customFormat="false" ht="15" hidden="false" customHeight="false" outlineLevel="0" collapsed="false">
      <c r="A9" s="16"/>
      <c r="B9" s="16" t="n">
        <v>3</v>
      </c>
      <c r="C9" s="17" t="n">
        <f aca="false">C6/L6</f>
        <v>0.00604349326889886</v>
      </c>
      <c r="D9" s="17" t="n">
        <f aca="false">D6/L6</f>
        <v>0.000655850880220918</v>
      </c>
      <c r="E9" s="17" t="n">
        <f aca="false">E6/L6</f>
        <v>0.000897480151881257</v>
      </c>
      <c r="F9" s="17" t="n">
        <f aca="false">F6/L6</f>
        <v>0.00327925440110459</v>
      </c>
      <c r="G9" s="17" t="n">
        <f aca="false">G6/L6</f>
        <v>0.000172592336900242</v>
      </c>
      <c r="H9" s="17" t="n">
        <f aca="false">H6/L6</f>
        <v>0.00117362789092164</v>
      </c>
      <c r="I9" s="17" t="n">
        <f aca="false">I6/L6</f>
        <v>0.00279599585778391</v>
      </c>
      <c r="J9" s="17" t="n">
        <f aca="false">J6/L6</f>
        <v>0.00165688643424232</v>
      </c>
      <c r="K9" s="17" t="n">
        <f aca="false">K6/L6</f>
        <v>0.0166751812219537</v>
      </c>
      <c r="L9" s="18" t="n">
        <f aca="false">L6/L6</f>
        <v>1</v>
      </c>
    </row>
    <row r="11" customFormat="false" ht="15" hidden="false" customHeight="false" outlineLevel="0" collapsed="false">
      <c r="C11" s="19" t="s">
        <v>28</v>
      </c>
      <c r="D11" s="19"/>
      <c r="E11" s="19"/>
      <c r="F11" s="19"/>
    </row>
    <row r="12" customFormat="false" ht="15" hidden="false" customHeight="false" outlineLevel="0" collapsed="false">
      <c r="B12" s="4"/>
      <c r="C12" s="20" t="s">
        <v>29</v>
      </c>
      <c r="D12" s="20" t="s">
        <v>30</v>
      </c>
      <c r="E12" s="20" t="s">
        <v>31</v>
      </c>
      <c r="F12" s="20" t="s">
        <v>32</v>
      </c>
      <c r="G12" s="7"/>
      <c r="H12" s="20" t="s">
        <v>29</v>
      </c>
      <c r="I12" s="20" t="s">
        <v>33</v>
      </c>
      <c r="K12" s="20" t="s">
        <v>29</v>
      </c>
      <c r="L12" s="20" t="s">
        <v>34</v>
      </c>
    </row>
    <row r="13" customFormat="false" ht="15" hidden="false" customHeight="false" outlineLevel="0" collapsed="false">
      <c r="B13" s="16"/>
      <c r="C13" s="21" t="s">
        <v>35</v>
      </c>
      <c r="D13" s="21" t="s">
        <v>36</v>
      </c>
      <c r="E13" s="21" t="s">
        <v>36</v>
      </c>
      <c r="F13" s="21" t="s">
        <v>36</v>
      </c>
      <c r="G13" s="7"/>
      <c r="H13" s="21" t="s">
        <v>35</v>
      </c>
      <c r="I13" s="21" t="s">
        <v>36</v>
      </c>
      <c r="J13" s="22" t="s">
        <v>27</v>
      </c>
      <c r="K13" s="21" t="s">
        <v>35</v>
      </c>
      <c r="L13" s="21" t="s">
        <v>36</v>
      </c>
      <c r="M13" s="22" t="s">
        <v>27</v>
      </c>
    </row>
    <row r="14" customFormat="false" ht="15" hidden="false" customHeight="false" outlineLevel="0" collapsed="false">
      <c r="B14" s="1" t="n">
        <v>1</v>
      </c>
      <c r="C14" s="10" t="n">
        <f aca="false">K4*3</f>
        <v>870.48</v>
      </c>
      <c r="D14" s="1" t="n">
        <f aca="false">D4+G4+H4+J4</f>
        <v>125</v>
      </c>
      <c r="E14" s="1" t="n">
        <f aca="false">E4+G4+I4+J4</f>
        <v>139</v>
      </c>
      <c r="F14" s="1" t="n">
        <f aca="false">F4+H4+I4+J4</f>
        <v>200</v>
      </c>
      <c r="G14" s="7"/>
      <c r="H14" s="23" t="n">
        <v>591.24</v>
      </c>
      <c r="I14" s="6" t="n">
        <v>180</v>
      </c>
      <c r="J14" s="24" t="n">
        <f aca="false">I14/L4</f>
        <v>0.00923977208562189</v>
      </c>
      <c r="K14" s="10" t="n">
        <v>487.24</v>
      </c>
      <c r="L14" s="1" t="n">
        <v>217</v>
      </c>
      <c r="M14" s="25" t="n">
        <f aca="false">L14/L4</f>
        <v>0.0111390585698886</v>
      </c>
    </row>
    <row r="15" customFormat="false" ht="15" hidden="false" customHeight="false" outlineLevel="0" collapsed="false">
      <c r="B15" s="1" t="n">
        <v>2</v>
      </c>
      <c r="C15" s="10" t="n">
        <f aca="false">K5*3</f>
        <v>1622.4</v>
      </c>
      <c r="D15" s="1" t="n">
        <f aca="false">D5+G5+H5+J5</f>
        <v>104</v>
      </c>
      <c r="E15" s="1" t="n">
        <f aca="false">E5+G5+I5+J5</f>
        <v>188</v>
      </c>
      <c r="F15" s="1" t="n">
        <f aca="false">F5+H5+I5+J5</f>
        <v>273</v>
      </c>
      <c r="G15" s="7"/>
      <c r="H15" s="26" t="n">
        <v>797.16</v>
      </c>
      <c r="I15" s="9" t="n">
        <v>288</v>
      </c>
      <c r="J15" s="24" t="n">
        <f aca="false">I15/L5</f>
        <v>0.0109115708115481</v>
      </c>
      <c r="K15" s="10" t="n">
        <v>1025.96</v>
      </c>
      <c r="L15" s="1" t="n">
        <v>347</v>
      </c>
      <c r="M15" s="25" t="n">
        <f aca="false">L15/L5</f>
        <v>0.0131469273319694</v>
      </c>
    </row>
    <row r="16" customFormat="false" ht="15" hidden="false" customHeight="false" outlineLevel="0" collapsed="false">
      <c r="B16" s="1" t="n">
        <v>3</v>
      </c>
      <c r="C16" s="10" t="n">
        <f aca="false">K6*3</f>
        <v>1449.24</v>
      </c>
      <c r="D16" s="1" t="n">
        <f aca="false">D6+G6+H6+J6</f>
        <v>106</v>
      </c>
      <c r="E16" s="1" t="n">
        <f aca="false">E6+G6+I6+J6</f>
        <v>160</v>
      </c>
      <c r="F16" s="1" t="n">
        <f aca="false">F6+H6+I6+J6</f>
        <v>258</v>
      </c>
      <c r="G16" s="7"/>
      <c r="H16" s="26" t="n">
        <v>734.76</v>
      </c>
      <c r="I16" s="9" t="n">
        <v>192</v>
      </c>
      <c r="J16" s="24" t="n">
        <f aca="false">I16/L6</f>
        <v>0.00662754573696928</v>
      </c>
      <c r="K16" s="10" t="n">
        <v>985.4</v>
      </c>
      <c r="L16" s="1" t="n">
        <v>389</v>
      </c>
      <c r="M16" s="25" t="n">
        <f aca="false">L16/L6</f>
        <v>0.0134276838108388</v>
      </c>
    </row>
    <row r="18" customFormat="false" ht="15" hidden="false" customHeight="false" outlineLevel="0" collapsed="false">
      <c r="A18" s="16" t="s">
        <v>37</v>
      </c>
      <c r="B18" s="16"/>
      <c r="C18" s="16"/>
      <c r="D18" s="16" t="n">
        <v>295</v>
      </c>
      <c r="E18" s="21" t="n">
        <v>302</v>
      </c>
      <c r="F18" s="16" t="n">
        <v>309</v>
      </c>
      <c r="G18" s="16" t="n">
        <v>477</v>
      </c>
      <c r="H18" s="16" t="n">
        <v>491</v>
      </c>
      <c r="I18" s="21" t="s">
        <v>38</v>
      </c>
      <c r="J18" s="27"/>
    </row>
    <row r="19" customFormat="false" ht="15" hidden="false" customHeight="false" outlineLevel="0" collapsed="false">
      <c r="A19" s="1" t="s">
        <v>39</v>
      </c>
      <c r="B19" s="1" t="n">
        <v>1</v>
      </c>
      <c r="D19" s="28" t="n">
        <f aca="false">D14/C14*100</f>
        <v>14.3598933921515</v>
      </c>
      <c r="E19" s="28" t="n">
        <f aca="false">E14/C14*100</f>
        <v>15.9682014520724</v>
      </c>
      <c r="F19" s="28" t="n">
        <f aca="false">F14/C14*100</f>
        <v>22.9758294274423</v>
      </c>
      <c r="G19" s="10" t="n">
        <f aca="false">I14/H14*100</f>
        <v>30.4444895473919</v>
      </c>
      <c r="H19" s="10" t="n">
        <f aca="false">L14/K14*100</f>
        <v>44.5365733519416</v>
      </c>
      <c r="I19" s="10" t="n">
        <f aca="false">AVERAGE(D19:H19)</f>
        <v>25.6569974341999</v>
      </c>
      <c r="J19" s="10"/>
    </row>
    <row r="20" customFormat="false" ht="15" hidden="false" customHeight="false" outlineLevel="0" collapsed="false">
      <c r="B20" s="1" t="n">
        <v>2</v>
      </c>
      <c r="D20" s="28" t="n">
        <f aca="false">D15/C15*100</f>
        <v>6.41025641025641</v>
      </c>
      <c r="E20" s="28" t="n">
        <f aca="false">E15/C15*100</f>
        <v>11.5877712031558</v>
      </c>
      <c r="F20" s="28" t="n">
        <f aca="false">F15/C15*100</f>
        <v>16.8269230769231</v>
      </c>
      <c r="G20" s="10" t="n">
        <f aca="false">I15/H15*100</f>
        <v>36.1282553063375</v>
      </c>
      <c r="H20" s="10" t="n">
        <f aca="false">L15/K15*100</f>
        <v>33.8219813637959</v>
      </c>
      <c r="I20" s="10" t="n">
        <f aca="false">AVERAGE(D20:H20)</f>
        <v>20.9550374720937</v>
      </c>
    </row>
    <row r="21" customFormat="false" ht="15" hidden="false" customHeight="false" outlineLevel="0" collapsed="false">
      <c r="A21" s="16"/>
      <c r="B21" s="16" t="n">
        <v>3</v>
      </c>
      <c r="C21" s="16"/>
      <c r="D21" s="29" t="n">
        <f aca="false">D16/C16*100</f>
        <v>7.31417846595457</v>
      </c>
      <c r="E21" s="29" t="n">
        <f aca="false">E16/C16*100</f>
        <v>11.0402693825729</v>
      </c>
      <c r="F21" s="29" t="n">
        <f aca="false">F16/C16*100</f>
        <v>17.8024343793989</v>
      </c>
      <c r="G21" s="30" t="n">
        <f aca="false">I16/H16*100</f>
        <v>26.1309815449943</v>
      </c>
      <c r="H21" s="30" t="n">
        <f aca="false">L16/K16*100</f>
        <v>39.4763547797849</v>
      </c>
      <c r="I21" s="30" t="n">
        <f aca="false">AVERAGE(D21:H21)</f>
        <v>20.3528437105411</v>
      </c>
    </row>
    <row r="22" customFormat="false" ht="15" hidden="false" customHeight="false" outlineLevel="0" collapsed="false">
      <c r="C22" s="1" t="s">
        <v>38</v>
      </c>
      <c r="D22" s="31" t="n">
        <f aca="false">AVERAGE(D19:D21)</f>
        <v>9.36144275612081</v>
      </c>
      <c r="E22" s="31" t="n">
        <f aca="false">AVERAGE(E19:E21)</f>
        <v>12.8654140126004</v>
      </c>
      <c r="F22" s="31" t="n">
        <f aca="false">AVERAGE(F19:F21)</f>
        <v>19.2017289612548</v>
      </c>
      <c r="G22" s="31" t="n">
        <f aca="false">AVERAGE(G19:G21)</f>
        <v>30.9012421329079</v>
      </c>
      <c r="H22" s="31" t="n">
        <f aca="false">AVERAGE(H19:H21)</f>
        <v>39.2783031651741</v>
      </c>
      <c r="I22" s="31" t="n">
        <f aca="false">AVERAGE(I19:I21)</f>
        <v>22.3216262056116</v>
      </c>
    </row>
    <row r="24" customFormat="false" ht="18.75" hidden="false" customHeight="false" outlineLevel="0" collapsed="false">
      <c r="A24" s="2" t="s">
        <v>40</v>
      </c>
    </row>
    <row r="25" customFormat="false" ht="15" hidden="false" customHeight="false" outlineLevel="0" collapsed="false">
      <c r="A25" s="1" t="s">
        <v>19</v>
      </c>
    </row>
    <row r="26" customFormat="false" ht="15" hidden="false" customHeight="false" outlineLevel="0" collapsed="false">
      <c r="A26" s="3"/>
      <c r="B26" s="3" t="s">
        <v>1</v>
      </c>
      <c r="C26" s="3" t="s">
        <v>20</v>
      </c>
      <c r="D26" s="3" t="n">
        <v>295</v>
      </c>
      <c r="E26" s="3" t="n">
        <v>302</v>
      </c>
      <c r="F26" s="3" t="n">
        <v>309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14</v>
      </c>
    </row>
    <row r="27" customFormat="false" ht="15" hidden="false" customHeight="false" outlineLevel="0" collapsed="false">
      <c r="A27" s="4" t="s">
        <v>26</v>
      </c>
      <c r="B27" s="4" t="n">
        <v>1</v>
      </c>
      <c r="C27" s="5" t="n">
        <v>18.52</v>
      </c>
      <c r="D27" s="6" t="n">
        <v>0</v>
      </c>
      <c r="E27" s="6" t="n">
        <v>0</v>
      </c>
      <c r="F27" s="6" t="n">
        <v>11</v>
      </c>
      <c r="G27" s="6" t="n">
        <v>0</v>
      </c>
      <c r="H27" s="6" t="n">
        <v>1</v>
      </c>
      <c r="I27" s="4" t="n">
        <v>16</v>
      </c>
      <c r="J27" s="4" t="n">
        <v>6</v>
      </c>
      <c r="K27" s="5" t="n">
        <v>52.52</v>
      </c>
      <c r="L27" s="4" t="n">
        <v>14554</v>
      </c>
    </row>
    <row r="28" customFormat="false" ht="15" hidden="false" customHeight="false" outlineLevel="0" collapsed="false">
      <c r="A28" s="7"/>
      <c r="B28" s="7" t="n">
        <v>2</v>
      </c>
      <c r="C28" s="8" t="n">
        <v>37.04</v>
      </c>
      <c r="D28" s="9" t="n">
        <v>0</v>
      </c>
      <c r="E28" s="9" t="n">
        <v>1</v>
      </c>
      <c r="F28" s="9" t="n">
        <v>31</v>
      </c>
      <c r="G28" s="9" t="n">
        <v>2</v>
      </c>
      <c r="H28" s="9" t="n">
        <v>1</v>
      </c>
      <c r="I28" s="1" t="n">
        <v>31</v>
      </c>
      <c r="J28" s="1" t="n">
        <v>15</v>
      </c>
      <c r="K28" s="10" t="n">
        <v>118.04</v>
      </c>
      <c r="L28" s="1" t="n">
        <v>18717</v>
      </c>
    </row>
    <row r="29" customFormat="false" ht="15" hidden="false" customHeight="false" outlineLevel="0" collapsed="false">
      <c r="A29" s="7"/>
      <c r="B29" s="7" t="n">
        <v>3</v>
      </c>
      <c r="C29" s="8" t="n">
        <v>39.44</v>
      </c>
      <c r="D29" s="11" t="n">
        <v>0</v>
      </c>
      <c r="E29" s="11" t="n">
        <v>1</v>
      </c>
      <c r="F29" s="11" t="n">
        <v>17</v>
      </c>
      <c r="G29" s="11" t="n">
        <v>1</v>
      </c>
      <c r="H29" s="11" t="n">
        <v>3</v>
      </c>
      <c r="I29" s="7" t="n">
        <v>37</v>
      </c>
      <c r="J29" s="7" t="n">
        <v>17</v>
      </c>
      <c r="K29" s="10" t="n">
        <v>115.44</v>
      </c>
      <c r="L29" s="7" t="n">
        <v>21717</v>
      </c>
    </row>
    <row r="30" customFormat="false" ht="15" hidden="false" customHeight="false" outlineLevel="0" collapsed="false">
      <c r="A30" s="4" t="s">
        <v>27</v>
      </c>
      <c r="B30" s="4" t="n">
        <v>1</v>
      </c>
      <c r="C30" s="12" t="n">
        <f aca="false">C27/L27</f>
        <v>0.00127250240483716</v>
      </c>
      <c r="D30" s="12" t="n">
        <f aca="false">D27/L27</f>
        <v>0</v>
      </c>
      <c r="E30" s="12" t="n">
        <f aca="false">E27/L27</f>
        <v>0</v>
      </c>
      <c r="F30" s="12" t="n">
        <f aca="false">F27/L27</f>
        <v>0.000755805963996152</v>
      </c>
      <c r="G30" s="12" t="n">
        <f aca="false">G27/L27</f>
        <v>0</v>
      </c>
      <c r="H30" s="12" t="n">
        <f aca="false">H27/L27</f>
        <v>6.87096330905593E-005</v>
      </c>
      <c r="I30" s="12" t="n">
        <f aca="false">I27/L27</f>
        <v>0.00109935412944895</v>
      </c>
      <c r="J30" s="12" t="n">
        <f aca="false">J27/L27</f>
        <v>0.000412257798543356</v>
      </c>
      <c r="K30" s="12" t="n">
        <f aca="false">K27/L27</f>
        <v>0.00360862992991617</v>
      </c>
      <c r="L30" s="13" t="n">
        <f aca="false">L27/L27</f>
        <v>1</v>
      </c>
    </row>
    <row r="31" customFormat="false" ht="15" hidden="false" customHeight="false" outlineLevel="0" collapsed="false">
      <c r="A31" s="7"/>
      <c r="B31" s="7" t="n">
        <v>2</v>
      </c>
      <c r="C31" s="14" t="n">
        <f aca="false">C28/L28</f>
        <v>0.00197894961799434</v>
      </c>
      <c r="D31" s="14" t="n">
        <f aca="false">D28/L28</f>
        <v>0</v>
      </c>
      <c r="E31" s="14" t="n">
        <f aca="false">E28/L28</f>
        <v>5.34273654966074E-005</v>
      </c>
      <c r="F31" s="14" t="n">
        <f aca="false">F28/L28</f>
        <v>0.00165624833039483</v>
      </c>
      <c r="G31" s="14" t="n">
        <f aca="false">G28/L28</f>
        <v>0.000106854730993215</v>
      </c>
      <c r="H31" s="14" t="n">
        <f aca="false">H28/L28</f>
        <v>5.34273654966074E-005</v>
      </c>
      <c r="I31" s="14" t="n">
        <f aca="false">I28/L28</f>
        <v>0.00165624833039483</v>
      </c>
      <c r="J31" s="14" t="n">
        <f aca="false">J28/L28</f>
        <v>0.00080141048244911</v>
      </c>
      <c r="K31" s="14" t="n">
        <f aca="false">K28/L28</f>
        <v>0.00630656622321953</v>
      </c>
      <c r="L31" s="15" t="n">
        <f aca="false">L28/L28</f>
        <v>1</v>
      </c>
    </row>
    <row r="32" customFormat="false" ht="15" hidden="false" customHeight="false" outlineLevel="0" collapsed="false">
      <c r="A32" s="16"/>
      <c r="B32" s="16" t="n">
        <v>3</v>
      </c>
      <c r="C32" s="17" t="n">
        <f aca="false">C29/L29</f>
        <v>0.00181608877837639</v>
      </c>
      <c r="D32" s="17" t="n">
        <f aca="false">D29/L29</f>
        <v>0</v>
      </c>
      <c r="E32" s="17" t="n">
        <f aca="false">E29/L29</f>
        <v>4.60468757194824E-005</v>
      </c>
      <c r="F32" s="17" t="n">
        <f aca="false">F29/L29</f>
        <v>0.000782796887231201</v>
      </c>
      <c r="G32" s="17" t="n">
        <f aca="false">G29/L29</f>
        <v>4.60468757194824E-005</v>
      </c>
      <c r="H32" s="17" t="n">
        <f aca="false">H29/L29</f>
        <v>0.000138140627158447</v>
      </c>
      <c r="I32" s="17" t="n">
        <f aca="false">I29/L29</f>
        <v>0.00170373440162085</v>
      </c>
      <c r="J32" s="17" t="n">
        <f aca="false">J29/L29</f>
        <v>0.000782796887231201</v>
      </c>
      <c r="K32" s="17" t="n">
        <f aca="false">K29/L29</f>
        <v>0.00531565133305705</v>
      </c>
      <c r="L32" s="18" t="n">
        <f aca="false">L29/L29</f>
        <v>1</v>
      </c>
    </row>
    <row r="34" customFormat="false" ht="15" hidden="false" customHeight="false" outlineLevel="0" collapsed="false">
      <c r="C34" s="19" t="s">
        <v>28</v>
      </c>
      <c r="D34" s="19"/>
      <c r="E34" s="19"/>
      <c r="F34" s="19"/>
    </row>
    <row r="35" customFormat="false" ht="15" hidden="false" customHeight="false" outlineLevel="0" collapsed="false">
      <c r="B35" s="4"/>
      <c r="C35" s="20" t="s">
        <v>29</v>
      </c>
      <c r="D35" s="20" t="s">
        <v>30</v>
      </c>
      <c r="E35" s="20" t="s">
        <v>31</v>
      </c>
      <c r="F35" s="20" t="s">
        <v>32</v>
      </c>
      <c r="G35" s="7"/>
      <c r="H35" s="20" t="s">
        <v>29</v>
      </c>
      <c r="I35" s="20" t="s">
        <v>33</v>
      </c>
      <c r="K35" s="20" t="s">
        <v>29</v>
      </c>
      <c r="L35" s="20" t="s">
        <v>34</v>
      </c>
    </row>
    <row r="36" customFormat="false" ht="15" hidden="false" customHeight="false" outlineLevel="0" collapsed="false">
      <c r="B36" s="16"/>
      <c r="C36" s="21" t="s">
        <v>35</v>
      </c>
      <c r="D36" s="21" t="s">
        <v>36</v>
      </c>
      <c r="E36" s="21" t="s">
        <v>36</v>
      </c>
      <c r="F36" s="21" t="s">
        <v>36</v>
      </c>
      <c r="G36" s="7"/>
      <c r="H36" s="21" t="s">
        <v>35</v>
      </c>
      <c r="I36" s="21" t="s">
        <v>36</v>
      </c>
      <c r="J36" s="7"/>
      <c r="K36" s="21" t="s">
        <v>35</v>
      </c>
      <c r="L36" s="21" t="s">
        <v>36</v>
      </c>
    </row>
    <row r="37" customFormat="false" ht="15" hidden="false" customHeight="false" outlineLevel="0" collapsed="false">
      <c r="B37" s="1" t="n">
        <v>1</v>
      </c>
      <c r="C37" s="10" t="n">
        <f aca="false">K27*3</f>
        <v>157.56</v>
      </c>
      <c r="D37" s="1" t="n">
        <f aca="false">D27+G27+H27+J27</f>
        <v>7</v>
      </c>
      <c r="E37" s="1" t="n">
        <f aca="false">E27+G27+I27+J27</f>
        <v>22</v>
      </c>
      <c r="F37" s="1" t="n">
        <f aca="false">F27+H27+I27+J27</f>
        <v>34</v>
      </c>
      <c r="G37" s="7"/>
      <c r="H37" s="23" t="n">
        <v>139.36</v>
      </c>
      <c r="I37" s="6" t="n">
        <v>9</v>
      </c>
      <c r="J37" s="32"/>
      <c r="K37" s="10" t="n">
        <v>123.24</v>
      </c>
      <c r="L37" s="1" t="n">
        <v>32</v>
      </c>
    </row>
    <row r="38" customFormat="false" ht="15" hidden="false" customHeight="false" outlineLevel="0" collapsed="false">
      <c r="B38" s="1" t="n">
        <v>2</v>
      </c>
      <c r="C38" s="10" t="n">
        <f aca="false">K28*3</f>
        <v>354.12</v>
      </c>
      <c r="D38" s="1" t="n">
        <f aca="false">D28+G28+H28+J28</f>
        <v>18</v>
      </c>
      <c r="E38" s="1" t="n">
        <f aca="false">E28+G28+I28+J28</f>
        <v>49</v>
      </c>
      <c r="F38" s="1" t="n">
        <f aca="false">F28+H28+I28+J28</f>
        <v>78</v>
      </c>
      <c r="G38" s="7"/>
      <c r="H38" s="26" t="n">
        <v>321.36</v>
      </c>
      <c r="I38" s="9" t="n">
        <v>66</v>
      </c>
      <c r="J38" s="32"/>
      <c r="K38" s="10" t="n">
        <v>305.24</v>
      </c>
      <c r="L38" s="1" t="n">
        <v>83</v>
      </c>
    </row>
    <row r="39" customFormat="false" ht="15" hidden="false" customHeight="false" outlineLevel="0" collapsed="false">
      <c r="B39" s="1" t="n">
        <v>3</v>
      </c>
      <c r="C39" s="10" t="n">
        <f aca="false">K29*3</f>
        <v>346.32</v>
      </c>
      <c r="D39" s="1" t="n">
        <f aca="false">D29+G29+H29+J29</f>
        <v>21</v>
      </c>
      <c r="E39" s="1" t="n">
        <f aca="false">E29+G29+I29+J29</f>
        <v>56</v>
      </c>
      <c r="F39" s="1" t="n">
        <f aca="false">F29+H29+I29+J29</f>
        <v>74</v>
      </c>
      <c r="G39" s="7"/>
      <c r="H39" s="26" t="n">
        <v>374.92</v>
      </c>
      <c r="I39" s="9" t="n">
        <v>85</v>
      </c>
      <c r="J39" s="32"/>
      <c r="K39" s="10" t="n">
        <v>347.36</v>
      </c>
      <c r="L39" s="1" t="n">
        <v>114</v>
      </c>
    </row>
    <row r="41" customFormat="false" ht="15" hidden="false" customHeight="false" outlineLevel="0" collapsed="false">
      <c r="A41" s="16" t="s">
        <v>37</v>
      </c>
      <c r="B41" s="16"/>
      <c r="C41" s="16"/>
      <c r="D41" s="16" t="n">
        <v>295</v>
      </c>
      <c r="E41" s="21" t="n">
        <v>302</v>
      </c>
      <c r="F41" s="16" t="n">
        <v>309</v>
      </c>
      <c r="G41" s="16" t="n">
        <v>477</v>
      </c>
      <c r="H41" s="16" t="n">
        <v>491</v>
      </c>
      <c r="I41" s="21" t="s">
        <v>38</v>
      </c>
      <c r="J41" s="27"/>
    </row>
    <row r="42" customFormat="false" ht="15" hidden="false" customHeight="false" outlineLevel="0" collapsed="false">
      <c r="A42" s="1" t="s">
        <v>39</v>
      </c>
      <c r="B42" s="1" t="n">
        <v>1</v>
      </c>
      <c r="D42" s="28" t="n">
        <f aca="false">D37/C37*100</f>
        <v>4.44275196750444</v>
      </c>
      <c r="E42" s="28" t="n">
        <f aca="false">E37/C37*100</f>
        <v>13.962934755014</v>
      </c>
      <c r="F42" s="28" t="n">
        <f aca="false">F37/C37*100</f>
        <v>21.5790809850216</v>
      </c>
      <c r="G42" s="10" t="n">
        <f aca="false">I37/H37*100</f>
        <v>6.45809414466131</v>
      </c>
      <c r="H42" s="10" t="n">
        <f aca="false">L37/K37*100</f>
        <v>25.9655955858488</v>
      </c>
      <c r="I42" s="10" t="n">
        <f aca="false">AVERAGE(D42:H42)</f>
        <v>14.48169148761</v>
      </c>
      <c r="J42" s="10"/>
    </row>
    <row r="43" customFormat="false" ht="15" hidden="false" customHeight="false" outlineLevel="0" collapsed="false">
      <c r="B43" s="1" t="n">
        <v>2</v>
      </c>
      <c r="D43" s="28" t="n">
        <f aca="false">D38/C38*100</f>
        <v>5.08302270416808</v>
      </c>
      <c r="E43" s="28" t="n">
        <f aca="false">E38/C38*100</f>
        <v>13.8371173613464</v>
      </c>
      <c r="F43" s="28" t="n">
        <f aca="false">F38/C38*100</f>
        <v>22.0264317180617</v>
      </c>
      <c r="G43" s="10" t="n">
        <f aca="false">I38/H38*100</f>
        <v>20.537714712472</v>
      </c>
      <c r="H43" s="10" t="n">
        <f aca="false">L38/K38*100</f>
        <v>27.1917179923994</v>
      </c>
      <c r="I43" s="10" t="n">
        <f aca="false">AVERAGE(D43:H43)</f>
        <v>17.7352008976895</v>
      </c>
    </row>
    <row r="44" customFormat="false" ht="15" hidden="false" customHeight="false" outlineLevel="0" collapsed="false">
      <c r="A44" s="16"/>
      <c r="B44" s="16" t="n">
        <v>3</v>
      </c>
      <c r="C44" s="16"/>
      <c r="D44" s="29" t="n">
        <f aca="false">D39/C39*100</f>
        <v>6.06375606375606</v>
      </c>
      <c r="E44" s="29" t="n">
        <f aca="false">E39/C39*100</f>
        <v>16.1700161700162</v>
      </c>
      <c r="F44" s="29" t="n">
        <f aca="false">F39/C39*100</f>
        <v>21.3675213675214</v>
      </c>
      <c r="G44" s="30" t="n">
        <f aca="false">I39/H39*100</f>
        <v>22.6715032540275</v>
      </c>
      <c r="H44" s="30" t="n">
        <f aca="false">L39/K39*100</f>
        <v>32.8189774297559</v>
      </c>
      <c r="I44" s="30" t="n">
        <f aca="false">AVERAGE(D44:H44)</f>
        <v>19.8183548570154</v>
      </c>
    </row>
    <row r="45" customFormat="false" ht="15" hidden="false" customHeight="false" outlineLevel="0" collapsed="false">
      <c r="C45" s="1" t="s">
        <v>38</v>
      </c>
      <c r="D45" s="10" t="n">
        <f aca="false">AVERAGE(D42:D44)</f>
        <v>5.19651024514286</v>
      </c>
      <c r="E45" s="10" t="n">
        <f aca="false">AVERAGE(E42:E44)</f>
        <v>14.6566894287922</v>
      </c>
      <c r="F45" s="10" t="n">
        <f aca="false">AVERAGE(F42:F44)</f>
        <v>21.6576780235349</v>
      </c>
      <c r="G45" s="10" t="n">
        <f aca="false">AVERAGE(G42:G44)</f>
        <v>16.5557707037203</v>
      </c>
      <c r="H45" s="10" t="n">
        <f aca="false">AVERAGE(H42:H44)</f>
        <v>28.6587636693347</v>
      </c>
      <c r="I45" s="10" t="n">
        <f aca="false">AVERAGE(I42:I44)</f>
        <v>17.345082414105</v>
      </c>
    </row>
    <row r="47" customFormat="false" ht="18.75" hidden="false" customHeight="false" outlineLevel="0" collapsed="false">
      <c r="A47" s="2" t="s">
        <v>41</v>
      </c>
    </row>
    <row r="48" customFormat="false" ht="15" hidden="false" customHeight="false" outlineLevel="0" collapsed="false">
      <c r="A48" s="1" t="s">
        <v>19</v>
      </c>
    </row>
    <row r="49" customFormat="false" ht="15" hidden="false" customHeight="false" outlineLevel="0" collapsed="false">
      <c r="A49" s="3"/>
      <c r="B49" s="3" t="s">
        <v>1</v>
      </c>
      <c r="C49" s="3" t="s">
        <v>20</v>
      </c>
      <c r="D49" s="3" t="n">
        <v>295</v>
      </c>
      <c r="E49" s="3" t="n">
        <v>302</v>
      </c>
      <c r="F49" s="3" t="n">
        <v>309</v>
      </c>
      <c r="G49" s="3" t="s">
        <v>21</v>
      </c>
      <c r="H49" s="3" t="s">
        <v>22</v>
      </c>
      <c r="I49" s="3" t="s">
        <v>23</v>
      </c>
      <c r="J49" s="3" t="s">
        <v>24</v>
      </c>
      <c r="K49" s="3" t="s">
        <v>25</v>
      </c>
      <c r="L49" s="3" t="s">
        <v>14</v>
      </c>
    </row>
    <row r="50" customFormat="false" ht="15" hidden="false" customHeight="false" outlineLevel="0" collapsed="false">
      <c r="A50" s="4" t="s">
        <v>26</v>
      </c>
      <c r="B50" s="4" t="n">
        <v>1</v>
      </c>
      <c r="C50" s="5" t="n">
        <v>7.08000000000001</v>
      </c>
      <c r="D50" s="6" t="n">
        <v>5</v>
      </c>
      <c r="E50" s="6" t="n">
        <v>5</v>
      </c>
      <c r="F50" s="6" t="n">
        <v>28</v>
      </c>
      <c r="G50" s="6" t="n">
        <v>2</v>
      </c>
      <c r="H50" s="6" t="n">
        <v>7</v>
      </c>
      <c r="I50" s="4" t="n">
        <v>25</v>
      </c>
      <c r="J50" s="4" t="n">
        <v>10</v>
      </c>
      <c r="K50" s="5" t="n">
        <v>89.08</v>
      </c>
      <c r="L50" s="4" t="n">
        <v>7910</v>
      </c>
    </row>
    <row r="51" customFormat="false" ht="15" hidden="false" customHeight="false" outlineLevel="0" collapsed="false">
      <c r="A51" s="7"/>
      <c r="B51" s="7" t="n">
        <v>2</v>
      </c>
      <c r="C51" s="8" t="n">
        <v>10.64</v>
      </c>
      <c r="D51" s="9" t="n">
        <v>10</v>
      </c>
      <c r="E51" s="9" t="n">
        <v>4</v>
      </c>
      <c r="F51" s="9" t="n">
        <v>26</v>
      </c>
      <c r="G51" s="9" t="n">
        <v>5</v>
      </c>
      <c r="H51" s="9" t="n">
        <v>9</v>
      </c>
      <c r="I51" s="1" t="n">
        <v>27</v>
      </c>
      <c r="J51" s="1" t="n">
        <v>9</v>
      </c>
      <c r="K51" s="10" t="n">
        <v>100.64</v>
      </c>
      <c r="L51" s="1" t="n">
        <v>9223</v>
      </c>
    </row>
    <row r="52" customFormat="false" ht="15" hidden="false" customHeight="false" outlineLevel="0" collapsed="false">
      <c r="A52" s="7"/>
      <c r="B52" s="7" t="n">
        <v>3</v>
      </c>
      <c r="C52" s="8" t="n">
        <v>6.44000000000001</v>
      </c>
      <c r="D52" s="11" t="n">
        <v>9</v>
      </c>
      <c r="E52" s="11" t="n">
        <v>4</v>
      </c>
      <c r="F52" s="11" t="n">
        <v>24</v>
      </c>
      <c r="G52" s="11" t="n">
        <v>4</v>
      </c>
      <c r="H52" s="11" t="n">
        <v>7</v>
      </c>
      <c r="I52" s="7" t="n">
        <v>29</v>
      </c>
      <c r="J52" s="7" t="n">
        <v>7</v>
      </c>
      <c r="K52" s="10" t="n">
        <v>90.44</v>
      </c>
      <c r="L52" s="7" t="n">
        <v>7109</v>
      </c>
    </row>
    <row r="53" customFormat="false" ht="15" hidden="false" customHeight="false" outlineLevel="0" collapsed="false">
      <c r="A53" s="4" t="s">
        <v>27</v>
      </c>
      <c r="B53" s="4" t="n">
        <v>1</v>
      </c>
      <c r="C53" s="12" t="n">
        <f aca="false">C50/L50</f>
        <v>0.000895069532237675</v>
      </c>
      <c r="D53" s="12" t="n">
        <f aca="false">D50/L50</f>
        <v>0.000632111251580278</v>
      </c>
      <c r="E53" s="12" t="n">
        <f aca="false">E50/L50</f>
        <v>0.000632111251580278</v>
      </c>
      <c r="F53" s="12" t="n">
        <f aca="false">F50/L50</f>
        <v>0.00353982300884956</v>
      </c>
      <c r="G53" s="12" t="n">
        <f aca="false">G50/L50</f>
        <v>0.000252844500632111</v>
      </c>
      <c r="H53" s="12" t="n">
        <f aca="false">H50/L50</f>
        <v>0.000884955752212389</v>
      </c>
      <c r="I53" s="12" t="n">
        <f aca="false">I50/L50</f>
        <v>0.00316055625790139</v>
      </c>
      <c r="J53" s="12" t="n">
        <f aca="false">J50/L50</f>
        <v>0.00126422250316056</v>
      </c>
      <c r="K53" s="12" t="n">
        <f aca="false">K50/L50</f>
        <v>0.0112616940581542</v>
      </c>
      <c r="L53" s="13" t="n">
        <f aca="false">L50/L50</f>
        <v>1</v>
      </c>
    </row>
    <row r="54" customFormat="false" ht="15" hidden="false" customHeight="false" outlineLevel="0" collapsed="false">
      <c r="A54" s="7"/>
      <c r="B54" s="7" t="n">
        <v>2</v>
      </c>
      <c r="C54" s="14" t="n">
        <f aca="false">C51/L51</f>
        <v>0.00115363764501789</v>
      </c>
      <c r="D54" s="14" t="n">
        <f aca="false">D51/L51</f>
        <v>0.0010842459069717</v>
      </c>
      <c r="E54" s="14" t="n">
        <f aca="false">E51/L51</f>
        <v>0.000433698362788681</v>
      </c>
      <c r="F54" s="14" t="n">
        <f aca="false">F51/L51</f>
        <v>0.00281903935812642</v>
      </c>
      <c r="G54" s="14" t="n">
        <f aca="false">G51/L51</f>
        <v>0.000542122953485851</v>
      </c>
      <c r="H54" s="14" t="n">
        <f aca="false">H51/L51</f>
        <v>0.000975821316274531</v>
      </c>
      <c r="I54" s="14" t="n">
        <f aca="false">I51/L51</f>
        <v>0.00292746394882359</v>
      </c>
      <c r="J54" s="14" t="n">
        <f aca="false">J51/L51</f>
        <v>0.000975821316274531</v>
      </c>
      <c r="K54" s="14" t="n">
        <f aca="false">K51/L51</f>
        <v>0.0109118508077632</v>
      </c>
      <c r="L54" s="15" t="n">
        <f aca="false">L51/L51</f>
        <v>1</v>
      </c>
    </row>
    <row r="55" customFormat="false" ht="15" hidden="false" customHeight="false" outlineLevel="0" collapsed="false">
      <c r="A55" s="16"/>
      <c r="B55" s="16" t="n">
        <v>3</v>
      </c>
      <c r="C55" s="17" t="n">
        <f aca="false">C52/L52</f>
        <v>0.000905893937262627</v>
      </c>
      <c r="D55" s="17" t="n">
        <f aca="false">D52/L52</f>
        <v>0.00126600084400056</v>
      </c>
      <c r="E55" s="17" t="n">
        <f aca="false">E52/L52</f>
        <v>0.000562667041778028</v>
      </c>
      <c r="F55" s="17" t="n">
        <f aca="false">F52/L52</f>
        <v>0.00337600225066817</v>
      </c>
      <c r="G55" s="17" t="n">
        <f aca="false">G52/L52</f>
        <v>0.000562667041778028</v>
      </c>
      <c r="H55" s="17" t="n">
        <f aca="false">H52/L52</f>
        <v>0.000984667323111549</v>
      </c>
      <c r="I55" s="17" t="n">
        <f aca="false">I52/L52</f>
        <v>0.0040793360528907</v>
      </c>
      <c r="J55" s="17" t="n">
        <f aca="false">J52/L52</f>
        <v>0.000984667323111549</v>
      </c>
      <c r="K55" s="17" t="n">
        <f aca="false">K52/L52</f>
        <v>0.0127219018146012</v>
      </c>
      <c r="L55" s="18" t="n">
        <f aca="false">L52/L52</f>
        <v>1</v>
      </c>
    </row>
    <row r="57" customFormat="false" ht="15" hidden="false" customHeight="false" outlineLevel="0" collapsed="false">
      <c r="C57" s="19" t="s">
        <v>28</v>
      </c>
      <c r="D57" s="19"/>
      <c r="E57" s="19"/>
      <c r="F57" s="19"/>
    </row>
    <row r="58" customFormat="false" ht="15" hidden="false" customHeight="false" outlineLevel="0" collapsed="false">
      <c r="B58" s="4"/>
      <c r="C58" s="20" t="s">
        <v>29</v>
      </c>
      <c r="D58" s="20" t="s">
        <v>30</v>
      </c>
      <c r="E58" s="20" t="s">
        <v>31</v>
      </c>
      <c r="F58" s="20" t="s">
        <v>32</v>
      </c>
      <c r="G58" s="7"/>
      <c r="H58" s="20" t="s">
        <v>29</v>
      </c>
      <c r="I58" s="20" t="s">
        <v>33</v>
      </c>
      <c r="K58" s="20" t="s">
        <v>29</v>
      </c>
      <c r="L58" s="20" t="s">
        <v>34</v>
      </c>
    </row>
    <row r="59" customFormat="false" ht="15" hidden="false" customHeight="false" outlineLevel="0" collapsed="false">
      <c r="B59" s="16"/>
      <c r="C59" s="21" t="s">
        <v>35</v>
      </c>
      <c r="D59" s="21" t="s">
        <v>36</v>
      </c>
      <c r="E59" s="21" t="s">
        <v>36</v>
      </c>
      <c r="F59" s="21" t="s">
        <v>36</v>
      </c>
      <c r="G59" s="7"/>
      <c r="H59" s="21" t="s">
        <v>35</v>
      </c>
      <c r="I59" s="21" t="s">
        <v>36</v>
      </c>
      <c r="J59" s="7"/>
      <c r="K59" s="21" t="s">
        <v>35</v>
      </c>
      <c r="L59" s="21" t="s">
        <v>36</v>
      </c>
    </row>
    <row r="60" customFormat="false" ht="15" hidden="false" customHeight="false" outlineLevel="0" collapsed="false">
      <c r="B60" s="1" t="n">
        <v>1</v>
      </c>
      <c r="C60" s="10" t="n">
        <f aca="false">K50*3</f>
        <v>267.24</v>
      </c>
      <c r="D60" s="1" t="n">
        <f aca="false">D50+G50+H50+J50</f>
        <v>24</v>
      </c>
      <c r="E60" s="1" t="n">
        <f aca="false">E50+G50+I50+J50</f>
        <v>42</v>
      </c>
      <c r="F60" s="1" t="n">
        <f aca="false">F50+H50+I50+J50</f>
        <v>70</v>
      </c>
      <c r="G60" s="7"/>
      <c r="H60" s="23" t="n">
        <v>374</v>
      </c>
      <c r="I60" s="6" t="n">
        <v>19</v>
      </c>
      <c r="J60" s="33"/>
      <c r="K60" s="10" t="n">
        <v>277</v>
      </c>
      <c r="L60" s="1" t="n">
        <v>63</v>
      </c>
    </row>
    <row r="61" customFormat="false" ht="15" hidden="false" customHeight="false" outlineLevel="0" collapsed="false">
      <c r="B61" s="1" t="n">
        <v>2</v>
      </c>
      <c r="C61" s="10" t="n">
        <f aca="false">K51*3</f>
        <v>301.92</v>
      </c>
      <c r="D61" s="1" t="n">
        <f aca="false">D51+G51+H51+J51</f>
        <v>33</v>
      </c>
      <c r="E61" s="1" t="n">
        <f aca="false">E51+G51+I51+J51</f>
        <v>45</v>
      </c>
      <c r="F61" s="1" t="n">
        <f aca="false">F51+H51+I51+J51</f>
        <v>71</v>
      </c>
      <c r="G61" s="7"/>
      <c r="H61" s="26" t="n">
        <v>397</v>
      </c>
      <c r="I61" s="9" t="n">
        <v>27</v>
      </c>
      <c r="J61" s="33"/>
      <c r="K61" s="10" t="n">
        <v>319</v>
      </c>
      <c r="L61" s="1" t="n">
        <v>81</v>
      </c>
    </row>
    <row r="62" customFormat="false" ht="15" hidden="false" customHeight="false" outlineLevel="0" collapsed="false">
      <c r="B62" s="1" t="n">
        <v>3</v>
      </c>
      <c r="C62" s="10" t="n">
        <f aca="false">K52*3</f>
        <v>271.32</v>
      </c>
      <c r="D62" s="1" t="n">
        <f aca="false">D52+G52+H52+J52</f>
        <v>27</v>
      </c>
      <c r="E62" s="1" t="n">
        <f aca="false">E52+G52+I52+J52</f>
        <v>44</v>
      </c>
      <c r="F62" s="1" t="n">
        <f aca="false">F52+H52+I52+J52</f>
        <v>67</v>
      </c>
      <c r="G62" s="7"/>
      <c r="H62" s="26" t="n">
        <v>335</v>
      </c>
      <c r="I62" s="9" t="n">
        <v>16</v>
      </c>
      <c r="J62" s="33"/>
      <c r="K62" s="10" t="n">
        <v>257</v>
      </c>
      <c r="L62" s="1" t="n">
        <v>48</v>
      </c>
    </row>
    <row r="64" customFormat="false" ht="15" hidden="false" customHeight="false" outlineLevel="0" collapsed="false">
      <c r="A64" s="16" t="s">
        <v>37</v>
      </c>
      <c r="B64" s="16"/>
      <c r="C64" s="16"/>
      <c r="D64" s="16" t="n">
        <v>295</v>
      </c>
      <c r="E64" s="21" t="n">
        <v>302</v>
      </c>
      <c r="F64" s="16" t="n">
        <v>309</v>
      </c>
      <c r="G64" s="16" t="n">
        <v>477</v>
      </c>
      <c r="H64" s="16" t="n">
        <v>491</v>
      </c>
      <c r="I64" s="21" t="s">
        <v>38</v>
      </c>
      <c r="J64" s="27"/>
    </row>
    <row r="65" customFormat="false" ht="15" hidden="false" customHeight="false" outlineLevel="0" collapsed="false">
      <c r="A65" s="1" t="s">
        <v>39</v>
      </c>
      <c r="B65" s="1" t="n">
        <v>1</v>
      </c>
      <c r="D65" s="28" t="n">
        <f aca="false">D60/C60*100</f>
        <v>8.98069151324652</v>
      </c>
      <c r="E65" s="28" t="n">
        <f aca="false">E60/C60*100</f>
        <v>15.7162101481814</v>
      </c>
      <c r="F65" s="28" t="n">
        <f aca="false">F60/C60*100</f>
        <v>26.1936835803024</v>
      </c>
      <c r="G65" s="10" t="n">
        <f aca="false">I60/H60*100</f>
        <v>5.08021390374332</v>
      </c>
      <c r="H65" s="10" t="n">
        <f aca="false">L60/K60*100</f>
        <v>22.7436823104693</v>
      </c>
      <c r="I65" s="10" t="n">
        <f aca="false">AVERAGE(D65:H65)</f>
        <v>15.7428962911886</v>
      </c>
      <c r="J65" s="10"/>
    </row>
    <row r="66" customFormat="false" ht="15" hidden="false" customHeight="false" outlineLevel="0" collapsed="false">
      <c r="B66" s="1" t="n">
        <v>2</v>
      </c>
      <c r="D66" s="28" t="n">
        <f aca="false">D61/C61*100</f>
        <v>10.9300476947536</v>
      </c>
      <c r="E66" s="28" t="n">
        <f aca="false">E61/C61*100</f>
        <v>14.9046104928458</v>
      </c>
      <c r="F66" s="28" t="n">
        <f aca="false">F61/C61*100</f>
        <v>23.5161632220456</v>
      </c>
      <c r="G66" s="10" t="n">
        <f aca="false">I61/H61*100</f>
        <v>6.80100755667506</v>
      </c>
      <c r="H66" s="10" t="n">
        <f aca="false">L61/K61*100</f>
        <v>25.3918495297806</v>
      </c>
      <c r="I66" s="10" t="n">
        <f aca="false">AVERAGE(D66:H66)</f>
        <v>16.3087356992201</v>
      </c>
    </row>
    <row r="67" customFormat="false" ht="15" hidden="false" customHeight="false" outlineLevel="0" collapsed="false">
      <c r="A67" s="16"/>
      <c r="B67" s="16" t="n">
        <v>3</v>
      </c>
      <c r="C67" s="16"/>
      <c r="D67" s="29" t="n">
        <f aca="false">D62/C62*100</f>
        <v>9.95134896063688</v>
      </c>
      <c r="E67" s="29" t="n">
        <f aca="false">E62/C62*100</f>
        <v>16.2170131210379</v>
      </c>
      <c r="F67" s="29" t="n">
        <f aca="false">F62/C62*100</f>
        <v>24.6940881615804</v>
      </c>
      <c r="G67" s="30" t="n">
        <f aca="false">I62/H62*100</f>
        <v>4.77611940298508</v>
      </c>
      <c r="H67" s="30" t="n">
        <f aca="false">L62/K62*100</f>
        <v>18.6770428015564</v>
      </c>
      <c r="I67" s="30" t="n">
        <f aca="false">AVERAGE(D67:H67)</f>
        <v>14.8631224895593</v>
      </c>
    </row>
    <row r="68" customFormat="false" ht="15" hidden="false" customHeight="false" outlineLevel="0" collapsed="false">
      <c r="C68" s="1" t="s">
        <v>38</v>
      </c>
      <c r="D68" s="10" t="n">
        <f aca="false">AVERAGE(D65:D67)</f>
        <v>9.95402938954566</v>
      </c>
      <c r="E68" s="10" t="n">
        <f aca="false">AVERAGE(E65:E67)</f>
        <v>15.6126112540217</v>
      </c>
      <c r="F68" s="10" t="n">
        <f aca="false">AVERAGE(F65:F67)</f>
        <v>24.8013116546428</v>
      </c>
      <c r="G68" s="10" t="n">
        <f aca="false">AVERAGE(G65:G67)</f>
        <v>5.55244695446782</v>
      </c>
      <c r="H68" s="10" t="n">
        <f aca="false">AVERAGE(H65:H67)</f>
        <v>22.2708582139354</v>
      </c>
      <c r="I68" s="10" t="n">
        <f aca="false">AVERAGE(I65:I67)</f>
        <v>15.6382514933227</v>
      </c>
    </row>
  </sheetData>
  <mergeCells count="3">
    <mergeCell ref="C11:F11"/>
    <mergeCell ref="C34:F34"/>
    <mergeCell ref="C57:F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3.14"/>
    <col collapsed="false" customWidth="true" hidden="false" outlineLevel="0" max="2" min="2" style="1" width="8.43"/>
    <col collapsed="false" customWidth="true" hidden="false" outlineLevel="0" max="3" min="3" style="1" width="15"/>
    <col collapsed="false" customWidth="false" hidden="false" outlineLevel="0" max="7" min="4" style="1" width="8.54"/>
    <col collapsed="false" customWidth="true" hidden="false" outlineLevel="0" max="8" min="8" style="1" width="14.57"/>
    <col collapsed="false" customWidth="false" hidden="false" outlineLevel="0" max="9" min="9" style="1" width="8.54"/>
    <col collapsed="false" customWidth="true" hidden="false" outlineLevel="0" max="10" min="10" style="1" width="9"/>
    <col collapsed="false" customWidth="true" hidden="false" outlineLevel="0" max="11" min="11" style="1" width="14.14"/>
    <col collapsed="false" customWidth="false" hidden="false" outlineLevel="0" max="12" min="12" style="1" width="8.54"/>
  </cols>
  <sheetData>
    <row r="1" customFormat="false" ht="18.75" hidden="false" customHeight="false" outlineLevel="0" collapsed="false">
      <c r="A1" s="2" t="s">
        <v>42</v>
      </c>
    </row>
    <row r="2" customFormat="false" ht="15" hidden="false" customHeight="false" outlineLevel="0" collapsed="false">
      <c r="A2" s="1" t="s">
        <v>19</v>
      </c>
    </row>
    <row r="3" s="3" customFormat="true" ht="15" hidden="false" customHeight="false" outlineLevel="0" collapsed="false">
      <c r="B3" s="3" t="s">
        <v>1</v>
      </c>
      <c r="C3" s="3" t="s">
        <v>20</v>
      </c>
      <c r="D3" s="3" t="n">
        <v>295</v>
      </c>
      <c r="E3" s="3" t="n">
        <v>302</v>
      </c>
      <c r="F3" s="3" t="n">
        <v>309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14</v>
      </c>
    </row>
    <row r="4" customFormat="false" ht="15" hidden="false" customHeight="false" outlineLevel="0" collapsed="false">
      <c r="A4" s="4" t="s">
        <v>26</v>
      </c>
      <c r="B4" s="4" t="n">
        <v>1</v>
      </c>
      <c r="C4" s="5" t="n">
        <v>41.96</v>
      </c>
      <c r="D4" s="6" t="n">
        <v>2</v>
      </c>
      <c r="E4" s="6" t="n">
        <v>0</v>
      </c>
      <c r="F4" s="6" t="n">
        <v>7</v>
      </c>
      <c r="G4" s="6" t="n">
        <v>0</v>
      </c>
      <c r="H4" s="6" t="n">
        <v>0</v>
      </c>
      <c r="I4" s="4" t="n">
        <v>3</v>
      </c>
      <c r="J4" s="4" t="n">
        <v>0</v>
      </c>
      <c r="K4" s="5" t="n">
        <v>53.96</v>
      </c>
      <c r="L4" s="4" t="n">
        <v>4305</v>
      </c>
    </row>
    <row r="5" customFormat="false" ht="15" hidden="false" customHeight="false" outlineLevel="0" collapsed="false">
      <c r="A5" s="7"/>
      <c r="B5" s="7" t="n">
        <v>2</v>
      </c>
      <c r="C5" s="8" t="n">
        <v>39.67</v>
      </c>
      <c r="D5" s="9" t="n">
        <v>2</v>
      </c>
      <c r="E5" s="9" t="n">
        <v>0</v>
      </c>
      <c r="F5" s="9" t="n">
        <v>10</v>
      </c>
      <c r="G5" s="9" t="n">
        <v>0</v>
      </c>
      <c r="H5" s="9" t="n">
        <v>0</v>
      </c>
      <c r="I5" s="1" t="n">
        <v>3</v>
      </c>
      <c r="J5" s="1" t="n">
        <v>0</v>
      </c>
      <c r="K5" s="10" t="n">
        <v>54.67</v>
      </c>
      <c r="L5" s="1" t="n">
        <v>4145</v>
      </c>
    </row>
    <row r="6" customFormat="false" ht="15" hidden="false" customHeight="false" outlineLevel="0" collapsed="false">
      <c r="A6" s="7"/>
      <c r="B6" s="7" t="n">
        <v>3</v>
      </c>
      <c r="C6" s="8" t="n">
        <v>24.28</v>
      </c>
      <c r="D6" s="11" t="n">
        <v>2</v>
      </c>
      <c r="E6" s="11" t="n">
        <v>1</v>
      </c>
      <c r="F6" s="11" t="n">
        <v>11</v>
      </c>
      <c r="G6" s="11" t="n">
        <v>0</v>
      </c>
      <c r="H6" s="11" t="n">
        <v>1</v>
      </c>
      <c r="I6" s="7" t="n">
        <v>7</v>
      </c>
      <c r="J6" s="7" t="n">
        <v>2</v>
      </c>
      <c r="K6" s="10" t="n">
        <v>48.28</v>
      </c>
      <c r="L6" s="7" t="n">
        <v>4220</v>
      </c>
    </row>
    <row r="7" customFormat="false" ht="15" hidden="false" customHeight="false" outlineLevel="0" collapsed="false">
      <c r="A7" s="4" t="s">
        <v>27</v>
      </c>
      <c r="B7" s="4" t="n">
        <v>1</v>
      </c>
      <c r="C7" s="12" t="n">
        <f aca="false">C4/L4</f>
        <v>0.00974680603948896</v>
      </c>
      <c r="D7" s="12" t="n">
        <f aca="false">D4/L4</f>
        <v>0.000464576074332172</v>
      </c>
      <c r="E7" s="12" t="n">
        <f aca="false">E4/L4</f>
        <v>0</v>
      </c>
      <c r="F7" s="12" t="n">
        <f aca="false">F4/L4</f>
        <v>0.0016260162601626</v>
      </c>
      <c r="G7" s="12" t="n">
        <f aca="false">G4/L4</f>
        <v>0</v>
      </c>
      <c r="H7" s="12" t="n">
        <f aca="false">H4/L4</f>
        <v>0</v>
      </c>
      <c r="I7" s="12" t="n">
        <f aca="false">I4/L4</f>
        <v>0.000696864111498258</v>
      </c>
      <c r="J7" s="12" t="n">
        <f aca="false">J4/L4</f>
        <v>0</v>
      </c>
      <c r="K7" s="12" t="n">
        <f aca="false">K4/L4</f>
        <v>0.012534262485482</v>
      </c>
      <c r="L7" s="13" t="n">
        <f aca="false">L4/L4</f>
        <v>1</v>
      </c>
    </row>
    <row r="8" customFormat="false" ht="15" hidden="false" customHeight="false" outlineLevel="0" collapsed="false">
      <c r="A8" s="7"/>
      <c r="B8" s="7" t="n">
        <v>2</v>
      </c>
      <c r="C8" s="14" t="n">
        <f aca="false">C5/L5</f>
        <v>0.00957056694813028</v>
      </c>
      <c r="D8" s="14" t="n">
        <f aca="false">D5/L5</f>
        <v>0.000482509047044632</v>
      </c>
      <c r="E8" s="14" t="n">
        <f aca="false">E5/L5</f>
        <v>0</v>
      </c>
      <c r="F8" s="14" t="n">
        <f aca="false">F5/L5</f>
        <v>0.00241254523522316</v>
      </c>
      <c r="G8" s="14" t="n">
        <f aca="false">G5/L5</f>
        <v>0</v>
      </c>
      <c r="H8" s="14" t="n">
        <f aca="false">H5/L5</f>
        <v>0</v>
      </c>
      <c r="I8" s="14" t="n">
        <f aca="false">I5/L5</f>
        <v>0.000723763570566948</v>
      </c>
      <c r="J8" s="14" t="n">
        <f aca="false">J5/L5</f>
        <v>0</v>
      </c>
      <c r="K8" s="14" t="n">
        <f aca="false">K5/L5</f>
        <v>0.013189384800965</v>
      </c>
      <c r="L8" s="15" t="n">
        <f aca="false">L5/L5</f>
        <v>1</v>
      </c>
    </row>
    <row r="9" customFormat="false" ht="15" hidden="false" customHeight="false" outlineLevel="0" collapsed="false">
      <c r="A9" s="16"/>
      <c r="B9" s="16" t="n">
        <v>3</v>
      </c>
      <c r="C9" s="17" t="n">
        <f aca="false">C6/L6</f>
        <v>0.00575355450236967</v>
      </c>
      <c r="D9" s="17" t="n">
        <f aca="false">D6/L6</f>
        <v>0.0004739336492891</v>
      </c>
      <c r="E9" s="17" t="n">
        <f aca="false">E6/L6</f>
        <v>0.00023696682464455</v>
      </c>
      <c r="F9" s="17" t="n">
        <f aca="false">F6/L6</f>
        <v>0.00260663507109005</v>
      </c>
      <c r="G9" s="17" t="n">
        <f aca="false">G6/L6</f>
        <v>0</v>
      </c>
      <c r="H9" s="17" t="n">
        <f aca="false">H6/L6</f>
        <v>0.00023696682464455</v>
      </c>
      <c r="I9" s="17" t="n">
        <f aca="false">I6/L6</f>
        <v>0.00165876777251185</v>
      </c>
      <c r="J9" s="17" t="n">
        <f aca="false">J6/L6</f>
        <v>0.0004739336492891</v>
      </c>
      <c r="K9" s="17" t="n">
        <f aca="false">K6/L6</f>
        <v>0.0114407582938389</v>
      </c>
      <c r="L9" s="18" t="n">
        <f aca="false">L6/L6</f>
        <v>1</v>
      </c>
    </row>
    <row r="11" customFormat="false" ht="15" hidden="false" customHeight="false" outlineLevel="0" collapsed="false">
      <c r="C11" s="19" t="s">
        <v>28</v>
      </c>
      <c r="D11" s="19"/>
      <c r="E11" s="19"/>
      <c r="F11" s="19"/>
    </row>
    <row r="12" customFormat="false" ht="15" hidden="false" customHeight="false" outlineLevel="0" collapsed="false">
      <c r="B12" s="4"/>
      <c r="C12" s="20" t="s">
        <v>29</v>
      </c>
      <c r="D12" s="20" t="s">
        <v>30</v>
      </c>
      <c r="E12" s="20" t="s">
        <v>31</v>
      </c>
      <c r="F12" s="20" t="s">
        <v>32</v>
      </c>
      <c r="G12" s="7"/>
      <c r="H12" s="20" t="s">
        <v>29</v>
      </c>
      <c r="I12" s="20" t="s">
        <v>33</v>
      </c>
      <c r="K12" s="20" t="s">
        <v>29</v>
      </c>
      <c r="L12" s="20" t="s">
        <v>34</v>
      </c>
    </row>
    <row r="13" customFormat="false" ht="15" hidden="false" customHeight="false" outlineLevel="0" collapsed="false">
      <c r="B13" s="16"/>
      <c r="C13" s="21" t="s">
        <v>35</v>
      </c>
      <c r="D13" s="21" t="s">
        <v>36</v>
      </c>
      <c r="E13" s="21" t="s">
        <v>36</v>
      </c>
      <c r="F13" s="21" t="s">
        <v>36</v>
      </c>
      <c r="G13" s="7"/>
      <c r="H13" s="21" t="s">
        <v>35</v>
      </c>
      <c r="I13" s="21" t="s">
        <v>36</v>
      </c>
      <c r="J13" s="7"/>
      <c r="K13" s="21" t="s">
        <v>35</v>
      </c>
      <c r="L13" s="21" t="s">
        <v>36</v>
      </c>
    </row>
    <row r="14" customFormat="false" ht="15" hidden="false" customHeight="false" outlineLevel="0" collapsed="false">
      <c r="B14" s="1" t="n">
        <v>1</v>
      </c>
      <c r="C14" s="10" t="n">
        <f aca="false">K4*3</f>
        <v>161.88</v>
      </c>
      <c r="D14" s="1" t="n">
        <f aca="false">D4+G4+H4+J4</f>
        <v>2</v>
      </c>
      <c r="E14" s="1" t="n">
        <f aca="false">E4+G4+I4+J4</f>
        <v>3</v>
      </c>
      <c r="F14" s="1" t="n">
        <f aca="false">F4+H4+I4+J4</f>
        <v>10</v>
      </c>
      <c r="G14" s="7"/>
      <c r="H14" s="23" t="n">
        <v>7.1</v>
      </c>
      <c r="I14" s="6" t="n">
        <v>0</v>
      </c>
      <c r="J14" s="33"/>
      <c r="K14" s="10" t="n">
        <v>65.32</v>
      </c>
      <c r="L14" s="1" t="n">
        <v>7</v>
      </c>
    </row>
    <row r="15" customFormat="false" ht="15" hidden="false" customHeight="false" outlineLevel="0" collapsed="false">
      <c r="B15" s="1" t="n">
        <v>2</v>
      </c>
      <c r="C15" s="10" t="n">
        <f aca="false">K5*3</f>
        <v>164.01</v>
      </c>
      <c r="D15" s="1" t="n">
        <f aca="false">D5+G5+H5+J5</f>
        <v>2</v>
      </c>
      <c r="E15" s="1" t="n">
        <f aca="false">E5+G5+I5+J5</f>
        <v>3</v>
      </c>
      <c r="F15" s="1" t="n">
        <f aca="false">F5+H5+I5+J5</f>
        <v>13</v>
      </c>
      <c r="G15" s="7"/>
      <c r="H15" s="26" t="n">
        <v>7.1</v>
      </c>
      <c r="I15" s="9" t="n">
        <v>0</v>
      </c>
      <c r="J15" s="33"/>
      <c r="K15" s="10" t="n">
        <v>57.51</v>
      </c>
      <c r="L15" s="1" t="n">
        <v>9</v>
      </c>
    </row>
    <row r="16" customFormat="false" ht="15" hidden="false" customHeight="false" outlineLevel="0" collapsed="false">
      <c r="B16" s="1" t="n">
        <v>3</v>
      </c>
      <c r="C16" s="10" t="n">
        <f aca="false">K6*3</f>
        <v>144.84</v>
      </c>
      <c r="D16" s="1" t="n">
        <f aca="false">D6+G6+H6+J6</f>
        <v>5</v>
      </c>
      <c r="E16" s="1" t="n">
        <f aca="false">E6+G6+I6+J6</f>
        <v>10</v>
      </c>
      <c r="F16" s="1" t="n">
        <f aca="false">F6+H6+I6+J6</f>
        <v>21</v>
      </c>
      <c r="G16" s="7"/>
      <c r="H16" s="26" t="n">
        <v>29.82</v>
      </c>
      <c r="I16" s="9" t="n">
        <v>3</v>
      </c>
      <c r="J16" s="33"/>
      <c r="K16" s="10" t="n">
        <v>34.08</v>
      </c>
      <c r="L16" s="1" t="n">
        <v>5</v>
      </c>
    </row>
    <row r="18" customFormat="false" ht="15" hidden="false" customHeight="false" outlineLevel="0" collapsed="false">
      <c r="A18" s="16" t="s">
        <v>37</v>
      </c>
      <c r="B18" s="16"/>
      <c r="C18" s="16"/>
      <c r="D18" s="16" t="n">
        <v>295</v>
      </c>
      <c r="E18" s="21" t="n">
        <v>302</v>
      </c>
      <c r="F18" s="16" t="n">
        <v>309</v>
      </c>
      <c r="G18" s="16" t="n">
        <v>477</v>
      </c>
      <c r="H18" s="16" t="n">
        <v>491</v>
      </c>
      <c r="I18" s="21" t="s">
        <v>38</v>
      </c>
      <c r="J18" s="27"/>
    </row>
    <row r="19" customFormat="false" ht="15" hidden="false" customHeight="false" outlineLevel="0" collapsed="false">
      <c r="A19" s="1" t="s">
        <v>39</v>
      </c>
      <c r="B19" s="1" t="n">
        <v>1</v>
      </c>
      <c r="D19" s="28" t="n">
        <f aca="false">D14/C14*100</f>
        <v>1.23548307388189</v>
      </c>
      <c r="E19" s="28" t="n">
        <f aca="false">E14/C14*100</f>
        <v>1.85322461082283</v>
      </c>
      <c r="F19" s="28" t="n">
        <f aca="false">F14/C14*100</f>
        <v>6.17741536940944</v>
      </c>
      <c r="G19" s="10" t="n">
        <f aca="false">I14/H14*100</f>
        <v>0</v>
      </c>
      <c r="H19" s="10" t="n">
        <f aca="false">L14/K14*100</f>
        <v>10.7164727495407</v>
      </c>
      <c r="I19" s="10" t="n">
        <f aca="false">AVERAGE(D19:H19)</f>
        <v>3.99651916073098</v>
      </c>
      <c r="J19" s="10"/>
    </row>
    <row r="20" customFormat="false" ht="15" hidden="false" customHeight="false" outlineLevel="0" collapsed="false">
      <c r="B20" s="1" t="n">
        <v>2</v>
      </c>
      <c r="D20" s="28" t="n">
        <f aca="false">D15/C15*100</f>
        <v>1.21943783915615</v>
      </c>
      <c r="E20" s="28" t="n">
        <f aca="false">E15/C15*100</f>
        <v>1.82915675873422</v>
      </c>
      <c r="F20" s="28" t="n">
        <f aca="false">F15/C15*100</f>
        <v>7.92634595451497</v>
      </c>
      <c r="G20" s="10" t="n">
        <f aca="false">I15/H15*100</f>
        <v>0</v>
      </c>
      <c r="H20" s="10" t="n">
        <f aca="false">L15/K15*100</f>
        <v>15.6494522691706</v>
      </c>
      <c r="I20" s="10" t="n">
        <f aca="false">AVERAGE(D20:H20)</f>
        <v>5.32487856431518</v>
      </c>
    </row>
    <row r="21" customFormat="false" ht="15" hidden="false" customHeight="false" outlineLevel="0" collapsed="false">
      <c r="A21" s="16"/>
      <c r="B21" s="16" t="n">
        <v>3</v>
      </c>
      <c r="C21" s="16"/>
      <c r="D21" s="29" t="n">
        <f aca="false">D16/C16*100</f>
        <v>3.45208505937586</v>
      </c>
      <c r="E21" s="29" t="n">
        <f aca="false">E16/C16*100</f>
        <v>6.90417011875173</v>
      </c>
      <c r="F21" s="29" t="n">
        <f aca="false">F16/C16*100</f>
        <v>14.4987572493786</v>
      </c>
      <c r="G21" s="30" t="n">
        <f aca="false">I16/H16*100</f>
        <v>10.0603621730382</v>
      </c>
      <c r="H21" s="30" t="n">
        <f aca="false">L16/K16*100</f>
        <v>14.6713615023474</v>
      </c>
      <c r="I21" s="30" t="n">
        <f aca="false">AVERAGE(D21:H21)</f>
        <v>9.91734722057837</v>
      </c>
    </row>
    <row r="22" customFormat="false" ht="15" hidden="false" customHeight="false" outlineLevel="0" collapsed="false">
      <c r="C22" s="1" t="s">
        <v>38</v>
      </c>
      <c r="D22" s="10" t="n">
        <f aca="false">AVERAGE(D19:D21)</f>
        <v>1.96900199080463</v>
      </c>
      <c r="E22" s="10" t="n">
        <f aca="false">AVERAGE(E19:E21)</f>
        <v>3.52885049610293</v>
      </c>
      <c r="F22" s="10" t="n">
        <f aca="false">AVERAGE(F19:F21)</f>
        <v>9.53417285776768</v>
      </c>
      <c r="G22" s="10" t="n">
        <f aca="false">AVERAGE(G19:G21)</f>
        <v>3.35345405767941</v>
      </c>
      <c r="H22" s="10" t="n">
        <f aca="false">AVERAGE(H19:H21)</f>
        <v>13.6790955070196</v>
      </c>
      <c r="I22" s="10" t="n">
        <f aca="false">AVERAGE(I19:I21)</f>
        <v>6.41291498187484</v>
      </c>
    </row>
    <row r="24" customFormat="false" ht="18.75" hidden="false" customHeight="false" outlineLevel="0" collapsed="false">
      <c r="A24" s="2" t="s">
        <v>43</v>
      </c>
    </row>
    <row r="25" customFormat="false" ht="15" hidden="false" customHeight="false" outlineLevel="0" collapsed="false">
      <c r="A25" s="1" t="s">
        <v>19</v>
      </c>
    </row>
    <row r="26" customFormat="false" ht="15" hidden="false" customHeight="false" outlineLevel="0" collapsed="false">
      <c r="A26" s="3"/>
      <c r="B26" s="3" t="s">
        <v>1</v>
      </c>
      <c r="C26" s="3" t="s">
        <v>20</v>
      </c>
      <c r="D26" s="3" t="n">
        <v>295</v>
      </c>
      <c r="E26" s="3" t="n">
        <v>302</v>
      </c>
      <c r="F26" s="3" t="n">
        <v>309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14</v>
      </c>
    </row>
    <row r="27" customFormat="false" ht="15" hidden="false" customHeight="false" outlineLevel="0" collapsed="false">
      <c r="A27" s="4" t="s">
        <v>26</v>
      </c>
      <c r="B27" s="4" t="n">
        <v>1</v>
      </c>
      <c r="C27" s="5" t="n">
        <v>53.52</v>
      </c>
      <c r="D27" s="6" t="n">
        <v>1</v>
      </c>
      <c r="E27" s="6" t="n">
        <v>1</v>
      </c>
      <c r="F27" s="6" t="n">
        <v>13</v>
      </c>
      <c r="G27" s="6" t="n">
        <v>0</v>
      </c>
      <c r="H27" s="6" t="n">
        <v>3</v>
      </c>
      <c r="I27" s="4" t="n">
        <v>7</v>
      </c>
      <c r="J27" s="4" t="n">
        <v>1</v>
      </c>
      <c r="K27" s="5" t="n">
        <v>79.52</v>
      </c>
      <c r="L27" s="4" t="n">
        <v>8001</v>
      </c>
    </row>
    <row r="28" customFormat="false" ht="15" hidden="false" customHeight="false" outlineLevel="0" collapsed="false">
      <c r="A28" s="7"/>
      <c r="B28" s="7" t="n">
        <v>2</v>
      </c>
      <c r="C28" s="8" t="n">
        <v>81.03</v>
      </c>
      <c r="D28" s="9" t="n">
        <v>5</v>
      </c>
      <c r="E28" s="9" t="n">
        <v>2</v>
      </c>
      <c r="F28" s="9" t="n">
        <v>33</v>
      </c>
      <c r="G28" s="9" t="n">
        <v>1</v>
      </c>
      <c r="H28" s="9" t="n">
        <v>5</v>
      </c>
      <c r="I28" s="1" t="n">
        <v>8</v>
      </c>
      <c r="J28" s="1" t="n">
        <v>2</v>
      </c>
      <c r="K28" s="10" t="n">
        <v>137.03</v>
      </c>
      <c r="L28" s="1" t="n">
        <v>9759</v>
      </c>
    </row>
    <row r="29" customFormat="false" ht="15" hidden="false" customHeight="false" outlineLevel="0" collapsed="false">
      <c r="A29" s="7"/>
      <c r="B29" s="7" t="n">
        <v>3</v>
      </c>
      <c r="C29" s="8" t="n">
        <v>91.29</v>
      </c>
      <c r="D29" s="11" t="n">
        <v>4</v>
      </c>
      <c r="E29" s="11" t="n">
        <v>2</v>
      </c>
      <c r="F29" s="11" t="n">
        <v>31</v>
      </c>
      <c r="G29" s="11" t="n">
        <v>0</v>
      </c>
      <c r="H29" s="11" t="n">
        <v>2</v>
      </c>
      <c r="I29" s="7" t="n">
        <v>9</v>
      </c>
      <c r="J29" s="7" t="n">
        <v>2</v>
      </c>
      <c r="K29" s="10" t="n">
        <v>141.29</v>
      </c>
      <c r="L29" s="7" t="n">
        <v>9724</v>
      </c>
    </row>
    <row r="30" customFormat="false" ht="15" hidden="false" customHeight="false" outlineLevel="0" collapsed="false">
      <c r="A30" s="4" t="s">
        <v>27</v>
      </c>
      <c r="B30" s="4" t="n">
        <v>1</v>
      </c>
      <c r="C30" s="12" t="n">
        <f aca="false">C27/L27</f>
        <v>0.00668916385451819</v>
      </c>
      <c r="D30" s="12" t="n">
        <f aca="false">D27/L27</f>
        <v>0.000124984376952881</v>
      </c>
      <c r="E30" s="12" t="n">
        <f aca="false">E27/L27</f>
        <v>0.000124984376952881</v>
      </c>
      <c r="F30" s="12" t="n">
        <f aca="false">F27/L27</f>
        <v>0.00162479690038745</v>
      </c>
      <c r="G30" s="12" t="n">
        <f aca="false">G27/L27</f>
        <v>0</v>
      </c>
      <c r="H30" s="12" t="n">
        <f aca="false">H27/L27</f>
        <v>0.000374953130858643</v>
      </c>
      <c r="I30" s="12" t="n">
        <f aca="false">I27/L27</f>
        <v>0.000874890638670166</v>
      </c>
      <c r="J30" s="12" t="n">
        <f aca="false">J27/L27</f>
        <v>0.000124984376952881</v>
      </c>
      <c r="K30" s="12" t="n">
        <f aca="false">K27/L27</f>
        <v>0.00993875765529309</v>
      </c>
      <c r="L30" s="13" t="n">
        <f aca="false">L27/L27</f>
        <v>1</v>
      </c>
    </row>
    <row r="31" customFormat="false" ht="15" hidden="false" customHeight="false" outlineLevel="0" collapsed="false">
      <c r="A31" s="7"/>
      <c r="B31" s="7" t="n">
        <v>2</v>
      </c>
      <c r="C31" s="14" t="n">
        <f aca="false">C28/L28</f>
        <v>0.00830310482631417</v>
      </c>
      <c r="D31" s="14" t="n">
        <f aca="false">D28/L28</f>
        <v>0.000512347576595963</v>
      </c>
      <c r="E31" s="14" t="n">
        <f aca="false">E28/L28</f>
        <v>0.000204939030638385</v>
      </c>
      <c r="F31" s="14" t="n">
        <f aca="false">F28/L28</f>
        <v>0.00338149400553335</v>
      </c>
      <c r="G31" s="14" t="n">
        <f aca="false">G28/L28</f>
        <v>0.000102469515319193</v>
      </c>
      <c r="H31" s="14" t="n">
        <f aca="false">H28/L28</f>
        <v>0.000512347576595963</v>
      </c>
      <c r="I31" s="14" t="n">
        <f aca="false">I28/L28</f>
        <v>0.00081975612255354</v>
      </c>
      <c r="J31" s="14" t="n">
        <f aca="false">J28/L28</f>
        <v>0.000204939030638385</v>
      </c>
      <c r="K31" s="14" t="n">
        <f aca="false">K28/L28</f>
        <v>0.014041397684189</v>
      </c>
      <c r="L31" s="15" t="n">
        <f aca="false">L28/L28</f>
        <v>1</v>
      </c>
    </row>
    <row r="32" customFormat="false" ht="15" hidden="false" customHeight="false" outlineLevel="0" collapsed="false">
      <c r="A32" s="16"/>
      <c r="B32" s="16" t="n">
        <v>3</v>
      </c>
      <c r="C32" s="17" t="n">
        <f aca="false">C29/L29</f>
        <v>0.00938811188811189</v>
      </c>
      <c r="D32" s="17" t="n">
        <f aca="false">D29/L29</f>
        <v>0.000411353352529823</v>
      </c>
      <c r="E32" s="17" t="n">
        <f aca="false">E29/L29</f>
        <v>0.000205676676264912</v>
      </c>
      <c r="F32" s="17" t="n">
        <f aca="false">F29/L29</f>
        <v>0.00318798848210613</v>
      </c>
      <c r="G32" s="17" t="n">
        <f aca="false">G29/L29</f>
        <v>0</v>
      </c>
      <c r="H32" s="17" t="n">
        <f aca="false">H29/L29</f>
        <v>0.000205676676264912</v>
      </c>
      <c r="I32" s="17" t="n">
        <f aca="false">I29/L29</f>
        <v>0.000925545043192102</v>
      </c>
      <c r="J32" s="17" t="n">
        <f aca="false">J29/L29</f>
        <v>0.000205676676264912</v>
      </c>
      <c r="K32" s="17" t="n">
        <f aca="false">K29/L29</f>
        <v>0.0145300287947347</v>
      </c>
      <c r="L32" s="18" t="n">
        <f aca="false">L29/L29</f>
        <v>1</v>
      </c>
    </row>
    <row r="34" customFormat="false" ht="15" hidden="false" customHeight="false" outlineLevel="0" collapsed="false">
      <c r="C34" s="19" t="s">
        <v>28</v>
      </c>
      <c r="D34" s="19"/>
      <c r="E34" s="19"/>
      <c r="F34" s="19"/>
    </row>
    <row r="35" customFormat="false" ht="15" hidden="false" customHeight="false" outlineLevel="0" collapsed="false">
      <c r="B35" s="4"/>
      <c r="C35" s="20" t="s">
        <v>29</v>
      </c>
      <c r="D35" s="20" t="s">
        <v>30</v>
      </c>
      <c r="E35" s="20" t="s">
        <v>31</v>
      </c>
      <c r="F35" s="20" t="s">
        <v>32</v>
      </c>
      <c r="G35" s="7"/>
      <c r="H35" s="20" t="s">
        <v>29</v>
      </c>
      <c r="I35" s="20" t="s">
        <v>33</v>
      </c>
      <c r="K35" s="20" t="s">
        <v>29</v>
      </c>
      <c r="L35" s="20" t="s">
        <v>34</v>
      </c>
    </row>
    <row r="36" customFormat="false" ht="15" hidden="false" customHeight="false" outlineLevel="0" collapsed="false">
      <c r="B36" s="16"/>
      <c r="C36" s="21" t="s">
        <v>35</v>
      </c>
      <c r="D36" s="21" t="s">
        <v>36</v>
      </c>
      <c r="E36" s="21" t="s">
        <v>36</v>
      </c>
      <c r="F36" s="21" t="s">
        <v>36</v>
      </c>
      <c r="G36" s="7"/>
      <c r="H36" s="21" t="s">
        <v>35</v>
      </c>
      <c r="I36" s="21" t="s">
        <v>36</v>
      </c>
      <c r="J36" s="7"/>
      <c r="K36" s="21" t="s">
        <v>35</v>
      </c>
      <c r="L36" s="21" t="s">
        <v>36</v>
      </c>
    </row>
    <row r="37" customFormat="false" ht="15" hidden="false" customHeight="false" outlineLevel="0" collapsed="false">
      <c r="B37" s="1" t="n">
        <v>1</v>
      </c>
      <c r="C37" s="10" t="n">
        <f aca="false">K27*3</f>
        <v>238.56</v>
      </c>
      <c r="D37" s="1" t="n">
        <f aca="false">D27+G27+H27+J27</f>
        <v>5</v>
      </c>
      <c r="E37" s="1" t="n">
        <f aca="false">E27+G27+I27+J27</f>
        <v>9</v>
      </c>
      <c r="F37" s="1" t="n">
        <f aca="false">F27+H27+I27+J27</f>
        <v>24</v>
      </c>
      <c r="G37" s="7"/>
      <c r="H37" s="23" t="n">
        <v>357.84</v>
      </c>
      <c r="I37" s="6" t="n">
        <v>12</v>
      </c>
      <c r="J37" s="32"/>
      <c r="K37" s="10" t="n">
        <v>182.47</v>
      </c>
      <c r="L37" s="1" t="n">
        <v>38</v>
      </c>
    </row>
    <row r="38" customFormat="false" ht="15" hidden="false" customHeight="false" outlineLevel="0" collapsed="false">
      <c r="B38" s="1" t="n">
        <v>2</v>
      </c>
      <c r="C38" s="10" t="n">
        <f aca="false">K28*3</f>
        <v>411.09</v>
      </c>
      <c r="D38" s="1" t="n">
        <f aca="false">D28+G28+H28+J28</f>
        <v>13</v>
      </c>
      <c r="E38" s="1" t="n">
        <f aca="false">E28+G28+I28+J28</f>
        <v>13</v>
      </c>
      <c r="F38" s="1" t="n">
        <f aca="false">F28+H28+I28+J28</f>
        <v>48</v>
      </c>
      <c r="G38" s="7"/>
      <c r="H38" s="26" t="n">
        <v>487.06</v>
      </c>
      <c r="I38" s="9" t="n">
        <v>34</v>
      </c>
      <c r="J38" s="32"/>
      <c r="K38" s="10" t="n">
        <v>298.91</v>
      </c>
      <c r="L38" s="1" t="n">
        <v>43</v>
      </c>
    </row>
    <row r="39" customFormat="false" ht="15" hidden="false" customHeight="false" outlineLevel="0" collapsed="false">
      <c r="B39" s="1" t="n">
        <v>3</v>
      </c>
      <c r="C39" s="10" t="n">
        <f aca="false">K29*3</f>
        <v>423.87</v>
      </c>
      <c r="D39" s="1" t="n">
        <f aca="false">D29+G29+H29+J29</f>
        <v>8</v>
      </c>
      <c r="E39" s="1" t="n">
        <f aca="false">E29+G29+I29+J29</f>
        <v>13</v>
      </c>
      <c r="F39" s="1" t="n">
        <f aca="false">F29+H29+I29+J29</f>
        <v>44</v>
      </c>
      <c r="G39" s="7"/>
      <c r="H39" s="26" t="n">
        <v>538.18</v>
      </c>
      <c r="I39" s="9" t="n">
        <v>27</v>
      </c>
      <c r="J39" s="32"/>
      <c r="K39" s="10" t="n">
        <v>255.6</v>
      </c>
      <c r="L39" s="1" t="n">
        <v>55</v>
      </c>
    </row>
    <row r="41" customFormat="false" ht="15" hidden="false" customHeight="false" outlineLevel="0" collapsed="false">
      <c r="A41" s="16" t="s">
        <v>37</v>
      </c>
      <c r="B41" s="16"/>
      <c r="C41" s="16"/>
      <c r="D41" s="16" t="n">
        <v>295</v>
      </c>
      <c r="E41" s="21" t="n">
        <v>302</v>
      </c>
      <c r="F41" s="16" t="n">
        <v>309</v>
      </c>
      <c r="G41" s="16" t="n">
        <v>477</v>
      </c>
      <c r="H41" s="16" t="n">
        <v>491</v>
      </c>
      <c r="I41" s="21" t="s">
        <v>38</v>
      </c>
      <c r="J41" s="27"/>
    </row>
    <row r="42" customFormat="false" ht="15" hidden="false" customHeight="false" outlineLevel="0" collapsed="false">
      <c r="A42" s="1" t="s">
        <v>39</v>
      </c>
      <c r="B42" s="1" t="n">
        <v>1</v>
      </c>
      <c r="D42" s="28" t="n">
        <f aca="false">D37/C37*100</f>
        <v>2.09590878604963</v>
      </c>
      <c r="E42" s="28" t="n">
        <f aca="false">E37/C37*100</f>
        <v>3.77263581488934</v>
      </c>
      <c r="F42" s="28" t="n">
        <f aca="false">F37/C37*100</f>
        <v>10.0603621730382</v>
      </c>
      <c r="G42" s="10" t="n">
        <f aca="false">I37/H37*100</f>
        <v>3.35345405767941</v>
      </c>
      <c r="H42" s="10" t="n">
        <f aca="false">L37/K37*100</f>
        <v>20.8253411519702</v>
      </c>
      <c r="I42" s="10" t="n">
        <f aca="false">AVERAGE(D42:H42)</f>
        <v>8.02154039672536</v>
      </c>
      <c r="J42" s="10"/>
    </row>
    <row r="43" customFormat="false" ht="15" hidden="false" customHeight="false" outlineLevel="0" collapsed="false">
      <c r="B43" s="1" t="n">
        <v>2</v>
      </c>
      <c r="D43" s="28" t="n">
        <f aca="false">D38/C38*100</f>
        <v>3.16232455180131</v>
      </c>
      <c r="E43" s="28" t="n">
        <f aca="false">E38/C38*100</f>
        <v>3.16232455180131</v>
      </c>
      <c r="F43" s="28" t="n">
        <f aca="false">F38/C38*100</f>
        <v>11.6762752681894</v>
      </c>
      <c r="G43" s="10" t="n">
        <f aca="false">I38/H38*100</f>
        <v>6.98065946700612</v>
      </c>
      <c r="H43" s="10" t="n">
        <f aca="false">L38/K38*100</f>
        <v>14.3856010170285</v>
      </c>
      <c r="I43" s="10" t="n">
        <f aca="false">AVERAGE(D43:H43)</f>
        <v>7.87343697116534</v>
      </c>
    </row>
    <row r="44" customFormat="false" ht="15" hidden="false" customHeight="false" outlineLevel="0" collapsed="false">
      <c r="A44" s="16"/>
      <c r="B44" s="16" t="n">
        <v>3</v>
      </c>
      <c r="C44" s="16"/>
      <c r="D44" s="29" t="n">
        <f aca="false">D39/C39*100</f>
        <v>1.88737112794017</v>
      </c>
      <c r="E44" s="29" t="n">
        <f aca="false">E39/C39*100</f>
        <v>3.06697808290278</v>
      </c>
      <c r="F44" s="29" t="n">
        <f aca="false">F39/C39*100</f>
        <v>10.3805412036709</v>
      </c>
      <c r="G44" s="30" t="n">
        <f aca="false">I39/H39*100</f>
        <v>5.01690884090825</v>
      </c>
      <c r="H44" s="30" t="n">
        <f aca="false">L39/K39*100</f>
        <v>21.5179968701095</v>
      </c>
      <c r="I44" s="30" t="n">
        <f aca="false">AVERAGE(D44:H44)</f>
        <v>8.37395922510634</v>
      </c>
    </row>
    <row r="45" customFormat="false" ht="15" hidden="false" customHeight="false" outlineLevel="0" collapsed="false">
      <c r="C45" s="1" t="s">
        <v>38</v>
      </c>
      <c r="D45" s="10" t="n">
        <f aca="false">AVERAGE(D42:D44)</f>
        <v>2.3818681552637</v>
      </c>
      <c r="E45" s="10" t="n">
        <f aca="false">AVERAGE(E42:E44)</f>
        <v>3.33397948319781</v>
      </c>
      <c r="F45" s="10" t="n">
        <f aca="false">AVERAGE(F42:F44)</f>
        <v>10.7057262149662</v>
      </c>
      <c r="G45" s="10" t="n">
        <f aca="false">AVERAGE(G42:G44)</f>
        <v>5.11700745519793</v>
      </c>
      <c r="H45" s="10" t="n">
        <f aca="false">AVERAGE(H42:H44)</f>
        <v>18.9096463463694</v>
      </c>
      <c r="I45" s="10" t="n">
        <f aca="false">AVERAGE(I42:I44)</f>
        <v>8.08964553099901</v>
      </c>
    </row>
  </sheetData>
  <mergeCells count="2">
    <mergeCell ref="C11:F11"/>
    <mergeCell ref="C34:F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2022-12-21T15:58:44Z</dcterms:created>
  <dc:creator>Li, Mingshan</dc:creator>
  <dc:description/>
  <dc:language>pt-BR</dc:language>
  <cp:lastModifiedBy/>
  <dcterms:modified xsi:type="dcterms:W3CDTF">2023-01-11T09:12:12Z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