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pinoza\Documents\"/>
    </mc:Choice>
  </mc:AlternateContent>
  <bookViews>
    <workbookView xWindow="0" yWindow="0" windowWidth="1129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1" i="1" s="1"/>
  <c r="E12" i="1" s="1"/>
  <c r="E9" i="1"/>
  <c r="H5" i="1"/>
  <c r="F5" i="1"/>
  <c r="F19" i="1" l="1"/>
  <c r="G13" i="1"/>
  <c r="G14" i="1" l="1"/>
  <c r="G15" i="1" s="1"/>
  <c r="I8" i="1" l="1"/>
  <c r="G16" i="1"/>
  <c r="I9" i="1" l="1"/>
  <c r="G17" i="1"/>
  <c r="H18" i="1" s="1"/>
  <c r="I11" i="1" s="1"/>
  <c r="I12" i="1" l="1"/>
  <c r="I13" i="1"/>
  <c r="I14" i="1" s="1"/>
  <c r="I15" i="1" l="1"/>
  <c r="I16" i="1" s="1"/>
  <c r="I17" i="1" s="1"/>
  <c r="I6" i="1" s="1"/>
  <c r="I19" i="1" l="1"/>
</calcChain>
</file>

<file path=xl/sharedStrings.xml><?xml version="1.0" encoding="utf-8"?>
<sst xmlns="http://schemas.openxmlformats.org/spreadsheetml/2006/main" count="29" uniqueCount="25">
  <si>
    <t>R</t>
  </si>
  <si>
    <t>C</t>
  </si>
  <si>
    <t>t</t>
  </si>
  <si>
    <t>n</t>
  </si>
  <si>
    <t>U</t>
  </si>
  <si>
    <t>sin(U)</t>
  </si>
  <si>
    <t>Q</t>
  </si>
  <si>
    <t>sin(I)</t>
  </si>
  <si>
    <t>I</t>
  </si>
  <si>
    <t>sin(I')</t>
  </si>
  <si>
    <t>I'</t>
  </si>
  <si>
    <t>U'</t>
  </si>
  <si>
    <t>sin(U')</t>
  </si>
  <si>
    <t>Q'</t>
  </si>
  <si>
    <t>Q2</t>
  </si>
  <si>
    <t>y</t>
  </si>
  <si>
    <t>Parameter</t>
  </si>
  <si>
    <t>Object Space</t>
  </si>
  <si>
    <t>Surface 1</t>
  </si>
  <si>
    <t>Lens Space</t>
  </si>
  <si>
    <t>Surface 2</t>
  </si>
  <si>
    <t>Image Space</t>
  </si>
  <si>
    <t>Surface Height</t>
  </si>
  <si>
    <t>FIND IT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</si>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</sst>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0"/>
  <sheetViews>
    <sheetView tabSelected="1" workbookViewId="0">
      <selection activeCell="K8" sqref="K8"/>
    </sheetView>
  </sheetViews>
  <sheetFormatPr defaultRowHeight="15" x14ac:dyDescent="0.25"/>
  <cols>
    <col min="4" max="4" width="14" bestFit="1" customWidth="1"/>
    <col min="5" max="5" width="12.42578125" bestFit="1" customWidth="1"/>
    <col min="6" max="6" width="9" bestFit="1" customWidth="1"/>
    <col min="7" max="7" width="10.5703125" bestFit="1" customWidth="1"/>
    <col min="8" max="8" width="9" bestFit="1" customWidth="1"/>
    <col min="9" max="9" width="12" bestFit="1" customWidth="1"/>
  </cols>
  <sheetData>
    <row r="3" spans="4:9" x14ac:dyDescent="0.25"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</row>
    <row r="4" spans="4:9" x14ac:dyDescent="0.25">
      <c r="D4" t="s">
        <v>0</v>
      </c>
      <c r="F4" t="s">
        <v>24</v>
      </c>
      <c r="H4" t="s">
        <v>24</v>
      </c>
    </row>
    <row r="5" spans="4:9" x14ac:dyDescent="0.25">
      <c r="D5" t="s">
        <v>1</v>
      </c>
      <c r="F5" t="e">
        <f>1/F4</f>
        <v>#VALUE!</v>
      </c>
      <c r="H5" t="e">
        <f>1/H4</f>
        <v>#VALUE!</v>
      </c>
    </row>
    <row r="6" spans="4:9" x14ac:dyDescent="0.25">
      <c r="D6" t="s">
        <v>2</v>
      </c>
      <c r="E6" t="s">
        <v>24</v>
      </c>
      <c r="G6" t="s">
        <v>24</v>
      </c>
      <c r="I6" t="e">
        <f>-I17/I16</f>
        <v>#VALUE!</v>
      </c>
    </row>
    <row r="7" spans="4:9" x14ac:dyDescent="0.25">
      <c r="D7" t="s">
        <v>3</v>
      </c>
      <c r="E7">
        <v>1</v>
      </c>
      <c r="G7">
        <v>1.5</v>
      </c>
      <c r="I7">
        <v>1</v>
      </c>
    </row>
    <row r="8" spans="4:9" x14ac:dyDescent="0.25">
      <c r="D8" t="s">
        <v>4</v>
      </c>
      <c r="E8">
        <v>0.1</v>
      </c>
      <c r="I8" t="e">
        <f>G15</f>
        <v>#VALUE!</v>
      </c>
    </row>
    <row r="9" spans="4:9" x14ac:dyDescent="0.25">
      <c r="D9" t="s">
        <v>5</v>
      </c>
      <c r="E9">
        <f>SIN(E8)</f>
        <v>9.9833416646828155E-2</v>
      </c>
      <c r="I9" t="e">
        <f>G16</f>
        <v>#VALUE!</v>
      </c>
    </row>
    <row r="10" spans="4:9" x14ac:dyDescent="0.25">
      <c r="D10" t="s">
        <v>6</v>
      </c>
      <c r="F10" t="e">
        <f>E6*E9</f>
        <v>#VALUE!</v>
      </c>
    </row>
    <row r="11" spans="4:9" x14ac:dyDescent="0.25">
      <c r="D11" t="s">
        <v>7</v>
      </c>
      <c r="E11" t="e">
        <f>F10/F4+E9</f>
        <v>#VALUE!</v>
      </c>
      <c r="I11" t="e">
        <f>H18/H4+I9</f>
        <v>#VALUE!</v>
      </c>
    </row>
    <row r="12" spans="4:9" x14ac:dyDescent="0.25">
      <c r="D12" t="s">
        <v>8</v>
      </c>
      <c r="E12" t="e">
        <f>ASIN(E11)</f>
        <v>#VALUE!</v>
      </c>
      <c r="I12" t="e">
        <f>ASIN(I11)</f>
        <v>#VALUE!</v>
      </c>
    </row>
    <row r="13" spans="4:9" x14ac:dyDescent="0.25">
      <c r="D13" t="s">
        <v>9</v>
      </c>
      <c r="G13" t="e">
        <f>(E7/G7)*E11</f>
        <v>#VALUE!</v>
      </c>
      <c r="I13" t="e">
        <f>(G7/I7)*I11</f>
        <v>#VALUE!</v>
      </c>
    </row>
    <row r="14" spans="4:9" x14ac:dyDescent="0.25">
      <c r="D14" t="s">
        <v>10</v>
      </c>
      <c r="G14" t="e">
        <f>ASIN(G13)</f>
        <v>#VALUE!</v>
      </c>
      <c r="I14" t="e">
        <f>ASIN(I13)</f>
        <v>#VALUE!</v>
      </c>
    </row>
    <row r="15" spans="4:9" x14ac:dyDescent="0.25">
      <c r="D15" t="s">
        <v>11</v>
      </c>
      <c r="G15" t="e">
        <f>E8+G14-E12</f>
        <v>#VALUE!</v>
      </c>
      <c r="I15" t="e">
        <f>I8+I14-I12</f>
        <v>#VALUE!</v>
      </c>
    </row>
    <row r="16" spans="4:9" x14ac:dyDescent="0.25">
      <c r="D16" t="s">
        <v>12</v>
      </c>
      <c r="G16" t="e">
        <f>SIN(G15)</f>
        <v>#VALUE!</v>
      </c>
      <c r="I16" t="e">
        <f>SIN(I15)</f>
        <v>#VALUE!</v>
      </c>
    </row>
    <row r="17" spans="4:9" x14ac:dyDescent="0.25">
      <c r="D17" t="s">
        <v>13</v>
      </c>
      <c r="G17" t="e">
        <f>F4*(G13-G16)</f>
        <v>#VALUE!</v>
      </c>
      <c r="I17" t="e">
        <f>H4*(I13-I16)</f>
        <v>#VALUE!</v>
      </c>
    </row>
    <row r="18" spans="4:9" x14ac:dyDescent="0.25">
      <c r="D18" t="s">
        <v>14</v>
      </c>
      <c r="H18" t="e">
        <f>G17+(G6)*G16</f>
        <v>#VALUE!</v>
      </c>
    </row>
    <row r="19" spans="4:9" x14ac:dyDescent="0.25">
      <c r="D19" t="s">
        <v>15</v>
      </c>
      <c r="F19" t="e">
        <f>F10/COS(E8)</f>
        <v>#VALUE!</v>
      </c>
      <c r="I19" t="e">
        <f>I17/COS(I15)</f>
        <v>#VALUE!</v>
      </c>
    </row>
    <row r="20" spans="4:9" x14ac:dyDescent="0.25">
      <c r="D20" t="s">
        <v>22</v>
      </c>
      <c r="F20" t="s">
        <v>23</v>
      </c>
      <c r="H2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Espinoza</dc:creator>
  <cp:lastModifiedBy>Espinoza</cp:lastModifiedBy>
  <dcterms:created xsi:type="dcterms:W3CDTF">2015-02-09T15:02:08Z</dcterms:created>
  <dcterms:modified xsi:type="dcterms:W3CDTF">2015-02-09T15:53:26Z</dcterms:modified>
</cp:coreProperties>
</file>