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Coffee Shop Sample Data\Analysis Documents\"/>
    </mc:Choice>
  </mc:AlternateContent>
  <xr:revisionPtr revIDLastSave="0" documentId="8_{7285DE7D-B407-4459-8A7F-01AE15C473E0}" xr6:coauthVersionLast="47" xr6:coauthVersionMax="47" xr10:uidLastSave="{00000000-0000-0000-0000-000000000000}"/>
  <bookViews>
    <workbookView xWindow="-90" yWindow="15" windowWidth="26295" windowHeight="20955" activeTab="1"/>
  </bookViews>
  <sheets>
    <sheet name="At-Risk Customer List" sheetId="4" r:id="rId1"/>
    <sheet name="RFM Pivot" sheetId="5" r:id="rId2"/>
    <sheet name="Customer Data" sheetId="9" r:id="rId3"/>
    <sheet name="RFM_Data" sheetId="1" r:id="rId4"/>
  </sheets>
  <definedNames>
    <definedName name="_xlnm._FilterDatabase" localSheetId="0" hidden="1">'At-Risk Customer List'!$A$1:$A$1</definedName>
    <definedName name="_xlcn.WorksheetConnection_RFM_DataAL1" hidden="1">RFM_Data!$A:$L</definedName>
  </definedNames>
  <calcPr calcId="0"/>
  <pivotCaches>
    <pivotCache cacheId="27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RFM_Data!$A:$L"/>
        </x15:modelTables>
      </x15:dataModel>
    </ext>
  </extLst>
</workbook>
</file>

<file path=xl/calcChain.xml><?xml version="1.0" encoding="utf-8"?>
<calcChain xmlns="http://schemas.openxmlformats.org/spreadsheetml/2006/main">
  <c r="K2" i="1" l="1"/>
  <c r="M19" i="4"/>
  <c r="M20" i="4"/>
  <c r="M21" i="4"/>
  <c r="M22" i="4"/>
  <c r="M18" i="4"/>
  <c r="M14" i="4"/>
  <c r="M15" i="4"/>
  <c r="M13" i="4"/>
  <c r="M10" i="4"/>
  <c r="M9" i="4"/>
  <c r="M8" i="4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L1503" i="9"/>
  <c r="L1504" i="9"/>
  <c r="L1505" i="9"/>
  <c r="L1506" i="9"/>
  <c r="L1507" i="9"/>
  <c r="L1508" i="9"/>
  <c r="L1509" i="9"/>
  <c r="L1510" i="9"/>
  <c r="L1511" i="9"/>
  <c r="L1512" i="9"/>
  <c r="L1513" i="9"/>
  <c r="L1514" i="9"/>
  <c r="L1515" i="9"/>
  <c r="L1516" i="9"/>
  <c r="L1517" i="9"/>
  <c r="L1518" i="9"/>
  <c r="L1519" i="9"/>
  <c r="L1520" i="9"/>
  <c r="L1521" i="9"/>
  <c r="L1522" i="9"/>
  <c r="L1523" i="9"/>
  <c r="L1524" i="9"/>
  <c r="L1525" i="9"/>
  <c r="L1526" i="9"/>
  <c r="L1527" i="9"/>
  <c r="L1528" i="9"/>
  <c r="L1529" i="9"/>
  <c r="L1530" i="9"/>
  <c r="L1531" i="9"/>
  <c r="L1532" i="9"/>
  <c r="L1533" i="9"/>
  <c r="L1534" i="9"/>
  <c r="L1535" i="9"/>
  <c r="L1536" i="9"/>
  <c r="L1537" i="9"/>
  <c r="L1538" i="9"/>
  <c r="L1539" i="9"/>
  <c r="L1540" i="9"/>
  <c r="L1541" i="9"/>
  <c r="L1542" i="9"/>
  <c r="L1543" i="9"/>
  <c r="L1544" i="9"/>
  <c r="L1545" i="9"/>
  <c r="L1546" i="9"/>
  <c r="L1547" i="9"/>
  <c r="L1548" i="9"/>
  <c r="L1549" i="9"/>
  <c r="L1550" i="9"/>
  <c r="L1551" i="9"/>
  <c r="L1552" i="9"/>
  <c r="L1553" i="9"/>
  <c r="L1554" i="9"/>
  <c r="L1555" i="9"/>
  <c r="L1556" i="9"/>
  <c r="L1557" i="9"/>
  <c r="L1558" i="9"/>
  <c r="L1559" i="9"/>
  <c r="L1560" i="9"/>
  <c r="L1561" i="9"/>
  <c r="L1562" i="9"/>
  <c r="L1563" i="9"/>
  <c r="L1564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580" i="9"/>
  <c r="L1581" i="9"/>
  <c r="L1582" i="9"/>
  <c r="L1583" i="9"/>
  <c r="L1584" i="9"/>
  <c r="L1585" i="9"/>
  <c r="L1586" i="9"/>
  <c r="L1587" i="9"/>
  <c r="L1588" i="9"/>
  <c r="L1589" i="9"/>
  <c r="L1590" i="9"/>
  <c r="L1591" i="9"/>
  <c r="L1592" i="9"/>
  <c r="L1593" i="9"/>
  <c r="L1594" i="9"/>
  <c r="L1595" i="9"/>
  <c r="L1596" i="9"/>
  <c r="L1597" i="9"/>
  <c r="L1598" i="9"/>
  <c r="L1599" i="9"/>
  <c r="L1600" i="9"/>
  <c r="L1601" i="9"/>
  <c r="L1602" i="9"/>
  <c r="L1603" i="9"/>
  <c r="L1604" i="9"/>
  <c r="L1605" i="9"/>
  <c r="L1606" i="9"/>
  <c r="L1607" i="9"/>
  <c r="L1608" i="9"/>
  <c r="L1609" i="9"/>
  <c r="L1610" i="9"/>
  <c r="L1611" i="9"/>
  <c r="L1612" i="9"/>
  <c r="L1613" i="9"/>
  <c r="L1614" i="9"/>
  <c r="L1615" i="9"/>
  <c r="L1616" i="9"/>
  <c r="L1617" i="9"/>
  <c r="L1618" i="9"/>
  <c r="L1619" i="9"/>
  <c r="L1620" i="9"/>
  <c r="L1621" i="9"/>
  <c r="L1622" i="9"/>
  <c r="L1623" i="9"/>
  <c r="L1624" i="9"/>
  <c r="L1625" i="9"/>
  <c r="L1626" i="9"/>
  <c r="L1627" i="9"/>
  <c r="L1628" i="9"/>
  <c r="L1629" i="9"/>
  <c r="L1630" i="9"/>
  <c r="L1631" i="9"/>
  <c r="L1632" i="9"/>
  <c r="L1633" i="9"/>
  <c r="L1634" i="9"/>
  <c r="L1635" i="9"/>
  <c r="L1636" i="9"/>
  <c r="L1637" i="9"/>
  <c r="L1638" i="9"/>
  <c r="L1639" i="9"/>
  <c r="L1640" i="9"/>
  <c r="L1641" i="9"/>
  <c r="L1642" i="9"/>
  <c r="L1643" i="9"/>
  <c r="L1644" i="9"/>
  <c r="L1645" i="9"/>
  <c r="L1646" i="9"/>
  <c r="L1647" i="9"/>
  <c r="L1648" i="9"/>
  <c r="L1649" i="9"/>
  <c r="L1650" i="9"/>
  <c r="L1651" i="9"/>
  <c r="L1652" i="9"/>
  <c r="L1653" i="9"/>
  <c r="L1654" i="9"/>
  <c r="L1655" i="9"/>
  <c r="L1656" i="9"/>
  <c r="L1657" i="9"/>
  <c r="L1658" i="9"/>
  <c r="L1659" i="9"/>
  <c r="L1660" i="9"/>
  <c r="L1661" i="9"/>
  <c r="L1662" i="9"/>
  <c r="L1663" i="9"/>
  <c r="L1664" i="9"/>
  <c r="L1665" i="9"/>
  <c r="L1666" i="9"/>
  <c r="L1667" i="9"/>
  <c r="L1668" i="9"/>
  <c r="L1669" i="9"/>
  <c r="L1670" i="9"/>
  <c r="L1671" i="9"/>
  <c r="L1672" i="9"/>
  <c r="L1673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687" i="9"/>
  <c r="L1688" i="9"/>
  <c r="L1689" i="9"/>
  <c r="L1690" i="9"/>
  <c r="L1691" i="9"/>
  <c r="L1692" i="9"/>
  <c r="L1693" i="9"/>
  <c r="L1694" i="9"/>
  <c r="L1695" i="9"/>
  <c r="L1696" i="9"/>
  <c r="L1697" i="9"/>
  <c r="L1698" i="9"/>
  <c r="L1699" i="9"/>
  <c r="L1700" i="9"/>
  <c r="L1701" i="9"/>
  <c r="L1702" i="9"/>
  <c r="L1703" i="9"/>
  <c r="L1704" i="9"/>
  <c r="L1705" i="9"/>
  <c r="L1706" i="9"/>
  <c r="L1707" i="9"/>
  <c r="L1708" i="9"/>
  <c r="L1709" i="9"/>
  <c r="L1710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4" i="9"/>
  <c r="L1725" i="9"/>
  <c r="L1726" i="9"/>
  <c r="L1727" i="9"/>
  <c r="L1728" i="9"/>
  <c r="L1729" i="9"/>
  <c r="L1730" i="9"/>
  <c r="L1731" i="9"/>
  <c r="L1732" i="9"/>
  <c r="L1733" i="9"/>
  <c r="L1734" i="9"/>
  <c r="L1735" i="9"/>
  <c r="L1736" i="9"/>
  <c r="L1737" i="9"/>
  <c r="L1738" i="9"/>
  <c r="L1739" i="9"/>
  <c r="L1740" i="9"/>
  <c r="L1741" i="9"/>
  <c r="L1742" i="9"/>
  <c r="L1743" i="9"/>
  <c r="L1744" i="9"/>
  <c r="L1745" i="9"/>
  <c r="L1746" i="9"/>
  <c r="L1747" i="9"/>
  <c r="L1748" i="9"/>
  <c r="L1749" i="9"/>
  <c r="L1750" i="9"/>
  <c r="L1751" i="9"/>
  <c r="L1752" i="9"/>
  <c r="L1753" i="9"/>
  <c r="L1754" i="9"/>
  <c r="L1755" i="9"/>
  <c r="L1756" i="9"/>
  <c r="L1757" i="9"/>
  <c r="L1758" i="9"/>
  <c r="L1759" i="9"/>
  <c r="L1760" i="9"/>
  <c r="L1761" i="9"/>
  <c r="L1762" i="9"/>
  <c r="L1763" i="9"/>
  <c r="L1764" i="9"/>
  <c r="L1765" i="9"/>
  <c r="L1766" i="9"/>
  <c r="L1767" i="9"/>
  <c r="L1768" i="9"/>
  <c r="L1769" i="9"/>
  <c r="L1770" i="9"/>
  <c r="L1771" i="9"/>
  <c r="L1772" i="9"/>
  <c r="L1773" i="9"/>
  <c r="L1774" i="9"/>
  <c r="L1775" i="9"/>
  <c r="L1776" i="9"/>
  <c r="L1777" i="9"/>
  <c r="L1778" i="9"/>
  <c r="L1779" i="9"/>
  <c r="L1780" i="9"/>
  <c r="L1781" i="9"/>
  <c r="L1782" i="9"/>
  <c r="L1783" i="9"/>
  <c r="L1784" i="9"/>
  <c r="L1785" i="9"/>
  <c r="L1786" i="9"/>
  <c r="L1787" i="9"/>
  <c r="L1788" i="9"/>
  <c r="L1789" i="9"/>
  <c r="L1790" i="9"/>
  <c r="L1791" i="9"/>
  <c r="L1792" i="9"/>
  <c r="L1793" i="9"/>
  <c r="L1794" i="9"/>
  <c r="L1795" i="9"/>
  <c r="L1796" i="9"/>
  <c r="L1797" i="9"/>
  <c r="L1798" i="9"/>
  <c r="L1799" i="9"/>
  <c r="L1800" i="9"/>
  <c r="L1801" i="9"/>
  <c r="L1802" i="9"/>
  <c r="L1803" i="9"/>
  <c r="L1804" i="9"/>
  <c r="L1805" i="9"/>
  <c r="L1806" i="9"/>
  <c r="L1807" i="9"/>
  <c r="L1808" i="9"/>
  <c r="L1809" i="9"/>
  <c r="L1810" i="9"/>
  <c r="L1811" i="9"/>
  <c r="L1812" i="9"/>
  <c r="L1813" i="9"/>
  <c r="L1814" i="9"/>
  <c r="L1815" i="9"/>
  <c r="L1816" i="9"/>
  <c r="L1817" i="9"/>
  <c r="L1818" i="9"/>
  <c r="L1819" i="9"/>
  <c r="L1820" i="9"/>
  <c r="L1821" i="9"/>
  <c r="L1822" i="9"/>
  <c r="L1823" i="9"/>
  <c r="L1824" i="9"/>
  <c r="L1825" i="9"/>
  <c r="L1826" i="9"/>
  <c r="L1827" i="9"/>
  <c r="L1828" i="9"/>
  <c r="L1829" i="9"/>
  <c r="L1830" i="9"/>
  <c r="L1831" i="9"/>
  <c r="L1832" i="9"/>
  <c r="L1833" i="9"/>
  <c r="L1834" i="9"/>
  <c r="L1835" i="9"/>
  <c r="L1836" i="9"/>
  <c r="L1837" i="9"/>
  <c r="L1838" i="9"/>
  <c r="L1839" i="9"/>
  <c r="L1840" i="9"/>
  <c r="L1841" i="9"/>
  <c r="L1842" i="9"/>
  <c r="L1843" i="9"/>
  <c r="L1844" i="9"/>
  <c r="L1845" i="9"/>
  <c r="L1846" i="9"/>
  <c r="L1847" i="9"/>
  <c r="L1848" i="9"/>
  <c r="L1849" i="9"/>
  <c r="L1850" i="9"/>
  <c r="L1851" i="9"/>
  <c r="L1852" i="9"/>
  <c r="L1853" i="9"/>
  <c r="L1854" i="9"/>
  <c r="L1855" i="9"/>
  <c r="L1856" i="9"/>
  <c r="L1857" i="9"/>
  <c r="L1858" i="9"/>
  <c r="L1859" i="9"/>
  <c r="L1860" i="9"/>
  <c r="L1861" i="9"/>
  <c r="L1862" i="9"/>
  <c r="L1863" i="9"/>
  <c r="L1864" i="9"/>
  <c r="L1865" i="9"/>
  <c r="L1866" i="9"/>
  <c r="L1867" i="9"/>
  <c r="L1868" i="9"/>
  <c r="L1869" i="9"/>
  <c r="L1870" i="9"/>
  <c r="L1871" i="9"/>
  <c r="L1872" i="9"/>
  <c r="L1873" i="9"/>
  <c r="L1874" i="9"/>
  <c r="L1875" i="9"/>
  <c r="L1876" i="9"/>
  <c r="L1877" i="9"/>
  <c r="L1878" i="9"/>
  <c r="L1879" i="9"/>
  <c r="L1880" i="9"/>
  <c r="L1881" i="9"/>
  <c r="L1882" i="9"/>
  <c r="L1883" i="9"/>
  <c r="L1884" i="9"/>
  <c r="L1885" i="9"/>
  <c r="L1886" i="9"/>
  <c r="L1887" i="9"/>
  <c r="L1888" i="9"/>
  <c r="L1889" i="9"/>
  <c r="L1890" i="9"/>
  <c r="L1891" i="9"/>
  <c r="L1892" i="9"/>
  <c r="L1893" i="9"/>
  <c r="L1894" i="9"/>
  <c r="L1895" i="9"/>
  <c r="L1896" i="9"/>
  <c r="L1897" i="9"/>
  <c r="L1898" i="9"/>
  <c r="L1899" i="9"/>
  <c r="L1900" i="9"/>
  <c r="L1901" i="9"/>
  <c r="L1902" i="9"/>
  <c r="L1903" i="9"/>
  <c r="L1904" i="9"/>
  <c r="L1905" i="9"/>
  <c r="L1906" i="9"/>
  <c r="L1907" i="9"/>
  <c r="L1908" i="9"/>
  <c r="L1909" i="9"/>
  <c r="L1910" i="9"/>
  <c r="L1911" i="9"/>
  <c r="L1912" i="9"/>
  <c r="L1913" i="9"/>
  <c r="L1914" i="9"/>
  <c r="L1915" i="9"/>
  <c r="L1916" i="9"/>
  <c r="L1917" i="9"/>
  <c r="L1918" i="9"/>
  <c r="L1919" i="9"/>
  <c r="L1920" i="9"/>
  <c r="L1921" i="9"/>
  <c r="L1922" i="9"/>
  <c r="L1923" i="9"/>
  <c r="L1924" i="9"/>
  <c r="L1925" i="9"/>
  <c r="L1926" i="9"/>
  <c r="L1927" i="9"/>
  <c r="L1928" i="9"/>
  <c r="L1929" i="9"/>
  <c r="L1930" i="9"/>
  <c r="L1931" i="9"/>
  <c r="L1932" i="9"/>
  <c r="L1933" i="9"/>
  <c r="L1934" i="9"/>
  <c r="L1935" i="9"/>
  <c r="L1936" i="9"/>
  <c r="L1937" i="9"/>
  <c r="L1938" i="9"/>
  <c r="L1939" i="9"/>
  <c r="L1940" i="9"/>
  <c r="L1941" i="9"/>
  <c r="L1942" i="9"/>
  <c r="L1943" i="9"/>
  <c r="L1944" i="9"/>
  <c r="L1945" i="9"/>
  <c r="L1946" i="9"/>
  <c r="L1947" i="9"/>
  <c r="L1948" i="9"/>
  <c r="L1949" i="9"/>
  <c r="L1950" i="9"/>
  <c r="L1951" i="9"/>
  <c r="L1952" i="9"/>
  <c r="L1953" i="9"/>
  <c r="L1954" i="9"/>
  <c r="L1955" i="9"/>
  <c r="L1956" i="9"/>
  <c r="L1957" i="9"/>
  <c r="L1958" i="9"/>
  <c r="L1959" i="9"/>
  <c r="L1960" i="9"/>
  <c r="L1961" i="9"/>
  <c r="L1962" i="9"/>
  <c r="L1963" i="9"/>
  <c r="L1964" i="9"/>
  <c r="L1965" i="9"/>
  <c r="L1966" i="9"/>
  <c r="L1967" i="9"/>
  <c r="L1968" i="9"/>
  <c r="L1969" i="9"/>
  <c r="L1970" i="9"/>
  <c r="L1971" i="9"/>
  <c r="L1972" i="9"/>
  <c r="L1973" i="9"/>
  <c r="L1974" i="9"/>
  <c r="L1975" i="9"/>
  <c r="L1976" i="9"/>
  <c r="L1977" i="9"/>
  <c r="L1978" i="9"/>
  <c r="L1979" i="9"/>
  <c r="L1980" i="9"/>
  <c r="L1981" i="9"/>
  <c r="L1982" i="9"/>
  <c r="L1983" i="9"/>
  <c r="L1984" i="9"/>
  <c r="L1985" i="9"/>
  <c r="L1986" i="9"/>
  <c r="L1987" i="9"/>
  <c r="L1988" i="9"/>
  <c r="L1989" i="9"/>
  <c r="L1990" i="9"/>
  <c r="L1991" i="9"/>
  <c r="L1992" i="9"/>
  <c r="L1993" i="9"/>
  <c r="L1994" i="9"/>
  <c r="L1995" i="9"/>
  <c r="L1996" i="9"/>
  <c r="L1997" i="9"/>
  <c r="L1998" i="9"/>
  <c r="L1999" i="9"/>
  <c r="L2000" i="9"/>
  <c r="L2001" i="9"/>
  <c r="L2002" i="9"/>
  <c r="L2003" i="9"/>
  <c r="L2004" i="9"/>
  <c r="L2005" i="9"/>
  <c r="L2006" i="9"/>
  <c r="L2007" i="9"/>
  <c r="L2008" i="9"/>
  <c r="L2009" i="9"/>
  <c r="L2010" i="9"/>
  <c r="L2011" i="9"/>
  <c r="L2012" i="9"/>
  <c r="L2013" i="9"/>
  <c r="L2014" i="9"/>
  <c r="L2015" i="9"/>
  <c r="L2016" i="9"/>
  <c r="L2017" i="9"/>
  <c r="L2018" i="9"/>
  <c r="L2019" i="9"/>
  <c r="L2020" i="9"/>
  <c r="L2021" i="9"/>
  <c r="L2022" i="9"/>
  <c r="L2023" i="9"/>
  <c r="L2024" i="9"/>
  <c r="L2025" i="9"/>
  <c r="L2026" i="9"/>
  <c r="L2027" i="9"/>
  <c r="L2028" i="9"/>
  <c r="L2029" i="9"/>
  <c r="L2030" i="9"/>
  <c r="L2031" i="9"/>
  <c r="L2032" i="9"/>
  <c r="L2033" i="9"/>
  <c r="L2034" i="9"/>
  <c r="L2035" i="9"/>
  <c r="L2036" i="9"/>
  <c r="L2037" i="9"/>
  <c r="L2038" i="9"/>
  <c r="L2039" i="9"/>
  <c r="L2040" i="9"/>
  <c r="L2041" i="9"/>
  <c r="L2042" i="9"/>
  <c r="L2043" i="9"/>
  <c r="L2044" i="9"/>
  <c r="L2045" i="9"/>
  <c r="L2046" i="9"/>
  <c r="L2047" i="9"/>
  <c r="L2048" i="9"/>
  <c r="L2049" i="9"/>
  <c r="L2050" i="9"/>
  <c r="L2051" i="9"/>
  <c r="L2052" i="9"/>
  <c r="L2053" i="9"/>
  <c r="L2054" i="9"/>
  <c r="L2055" i="9"/>
  <c r="L2056" i="9"/>
  <c r="L2057" i="9"/>
  <c r="L2058" i="9"/>
  <c r="L2059" i="9"/>
  <c r="L2060" i="9"/>
  <c r="L2061" i="9"/>
  <c r="L2062" i="9"/>
  <c r="L2063" i="9"/>
  <c r="L2064" i="9"/>
  <c r="L2065" i="9"/>
  <c r="L2066" i="9"/>
  <c r="L2067" i="9"/>
  <c r="L2068" i="9"/>
  <c r="L2069" i="9"/>
  <c r="L2070" i="9"/>
  <c r="L2071" i="9"/>
  <c r="L2072" i="9"/>
  <c r="L2073" i="9"/>
  <c r="L2074" i="9"/>
  <c r="L2075" i="9"/>
  <c r="L2076" i="9"/>
  <c r="L2077" i="9"/>
  <c r="L2078" i="9"/>
  <c r="L2079" i="9"/>
  <c r="L2080" i="9"/>
  <c r="L2081" i="9"/>
  <c r="L2082" i="9"/>
  <c r="L2083" i="9"/>
  <c r="L2084" i="9"/>
  <c r="L2085" i="9"/>
  <c r="L2086" i="9"/>
  <c r="L2087" i="9"/>
  <c r="L2088" i="9"/>
  <c r="L2089" i="9"/>
  <c r="L2090" i="9"/>
  <c r="L2091" i="9"/>
  <c r="L2092" i="9"/>
  <c r="L2093" i="9"/>
  <c r="L2094" i="9"/>
  <c r="L2095" i="9"/>
  <c r="L2096" i="9"/>
  <c r="L2097" i="9"/>
  <c r="L2098" i="9"/>
  <c r="L2099" i="9"/>
  <c r="L2100" i="9"/>
  <c r="L2101" i="9"/>
  <c r="L2102" i="9"/>
  <c r="L2103" i="9"/>
  <c r="L2104" i="9"/>
  <c r="L2105" i="9"/>
  <c r="L2106" i="9"/>
  <c r="L2107" i="9"/>
  <c r="L2108" i="9"/>
  <c r="L2109" i="9"/>
  <c r="L2110" i="9"/>
  <c r="L2111" i="9"/>
  <c r="L2112" i="9"/>
  <c r="L2113" i="9"/>
  <c r="L2114" i="9"/>
  <c r="L2115" i="9"/>
  <c r="L2116" i="9"/>
  <c r="L2117" i="9"/>
  <c r="L2118" i="9"/>
  <c r="L2119" i="9"/>
  <c r="L2120" i="9"/>
  <c r="L2121" i="9"/>
  <c r="L2122" i="9"/>
  <c r="L2123" i="9"/>
  <c r="L2124" i="9"/>
  <c r="L2125" i="9"/>
  <c r="L2126" i="9"/>
  <c r="L2127" i="9"/>
  <c r="L2128" i="9"/>
  <c r="L2129" i="9"/>
  <c r="L2130" i="9"/>
  <c r="L2131" i="9"/>
  <c r="L2132" i="9"/>
  <c r="L2133" i="9"/>
  <c r="L2134" i="9"/>
  <c r="L2135" i="9"/>
  <c r="L2136" i="9"/>
  <c r="L2137" i="9"/>
  <c r="L2138" i="9"/>
  <c r="L2139" i="9"/>
  <c r="L2140" i="9"/>
  <c r="L2141" i="9"/>
  <c r="L2142" i="9"/>
  <c r="L2143" i="9"/>
  <c r="L2144" i="9"/>
  <c r="L2145" i="9"/>
  <c r="L2146" i="9"/>
  <c r="L2147" i="9"/>
  <c r="L2148" i="9"/>
  <c r="L2149" i="9"/>
  <c r="L2150" i="9"/>
  <c r="L2151" i="9"/>
  <c r="L2152" i="9"/>
  <c r="L2153" i="9"/>
  <c r="L2154" i="9"/>
  <c r="L2155" i="9"/>
  <c r="L2156" i="9"/>
  <c r="L2157" i="9"/>
  <c r="L2158" i="9"/>
  <c r="L2159" i="9"/>
  <c r="L2160" i="9"/>
  <c r="L2161" i="9"/>
  <c r="L2162" i="9"/>
  <c r="L2163" i="9"/>
  <c r="L2164" i="9"/>
  <c r="L2165" i="9"/>
  <c r="L2166" i="9"/>
  <c r="L2167" i="9"/>
  <c r="L2168" i="9"/>
  <c r="L2169" i="9"/>
  <c r="L2170" i="9"/>
  <c r="L2171" i="9"/>
  <c r="L2172" i="9"/>
  <c r="L2173" i="9"/>
  <c r="L2174" i="9"/>
  <c r="L2175" i="9"/>
  <c r="L2176" i="9"/>
  <c r="L2177" i="9"/>
  <c r="L2178" i="9"/>
  <c r="L2179" i="9"/>
  <c r="L2180" i="9"/>
  <c r="L2181" i="9"/>
  <c r="L2182" i="9"/>
  <c r="L2183" i="9"/>
  <c r="L2184" i="9"/>
  <c r="L2185" i="9"/>
  <c r="L2186" i="9"/>
  <c r="L2187" i="9"/>
  <c r="L2188" i="9"/>
  <c r="L2189" i="9"/>
  <c r="L2190" i="9"/>
  <c r="L2191" i="9"/>
  <c r="L2192" i="9"/>
  <c r="L2193" i="9"/>
  <c r="L2194" i="9"/>
  <c r="L2195" i="9"/>
  <c r="L2196" i="9"/>
  <c r="L2197" i="9"/>
  <c r="L2198" i="9"/>
  <c r="L2199" i="9"/>
  <c r="L2200" i="9"/>
  <c r="L2201" i="9"/>
  <c r="L2202" i="9"/>
  <c r="L2203" i="9"/>
  <c r="L2204" i="9"/>
  <c r="L2205" i="9"/>
  <c r="L2206" i="9"/>
  <c r="L2207" i="9"/>
  <c r="L2208" i="9"/>
  <c r="L2209" i="9"/>
  <c r="L2210" i="9"/>
  <c r="L2211" i="9"/>
  <c r="L2212" i="9"/>
  <c r="L2213" i="9"/>
  <c r="L2214" i="9"/>
  <c r="L2215" i="9"/>
  <c r="L2216" i="9"/>
  <c r="L2217" i="9"/>
  <c r="L2218" i="9"/>
  <c r="L2219" i="9"/>
  <c r="L2220" i="9"/>
  <c r="L2221" i="9"/>
  <c r="L2222" i="9"/>
  <c r="L2223" i="9"/>
  <c r="L2224" i="9"/>
  <c r="L2225" i="9"/>
  <c r="L2226" i="9"/>
  <c r="L2227" i="9"/>
  <c r="L2228" i="9"/>
  <c r="L2229" i="9"/>
  <c r="L2230" i="9"/>
  <c r="L2231" i="9"/>
  <c r="L2232" i="9"/>
  <c r="L2233" i="9"/>
  <c r="L2234" i="9"/>
  <c r="L2235" i="9"/>
  <c r="L2236" i="9"/>
  <c r="L2237" i="9"/>
  <c r="L2238" i="9"/>
  <c r="L2239" i="9"/>
  <c r="L2240" i="9"/>
  <c r="L2241" i="9"/>
  <c r="L2242" i="9"/>
  <c r="L2243" i="9"/>
  <c r="L2244" i="9"/>
  <c r="L2245" i="9"/>
  <c r="L2246" i="9"/>
  <c r="L2247" i="9"/>
  <c r="L2" i="9"/>
  <c r="K406" i="9" a="1"/>
  <c r="K406" i="9" s="1"/>
  <c r="K496" i="9" a="1"/>
  <c r="K496" i="9" s="1"/>
  <c r="K507" i="9" a="1"/>
  <c r="K507" i="9" s="1"/>
  <c r="K512" i="9" a="1"/>
  <c r="K512" i="9" s="1"/>
  <c r="K513" i="9" a="1"/>
  <c r="K513" i="9" s="1"/>
  <c r="K538" i="9" a="1"/>
  <c r="K538" i="9" s="1"/>
  <c r="K807" i="9" a="1"/>
  <c r="K807" i="9"/>
  <c r="K823" i="9"/>
  <c r="K833" i="9"/>
  <c r="K834" i="9" a="1"/>
  <c r="K834" i="9" s="1"/>
  <c r="K928" i="9"/>
  <c r="K977" i="9" a="1"/>
  <c r="K977" i="9" s="1"/>
  <c r="K1040" i="9"/>
  <c r="K1043" i="9" a="1"/>
  <c r="K1043" i="9" s="1"/>
  <c r="K1052" i="9"/>
  <c r="K1053" i="9" a="1"/>
  <c r="K1053" i="9" s="1"/>
  <c r="K1207" i="9" a="1"/>
  <c r="K1207" i="9" s="1"/>
  <c r="K1210" i="9"/>
  <c r="K1245" i="9" a="1"/>
  <c r="K1245" i="9" s="1"/>
  <c r="K1425" i="9"/>
  <c r="K1458" i="9" a="1"/>
  <c r="K1458" i="9" s="1"/>
  <c r="K1489" i="9"/>
  <c r="K1490" i="9" a="1"/>
  <c r="K1490" i="9" s="1"/>
  <c r="K1512" i="9" a="1"/>
  <c r="K1512" i="9"/>
  <c r="K1570" i="9" a="1"/>
  <c r="K1570" i="9"/>
  <c r="K1571" i="9"/>
  <c r="K1600" i="9"/>
  <c r="K1601" i="9" a="1"/>
  <c r="K1601" i="9" s="1"/>
  <c r="K1602" i="9" a="1"/>
  <c r="K1602" i="9"/>
  <c r="K1617" i="9" a="1"/>
  <c r="K1617" i="9" s="1"/>
  <c r="K1664" i="9" a="1"/>
  <c r="K1664" i="9"/>
  <c r="K1665" i="9" a="1"/>
  <c r="K1665" i="9" s="1"/>
  <c r="K1666" i="9" a="1"/>
  <c r="K1666" i="9" s="1"/>
  <c r="K1681" i="9"/>
  <c r="K1698" i="9" a="1"/>
  <c r="K1698" i="9"/>
  <c r="K1699" i="9" a="1"/>
  <c r="K1699" i="9" s="1"/>
  <c r="K1713" i="9" a="1"/>
  <c r="K1713" i="9" s="1"/>
  <c r="K1744" i="9" a="1"/>
  <c r="K1744" i="9"/>
  <c r="K1745" i="9" a="1"/>
  <c r="K1745" i="9" s="1"/>
  <c r="K1761" i="9" a="1"/>
  <c r="K1761" i="9" s="1"/>
  <c r="K1762" i="9" a="1"/>
  <c r="K1762" i="9"/>
  <c r="K1763" i="9"/>
  <c r="K1764" i="9" a="1"/>
  <c r="K1764" i="9" s="1"/>
  <c r="K1776" i="9" a="1"/>
  <c r="K1776" i="9" s="1"/>
  <c r="K1793" i="9" a="1"/>
  <c r="K1793" i="9" s="1"/>
  <c r="K1809" i="9"/>
  <c r="K1817" i="9"/>
  <c r="K1819" i="9"/>
  <c r="K1820" i="9" a="1"/>
  <c r="K1820" i="9" s="1"/>
  <c r="K1821" i="9" a="1"/>
  <c r="K1821" i="9" s="1"/>
  <c r="K1862" i="9" a="1"/>
  <c r="K1862" i="9" s="1"/>
  <c r="K1866" i="9" a="1"/>
  <c r="K1866" i="9" s="1"/>
  <c r="K1867" i="9" a="1"/>
  <c r="K1867" i="9"/>
  <c r="K1905" i="9" a="1"/>
  <c r="K1905" i="9" s="1"/>
  <c r="K1907" i="9" a="1"/>
  <c r="K1907" i="9" s="1"/>
  <c r="K1920" i="9" a="1"/>
  <c r="K1920" i="9" s="1"/>
  <c r="K1922" i="9" a="1"/>
  <c r="K1922" i="9" s="1"/>
  <c r="K1936" i="9" a="1"/>
  <c r="K1936" i="9" s="1"/>
  <c r="K1943" i="9"/>
  <c r="K1945" i="9"/>
  <c r="K1946" i="9" a="1"/>
  <c r="K1946" i="9" s="1"/>
  <c r="K1947" i="9"/>
  <c r="K1948" i="9" a="1"/>
  <c r="K1948" i="9" s="1"/>
  <c r="K1984" i="9" a="1"/>
  <c r="K1984" i="9"/>
  <c r="K1985" i="9" a="1"/>
  <c r="K1985" i="9" s="1"/>
  <c r="K1987" i="9" a="1"/>
  <c r="K1987" i="9"/>
  <c r="K2021" i="9" a="1"/>
  <c r="K2021" i="9" s="1"/>
  <c r="K2048" i="9" a="1"/>
  <c r="K2048" i="9" s="1"/>
  <c r="K2049" i="9" a="1"/>
  <c r="K2049" i="9"/>
  <c r="K2050" i="9" a="1"/>
  <c r="K2050" i="9" s="1"/>
  <c r="K2056" i="9"/>
  <c r="K2057" i="9" a="1"/>
  <c r="K2057" i="9" s="1"/>
  <c r="K2086" i="9" a="1"/>
  <c r="K2086" i="9"/>
  <c r="K2087" i="9" a="1"/>
  <c r="K2087" i="9" s="1"/>
  <c r="K2096" i="9" a="1"/>
  <c r="K2096" i="9" s="1"/>
  <c r="K2097" i="9" a="1"/>
  <c r="K2097" i="9" s="1"/>
  <c r="K2135" i="9" a="1"/>
  <c r="K2135" i="9" s="1"/>
  <c r="K2144" i="9" a="1"/>
  <c r="K2144" i="9"/>
  <c r="K2145" i="9" a="1"/>
  <c r="K2145" i="9" s="1"/>
  <c r="K2146" i="9" a="1"/>
  <c r="K2146" i="9" s="1"/>
  <c r="K2183" i="9" a="1"/>
  <c r="K2183" i="9" s="1"/>
  <c r="K2192" i="9" a="1"/>
  <c r="K2192" i="9"/>
  <c r="K2193" i="9" a="1"/>
  <c r="K2193" i="9" s="1"/>
  <c r="K2194" i="9" a="1"/>
  <c r="K2194" i="9" s="1"/>
  <c r="K2231" i="9" a="1"/>
  <c r="K2231" i="9"/>
  <c r="K2233" i="9" a="1"/>
  <c r="K2233" i="9"/>
  <c r="K2240" i="9" a="1"/>
  <c r="K2240" i="9"/>
  <c r="J3" i="9"/>
  <c r="K3" i="9" s="1" a="1"/>
  <c r="K3" i="9" s="1"/>
  <c r="J4" i="9"/>
  <c r="K4" i="9" s="1" a="1"/>
  <c r="K4" i="9" s="1"/>
  <c r="J5" i="9"/>
  <c r="K5" i="9" s="1" a="1"/>
  <c r="K5" i="9" s="1"/>
  <c r="J6" i="9"/>
  <c r="K6" i="9" s="1" a="1"/>
  <c r="K6" i="9" s="1"/>
  <c r="J7" i="9"/>
  <c r="K7" i="9" s="1" a="1"/>
  <c r="K7" i="9" s="1"/>
  <c r="J8" i="9"/>
  <c r="K8" i="9" s="1" a="1"/>
  <c r="K8" i="9" s="1"/>
  <c r="J9" i="9"/>
  <c r="K9" i="9" s="1" a="1"/>
  <c r="K9" i="9" s="1"/>
  <c r="J10" i="9"/>
  <c r="K10" i="9" s="1" a="1"/>
  <c r="K10" i="9" s="1"/>
  <c r="J11" i="9"/>
  <c r="K11" i="9" s="1" a="1"/>
  <c r="K11" i="9" s="1"/>
  <c r="J12" i="9"/>
  <c r="K12" i="9" s="1" a="1"/>
  <c r="K12" i="9" s="1"/>
  <c r="J13" i="9"/>
  <c r="K13" i="9" s="1" a="1"/>
  <c r="K13" i="9" s="1"/>
  <c r="J14" i="9"/>
  <c r="K14" i="9" s="1" a="1"/>
  <c r="K14" i="9" s="1"/>
  <c r="J15" i="9"/>
  <c r="K15" i="9" s="1" a="1"/>
  <c r="K15" i="9" s="1"/>
  <c r="J16" i="9"/>
  <c r="K16" i="9" s="1" a="1"/>
  <c r="K16" i="9" s="1"/>
  <c r="J17" i="9"/>
  <c r="K17" i="9" s="1" a="1"/>
  <c r="K17" i="9" s="1"/>
  <c r="J18" i="9"/>
  <c r="K18" i="9" s="1" a="1"/>
  <c r="K18" i="9" s="1"/>
  <c r="J19" i="9"/>
  <c r="K19" i="9" s="1" a="1"/>
  <c r="K19" i="9" s="1"/>
  <c r="J20" i="9"/>
  <c r="K20" i="9" s="1" a="1"/>
  <c r="K20" i="9" s="1"/>
  <c r="J21" i="9"/>
  <c r="K21" i="9" s="1" a="1"/>
  <c r="K21" i="9" s="1"/>
  <c r="J22" i="9"/>
  <c r="K22" i="9" s="1" a="1"/>
  <c r="K22" i="9" s="1"/>
  <c r="J23" i="9"/>
  <c r="K23" i="9" s="1" a="1"/>
  <c r="K23" i="9" s="1"/>
  <c r="J24" i="9"/>
  <c r="K24" i="9" s="1" a="1"/>
  <c r="K24" i="9" s="1"/>
  <c r="J25" i="9"/>
  <c r="K25" i="9" s="1" a="1"/>
  <c r="K25" i="9" s="1"/>
  <c r="J26" i="9"/>
  <c r="K26" i="9" s="1" a="1"/>
  <c r="K26" i="9" s="1"/>
  <c r="J27" i="9"/>
  <c r="K27" i="9" s="1" a="1"/>
  <c r="K27" i="9" s="1"/>
  <c r="J28" i="9"/>
  <c r="K28" i="9" s="1" a="1"/>
  <c r="K28" i="9" s="1"/>
  <c r="J29" i="9"/>
  <c r="K29" i="9" s="1" a="1"/>
  <c r="K29" i="9" s="1"/>
  <c r="J30" i="9"/>
  <c r="K30" i="9" s="1" a="1"/>
  <c r="K30" i="9" s="1"/>
  <c r="J31" i="9"/>
  <c r="K31" i="9" s="1" a="1"/>
  <c r="K31" i="9" s="1"/>
  <c r="J32" i="9"/>
  <c r="K32" i="9" s="1" a="1"/>
  <c r="K32" i="9" s="1"/>
  <c r="J33" i="9"/>
  <c r="K33" i="9" s="1" a="1"/>
  <c r="K33" i="9" s="1"/>
  <c r="J34" i="9"/>
  <c r="K34" i="9" s="1" a="1"/>
  <c r="K34" i="9" s="1"/>
  <c r="J35" i="9"/>
  <c r="K35" i="9" s="1" a="1"/>
  <c r="K35" i="9" s="1"/>
  <c r="J36" i="9"/>
  <c r="K36" i="9" s="1" a="1"/>
  <c r="K36" i="9" s="1"/>
  <c r="J37" i="9"/>
  <c r="K37" i="9" s="1" a="1"/>
  <c r="K37" i="9" s="1"/>
  <c r="J38" i="9"/>
  <c r="K38" i="9" s="1" a="1"/>
  <c r="K38" i="9" s="1"/>
  <c r="J39" i="9"/>
  <c r="K39" i="9" s="1" a="1"/>
  <c r="K39" i="9" s="1"/>
  <c r="J40" i="9"/>
  <c r="K40" i="9" s="1" a="1"/>
  <c r="K40" i="9" s="1"/>
  <c r="J41" i="9"/>
  <c r="K41" i="9" s="1" a="1"/>
  <c r="K41" i="9" s="1"/>
  <c r="J42" i="9"/>
  <c r="K42" i="9" s="1" a="1"/>
  <c r="K42" i="9" s="1"/>
  <c r="J43" i="9"/>
  <c r="K43" i="9" s="1" a="1"/>
  <c r="K43" i="9" s="1"/>
  <c r="J44" i="9"/>
  <c r="K44" i="9" s="1" a="1"/>
  <c r="K44" i="9" s="1"/>
  <c r="J45" i="9"/>
  <c r="K45" i="9" s="1" a="1"/>
  <c r="K45" i="9" s="1"/>
  <c r="J46" i="9"/>
  <c r="K46" i="9" s="1" a="1"/>
  <c r="K46" i="9" s="1"/>
  <c r="J47" i="9"/>
  <c r="K47" i="9" s="1" a="1"/>
  <c r="K47" i="9" s="1"/>
  <c r="J48" i="9"/>
  <c r="K48" i="9" s="1" a="1"/>
  <c r="K48" i="9" s="1"/>
  <c r="J49" i="9"/>
  <c r="K49" i="9" s="1" a="1"/>
  <c r="K49" i="9" s="1"/>
  <c r="J50" i="9"/>
  <c r="K50" i="9" s="1" a="1"/>
  <c r="K50" i="9" s="1"/>
  <c r="J51" i="9"/>
  <c r="K51" i="9" s="1" a="1"/>
  <c r="K51" i="9" s="1"/>
  <c r="J52" i="9"/>
  <c r="K52" i="9" s="1" a="1"/>
  <c r="K52" i="9" s="1"/>
  <c r="J53" i="9"/>
  <c r="K53" i="9" s="1" a="1"/>
  <c r="K53" i="9" s="1"/>
  <c r="J54" i="9"/>
  <c r="K54" i="9" s="1" a="1"/>
  <c r="K54" i="9" s="1"/>
  <c r="J55" i="9"/>
  <c r="K55" i="9" s="1" a="1"/>
  <c r="K55" i="9" s="1"/>
  <c r="J56" i="9"/>
  <c r="K56" i="9" s="1" a="1"/>
  <c r="K56" i="9" s="1"/>
  <c r="J57" i="9"/>
  <c r="K57" i="9" s="1" a="1"/>
  <c r="K57" i="9" s="1"/>
  <c r="J58" i="9"/>
  <c r="K58" i="9" s="1" a="1"/>
  <c r="K58" i="9" s="1"/>
  <c r="J59" i="9"/>
  <c r="K59" i="9" s="1" a="1"/>
  <c r="K59" i="9" s="1"/>
  <c r="J60" i="9"/>
  <c r="K60" i="9" s="1" a="1"/>
  <c r="K60" i="9" s="1"/>
  <c r="J61" i="9"/>
  <c r="K61" i="9" s="1" a="1"/>
  <c r="K61" i="9" s="1"/>
  <c r="J62" i="9"/>
  <c r="K62" i="9" s="1" a="1"/>
  <c r="K62" i="9" s="1"/>
  <c r="J63" i="9"/>
  <c r="K63" i="9" s="1" a="1"/>
  <c r="K63" i="9" s="1"/>
  <c r="J64" i="9"/>
  <c r="K64" i="9" s="1" a="1"/>
  <c r="K64" i="9" s="1"/>
  <c r="J65" i="9"/>
  <c r="K65" i="9" s="1" a="1"/>
  <c r="K65" i="9" s="1"/>
  <c r="J66" i="9"/>
  <c r="K66" i="9" s="1" a="1"/>
  <c r="K66" i="9" s="1"/>
  <c r="J67" i="9"/>
  <c r="K67" i="9" s="1" a="1"/>
  <c r="K67" i="9" s="1"/>
  <c r="J68" i="9"/>
  <c r="K68" i="9" s="1" a="1"/>
  <c r="K68" i="9" s="1"/>
  <c r="J69" i="9"/>
  <c r="K69" i="9" s="1" a="1"/>
  <c r="K69" i="9" s="1"/>
  <c r="J70" i="9"/>
  <c r="K70" i="9" s="1" a="1"/>
  <c r="K70" i="9" s="1"/>
  <c r="J71" i="9"/>
  <c r="K71" i="9" s="1" a="1"/>
  <c r="K71" i="9" s="1"/>
  <c r="J72" i="9"/>
  <c r="K72" i="9" s="1" a="1"/>
  <c r="K72" i="9" s="1"/>
  <c r="J73" i="9"/>
  <c r="K73" i="9" s="1" a="1"/>
  <c r="K73" i="9" s="1"/>
  <c r="J74" i="9"/>
  <c r="K74" i="9" s="1" a="1"/>
  <c r="K74" i="9" s="1"/>
  <c r="J75" i="9"/>
  <c r="K75" i="9" s="1" a="1"/>
  <c r="K75" i="9" s="1"/>
  <c r="J76" i="9"/>
  <c r="K76" i="9" s="1" a="1"/>
  <c r="K76" i="9" s="1"/>
  <c r="J77" i="9"/>
  <c r="K77" i="9" s="1" a="1"/>
  <c r="K77" i="9" s="1"/>
  <c r="J78" i="9"/>
  <c r="K78" i="9" s="1" a="1"/>
  <c r="K78" i="9" s="1"/>
  <c r="J79" i="9"/>
  <c r="K79" i="9" s="1" a="1"/>
  <c r="K79" i="9" s="1"/>
  <c r="J80" i="9"/>
  <c r="K80" i="9" s="1" a="1"/>
  <c r="K80" i="9" s="1"/>
  <c r="J81" i="9"/>
  <c r="K81" i="9" s="1" a="1"/>
  <c r="K81" i="9" s="1"/>
  <c r="J82" i="9"/>
  <c r="K82" i="9" s="1" a="1"/>
  <c r="K82" i="9" s="1"/>
  <c r="J83" i="9"/>
  <c r="K83" i="9" s="1" a="1"/>
  <c r="K83" i="9" s="1"/>
  <c r="J84" i="9"/>
  <c r="K84" i="9" s="1" a="1"/>
  <c r="K84" i="9" s="1"/>
  <c r="J85" i="9"/>
  <c r="K85" i="9" s="1" a="1"/>
  <c r="K85" i="9" s="1"/>
  <c r="J86" i="9"/>
  <c r="K86" i="9" s="1" a="1"/>
  <c r="K86" i="9" s="1"/>
  <c r="J87" i="9"/>
  <c r="K87" i="9" s="1" a="1"/>
  <c r="K87" i="9" s="1"/>
  <c r="J88" i="9"/>
  <c r="K88" i="9" s="1" a="1"/>
  <c r="K88" i="9" s="1"/>
  <c r="J89" i="9"/>
  <c r="K89" i="9" s="1" a="1"/>
  <c r="K89" i="9" s="1"/>
  <c r="J90" i="9"/>
  <c r="K90" i="9" s="1" a="1"/>
  <c r="K90" i="9" s="1"/>
  <c r="J91" i="9"/>
  <c r="K91" i="9" s="1" a="1"/>
  <c r="K91" i="9" s="1"/>
  <c r="J92" i="9"/>
  <c r="K92" i="9" s="1" a="1"/>
  <c r="K92" i="9" s="1"/>
  <c r="J93" i="9"/>
  <c r="K93" i="9" s="1" a="1"/>
  <c r="K93" i="9" s="1"/>
  <c r="J94" i="9"/>
  <c r="K94" i="9" s="1" a="1"/>
  <c r="K94" i="9" s="1"/>
  <c r="J95" i="9"/>
  <c r="K95" i="9" s="1" a="1"/>
  <c r="K95" i="9" s="1"/>
  <c r="J96" i="9"/>
  <c r="K96" i="9" s="1" a="1"/>
  <c r="K96" i="9" s="1"/>
  <c r="J97" i="9"/>
  <c r="K97" i="9" s="1" a="1"/>
  <c r="K97" i="9" s="1"/>
  <c r="J98" i="9"/>
  <c r="K98" i="9" s="1" a="1"/>
  <c r="K98" i="9" s="1"/>
  <c r="J99" i="9"/>
  <c r="K99" i="9" s="1" a="1"/>
  <c r="K99" i="9" s="1"/>
  <c r="J100" i="9"/>
  <c r="K100" i="9" s="1" a="1"/>
  <c r="K100" i="9" s="1"/>
  <c r="J101" i="9"/>
  <c r="K101" i="9" s="1" a="1"/>
  <c r="K101" i="9" s="1"/>
  <c r="J102" i="9"/>
  <c r="K102" i="9" s="1" a="1"/>
  <c r="K102" i="9" s="1"/>
  <c r="J103" i="9"/>
  <c r="K103" i="9" s="1" a="1"/>
  <c r="K103" i="9" s="1"/>
  <c r="J104" i="9"/>
  <c r="K104" i="9" s="1" a="1"/>
  <c r="K104" i="9" s="1"/>
  <c r="J105" i="9"/>
  <c r="K105" i="9" s="1" a="1"/>
  <c r="K105" i="9" s="1"/>
  <c r="J106" i="9"/>
  <c r="K106" i="9" s="1" a="1"/>
  <c r="K106" i="9" s="1"/>
  <c r="J107" i="9"/>
  <c r="K107" i="9" s="1" a="1"/>
  <c r="K107" i="9" s="1"/>
  <c r="J108" i="9"/>
  <c r="K108" i="9" s="1" a="1"/>
  <c r="K108" i="9" s="1"/>
  <c r="J109" i="9"/>
  <c r="K109" i="9" s="1" a="1"/>
  <c r="K109" i="9" s="1"/>
  <c r="J110" i="9"/>
  <c r="K110" i="9" s="1" a="1"/>
  <c r="K110" i="9" s="1"/>
  <c r="J111" i="9"/>
  <c r="K111" i="9" s="1" a="1"/>
  <c r="K111" i="9" s="1"/>
  <c r="J112" i="9"/>
  <c r="K112" i="9" s="1" a="1"/>
  <c r="K112" i="9" s="1"/>
  <c r="J113" i="9"/>
  <c r="K113" i="9" s="1" a="1"/>
  <c r="K113" i="9" s="1"/>
  <c r="J114" i="9"/>
  <c r="K114" i="9" s="1" a="1"/>
  <c r="K114" i="9" s="1"/>
  <c r="J115" i="9"/>
  <c r="K115" i="9" s="1" a="1"/>
  <c r="K115" i="9" s="1"/>
  <c r="J116" i="9"/>
  <c r="K116" i="9" s="1" a="1"/>
  <c r="K116" i="9" s="1"/>
  <c r="J117" i="9"/>
  <c r="K117" i="9" s="1" a="1"/>
  <c r="K117" i="9" s="1"/>
  <c r="J118" i="9"/>
  <c r="K118" i="9" s="1" a="1"/>
  <c r="K118" i="9" s="1"/>
  <c r="J119" i="9"/>
  <c r="K119" i="9" s="1" a="1"/>
  <c r="K119" i="9" s="1"/>
  <c r="J120" i="9"/>
  <c r="K120" i="9" s="1" a="1"/>
  <c r="K120" i="9" s="1"/>
  <c r="J121" i="9"/>
  <c r="K121" i="9" s="1" a="1"/>
  <c r="K121" i="9" s="1"/>
  <c r="J122" i="9"/>
  <c r="K122" i="9" s="1" a="1"/>
  <c r="K122" i="9" s="1"/>
  <c r="J123" i="9"/>
  <c r="K123" i="9" s="1" a="1"/>
  <c r="K123" i="9" s="1"/>
  <c r="J124" i="9"/>
  <c r="K124" i="9" s="1" a="1"/>
  <c r="K124" i="9" s="1"/>
  <c r="J125" i="9"/>
  <c r="K125" i="9" s="1" a="1"/>
  <c r="K125" i="9" s="1"/>
  <c r="J126" i="9"/>
  <c r="K126" i="9" s="1" a="1"/>
  <c r="K126" i="9" s="1"/>
  <c r="J127" i="9"/>
  <c r="K127" i="9" s="1" a="1"/>
  <c r="K127" i="9" s="1"/>
  <c r="J128" i="9"/>
  <c r="K128" i="9" s="1" a="1"/>
  <c r="K128" i="9" s="1"/>
  <c r="J129" i="9"/>
  <c r="K129" i="9" s="1" a="1"/>
  <c r="K129" i="9" s="1"/>
  <c r="J130" i="9"/>
  <c r="K130" i="9" s="1" a="1"/>
  <c r="K130" i="9" s="1"/>
  <c r="J131" i="9"/>
  <c r="K131" i="9" s="1" a="1"/>
  <c r="K131" i="9" s="1"/>
  <c r="J132" i="9"/>
  <c r="K132" i="9" s="1" a="1"/>
  <c r="K132" i="9" s="1"/>
  <c r="J133" i="9"/>
  <c r="K133" i="9" s="1" a="1"/>
  <c r="K133" i="9" s="1"/>
  <c r="J134" i="9"/>
  <c r="K134" i="9" s="1" a="1"/>
  <c r="K134" i="9" s="1"/>
  <c r="J135" i="9"/>
  <c r="K135" i="9" s="1" a="1"/>
  <c r="K135" i="9" s="1"/>
  <c r="J136" i="9"/>
  <c r="K136" i="9" s="1" a="1"/>
  <c r="K136" i="9" s="1"/>
  <c r="J137" i="9"/>
  <c r="K137" i="9" s="1" a="1"/>
  <c r="K137" i="9" s="1"/>
  <c r="J138" i="9"/>
  <c r="K138" i="9" s="1" a="1"/>
  <c r="K138" i="9" s="1"/>
  <c r="J139" i="9"/>
  <c r="K139" i="9" s="1" a="1"/>
  <c r="K139" i="9" s="1"/>
  <c r="J140" i="9"/>
  <c r="K140" i="9" s="1" a="1"/>
  <c r="K140" i="9" s="1"/>
  <c r="J141" i="9"/>
  <c r="K141" i="9" s="1" a="1"/>
  <c r="K141" i="9" s="1"/>
  <c r="J142" i="9"/>
  <c r="K142" i="9" s="1" a="1"/>
  <c r="K142" i="9" s="1"/>
  <c r="J143" i="9"/>
  <c r="K143" i="9" s="1" a="1"/>
  <c r="K143" i="9" s="1"/>
  <c r="J144" i="9"/>
  <c r="K144" i="9" s="1" a="1"/>
  <c r="K144" i="9" s="1"/>
  <c r="J145" i="9"/>
  <c r="K145" i="9" s="1" a="1"/>
  <c r="K145" i="9" s="1"/>
  <c r="J146" i="9"/>
  <c r="K146" i="9" s="1" a="1"/>
  <c r="K146" i="9" s="1"/>
  <c r="J147" i="9"/>
  <c r="K147" i="9" s="1" a="1"/>
  <c r="K147" i="9" s="1"/>
  <c r="J148" i="9"/>
  <c r="K148" i="9" s="1" a="1"/>
  <c r="K148" i="9" s="1"/>
  <c r="J149" i="9"/>
  <c r="K149" i="9" s="1" a="1"/>
  <c r="K149" i="9" s="1"/>
  <c r="J150" i="9"/>
  <c r="K150" i="9" s="1" a="1"/>
  <c r="K150" i="9" s="1"/>
  <c r="J151" i="9"/>
  <c r="K151" i="9" s="1" a="1"/>
  <c r="K151" i="9" s="1"/>
  <c r="J152" i="9"/>
  <c r="K152" i="9" s="1" a="1"/>
  <c r="K152" i="9" s="1"/>
  <c r="J153" i="9"/>
  <c r="K153" i="9" s="1" a="1"/>
  <c r="K153" i="9" s="1"/>
  <c r="J154" i="9"/>
  <c r="K154" i="9" s="1" a="1"/>
  <c r="K154" i="9" s="1"/>
  <c r="J155" i="9"/>
  <c r="K155" i="9" s="1" a="1"/>
  <c r="K155" i="9" s="1"/>
  <c r="J156" i="9"/>
  <c r="K156" i="9" s="1" a="1"/>
  <c r="K156" i="9" s="1"/>
  <c r="J157" i="9"/>
  <c r="K157" i="9" s="1" a="1"/>
  <c r="K157" i="9" s="1"/>
  <c r="J158" i="9"/>
  <c r="K158" i="9" s="1" a="1"/>
  <c r="K158" i="9" s="1"/>
  <c r="J159" i="9"/>
  <c r="K159" i="9" s="1" a="1"/>
  <c r="K159" i="9" s="1"/>
  <c r="J160" i="9"/>
  <c r="K160" i="9" s="1" a="1"/>
  <c r="K160" i="9" s="1"/>
  <c r="J161" i="9"/>
  <c r="K161" i="9" s="1" a="1"/>
  <c r="K161" i="9" s="1"/>
  <c r="J162" i="9"/>
  <c r="K162" i="9" s="1" a="1"/>
  <c r="K162" i="9" s="1"/>
  <c r="J163" i="9"/>
  <c r="K163" i="9" s="1" a="1"/>
  <c r="K163" i="9" s="1"/>
  <c r="J164" i="9"/>
  <c r="K164" i="9" s="1" a="1"/>
  <c r="K164" i="9" s="1"/>
  <c r="J165" i="9"/>
  <c r="K165" i="9" s="1" a="1"/>
  <c r="K165" i="9" s="1"/>
  <c r="J166" i="9"/>
  <c r="K166" i="9" s="1" a="1"/>
  <c r="K166" i="9" s="1"/>
  <c r="J167" i="9"/>
  <c r="K167" i="9" s="1" a="1"/>
  <c r="K167" i="9" s="1"/>
  <c r="J168" i="9"/>
  <c r="K168" i="9" s="1" a="1"/>
  <c r="K168" i="9" s="1"/>
  <c r="J169" i="9"/>
  <c r="K169" i="9" s="1" a="1"/>
  <c r="K169" i="9" s="1"/>
  <c r="J170" i="9"/>
  <c r="K170" i="9" s="1" a="1"/>
  <c r="K170" i="9" s="1"/>
  <c r="J171" i="9"/>
  <c r="K171" i="9" s="1" a="1"/>
  <c r="K171" i="9" s="1"/>
  <c r="J172" i="9"/>
  <c r="K172" i="9" s="1" a="1"/>
  <c r="K172" i="9" s="1"/>
  <c r="J173" i="9"/>
  <c r="K173" i="9" s="1" a="1"/>
  <c r="K173" i="9" s="1"/>
  <c r="J174" i="9"/>
  <c r="K174" i="9" s="1" a="1"/>
  <c r="K174" i="9" s="1"/>
  <c r="J175" i="9"/>
  <c r="K175" i="9" s="1" a="1"/>
  <c r="K175" i="9" s="1"/>
  <c r="J176" i="9"/>
  <c r="K176" i="9" s="1" a="1"/>
  <c r="K176" i="9" s="1"/>
  <c r="J177" i="9"/>
  <c r="K177" i="9" s="1" a="1"/>
  <c r="K177" i="9" s="1"/>
  <c r="J178" i="9"/>
  <c r="K178" i="9" s="1" a="1"/>
  <c r="K178" i="9" s="1"/>
  <c r="J179" i="9"/>
  <c r="K179" i="9" s="1" a="1"/>
  <c r="K179" i="9" s="1"/>
  <c r="J180" i="9"/>
  <c r="K180" i="9" s="1" a="1"/>
  <c r="K180" i="9" s="1"/>
  <c r="J181" i="9"/>
  <c r="K181" i="9" s="1" a="1"/>
  <c r="K181" i="9" s="1"/>
  <c r="J182" i="9"/>
  <c r="K182" i="9" s="1" a="1"/>
  <c r="K182" i="9" s="1"/>
  <c r="J183" i="9"/>
  <c r="K183" i="9" s="1" a="1"/>
  <c r="K183" i="9" s="1"/>
  <c r="J184" i="9"/>
  <c r="K184" i="9" s="1" a="1"/>
  <c r="K184" i="9" s="1"/>
  <c r="J185" i="9"/>
  <c r="K185" i="9" s="1" a="1"/>
  <c r="K185" i="9" s="1"/>
  <c r="J186" i="9"/>
  <c r="K186" i="9" s="1" a="1"/>
  <c r="K186" i="9" s="1"/>
  <c r="J187" i="9"/>
  <c r="K187" i="9" s="1" a="1"/>
  <c r="K187" i="9" s="1"/>
  <c r="J188" i="9"/>
  <c r="K188" i="9" s="1" a="1"/>
  <c r="K188" i="9" s="1"/>
  <c r="J189" i="9"/>
  <c r="K189" i="9" s="1" a="1"/>
  <c r="K189" i="9" s="1"/>
  <c r="J190" i="9"/>
  <c r="K190" i="9" s="1" a="1"/>
  <c r="K190" i="9" s="1"/>
  <c r="J191" i="9"/>
  <c r="K191" i="9" s="1" a="1"/>
  <c r="K191" i="9" s="1"/>
  <c r="J192" i="9"/>
  <c r="K192" i="9" s="1" a="1"/>
  <c r="K192" i="9" s="1"/>
  <c r="J193" i="9"/>
  <c r="K193" i="9" s="1" a="1"/>
  <c r="K193" i="9" s="1"/>
  <c r="J194" i="9"/>
  <c r="K194" i="9" s="1" a="1"/>
  <c r="K194" i="9" s="1"/>
  <c r="J195" i="9"/>
  <c r="K195" i="9" s="1" a="1"/>
  <c r="K195" i="9" s="1"/>
  <c r="J196" i="9"/>
  <c r="K196" i="9" s="1" a="1"/>
  <c r="K196" i="9" s="1"/>
  <c r="J197" i="9"/>
  <c r="K197" i="9" s="1" a="1"/>
  <c r="K197" i="9" s="1"/>
  <c r="J198" i="9"/>
  <c r="K198" i="9" s="1" a="1"/>
  <c r="K198" i="9" s="1"/>
  <c r="J199" i="9"/>
  <c r="K199" i="9" s="1" a="1"/>
  <c r="K199" i="9" s="1"/>
  <c r="J200" i="9"/>
  <c r="K200" i="9" s="1" a="1"/>
  <c r="K200" i="9" s="1"/>
  <c r="J201" i="9"/>
  <c r="K201" i="9" s="1" a="1"/>
  <c r="K201" i="9" s="1"/>
  <c r="J202" i="9"/>
  <c r="K202" i="9" s="1" a="1"/>
  <c r="K202" i="9" s="1"/>
  <c r="J203" i="9"/>
  <c r="K203" i="9" s="1" a="1"/>
  <c r="K203" i="9" s="1"/>
  <c r="J204" i="9"/>
  <c r="K204" i="9" s="1" a="1"/>
  <c r="K204" i="9" s="1"/>
  <c r="J205" i="9"/>
  <c r="K205" i="9" s="1" a="1"/>
  <c r="K205" i="9" s="1"/>
  <c r="J206" i="9"/>
  <c r="K206" i="9" s="1" a="1"/>
  <c r="K206" i="9" s="1"/>
  <c r="J207" i="9"/>
  <c r="K207" i="9" s="1" a="1"/>
  <c r="K207" i="9" s="1"/>
  <c r="J208" i="9"/>
  <c r="K208" i="9" s="1" a="1"/>
  <c r="K208" i="9" s="1"/>
  <c r="J209" i="9"/>
  <c r="K209" i="9" s="1" a="1"/>
  <c r="K209" i="9" s="1"/>
  <c r="J210" i="9"/>
  <c r="K210" i="9" s="1" a="1"/>
  <c r="K210" i="9" s="1"/>
  <c r="J211" i="9"/>
  <c r="K211" i="9" s="1" a="1"/>
  <c r="K211" i="9" s="1"/>
  <c r="J212" i="9"/>
  <c r="K212" i="9" s="1" a="1"/>
  <c r="K212" i="9" s="1"/>
  <c r="J213" i="9"/>
  <c r="K213" i="9" s="1" a="1"/>
  <c r="K213" i="9" s="1"/>
  <c r="J214" i="9"/>
  <c r="K214" i="9" s="1" a="1"/>
  <c r="K214" i="9" s="1"/>
  <c r="J215" i="9"/>
  <c r="K215" i="9" s="1" a="1"/>
  <c r="K215" i="9" s="1"/>
  <c r="J216" i="9"/>
  <c r="K216" i="9" s="1" a="1"/>
  <c r="K216" i="9" s="1"/>
  <c r="J217" i="9"/>
  <c r="K217" i="9" s="1" a="1"/>
  <c r="K217" i="9" s="1"/>
  <c r="J218" i="9"/>
  <c r="K218" i="9" s="1" a="1"/>
  <c r="K218" i="9" s="1"/>
  <c r="J219" i="9"/>
  <c r="K219" i="9" s="1" a="1"/>
  <c r="K219" i="9" s="1"/>
  <c r="J220" i="9"/>
  <c r="K220" i="9" s="1" a="1"/>
  <c r="K220" i="9" s="1"/>
  <c r="J221" i="9"/>
  <c r="K221" i="9" s="1" a="1"/>
  <c r="K221" i="9" s="1"/>
  <c r="J222" i="9"/>
  <c r="K222" i="9" s="1" a="1"/>
  <c r="K222" i="9" s="1"/>
  <c r="J223" i="9"/>
  <c r="K223" i="9" s="1" a="1"/>
  <c r="K223" i="9" s="1"/>
  <c r="J224" i="9"/>
  <c r="K224" i="9" s="1" a="1"/>
  <c r="K224" i="9" s="1"/>
  <c r="J225" i="9"/>
  <c r="K225" i="9" s="1" a="1"/>
  <c r="K225" i="9" s="1"/>
  <c r="J226" i="9"/>
  <c r="K226" i="9" s="1" a="1"/>
  <c r="K226" i="9" s="1"/>
  <c r="J227" i="9"/>
  <c r="K227" i="9" s="1" a="1"/>
  <c r="K227" i="9" s="1"/>
  <c r="J228" i="9"/>
  <c r="K228" i="9" s="1" a="1"/>
  <c r="K228" i="9" s="1"/>
  <c r="J229" i="9"/>
  <c r="K229" i="9" s="1" a="1"/>
  <c r="K229" i="9" s="1"/>
  <c r="J230" i="9"/>
  <c r="K230" i="9" s="1" a="1"/>
  <c r="K230" i="9" s="1"/>
  <c r="J231" i="9"/>
  <c r="K231" i="9" s="1" a="1"/>
  <c r="K231" i="9" s="1"/>
  <c r="J232" i="9"/>
  <c r="K232" i="9" s="1" a="1"/>
  <c r="K232" i="9" s="1"/>
  <c r="J233" i="9"/>
  <c r="K233" i="9" s="1" a="1"/>
  <c r="K233" i="9" s="1"/>
  <c r="J234" i="9"/>
  <c r="K234" i="9" s="1" a="1"/>
  <c r="K234" i="9" s="1"/>
  <c r="J235" i="9"/>
  <c r="K235" i="9" s="1" a="1"/>
  <c r="K235" i="9" s="1"/>
  <c r="J236" i="9"/>
  <c r="K236" i="9" s="1" a="1"/>
  <c r="K236" i="9" s="1"/>
  <c r="J237" i="9"/>
  <c r="K237" i="9" s="1" a="1"/>
  <c r="K237" i="9" s="1"/>
  <c r="J238" i="9"/>
  <c r="K238" i="9" s="1" a="1"/>
  <c r="K238" i="9" s="1"/>
  <c r="J239" i="9"/>
  <c r="K239" i="9" s="1" a="1"/>
  <c r="K239" i="9" s="1"/>
  <c r="J240" i="9"/>
  <c r="K240" i="9" s="1" a="1"/>
  <c r="K240" i="9" s="1"/>
  <c r="J241" i="9"/>
  <c r="K241" i="9" s="1" a="1"/>
  <c r="K241" i="9" s="1"/>
  <c r="J242" i="9"/>
  <c r="K242" i="9" s="1" a="1"/>
  <c r="K242" i="9" s="1"/>
  <c r="J243" i="9"/>
  <c r="K243" i="9" s="1" a="1"/>
  <c r="K243" i="9" s="1"/>
  <c r="J244" i="9"/>
  <c r="K244" i="9" s="1" a="1"/>
  <c r="K244" i="9" s="1"/>
  <c r="J245" i="9"/>
  <c r="K245" i="9" s="1" a="1"/>
  <c r="K245" i="9" s="1"/>
  <c r="J246" i="9"/>
  <c r="K246" i="9" s="1" a="1"/>
  <c r="K246" i="9" s="1"/>
  <c r="J247" i="9"/>
  <c r="K247" i="9" s="1" a="1"/>
  <c r="K247" i="9" s="1"/>
  <c r="J248" i="9"/>
  <c r="K248" i="9" s="1" a="1"/>
  <c r="K248" i="9" s="1"/>
  <c r="J249" i="9"/>
  <c r="K249" i="9" s="1" a="1"/>
  <c r="K249" i="9" s="1"/>
  <c r="J250" i="9"/>
  <c r="K250" i="9" s="1" a="1"/>
  <c r="K250" i="9" s="1"/>
  <c r="J251" i="9"/>
  <c r="K251" i="9" s="1" a="1"/>
  <c r="K251" i="9" s="1"/>
  <c r="J252" i="9"/>
  <c r="K252" i="9" s="1" a="1"/>
  <c r="K252" i="9" s="1"/>
  <c r="J253" i="9"/>
  <c r="K253" i="9" s="1" a="1"/>
  <c r="K253" i="9" s="1"/>
  <c r="J254" i="9"/>
  <c r="K254" i="9" s="1" a="1"/>
  <c r="K254" i="9" s="1"/>
  <c r="J255" i="9"/>
  <c r="K255" i="9" s="1" a="1"/>
  <c r="K255" i="9" s="1"/>
  <c r="J256" i="9"/>
  <c r="K256" i="9" s="1" a="1"/>
  <c r="K256" i="9" s="1"/>
  <c r="J257" i="9"/>
  <c r="K257" i="9" s="1" a="1"/>
  <c r="K257" i="9" s="1"/>
  <c r="J258" i="9"/>
  <c r="K258" i="9" s="1" a="1"/>
  <c r="K258" i="9" s="1"/>
  <c r="J259" i="9"/>
  <c r="K259" i="9" s="1" a="1"/>
  <c r="K259" i="9" s="1"/>
  <c r="J260" i="9"/>
  <c r="K260" i="9" s="1" a="1"/>
  <c r="K260" i="9" s="1"/>
  <c r="J261" i="9"/>
  <c r="K261" i="9" s="1" a="1"/>
  <c r="K261" i="9" s="1"/>
  <c r="J262" i="9"/>
  <c r="K262" i="9" s="1" a="1"/>
  <c r="K262" i="9" s="1"/>
  <c r="J263" i="9"/>
  <c r="K263" i="9" s="1" a="1"/>
  <c r="K263" i="9" s="1"/>
  <c r="J264" i="9"/>
  <c r="K264" i="9" s="1" a="1"/>
  <c r="K264" i="9" s="1"/>
  <c r="J265" i="9"/>
  <c r="K265" i="9" s="1" a="1"/>
  <c r="K265" i="9" s="1"/>
  <c r="J266" i="9"/>
  <c r="K266" i="9" s="1" a="1"/>
  <c r="K266" i="9" s="1"/>
  <c r="J267" i="9"/>
  <c r="K267" i="9" s="1" a="1"/>
  <c r="K267" i="9" s="1"/>
  <c r="J268" i="9"/>
  <c r="K268" i="9" s="1" a="1"/>
  <c r="K268" i="9" s="1"/>
  <c r="J269" i="9"/>
  <c r="K269" i="9" s="1" a="1"/>
  <c r="K269" i="9" s="1"/>
  <c r="J270" i="9"/>
  <c r="K270" i="9" s="1" a="1"/>
  <c r="K270" i="9" s="1"/>
  <c r="J271" i="9"/>
  <c r="K271" i="9" s="1" a="1"/>
  <c r="K271" i="9" s="1"/>
  <c r="J272" i="9"/>
  <c r="K272" i="9" s="1" a="1"/>
  <c r="K272" i="9" s="1"/>
  <c r="J273" i="9"/>
  <c r="K273" i="9" s="1" a="1"/>
  <c r="K273" i="9" s="1"/>
  <c r="J274" i="9"/>
  <c r="K274" i="9" s="1" a="1"/>
  <c r="K274" i="9" s="1"/>
  <c r="J275" i="9"/>
  <c r="K275" i="9" s="1" a="1"/>
  <c r="K275" i="9" s="1"/>
  <c r="J276" i="9"/>
  <c r="K276" i="9" s="1" a="1"/>
  <c r="K276" i="9" s="1"/>
  <c r="J277" i="9"/>
  <c r="K277" i="9" s="1" a="1"/>
  <c r="K277" i="9" s="1"/>
  <c r="J278" i="9"/>
  <c r="K278" i="9" s="1" a="1"/>
  <c r="K278" i="9" s="1"/>
  <c r="J279" i="9"/>
  <c r="K279" i="9" s="1" a="1"/>
  <c r="K279" i="9" s="1"/>
  <c r="J280" i="9"/>
  <c r="K280" i="9" s="1" a="1"/>
  <c r="K280" i="9" s="1"/>
  <c r="J281" i="9"/>
  <c r="K281" i="9" s="1" a="1"/>
  <c r="K281" i="9" s="1"/>
  <c r="J282" i="9"/>
  <c r="K282" i="9" s="1" a="1"/>
  <c r="K282" i="9" s="1"/>
  <c r="J283" i="9"/>
  <c r="K283" i="9" s="1" a="1"/>
  <c r="K283" i="9" s="1"/>
  <c r="J284" i="9"/>
  <c r="K284" i="9" s="1" a="1"/>
  <c r="K284" i="9" s="1"/>
  <c r="J285" i="9"/>
  <c r="K285" i="9" s="1" a="1"/>
  <c r="K285" i="9" s="1"/>
  <c r="J286" i="9"/>
  <c r="K286" i="9" s="1" a="1"/>
  <c r="K286" i="9" s="1"/>
  <c r="J287" i="9"/>
  <c r="K287" i="9" s="1" a="1"/>
  <c r="K287" i="9" s="1"/>
  <c r="J288" i="9"/>
  <c r="K288" i="9" s="1" a="1"/>
  <c r="K288" i="9" s="1"/>
  <c r="J289" i="9"/>
  <c r="K289" i="9" s="1" a="1"/>
  <c r="K289" i="9" s="1"/>
  <c r="J290" i="9"/>
  <c r="K290" i="9" s="1" a="1"/>
  <c r="K290" i="9" s="1"/>
  <c r="J291" i="9"/>
  <c r="K291" i="9" s="1" a="1"/>
  <c r="K291" i="9" s="1"/>
  <c r="J292" i="9"/>
  <c r="K292" i="9" s="1" a="1"/>
  <c r="K292" i="9" s="1"/>
  <c r="J293" i="9"/>
  <c r="K293" i="9" s="1" a="1"/>
  <c r="K293" i="9" s="1"/>
  <c r="J294" i="9"/>
  <c r="K294" i="9" s="1" a="1"/>
  <c r="K294" i="9" s="1"/>
  <c r="J295" i="9"/>
  <c r="K295" i="9" s="1" a="1"/>
  <c r="K295" i="9" s="1"/>
  <c r="J296" i="9"/>
  <c r="K296" i="9" s="1" a="1"/>
  <c r="K296" i="9" s="1"/>
  <c r="J297" i="9"/>
  <c r="K297" i="9" s="1" a="1"/>
  <c r="K297" i="9" s="1"/>
  <c r="J298" i="9"/>
  <c r="K298" i="9" s="1" a="1"/>
  <c r="K298" i="9" s="1"/>
  <c r="J299" i="9"/>
  <c r="K299" i="9" s="1" a="1"/>
  <c r="K299" i="9" s="1"/>
  <c r="J300" i="9"/>
  <c r="K300" i="9" s="1" a="1"/>
  <c r="K300" i="9" s="1"/>
  <c r="J301" i="9"/>
  <c r="K301" i="9" s="1" a="1"/>
  <c r="K301" i="9" s="1"/>
  <c r="J302" i="9"/>
  <c r="K302" i="9" s="1" a="1"/>
  <c r="K302" i="9" s="1"/>
  <c r="J303" i="9"/>
  <c r="K303" i="9" s="1" a="1"/>
  <c r="K303" i="9" s="1"/>
  <c r="J304" i="9"/>
  <c r="K304" i="9" s="1" a="1"/>
  <c r="K304" i="9" s="1"/>
  <c r="J305" i="9"/>
  <c r="K305" i="9" s="1" a="1"/>
  <c r="K305" i="9" s="1"/>
  <c r="J306" i="9"/>
  <c r="K306" i="9" s="1" a="1"/>
  <c r="K306" i="9" s="1"/>
  <c r="J307" i="9"/>
  <c r="K307" i="9" s="1" a="1"/>
  <c r="K307" i="9" s="1"/>
  <c r="J308" i="9"/>
  <c r="K308" i="9" s="1" a="1"/>
  <c r="K308" i="9" s="1"/>
  <c r="J309" i="9"/>
  <c r="K309" i="9" s="1" a="1"/>
  <c r="K309" i="9" s="1"/>
  <c r="J310" i="9"/>
  <c r="K310" i="9" s="1" a="1"/>
  <c r="K310" i="9" s="1"/>
  <c r="J311" i="9"/>
  <c r="K311" i="9" s="1" a="1"/>
  <c r="K311" i="9" s="1"/>
  <c r="J312" i="9"/>
  <c r="K312" i="9" s="1" a="1"/>
  <c r="K312" i="9" s="1"/>
  <c r="J313" i="9"/>
  <c r="K313" i="9" s="1" a="1"/>
  <c r="K313" i="9" s="1"/>
  <c r="J314" i="9"/>
  <c r="K314" i="9" s="1" a="1"/>
  <c r="K314" i="9" s="1"/>
  <c r="J315" i="9"/>
  <c r="K315" i="9" s="1" a="1"/>
  <c r="K315" i="9" s="1"/>
  <c r="J316" i="9"/>
  <c r="K316" i="9" s="1" a="1"/>
  <c r="K316" i="9" s="1"/>
  <c r="J317" i="9"/>
  <c r="K317" i="9" s="1" a="1"/>
  <c r="K317" i="9" s="1"/>
  <c r="J318" i="9"/>
  <c r="K318" i="9" s="1" a="1"/>
  <c r="K318" i="9" s="1"/>
  <c r="J319" i="9"/>
  <c r="K319" i="9" s="1" a="1"/>
  <c r="K319" i="9" s="1"/>
  <c r="J320" i="9"/>
  <c r="K320" i="9" s="1" a="1"/>
  <c r="K320" i="9" s="1"/>
  <c r="J321" i="9"/>
  <c r="K321" i="9" s="1" a="1"/>
  <c r="K321" i="9" s="1"/>
  <c r="J322" i="9"/>
  <c r="K322" i="9" s="1" a="1"/>
  <c r="K322" i="9" s="1"/>
  <c r="J323" i="9"/>
  <c r="K323" i="9" s="1" a="1"/>
  <c r="K323" i="9" s="1"/>
  <c r="J324" i="9"/>
  <c r="K324" i="9" s="1" a="1"/>
  <c r="K324" i="9" s="1"/>
  <c r="J325" i="9"/>
  <c r="K325" i="9" s="1" a="1"/>
  <c r="K325" i="9" s="1"/>
  <c r="J326" i="9"/>
  <c r="K326" i="9" s="1" a="1"/>
  <c r="K326" i="9" s="1"/>
  <c r="J327" i="9"/>
  <c r="K327" i="9" s="1" a="1"/>
  <c r="K327" i="9" s="1"/>
  <c r="J328" i="9"/>
  <c r="K328" i="9" s="1" a="1"/>
  <c r="K328" i="9" s="1"/>
  <c r="J329" i="9"/>
  <c r="K329" i="9" s="1" a="1"/>
  <c r="K329" i="9" s="1"/>
  <c r="J330" i="9"/>
  <c r="K330" i="9" s="1" a="1"/>
  <c r="K330" i="9" s="1"/>
  <c r="J331" i="9"/>
  <c r="K331" i="9" s="1" a="1"/>
  <c r="K331" i="9" s="1"/>
  <c r="J332" i="9"/>
  <c r="K332" i="9" s="1" a="1"/>
  <c r="K332" i="9" s="1"/>
  <c r="J333" i="9"/>
  <c r="K333" i="9" s="1" a="1"/>
  <c r="K333" i="9" s="1"/>
  <c r="J334" i="9"/>
  <c r="K334" i="9" s="1" a="1"/>
  <c r="K334" i="9" s="1"/>
  <c r="J335" i="9"/>
  <c r="K335" i="9" s="1" a="1"/>
  <c r="K335" i="9" s="1"/>
  <c r="J336" i="9"/>
  <c r="K336" i="9" s="1" a="1"/>
  <c r="K336" i="9" s="1"/>
  <c r="J337" i="9"/>
  <c r="K337" i="9" s="1" a="1"/>
  <c r="K337" i="9" s="1"/>
  <c r="J338" i="9"/>
  <c r="K338" i="9" s="1" a="1"/>
  <c r="K338" i="9" s="1"/>
  <c r="J339" i="9"/>
  <c r="K339" i="9" s="1" a="1"/>
  <c r="K339" i="9" s="1"/>
  <c r="J340" i="9"/>
  <c r="K340" i="9" s="1" a="1"/>
  <c r="K340" i="9" s="1"/>
  <c r="J341" i="9"/>
  <c r="K341" i="9" s="1" a="1"/>
  <c r="K341" i="9" s="1"/>
  <c r="J342" i="9"/>
  <c r="K342" i="9" s="1" a="1"/>
  <c r="K342" i="9" s="1"/>
  <c r="J343" i="9"/>
  <c r="K343" i="9" s="1" a="1"/>
  <c r="K343" i="9" s="1"/>
  <c r="J344" i="9"/>
  <c r="K344" i="9" s="1" a="1"/>
  <c r="K344" i="9" s="1"/>
  <c r="J345" i="9"/>
  <c r="K345" i="9" s="1" a="1"/>
  <c r="K345" i="9" s="1"/>
  <c r="J346" i="9"/>
  <c r="K346" i="9" s="1" a="1"/>
  <c r="K346" i="9" s="1"/>
  <c r="J347" i="9"/>
  <c r="K347" i="9" s="1" a="1"/>
  <c r="K347" i="9" s="1"/>
  <c r="J348" i="9"/>
  <c r="K348" i="9" s="1" a="1"/>
  <c r="K348" i="9" s="1"/>
  <c r="J349" i="9"/>
  <c r="K349" i="9" s="1" a="1"/>
  <c r="K349" i="9" s="1"/>
  <c r="J350" i="9"/>
  <c r="K350" i="9" s="1" a="1"/>
  <c r="K350" i="9" s="1"/>
  <c r="J351" i="9"/>
  <c r="K351" i="9" s="1" a="1"/>
  <c r="K351" i="9" s="1"/>
  <c r="J352" i="9"/>
  <c r="K352" i="9" s="1" a="1"/>
  <c r="K352" i="9" s="1"/>
  <c r="J353" i="9"/>
  <c r="K353" i="9" s="1" a="1"/>
  <c r="K353" i="9" s="1"/>
  <c r="J354" i="9"/>
  <c r="K354" i="9" s="1" a="1"/>
  <c r="K354" i="9" s="1"/>
  <c r="J355" i="9"/>
  <c r="K355" i="9" s="1" a="1"/>
  <c r="K355" i="9" s="1"/>
  <c r="J356" i="9"/>
  <c r="K356" i="9" s="1" a="1"/>
  <c r="K356" i="9" s="1"/>
  <c r="J357" i="9"/>
  <c r="K357" i="9" s="1" a="1"/>
  <c r="K357" i="9" s="1"/>
  <c r="J358" i="9"/>
  <c r="K358" i="9" s="1" a="1"/>
  <c r="K358" i="9" s="1"/>
  <c r="J359" i="9"/>
  <c r="K359" i="9" s="1" a="1"/>
  <c r="K359" i="9" s="1"/>
  <c r="J360" i="9"/>
  <c r="K360" i="9" s="1" a="1"/>
  <c r="K360" i="9" s="1"/>
  <c r="J361" i="9"/>
  <c r="K361" i="9" s="1" a="1"/>
  <c r="K361" i="9" s="1"/>
  <c r="J362" i="9"/>
  <c r="K362" i="9" s="1" a="1"/>
  <c r="K362" i="9" s="1"/>
  <c r="J363" i="9"/>
  <c r="K363" i="9" s="1" a="1"/>
  <c r="K363" i="9" s="1"/>
  <c r="J364" i="9"/>
  <c r="K364" i="9" s="1" a="1"/>
  <c r="K364" i="9" s="1"/>
  <c r="J365" i="9"/>
  <c r="K365" i="9" s="1" a="1"/>
  <c r="K365" i="9" s="1"/>
  <c r="J366" i="9"/>
  <c r="K366" i="9" s="1" a="1"/>
  <c r="K366" i="9" s="1"/>
  <c r="J367" i="9"/>
  <c r="K367" i="9" s="1" a="1"/>
  <c r="K367" i="9" s="1"/>
  <c r="J368" i="9"/>
  <c r="K368" i="9" s="1" a="1"/>
  <c r="K368" i="9" s="1"/>
  <c r="J369" i="9"/>
  <c r="K369" i="9" s="1" a="1"/>
  <c r="K369" i="9" s="1"/>
  <c r="J370" i="9"/>
  <c r="K370" i="9" s="1" a="1"/>
  <c r="K370" i="9" s="1"/>
  <c r="J371" i="9"/>
  <c r="K371" i="9" s="1" a="1"/>
  <c r="K371" i="9" s="1"/>
  <c r="J372" i="9"/>
  <c r="K372" i="9" s="1" a="1"/>
  <c r="K372" i="9" s="1"/>
  <c r="J373" i="9"/>
  <c r="K373" i="9" s="1" a="1"/>
  <c r="K373" i="9" s="1"/>
  <c r="J374" i="9"/>
  <c r="K374" i="9" s="1" a="1"/>
  <c r="K374" i="9" s="1"/>
  <c r="J375" i="9"/>
  <c r="K375" i="9" s="1" a="1"/>
  <c r="K375" i="9" s="1"/>
  <c r="J376" i="9"/>
  <c r="K376" i="9" s="1" a="1"/>
  <c r="K376" i="9" s="1"/>
  <c r="J377" i="9"/>
  <c r="K377" i="9" s="1" a="1"/>
  <c r="K377" i="9" s="1"/>
  <c r="J378" i="9"/>
  <c r="K378" i="9" s="1" a="1"/>
  <c r="K378" i="9" s="1"/>
  <c r="J379" i="9"/>
  <c r="K379" i="9" s="1" a="1"/>
  <c r="K379" i="9" s="1"/>
  <c r="J380" i="9"/>
  <c r="K380" i="9" s="1" a="1"/>
  <c r="K380" i="9" s="1"/>
  <c r="J381" i="9"/>
  <c r="K381" i="9" s="1" a="1"/>
  <c r="K381" i="9" s="1"/>
  <c r="J382" i="9"/>
  <c r="K382" i="9" s="1" a="1"/>
  <c r="K382" i="9" s="1"/>
  <c r="J383" i="9"/>
  <c r="K383" i="9" s="1" a="1"/>
  <c r="K383" i="9" s="1"/>
  <c r="J384" i="9"/>
  <c r="K384" i="9" s="1" a="1"/>
  <c r="K384" i="9" s="1"/>
  <c r="J385" i="9"/>
  <c r="K385" i="9" s="1" a="1"/>
  <c r="K385" i="9" s="1"/>
  <c r="J386" i="9"/>
  <c r="K386" i="9" s="1" a="1"/>
  <c r="K386" i="9" s="1"/>
  <c r="J387" i="9"/>
  <c r="K387" i="9" s="1" a="1"/>
  <c r="K387" i="9" s="1"/>
  <c r="J388" i="9"/>
  <c r="K388" i="9" s="1" a="1"/>
  <c r="K388" i="9" s="1"/>
  <c r="J389" i="9"/>
  <c r="K389" i="9" s="1" a="1"/>
  <c r="K389" i="9" s="1"/>
  <c r="J390" i="9"/>
  <c r="K390" i="9" s="1" a="1"/>
  <c r="K390" i="9" s="1"/>
  <c r="J391" i="9"/>
  <c r="K391" i="9" s="1" a="1"/>
  <c r="K391" i="9" s="1"/>
  <c r="J392" i="9"/>
  <c r="K392" i="9" s="1" a="1"/>
  <c r="K392" i="9" s="1"/>
  <c r="J393" i="9"/>
  <c r="K393" i="9" s="1" a="1"/>
  <c r="K393" i="9" s="1"/>
  <c r="J394" i="9"/>
  <c r="K394" i="9" s="1" a="1"/>
  <c r="K394" i="9" s="1"/>
  <c r="J395" i="9"/>
  <c r="K395" i="9" s="1" a="1"/>
  <c r="K395" i="9" s="1"/>
  <c r="J396" i="9"/>
  <c r="K396" i="9" s="1" a="1"/>
  <c r="K396" i="9" s="1"/>
  <c r="J397" i="9"/>
  <c r="K397" i="9" s="1" a="1"/>
  <c r="K397" i="9" s="1"/>
  <c r="J398" i="9"/>
  <c r="K398" i="9" s="1" a="1"/>
  <c r="K398" i="9" s="1"/>
  <c r="J399" i="9"/>
  <c r="K399" i="9" s="1" a="1"/>
  <c r="K399" i="9" s="1"/>
  <c r="J400" i="9"/>
  <c r="K400" i="9" s="1" a="1"/>
  <c r="K400" i="9" s="1"/>
  <c r="J401" i="9"/>
  <c r="K401" i="9" s="1" a="1"/>
  <c r="K401" i="9" s="1"/>
  <c r="J402" i="9"/>
  <c r="K402" i="9" s="1" a="1"/>
  <c r="K402" i="9" s="1"/>
  <c r="J403" i="9"/>
  <c r="K403" i="9" s="1" a="1"/>
  <c r="K403" i="9" s="1"/>
  <c r="J404" i="9"/>
  <c r="K404" i="9" s="1" a="1"/>
  <c r="K404" i="9" s="1"/>
  <c r="J405" i="9"/>
  <c r="K405" i="9" s="1" a="1"/>
  <c r="K405" i="9" s="1"/>
  <c r="J406" i="9"/>
  <c r="J407" i="9"/>
  <c r="K407" i="9" s="1" a="1"/>
  <c r="K407" i="9" s="1"/>
  <c r="J408" i="9"/>
  <c r="K408" i="9" s="1" a="1"/>
  <c r="K408" i="9" s="1"/>
  <c r="J409" i="9"/>
  <c r="K409" i="9" s="1" a="1"/>
  <c r="K409" i="9" s="1"/>
  <c r="J410" i="9"/>
  <c r="K410" i="9" s="1" a="1"/>
  <c r="K410" i="9" s="1"/>
  <c r="J411" i="9"/>
  <c r="K411" i="9" s="1" a="1"/>
  <c r="K411" i="9" s="1"/>
  <c r="J412" i="9"/>
  <c r="K412" i="9" s="1" a="1"/>
  <c r="K412" i="9" s="1"/>
  <c r="J413" i="9"/>
  <c r="K413" i="9" s="1" a="1"/>
  <c r="K413" i="9" s="1"/>
  <c r="J414" i="9"/>
  <c r="K414" i="9" s="1" a="1"/>
  <c r="K414" i="9" s="1"/>
  <c r="J415" i="9"/>
  <c r="K415" i="9" s="1" a="1"/>
  <c r="K415" i="9" s="1"/>
  <c r="J416" i="9"/>
  <c r="K416" i="9" s="1" a="1"/>
  <c r="K416" i="9" s="1"/>
  <c r="J417" i="9"/>
  <c r="K417" i="9" s="1" a="1"/>
  <c r="K417" i="9" s="1"/>
  <c r="J418" i="9"/>
  <c r="K418" i="9" s="1" a="1"/>
  <c r="K418" i="9" s="1"/>
  <c r="J419" i="9"/>
  <c r="K419" i="9" s="1" a="1"/>
  <c r="K419" i="9" s="1"/>
  <c r="J420" i="9"/>
  <c r="K420" i="9" s="1" a="1"/>
  <c r="K420" i="9" s="1"/>
  <c r="J421" i="9"/>
  <c r="K421" i="9" s="1" a="1"/>
  <c r="K421" i="9" s="1"/>
  <c r="J422" i="9"/>
  <c r="K422" i="9" s="1" a="1"/>
  <c r="K422" i="9" s="1"/>
  <c r="J423" i="9"/>
  <c r="K423" i="9" s="1" a="1"/>
  <c r="K423" i="9" s="1"/>
  <c r="J424" i="9"/>
  <c r="K424" i="9" s="1" a="1"/>
  <c r="K424" i="9" s="1"/>
  <c r="J425" i="9"/>
  <c r="K425" i="9" s="1" a="1"/>
  <c r="K425" i="9" s="1"/>
  <c r="J426" i="9"/>
  <c r="K426" i="9" s="1" a="1"/>
  <c r="K426" i="9" s="1"/>
  <c r="J427" i="9"/>
  <c r="K427" i="9" s="1" a="1"/>
  <c r="K427" i="9" s="1"/>
  <c r="J428" i="9"/>
  <c r="K428" i="9" s="1" a="1"/>
  <c r="K428" i="9" s="1"/>
  <c r="J429" i="9"/>
  <c r="K429" i="9" s="1" a="1"/>
  <c r="K429" i="9" s="1"/>
  <c r="J430" i="9"/>
  <c r="K430" i="9" s="1" a="1"/>
  <c r="K430" i="9" s="1"/>
  <c r="J431" i="9"/>
  <c r="K431" i="9" s="1" a="1"/>
  <c r="K431" i="9" s="1"/>
  <c r="J432" i="9"/>
  <c r="K432" i="9" s="1" a="1"/>
  <c r="K432" i="9" s="1"/>
  <c r="J433" i="9"/>
  <c r="K433" i="9" s="1" a="1"/>
  <c r="K433" i="9" s="1"/>
  <c r="J434" i="9"/>
  <c r="K434" i="9" s="1" a="1"/>
  <c r="K434" i="9" s="1"/>
  <c r="J435" i="9"/>
  <c r="K435" i="9" s="1" a="1"/>
  <c r="K435" i="9" s="1"/>
  <c r="J436" i="9"/>
  <c r="K436" i="9" s="1" a="1"/>
  <c r="K436" i="9" s="1"/>
  <c r="J437" i="9"/>
  <c r="K437" i="9" s="1" a="1"/>
  <c r="K437" i="9" s="1"/>
  <c r="J438" i="9"/>
  <c r="K438" i="9" s="1" a="1"/>
  <c r="K438" i="9" s="1"/>
  <c r="J439" i="9"/>
  <c r="K439" i="9" s="1" a="1"/>
  <c r="K439" i="9" s="1"/>
  <c r="J440" i="9"/>
  <c r="K440" i="9" s="1" a="1"/>
  <c r="K440" i="9" s="1"/>
  <c r="J441" i="9"/>
  <c r="K441" i="9" s="1" a="1"/>
  <c r="K441" i="9" s="1"/>
  <c r="J442" i="9"/>
  <c r="K442" i="9" s="1" a="1"/>
  <c r="K442" i="9" s="1"/>
  <c r="J443" i="9"/>
  <c r="K443" i="9" s="1" a="1"/>
  <c r="K443" i="9" s="1"/>
  <c r="J444" i="9"/>
  <c r="K444" i="9" s="1" a="1"/>
  <c r="K444" i="9" s="1"/>
  <c r="J445" i="9"/>
  <c r="K445" i="9" s="1" a="1"/>
  <c r="K445" i="9" s="1"/>
  <c r="J446" i="9"/>
  <c r="K446" i="9" s="1" a="1"/>
  <c r="K446" i="9" s="1"/>
  <c r="J447" i="9"/>
  <c r="K447" i="9" s="1" a="1"/>
  <c r="K447" i="9" s="1"/>
  <c r="J448" i="9"/>
  <c r="K448" i="9" s="1" a="1"/>
  <c r="K448" i="9" s="1"/>
  <c r="J449" i="9"/>
  <c r="K449" i="9" s="1" a="1"/>
  <c r="K449" i="9" s="1"/>
  <c r="J450" i="9"/>
  <c r="K450" i="9" s="1" a="1"/>
  <c r="K450" i="9" s="1"/>
  <c r="J451" i="9"/>
  <c r="K451" i="9" s="1" a="1"/>
  <c r="K451" i="9" s="1"/>
  <c r="J452" i="9"/>
  <c r="K452" i="9" s="1" a="1"/>
  <c r="K452" i="9" s="1"/>
  <c r="J453" i="9"/>
  <c r="K453" i="9" s="1" a="1"/>
  <c r="K453" i="9" s="1"/>
  <c r="J454" i="9"/>
  <c r="K454" i="9" s="1" a="1"/>
  <c r="K454" i="9" s="1"/>
  <c r="J455" i="9"/>
  <c r="K455" i="9" s="1" a="1"/>
  <c r="K455" i="9" s="1"/>
  <c r="J456" i="9"/>
  <c r="K456" i="9" s="1" a="1"/>
  <c r="K456" i="9" s="1"/>
  <c r="J457" i="9"/>
  <c r="K457" i="9" s="1" a="1"/>
  <c r="K457" i="9" s="1"/>
  <c r="J458" i="9"/>
  <c r="K458" i="9" s="1" a="1"/>
  <c r="K458" i="9" s="1"/>
  <c r="J459" i="9"/>
  <c r="K459" i="9" s="1" a="1"/>
  <c r="K459" i="9" s="1"/>
  <c r="J460" i="9"/>
  <c r="K460" i="9" s="1" a="1"/>
  <c r="K460" i="9" s="1"/>
  <c r="J461" i="9"/>
  <c r="K461" i="9" s="1" a="1"/>
  <c r="K461" i="9" s="1"/>
  <c r="J462" i="9"/>
  <c r="K462" i="9" s="1" a="1"/>
  <c r="K462" i="9" s="1"/>
  <c r="J463" i="9"/>
  <c r="K463" i="9" s="1" a="1"/>
  <c r="K463" i="9" s="1"/>
  <c r="J464" i="9"/>
  <c r="K464" i="9" s="1" a="1"/>
  <c r="K464" i="9" s="1"/>
  <c r="J465" i="9"/>
  <c r="K465" i="9" s="1" a="1"/>
  <c r="K465" i="9" s="1"/>
  <c r="J466" i="9"/>
  <c r="K466" i="9" s="1" a="1"/>
  <c r="K466" i="9" s="1"/>
  <c r="J467" i="9"/>
  <c r="K467" i="9" s="1" a="1"/>
  <c r="K467" i="9" s="1"/>
  <c r="J468" i="9"/>
  <c r="K468" i="9" s="1" a="1"/>
  <c r="K468" i="9" s="1"/>
  <c r="J469" i="9"/>
  <c r="K469" i="9" s="1" a="1"/>
  <c r="K469" i="9" s="1"/>
  <c r="J470" i="9"/>
  <c r="K470" i="9" s="1" a="1"/>
  <c r="K470" i="9" s="1"/>
  <c r="J471" i="9"/>
  <c r="K471" i="9" s="1" a="1"/>
  <c r="K471" i="9" s="1"/>
  <c r="J472" i="9"/>
  <c r="K472" i="9" s="1" a="1"/>
  <c r="K472" i="9" s="1"/>
  <c r="J473" i="9"/>
  <c r="K473" i="9" s="1" a="1"/>
  <c r="K473" i="9" s="1"/>
  <c r="J474" i="9"/>
  <c r="K474" i="9" s="1" a="1"/>
  <c r="K474" i="9" s="1"/>
  <c r="J475" i="9"/>
  <c r="K475" i="9" s="1" a="1"/>
  <c r="K475" i="9" s="1"/>
  <c r="J476" i="9"/>
  <c r="K476" i="9" s="1" a="1"/>
  <c r="K476" i="9" s="1"/>
  <c r="J477" i="9"/>
  <c r="K477" i="9" s="1" a="1"/>
  <c r="K477" i="9" s="1"/>
  <c r="J478" i="9"/>
  <c r="K478" i="9" s="1" a="1"/>
  <c r="K478" i="9" s="1"/>
  <c r="J479" i="9"/>
  <c r="K479" i="9" s="1" a="1"/>
  <c r="K479" i="9" s="1"/>
  <c r="J480" i="9"/>
  <c r="K480" i="9" s="1" a="1"/>
  <c r="K480" i="9" s="1"/>
  <c r="J481" i="9"/>
  <c r="K481" i="9" s="1" a="1"/>
  <c r="K481" i="9" s="1"/>
  <c r="J482" i="9"/>
  <c r="K482" i="9" s="1" a="1"/>
  <c r="K482" i="9" s="1"/>
  <c r="J483" i="9"/>
  <c r="K483" i="9" s="1" a="1"/>
  <c r="K483" i="9" s="1"/>
  <c r="J484" i="9"/>
  <c r="K484" i="9" s="1" a="1"/>
  <c r="K484" i="9" s="1"/>
  <c r="J485" i="9"/>
  <c r="K485" i="9" s="1" a="1"/>
  <c r="K485" i="9" s="1"/>
  <c r="J486" i="9"/>
  <c r="K486" i="9" s="1" a="1"/>
  <c r="K486" i="9" s="1"/>
  <c r="J487" i="9"/>
  <c r="K487" i="9" s="1" a="1"/>
  <c r="K487" i="9" s="1"/>
  <c r="J488" i="9"/>
  <c r="K488" i="9" s="1" a="1"/>
  <c r="K488" i="9" s="1"/>
  <c r="J489" i="9"/>
  <c r="K489" i="9" s="1" a="1"/>
  <c r="K489" i="9" s="1"/>
  <c r="J490" i="9"/>
  <c r="K490" i="9" s="1" a="1"/>
  <c r="K490" i="9" s="1"/>
  <c r="J491" i="9"/>
  <c r="K491" i="9" s="1" a="1"/>
  <c r="K491" i="9" s="1"/>
  <c r="J492" i="9"/>
  <c r="K492" i="9" s="1" a="1"/>
  <c r="K492" i="9" s="1"/>
  <c r="J493" i="9"/>
  <c r="K493" i="9" s="1" a="1"/>
  <c r="K493" i="9" s="1"/>
  <c r="J494" i="9"/>
  <c r="K494" i="9" s="1" a="1"/>
  <c r="K494" i="9" s="1"/>
  <c r="J495" i="9"/>
  <c r="K495" i="9" s="1" a="1"/>
  <c r="K495" i="9" s="1"/>
  <c r="J496" i="9"/>
  <c r="J497" i="9"/>
  <c r="K497" i="9" s="1" a="1"/>
  <c r="K497" i="9" s="1"/>
  <c r="J498" i="9"/>
  <c r="K498" i="9" s="1" a="1"/>
  <c r="K498" i="9" s="1"/>
  <c r="J499" i="9"/>
  <c r="K499" i="9" s="1" a="1"/>
  <c r="K499" i="9" s="1"/>
  <c r="J500" i="9"/>
  <c r="K500" i="9" s="1" a="1"/>
  <c r="K500" i="9" s="1"/>
  <c r="J501" i="9"/>
  <c r="K501" i="9" s="1" a="1"/>
  <c r="K501" i="9" s="1"/>
  <c r="J502" i="9"/>
  <c r="K502" i="9" s="1" a="1"/>
  <c r="K502" i="9" s="1"/>
  <c r="J503" i="9"/>
  <c r="K503" i="9" s="1" a="1"/>
  <c r="K503" i="9" s="1"/>
  <c r="J504" i="9"/>
  <c r="K504" i="9" s="1" a="1"/>
  <c r="K504" i="9" s="1"/>
  <c r="J505" i="9"/>
  <c r="K505" i="9" s="1" a="1"/>
  <c r="K505" i="9" s="1"/>
  <c r="J506" i="9"/>
  <c r="K506" i="9" s="1" a="1"/>
  <c r="K506" i="9" s="1"/>
  <c r="J507" i="9"/>
  <c r="J508" i="9"/>
  <c r="K508" i="9" s="1" a="1"/>
  <c r="K508" i="9" s="1"/>
  <c r="J509" i="9"/>
  <c r="K509" i="9" s="1" a="1"/>
  <c r="K509" i="9" s="1"/>
  <c r="J510" i="9"/>
  <c r="K510" i="9" s="1" a="1"/>
  <c r="K510" i="9" s="1"/>
  <c r="J511" i="9"/>
  <c r="K511" i="9" s="1" a="1"/>
  <c r="K511" i="9" s="1"/>
  <c r="J512" i="9"/>
  <c r="J513" i="9"/>
  <c r="J514" i="9"/>
  <c r="K514" i="9" s="1" a="1"/>
  <c r="K514" i="9" s="1"/>
  <c r="J515" i="9"/>
  <c r="K515" i="9" s="1" a="1"/>
  <c r="K515" i="9" s="1"/>
  <c r="J516" i="9"/>
  <c r="K516" i="9" s="1" a="1"/>
  <c r="K516" i="9" s="1"/>
  <c r="J517" i="9"/>
  <c r="K517" i="9" s="1" a="1"/>
  <c r="K517" i="9" s="1"/>
  <c r="J518" i="9"/>
  <c r="K518" i="9" s="1" a="1"/>
  <c r="K518" i="9" s="1"/>
  <c r="J519" i="9"/>
  <c r="K519" i="9" s="1" a="1"/>
  <c r="K519" i="9" s="1"/>
  <c r="J520" i="9"/>
  <c r="K520" i="9" s="1" a="1"/>
  <c r="K520" i="9" s="1"/>
  <c r="J521" i="9"/>
  <c r="K521" i="9" s="1" a="1"/>
  <c r="K521" i="9" s="1"/>
  <c r="J522" i="9"/>
  <c r="K522" i="9" s="1" a="1"/>
  <c r="K522" i="9" s="1"/>
  <c r="J523" i="9"/>
  <c r="K523" i="9" s="1" a="1"/>
  <c r="K523" i="9" s="1"/>
  <c r="J524" i="9"/>
  <c r="K524" i="9" s="1" a="1"/>
  <c r="K524" i="9" s="1"/>
  <c r="J525" i="9"/>
  <c r="K525" i="9" s="1" a="1"/>
  <c r="K525" i="9" s="1"/>
  <c r="J526" i="9"/>
  <c r="K526" i="9" s="1" a="1"/>
  <c r="K526" i="9" s="1"/>
  <c r="J527" i="9"/>
  <c r="K527" i="9" s="1" a="1"/>
  <c r="K527" i="9" s="1"/>
  <c r="J528" i="9"/>
  <c r="K528" i="9" s="1" a="1"/>
  <c r="K528" i="9" s="1"/>
  <c r="J529" i="9"/>
  <c r="K529" i="9" s="1" a="1"/>
  <c r="K529" i="9" s="1"/>
  <c r="J530" i="9"/>
  <c r="K530" i="9" s="1" a="1"/>
  <c r="K530" i="9" s="1"/>
  <c r="J531" i="9"/>
  <c r="K531" i="9" s="1" a="1"/>
  <c r="K531" i="9" s="1"/>
  <c r="J532" i="9"/>
  <c r="K532" i="9" s="1" a="1"/>
  <c r="K532" i="9" s="1"/>
  <c r="J533" i="9"/>
  <c r="K533" i="9" s="1" a="1"/>
  <c r="K533" i="9" s="1"/>
  <c r="J534" i="9"/>
  <c r="K534" i="9" s="1" a="1"/>
  <c r="K534" i="9" s="1"/>
  <c r="J535" i="9"/>
  <c r="K535" i="9" s="1" a="1"/>
  <c r="K535" i="9" s="1"/>
  <c r="J536" i="9"/>
  <c r="K536" i="9" s="1" a="1"/>
  <c r="K536" i="9" s="1"/>
  <c r="J537" i="9"/>
  <c r="K537" i="9" s="1" a="1"/>
  <c r="K537" i="9" s="1"/>
  <c r="J538" i="9"/>
  <c r="J539" i="9"/>
  <c r="K539" i="9" s="1" a="1"/>
  <c r="K539" i="9" s="1"/>
  <c r="J540" i="9"/>
  <c r="K540" i="9" s="1" a="1"/>
  <c r="K540" i="9" s="1"/>
  <c r="J541" i="9"/>
  <c r="K541" i="9" s="1" a="1"/>
  <c r="K541" i="9" s="1"/>
  <c r="J542" i="9"/>
  <c r="K542" i="9" s="1" a="1"/>
  <c r="K542" i="9" s="1"/>
  <c r="J543" i="9"/>
  <c r="K543" i="9" s="1" a="1"/>
  <c r="K543" i="9" s="1"/>
  <c r="J544" i="9"/>
  <c r="K544" i="9" s="1" a="1"/>
  <c r="K544" i="9" s="1"/>
  <c r="J545" i="9"/>
  <c r="K545" i="9" s="1" a="1"/>
  <c r="K545" i="9" s="1"/>
  <c r="J546" i="9"/>
  <c r="K546" i="9" s="1" a="1"/>
  <c r="K546" i="9" s="1"/>
  <c r="J547" i="9"/>
  <c r="K547" i="9" s="1" a="1"/>
  <c r="K547" i="9" s="1"/>
  <c r="J548" i="9"/>
  <c r="K548" i="9" s="1" a="1"/>
  <c r="K548" i="9" s="1"/>
  <c r="J549" i="9"/>
  <c r="K549" i="9" s="1" a="1"/>
  <c r="K549" i="9" s="1"/>
  <c r="J550" i="9"/>
  <c r="K550" i="9" s="1" a="1"/>
  <c r="K550" i="9" s="1"/>
  <c r="J551" i="9"/>
  <c r="K551" i="9" s="1" a="1"/>
  <c r="K551" i="9" s="1"/>
  <c r="J552" i="9"/>
  <c r="K552" i="9" s="1" a="1"/>
  <c r="K552" i="9" s="1"/>
  <c r="J553" i="9"/>
  <c r="K553" i="9" s="1" a="1"/>
  <c r="K553" i="9" s="1"/>
  <c r="J554" i="9"/>
  <c r="K554" i="9" s="1" a="1"/>
  <c r="K554" i="9" s="1"/>
  <c r="J555" i="9"/>
  <c r="K555" i="9" s="1" a="1"/>
  <c r="K555" i="9" s="1"/>
  <c r="J556" i="9"/>
  <c r="K556" i="9" s="1" a="1"/>
  <c r="K556" i="9" s="1"/>
  <c r="J557" i="9"/>
  <c r="K557" i="9" s="1" a="1"/>
  <c r="K557" i="9" s="1"/>
  <c r="J558" i="9"/>
  <c r="K558" i="9" s="1" a="1"/>
  <c r="K558" i="9" s="1"/>
  <c r="J559" i="9"/>
  <c r="K559" i="9" s="1" a="1"/>
  <c r="K559" i="9" s="1"/>
  <c r="J560" i="9"/>
  <c r="K560" i="9" s="1" a="1"/>
  <c r="K560" i="9" s="1"/>
  <c r="J561" i="9"/>
  <c r="K561" i="9" s="1" a="1"/>
  <c r="K561" i="9" s="1"/>
  <c r="J562" i="9"/>
  <c r="K562" i="9" s="1" a="1"/>
  <c r="K562" i="9" s="1"/>
  <c r="J563" i="9"/>
  <c r="K563" i="9" s="1" a="1"/>
  <c r="K563" i="9" s="1"/>
  <c r="J564" i="9"/>
  <c r="K564" i="9" s="1" a="1"/>
  <c r="K564" i="9" s="1"/>
  <c r="J565" i="9"/>
  <c r="K565" i="9" s="1" a="1"/>
  <c r="K565" i="9" s="1"/>
  <c r="J566" i="9"/>
  <c r="K566" i="9" s="1" a="1"/>
  <c r="K566" i="9" s="1"/>
  <c r="J567" i="9"/>
  <c r="K567" i="9" s="1" a="1"/>
  <c r="K567" i="9" s="1"/>
  <c r="J568" i="9"/>
  <c r="K568" i="9" s="1" a="1"/>
  <c r="K568" i="9" s="1"/>
  <c r="J569" i="9"/>
  <c r="K569" i="9" s="1" a="1"/>
  <c r="K569" i="9" s="1"/>
  <c r="J570" i="9"/>
  <c r="K570" i="9" s="1" a="1"/>
  <c r="K570" i="9" s="1"/>
  <c r="J571" i="9"/>
  <c r="K571" i="9" s="1" a="1"/>
  <c r="K571" i="9" s="1"/>
  <c r="J572" i="9"/>
  <c r="K572" i="9" s="1" a="1"/>
  <c r="K572" i="9" s="1"/>
  <c r="J573" i="9"/>
  <c r="K573" i="9" s="1" a="1"/>
  <c r="K573" i="9" s="1"/>
  <c r="J574" i="9"/>
  <c r="K574" i="9" s="1" a="1"/>
  <c r="K574" i="9" s="1"/>
  <c r="J575" i="9"/>
  <c r="K575" i="9" s="1" a="1"/>
  <c r="K575" i="9" s="1"/>
  <c r="J576" i="9"/>
  <c r="K576" i="9" s="1" a="1"/>
  <c r="K576" i="9" s="1"/>
  <c r="J577" i="9"/>
  <c r="K577" i="9" s="1" a="1"/>
  <c r="K577" i="9" s="1"/>
  <c r="J578" i="9"/>
  <c r="K578" i="9" s="1" a="1"/>
  <c r="K578" i="9" s="1"/>
  <c r="J579" i="9"/>
  <c r="K579" i="9" s="1" a="1"/>
  <c r="K579" i="9" s="1"/>
  <c r="J580" i="9"/>
  <c r="K580" i="9" s="1" a="1"/>
  <c r="K580" i="9" s="1"/>
  <c r="J581" i="9"/>
  <c r="K581" i="9" s="1" a="1"/>
  <c r="K581" i="9" s="1"/>
  <c r="J582" i="9"/>
  <c r="K582" i="9" s="1" a="1"/>
  <c r="K582" i="9" s="1"/>
  <c r="J583" i="9"/>
  <c r="K583" i="9" s="1" a="1"/>
  <c r="K583" i="9" s="1"/>
  <c r="J584" i="9"/>
  <c r="K584" i="9" s="1" a="1"/>
  <c r="K584" i="9" s="1"/>
  <c r="J585" i="9"/>
  <c r="K585" i="9" s="1" a="1"/>
  <c r="K585" i="9" s="1"/>
  <c r="J586" i="9"/>
  <c r="K586" i="9" s="1" a="1"/>
  <c r="K586" i="9" s="1"/>
  <c r="J587" i="9"/>
  <c r="K587" i="9" s="1" a="1"/>
  <c r="K587" i="9" s="1"/>
  <c r="J588" i="9"/>
  <c r="K588" i="9" s="1" a="1"/>
  <c r="K588" i="9" s="1"/>
  <c r="J589" i="9"/>
  <c r="K589" i="9" s="1" a="1"/>
  <c r="K589" i="9" s="1"/>
  <c r="J590" i="9"/>
  <c r="K590" i="9" s="1" a="1"/>
  <c r="K590" i="9" s="1"/>
  <c r="J591" i="9"/>
  <c r="K591" i="9" s="1" a="1"/>
  <c r="K591" i="9" s="1"/>
  <c r="J592" i="9"/>
  <c r="K592" i="9" s="1" a="1"/>
  <c r="K592" i="9" s="1"/>
  <c r="J593" i="9"/>
  <c r="K593" i="9" s="1" a="1"/>
  <c r="K593" i="9" s="1"/>
  <c r="J594" i="9"/>
  <c r="K594" i="9" s="1" a="1"/>
  <c r="K594" i="9" s="1"/>
  <c r="J595" i="9"/>
  <c r="K595" i="9" s="1" a="1"/>
  <c r="K595" i="9" s="1"/>
  <c r="J596" i="9"/>
  <c r="K596" i="9" s="1" a="1"/>
  <c r="K596" i="9" s="1"/>
  <c r="J597" i="9"/>
  <c r="K597" i="9" s="1" a="1"/>
  <c r="K597" i="9" s="1"/>
  <c r="J598" i="9"/>
  <c r="K598" i="9" s="1" a="1"/>
  <c r="K598" i="9" s="1"/>
  <c r="J599" i="9"/>
  <c r="K599" i="9" s="1" a="1"/>
  <c r="K599" i="9" s="1"/>
  <c r="J600" i="9"/>
  <c r="K600" i="9" s="1" a="1"/>
  <c r="K600" i="9" s="1"/>
  <c r="J601" i="9"/>
  <c r="K601" i="9" s="1" a="1"/>
  <c r="K601" i="9" s="1"/>
  <c r="J602" i="9"/>
  <c r="K602" i="9" s="1" a="1"/>
  <c r="K602" i="9" s="1"/>
  <c r="J603" i="9"/>
  <c r="K603" i="9" s="1" a="1"/>
  <c r="K603" i="9" s="1"/>
  <c r="J604" i="9"/>
  <c r="K604" i="9" s="1" a="1"/>
  <c r="K604" i="9" s="1"/>
  <c r="J605" i="9"/>
  <c r="K605" i="9" s="1" a="1"/>
  <c r="K605" i="9" s="1"/>
  <c r="J606" i="9"/>
  <c r="K606" i="9" s="1" a="1"/>
  <c r="K606" i="9" s="1"/>
  <c r="J607" i="9"/>
  <c r="K607" i="9" s="1" a="1"/>
  <c r="K607" i="9" s="1"/>
  <c r="J608" i="9"/>
  <c r="K608" i="9" s="1" a="1"/>
  <c r="K608" i="9" s="1"/>
  <c r="J609" i="9"/>
  <c r="K609" i="9" s="1" a="1"/>
  <c r="K609" i="9" s="1"/>
  <c r="J610" i="9"/>
  <c r="K610" i="9" s="1" a="1"/>
  <c r="K610" i="9" s="1"/>
  <c r="J611" i="9"/>
  <c r="K611" i="9" s="1" a="1"/>
  <c r="K611" i="9" s="1"/>
  <c r="J612" i="9"/>
  <c r="K612" i="9" s="1" a="1"/>
  <c r="K612" i="9" s="1"/>
  <c r="J613" i="9"/>
  <c r="K613" i="9" s="1" a="1"/>
  <c r="K613" i="9" s="1"/>
  <c r="J614" i="9"/>
  <c r="K614" i="9" s="1" a="1"/>
  <c r="K614" i="9" s="1"/>
  <c r="J615" i="9"/>
  <c r="K615" i="9" s="1" a="1"/>
  <c r="K615" i="9" s="1"/>
  <c r="J616" i="9"/>
  <c r="K616" i="9" s="1" a="1"/>
  <c r="K616" i="9" s="1"/>
  <c r="J617" i="9"/>
  <c r="K617" i="9" s="1" a="1"/>
  <c r="K617" i="9" s="1"/>
  <c r="J618" i="9"/>
  <c r="K618" i="9" s="1" a="1"/>
  <c r="K618" i="9" s="1"/>
  <c r="J619" i="9"/>
  <c r="K619" i="9" s="1" a="1"/>
  <c r="K619" i="9" s="1"/>
  <c r="J620" i="9"/>
  <c r="K620" i="9" s="1" a="1"/>
  <c r="K620" i="9" s="1"/>
  <c r="J621" i="9"/>
  <c r="K621" i="9" s="1" a="1"/>
  <c r="K621" i="9" s="1"/>
  <c r="J622" i="9"/>
  <c r="K622" i="9" s="1" a="1"/>
  <c r="K622" i="9" s="1"/>
  <c r="J623" i="9"/>
  <c r="K623" i="9" s="1" a="1"/>
  <c r="K623" i="9" s="1"/>
  <c r="J624" i="9"/>
  <c r="K624" i="9" s="1" a="1"/>
  <c r="K624" i="9" s="1"/>
  <c r="J625" i="9"/>
  <c r="K625" i="9" s="1" a="1"/>
  <c r="K625" i="9" s="1"/>
  <c r="J626" i="9"/>
  <c r="K626" i="9" s="1" a="1"/>
  <c r="K626" i="9" s="1"/>
  <c r="J627" i="9"/>
  <c r="K627" i="9" s="1" a="1"/>
  <c r="K627" i="9" s="1"/>
  <c r="J628" i="9"/>
  <c r="K628" i="9" s="1" a="1"/>
  <c r="K628" i="9" s="1"/>
  <c r="J629" i="9"/>
  <c r="K629" i="9" s="1" a="1"/>
  <c r="K629" i="9" s="1"/>
  <c r="J630" i="9"/>
  <c r="K630" i="9" s="1" a="1"/>
  <c r="K630" i="9" s="1"/>
  <c r="J631" i="9"/>
  <c r="K631" i="9" s="1" a="1"/>
  <c r="K631" i="9" s="1"/>
  <c r="J632" i="9"/>
  <c r="K632" i="9" s="1" a="1"/>
  <c r="K632" i="9" s="1"/>
  <c r="J633" i="9"/>
  <c r="K633" i="9" s="1" a="1"/>
  <c r="K633" i="9" s="1"/>
  <c r="J634" i="9"/>
  <c r="K634" i="9" s="1" a="1"/>
  <c r="K634" i="9" s="1"/>
  <c r="J635" i="9"/>
  <c r="K635" i="9" s="1" a="1"/>
  <c r="K635" i="9" s="1"/>
  <c r="J636" i="9"/>
  <c r="K636" i="9" s="1" a="1"/>
  <c r="K636" i="9" s="1"/>
  <c r="J637" i="9"/>
  <c r="K637" i="9" s="1" a="1"/>
  <c r="K637" i="9" s="1"/>
  <c r="J638" i="9"/>
  <c r="K638" i="9" s="1" a="1"/>
  <c r="K638" i="9" s="1"/>
  <c r="J639" i="9"/>
  <c r="K639" i="9" s="1" a="1"/>
  <c r="K639" i="9" s="1"/>
  <c r="J640" i="9"/>
  <c r="K640" i="9" s="1" a="1"/>
  <c r="K640" i="9" s="1"/>
  <c r="J641" i="9"/>
  <c r="K641" i="9" s="1" a="1"/>
  <c r="K641" i="9" s="1"/>
  <c r="J642" i="9"/>
  <c r="K642" i="9" s="1" a="1"/>
  <c r="K642" i="9" s="1"/>
  <c r="J643" i="9"/>
  <c r="K643" i="9" s="1" a="1"/>
  <c r="K643" i="9" s="1"/>
  <c r="J644" i="9"/>
  <c r="K644" i="9" s="1" a="1"/>
  <c r="K644" i="9" s="1"/>
  <c r="J645" i="9"/>
  <c r="K645" i="9" s="1" a="1"/>
  <c r="K645" i="9" s="1"/>
  <c r="J646" i="9"/>
  <c r="K646" i="9" s="1" a="1"/>
  <c r="K646" i="9" s="1"/>
  <c r="J647" i="9"/>
  <c r="K647" i="9" s="1" a="1"/>
  <c r="K647" i="9" s="1"/>
  <c r="J648" i="9"/>
  <c r="K648" i="9" s="1" a="1"/>
  <c r="K648" i="9" s="1"/>
  <c r="J649" i="9"/>
  <c r="K649" i="9" s="1" a="1"/>
  <c r="K649" i="9" s="1"/>
  <c r="J650" i="9"/>
  <c r="K650" i="9" s="1" a="1"/>
  <c r="K650" i="9" s="1"/>
  <c r="J651" i="9"/>
  <c r="K651" i="9" s="1" a="1"/>
  <c r="K651" i="9" s="1"/>
  <c r="J652" i="9"/>
  <c r="K652" i="9" s="1" a="1"/>
  <c r="K652" i="9" s="1"/>
  <c r="J653" i="9"/>
  <c r="K653" i="9" s="1" a="1"/>
  <c r="K653" i="9" s="1"/>
  <c r="J654" i="9"/>
  <c r="K654" i="9" s="1" a="1"/>
  <c r="K654" i="9" s="1"/>
  <c r="J655" i="9"/>
  <c r="K655" i="9" s="1" a="1"/>
  <c r="K655" i="9" s="1"/>
  <c r="J656" i="9"/>
  <c r="K656" i="9" s="1" a="1"/>
  <c r="K656" i="9" s="1"/>
  <c r="J657" i="9"/>
  <c r="K657" i="9" s="1" a="1"/>
  <c r="K657" i="9" s="1"/>
  <c r="J658" i="9"/>
  <c r="K658" i="9" s="1" a="1"/>
  <c r="K658" i="9" s="1"/>
  <c r="J659" i="9"/>
  <c r="K659" i="9" s="1" a="1"/>
  <c r="K659" i="9" s="1"/>
  <c r="J660" i="9"/>
  <c r="K660" i="9" s="1" a="1"/>
  <c r="K660" i="9" s="1"/>
  <c r="J661" i="9"/>
  <c r="K661" i="9" s="1" a="1"/>
  <c r="K661" i="9" s="1"/>
  <c r="J662" i="9"/>
  <c r="K662" i="9" s="1" a="1"/>
  <c r="K662" i="9" s="1"/>
  <c r="J663" i="9"/>
  <c r="K663" i="9" s="1" a="1"/>
  <c r="K663" i="9" s="1"/>
  <c r="J664" i="9"/>
  <c r="K664" i="9" s="1" a="1"/>
  <c r="K664" i="9" s="1"/>
  <c r="J665" i="9"/>
  <c r="K665" i="9" s="1" a="1"/>
  <c r="K665" i="9" s="1"/>
  <c r="J666" i="9"/>
  <c r="K666" i="9" s="1" a="1"/>
  <c r="K666" i="9" s="1"/>
  <c r="J667" i="9"/>
  <c r="K667" i="9" s="1" a="1"/>
  <c r="K667" i="9" s="1"/>
  <c r="J668" i="9"/>
  <c r="K668" i="9" s="1" a="1"/>
  <c r="K668" i="9" s="1"/>
  <c r="J669" i="9"/>
  <c r="K669" i="9" s="1" a="1"/>
  <c r="K669" i="9" s="1"/>
  <c r="J670" i="9"/>
  <c r="K670" i="9" s="1" a="1"/>
  <c r="K670" i="9" s="1"/>
  <c r="J671" i="9"/>
  <c r="K671" i="9" s="1" a="1"/>
  <c r="K671" i="9" s="1"/>
  <c r="J672" i="9"/>
  <c r="K672" i="9" s="1" a="1"/>
  <c r="K672" i="9" s="1"/>
  <c r="J673" i="9"/>
  <c r="K673" i="9" s="1" a="1"/>
  <c r="K673" i="9" s="1"/>
  <c r="J674" i="9"/>
  <c r="K674" i="9" s="1" a="1"/>
  <c r="K674" i="9" s="1"/>
  <c r="J675" i="9"/>
  <c r="K675" i="9" s="1" a="1"/>
  <c r="K675" i="9" s="1"/>
  <c r="J676" i="9"/>
  <c r="K676" i="9" s="1" a="1"/>
  <c r="K676" i="9" s="1"/>
  <c r="J677" i="9"/>
  <c r="K677" i="9" s="1" a="1"/>
  <c r="K677" i="9" s="1"/>
  <c r="J678" i="9"/>
  <c r="K678" i="9" s="1" a="1"/>
  <c r="K678" i="9" s="1"/>
  <c r="J679" i="9"/>
  <c r="K679" i="9" s="1" a="1"/>
  <c r="K679" i="9" s="1"/>
  <c r="J680" i="9"/>
  <c r="K680" i="9" s="1" a="1"/>
  <c r="K680" i="9" s="1"/>
  <c r="J681" i="9"/>
  <c r="K681" i="9" s="1" a="1"/>
  <c r="K681" i="9" s="1"/>
  <c r="J682" i="9"/>
  <c r="K682" i="9" s="1" a="1"/>
  <c r="K682" i="9" s="1"/>
  <c r="J683" i="9"/>
  <c r="K683" i="9" s="1" a="1"/>
  <c r="K683" i="9" s="1"/>
  <c r="J684" i="9"/>
  <c r="K684" i="9" s="1" a="1"/>
  <c r="K684" i="9" s="1"/>
  <c r="J685" i="9"/>
  <c r="K685" i="9" s="1" a="1"/>
  <c r="K685" i="9" s="1"/>
  <c r="J686" i="9"/>
  <c r="K686" i="9" s="1" a="1"/>
  <c r="K686" i="9" s="1"/>
  <c r="J687" i="9"/>
  <c r="K687" i="9" s="1" a="1"/>
  <c r="K687" i="9" s="1"/>
  <c r="J688" i="9"/>
  <c r="K688" i="9" s="1" a="1"/>
  <c r="K688" i="9" s="1"/>
  <c r="J689" i="9"/>
  <c r="K689" i="9" s="1" a="1"/>
  <c r="K689" i="9" s="1"/>
  <c r="J690" i="9"/>
  <c r="K690" i="9" s="1" a="1"/>
  <c r="K690" i="9" s="1"/>
  <c r="J691" i="9"/>
  <c r="K691" i="9" s="1" a="1"/>
  <c r="K691" i="9" s="1"/>
  <c r="J692" i="9"/>
  <c r="K692" i="9" s="1" a="1"/>
  <c r="K692" i="9" s="1"/>
  <c r="J693" i="9"/>
  <c r="K693" i="9" s="1" a="1"/>
  <c r="K693" i="9" s="1"/>
  <c r="J694" i="9"/>
  <c r="K694" i="9" s="1" a="1"/>
  <c r="K694" i="9" s="1"/>
  <c r="J695" i="9"/>
  <c r="K695" i="9" s="1" a="1"/>
  <c r="K695" i="9" s="1"/>
  <c r="J696" i="9"/>
  <c r="K696" i="9" s="1" a="1"/>
  <c r="K696" i="9" s="1"/>
  <c r="J697" i="9"/>
  <c r="K697" i="9" s="1" a="1"/>
  <c r="K697" i="9" s="1"/>
  <c r="J698" i="9"/>
  <c r="K698" i="9" s="1" a="1"/>
  <c r="K698" i="9" s="1"/>
  <c r="J699" i="9"/>
  <c r="K699" i="9" s="1" a="1"/>
  <c r="K699" i="9" s="1"/>
  <c r="J700" i="9"/>
  <c r="K700" i="9" s="1" a="1"/>
  <c r="K700" i="9" s="1"/>
  <c r="J701" i="9"/>
  <c r="K701" i="9" s="1" a="1"/>
  <c r="K701" i="9" s="1"/>
  <c r="J702" i="9"/>
  <c r="K702" i="9" s="1" a="1"/>
  <c r="K702" i="9" s="1"/>
  <c r="J703" i="9"/>
  <c r="K703" i="9" s="1" a="1"/>
  <c r="K703" i="9" s="1"/>
  <c r="J704" i="9"/>
  <c r="K704" i="9" s="1" a="1"/>
  <c r="K704" i="9" s="1"/>
  <c r="J705" i="9"/>
  <c r="K705" i="9" s="1" a="1"/>
  <c r="K705" i="9" s="1"/>
  <c r="J706" i="9"/>
  <c r="K706" i="9" s="1" a="1"/>
  <c r="K706" i="9" s="1"/>
  <c r="J707" i="9"/>
  <c r="K707" i="9" s="1" a="1"/>
  <c r="K707" i="9" s="1"/>
  <c r="J708" i="9"/>
  <c r="K708" i="9" s="1" a="1"/>
  <c r="K708" i="9" s="1"/>
  <c r="J709" i="9"/>
  <c r="K709" i="9" s="1" a="1"/>
  <c r="K709" i="9" s="1"/>
  <c r="J710" i="9"/>
  <c r="K710" i="9" s="1" a="1"/>
  <c r="K710" i="9" s="1"/>
  <c r="J711" i="9"/>
  <c r="K711" i="9" s="1" a="1"/>
  <c r="K711" i="9" s="1"/>
  <c r="J712" i="9"/>
  <c r="K712" i="9" s="1" a="1"/>
  <c r="K712" i="9" s="1"/>
  <c r="J713" i="9"/>
  <c r="K713" i="9" s="1" a="1"/>
  <c r="K713" i="9" s="1"/>
  <c r="J714" i="9"/>
  <c r="K714" i="9" s="1" a="1"/>
  <c r="K714" i="9" s="1"/>
  <c r="J715" i="9"/>
  <c r="K715" i="9" s="1" a="1"/>
  <c r="K715" i="9" s="1"/>
  <c r="J716" i="9"/>
  <c r="K716" i="9" s="1" a="1"/>
  <c r="K716" i="9" s="1"/>
  <c r="J717" i="9"/>
  <c r="K717" i="9" s="1" a="1"/>
  <c r="K717" i="9" s="1"/>
  <c r="J718" i="9"/>
  <c r="K718" i="9" s="1" a="1"/>
  <c r="K718" i="9" s="1"/>
  <c r="J719" i="9"/>
  <c r="K719" i="9" s="1" a="1"/>
  <c r="K719" i="9" s="1"/>
  <c r="J720" i="9"/>
  <c r="K720" i="9" s="1" a="1"/>
  <c r="K720" i="9" s="1"/>
  <c r="J721" i="9"/>
  <c r="K721" i="9" s="1" a="1"/>
  <c r="K721" i="9" s="1"/>
  <c r="J722" i="9"/>
  <c r="K722" i="9" s="1" a="1"/>
  <c r="K722" i="9" s="1"/>
  <c r="J723" i="9"/>
  <c r="K723" i="9" s="1" a="1"/>
  <c r="K723" i="9" s="1"/>
  <c r="J724" i="9"/>
  <c r="K724" i="9" s="1" a="1"/>
  <c r="K724" i="9" s="1"/>
  <c r="J725" i="9"/>
  <c r="K725" i="9" s="1" a="1"/>
  <c r="K725" i="9" s="1"/>
  <c r="J726" i="9"/>
  <c r="K726" i="9" s="1" a="1"/>
  <c r="K726" i="9" s="1"/>
  <c r="J727" i="9"/>
  <c r="K727" i="9" s="1" a="1"/>
  <c r="K727" i="9" s="1"/>
  <c r="J728" i="9"/>
  <c r="K728" i="9" s="1" a="1"/>
  <c r="K728" i="9" s="1"/>
  <c r="J729" i="9"/>
  <c r="K729" i="9" s="1" a="1"/>
  <c r="K729" i="9" s="1"/>
  <c r="J730" i="9"/>
  <c r="K730" i="9" s="1" a="1"/>
  <c r="K730" i="9" s="1"/>
  <c r="J731" i="9"/>
  <c r="K731" i="9" s="1" a="1"/>
  <c r="K731" i="9" s="1"/>
  <c r="J732" i="9"/>
  <c r="K732" i="9" s="1" a="1"/>
  <c r="K732" i="9" s="1"/>
  <c r="J733" i="9"/>
  <c r="K733" i="9" s="1" a="1"/>
  <c r="K733" i="9" s="1"/>
  <c r="J734" i="9"/>
  <c r="K734" i="9" s="1" a="1"/>
  <c r="K734" i="9" s="1"/>
  <c r="J735" i="9"/>
  <c r="K735" i="9" s="1" a="1"/>
  <c r="K735" i="9" s="1"/>
  <c r="J736" i="9"/>
  <c r="K736" i="9" s="1" a="1"/>
  <c r="K736" i="9" s="1"/>
  <c r="J737" i="9"/>
  <c r="K737" i="9" s="1" a="1"/>
  <c r="K737" i="9" s="1"/>
  <c r="J738" i="9"/>
  <c r="K738" i="9" s="1" a="1"/>
  <c r="K738" i="9" s="1"/>
  <c r="J739" i="9"/>
  <c r="K739" i="9" s="1" a="1"/>
  <c r="K739" i="9" s="1"/>
  <c r="J740" i="9"/>
  <c r="K740" i="9" s="1" a="1"/>
  <c r="K740" i="9" s="1"/>
  <c r="J741" i="9"/>
  <c r="K741" i="9" s="1" a="1"/>
  <c r="K741" i="9" s="1"/>
  <c r="J742" i="9"/>
  <c r="K742" i="9" s="1" a="1"/>
  <c r="K742" i="9" s="1"/>
  <c r="J743" i="9"/>
  <c r="K743" i="9" s="1" a="1"/>
  <c r="K743" i="9" s="1"/>
  <c r="J744" i="9"/>
  <c r="K744" i="9" s="1" a="1"/>
  <c r="K744" i="9" s="1"/>
  <c r="J745" i="9"/>
  <c r="K745" i="9" s="1" a="1"/>
  <c r="K745" i="9" s="1"/>
  <c r="J746" i="9"/>
  <c r="K746" i="9" s="1" a="1"/>
  <c r="K746" i="9" s="1"/>
  <c r="J747" i="9"/>
  <c r="K747" i="9" s="1" a="1"/>
  <c r="K747" i="9" s="1"/>
  <c r="J748" i="9"/>
  <c r="K748" i="9" s="1" a="1"/>
  <c r="K748" i="9" s="1"/>
  <c r="J749" i="9"/>
  <c r="K749" i="9" s="1" a="1"/>
  <c r="K749" i="9" s="1"/>
  <c r="J750" i="9"/>
  <c r="K750" i="9" s="1" a="1"/>
  <c r="K750" i="9" s="1"/>
  <c r="J751" i="9"/>
  <c r="K751" i="9" s="1" a="1"/>
  <c r="K751" i="9" s="1"/>
  <c r="J752" i="9"/>
  <c r="K752" i="9" s="1" a="1"/>
  <c r="K752" i="9" s="1"/>
  <c r="J753" i="9"/>
  <c r="K753" i="9" s="1" a="1"/>
  <c r="K753" i="9" s="1"/>
  <c r="J754" i="9"/>
  <c r="K754" i="9" s="1" a="1"/>
  <c r="K754" i="9" s="1"/>
  <c r="J755" i="9"/>
  <c r="K755" i="9" s="1" a="1"/>
  <c r="K755" i="9" s="1"/>
  <c r="J756" i="9"/>
  <c r="K756" i="9" s="1" a="1"/>
  <c r="K756" i="9" s="1"/>
  <c r="J757" i="9"/>
  <c r="K757" i="9" s="1" a="1"/>
  <c r="K757" i="9" s="1"/>
  <c r="J758" i="9"/>
  <c r="K758" i="9" s="1" a="1"/>
  <c r="K758" i="9" s="1"/>
  <c r="J759" i="9"/>
  <c r="K759" i="9" s="1" a="1"/>
  <c r="K759" i="9" s="1"/>
  <c r="J760" i="9"/>
  <c r="K760" i="9" s="1" a="1"/>
  <c r="K760" i="9" s="1"/>
  <c r="J761" i="9"/>
  <c r="K761" i="9" s="1" a="1"/>
  <c r="K761" i="9" s="1"/>
  <c r="J762" i="9"/>
  <c r="K762" i="9" s="1" a="1"/>
  <c r="K762" i="9" s="1"/>
  <c r="J763" i="9"/>
  <c r="K763" i="9" s="1" a="1"/>
  <c r="K763" i="9" s="1"/>
  <c r="J764" i="9"/>
  <c r="K764" i="9" s="1" a="1"/>
  <c r="K764" i="9" s="1"/>
  <c r="J765" i="9"/>
  <c r="K765" i="9" s="1" a="1"/>
  <c r="K765" i="9" s="1"/>
  <c r="J766" i="9"/>
  <c r="K766" i="9" s="1" a="1"/>
  <c r="K766" i="9" s="1"/>
  <c r="J767" i="9"/>
  <c r="K767" i="9" s="1" a="1"/>
  <c r="K767" i="9" s="1"/>
  <c r="J768" i="9"/>
  <c r="K768" i="9" s="1" a="1"/>
  <c r="K768" i="9" s="1"/>
  <c r="J769" i="9"/>
  <c r="K769" i="9" s="1" a="1"/>
  <c r="K769" i="9" s="1"/>
  <c r="J770" i="9"/>
  <c r="K770" i="9" s="1" a="1"/>
  <c r="K770" i="9" s="1"/>
  <c r="J771" i="9"/>
  <c r="K771" i="9" s="1" a="1"/>
  <c r="K771" i="9" s="1"/>
  <c r="J772" i="9"/>
  <c r="K772" i="9" s="1" a="1"/>
  <c r="K772" i="9" s="1"/>
  <c r="J773" i="9"/>
  <c r="K773" i="9" s="1" a="1"/>
  <c r="K773" i="9" s="1"/>
  <c r="J774" i="9"/>
  <c r="K774" i="9" s="1" a="1"/>
  <c r="K774" i="9" s="1"/>
  <c r="J775" i="9"/>
  <c r="K775" i="9" s="1" a="1"/>
  <c r="K775" i="9" s="1"/>
  <c r="J776" i="9"/>
  <c r="K776" i="9" s="1" a="1"/>
  <c r="K776" i="9" s="1"/>
  <c r="J777" i="9"/>
  <c r="K777" i="9" s="1" a="1"/>
  <c r="K777" i="9" s="1"/>
  <c r="J778" i="9"/>
  <c r="K778" i="9" s="1" a="1"/>
  <c r="K778" i="9" s="1"/>
  <c r="J779" i="9"/>
  <c r="K779" i="9" s="1" a="1"/>
  <c r="K779" i="9" s="1"/>
  <c r="J780" i="9"/>
  <c r="K780" i="9" s="1" a="1"/>
  <c r="K780" i="9" s="1"/>
  <c r="J781" i="9"/>
  <c r="K781" i="9" s="1" a="1"/>
  <c r="K781" i="9" s="1"/>
  <c r="J782" i="9"/>
  <c r="K782" i="9" s="1" a="1"/>
  <c r="K782" i="9" s="1"/>
  <c r="J783" i="9"/>
  <c r="K783" i="9" s="1" a="1"/>
  <c r="K783" i="9" s="1"/>
  <c r="J784" i="9"/>
  <c r="K784" i="9" s="1" a="1"/>
  <c r="K784" i="9" s="1"/>
  <c r="J785" i="9"/>
  <c r="K785" i="9" s="1" a="1"/>
  <c r="K785" i="9" s="1"/>
  <c r="J786" i="9"/>
  <c r="K786" i="9" s="1" a="1"/>
  <c r="K786" i="9" s="1"/>
  <c r="J787" i="9"/>
  <c r="K787" i="9" s="1" a="1"/>
  <c r="K787" i="9" s="1"/>
  <c r="J788" i="9"/>
  <c r="K788" i="9" s="1" a="1"/>
  <c r="K788" i="9" s="1"/>
  <c r="J789" i="9"/>
  <c r="K789" i="9" s="1" a="1"/>
  <c r="K789" i="9" s="1"/>
  <c r="J790" i="9"/>
  <c r="K790" i="9" s="1" a="1"/>
  <c r="K790" i="9" s="1"/>
  <c r="J791" i="9"/>
  <c r="K791" i="9" s="1" a="1"/>
  <c r="K791" i="9" s="1"/>
  <c r="J792" i="9"/>
  <c r="K792" i="9" s="1" a="1"/>
  <c r="K792" i="9" s="1"/>
  <c r="J793" i="9"/>
  <c r="K793" i="9" s="1" a="1"/>
  <c r="K793" i="9" s="1"/>
  <c r="J794" i="9"/>
  <c r="K794" i="9" s="1" a="1"/>
  <c r="K794" i="9" s="1"/>
  <c r="J795" i="9"/>
  <c r="K795" i="9" s="1" a="1"/>
  <c r="K795" i="9" s="1"/>
  <c r="J796" i="9"/>
  <c r="K796" i="9" s="1" a="1"/>
  <c r="K796" i="9" s="1"/>
  <c r="J797" i="9"/>
  <c r="K797" i="9" s="1" a="1"/>
  <c r="K797" i="9" s="1"/>
  <c r="J798" i="9"/>
  <c r="K798" i="9" s="1" a="1"/>
  <c r="K798" i="9" s="1"/>
  <c r="J799" i="9"/>
  <c r="K799" i="9" s="1" a="1"/>
  <c r="K799" i="9" s="1"/>
  <c r="J800" i="9"/>
  <c r="K800" i="9" s="1" a="1"/>
  <c r="K800" i="9" s="1"/>
  <c r="J801" i="9"/>
  <c r="K801" i="9" s="1" a="1"/>
  <c r="K801" i="9" s="1"/>
  <c r="J802" i="9"/>
  <c r="K802" i="9" s="1" a="1"/>
  <c r="K802" i="9" s="1"/>
  <c r="J803" i="9"/>
  <c r="K803" i="9" s="1" a="1"/>
  <c r="K803" i="9" s="1"/>
  <c r="J804" i="9"/>
  <c r="K804" i="9" s="1" a="1"/>
  <c r="K804" i="9" s="1"/>
  <c r="J805" i="9"/>
  <c r="K805" i="9" s="1" a="1"/>
  <c r="K805" i="9" s="1"/>
  <c r="J806" i="9"/>
  <c r="K806" i="9" s="1" a="1"/>
  <c r="K806" i="9" s="1"/>
  <c r="J807" i="9"/>
  <c r="J808" i="9"/>
  <c r="K808" i="9" s="1" a="1"/>
  <c r="K808" i="9" s="1"/>
  <c r="J809" i="9"/>
  <c r="K809" i="9" s="1" a="1"/>
  <c r="K809" i="9" s="1"/>
  <c r="J810" i="9"/>
  <c r="K810" i="9" s="1" a="1"/>
  <c r="K810" i="9" s="1"/>
  <c r="J811" i="9"/>
  <c r="K811" i="9" s="1" a="1"/>
  <c r="K811" i="9" s="1"/>
  <c r="J812" i="9"/>
  <c r="K812" i="9" s="1" a="1"/>
  <c r="K812" i="9" s="1"/>
  <c r="J813" i="9"/>
  <c r="K813" i="9" s="1" a="1"/>
  <c r="K813" i="9" s="1"/>
  <c r="J814" i="9"/>
  <c r="K814" i="9" s="1" a="1"/>
  <c r="K814" i="9" s="1"/>
  <c r="J815" i="9"/>
  <c r="K815" i="9" s="1" a="1"/>
  <c r="K815" i="9" s="1"/>
  <c r="J816" i="9"/>
  <c r="K816" i="9" s="1" a="1"/>
  <c r="K816" i="9" s="1"/>
  <c r="J817" i="9"/>
  <c r="K817" i="9" s="1" a="1"/>
  <c r="K817" i="9" s="1"/>
  <c r="J818" i="9"/>
  <c r="K818" i="9" s="1" a="1"/>
  <c r="K818" i="9" s="1"/>
  <c r="J819" i="9"/>
  <c r="K819" i="9" s="1" a="1"/>
  <c r="K819" i="9" s="1"/>
  <c r="J820" i="9"/>
  <c r="K820" i="9" s="1" a="1"/>
  <c r="K820" i="9" s="1"/>
  <c r="J821" i="9"/>
  <c r="K821" i="9" s="1" a="1"/>
  <c r="K821" i="9" s="1"/>
  <c r="J822" i="9"/>
  <c r="K822" i="9" s="1" a="1"/>
  <c r="K822" i="9" s="1"/>
  <c r="J823" i="9"/>
  <c r="K823" i="9" s="1" a="1"/>
  <c r="J824" i="9"/>
  <c r="K824" i="9" s="1" a="1"/>
  <c r="K824" i="9" s="1"/>
  <c r="J825" i="9"/>
  <c r="K825" i="9" s="1" a="1"/>
  <c r="K825" i="9" s="1"/>
  <c r="J826" i="9"/>
  <c r="K826" i="9" s="1" a="1"/>
  <c r="K826" i="9" s="1"/>
  <c r="J827" i="9"/>
  <c r="K827" i="9" s="1" a="1"/>
  <c r="K827" i="9" s="1"/>
  <c r="J828" i="9"/>
  <c r="K828" i="9" s="1" a="1"/>
  <c r="K828" i="9" s="1"/>
  <c r="J829" i="9"/>
  <c r="K829" i="9" s="1" a="1"/>
  <c r="K829" i="9" s="1"/>
  <c r="J830" i="9"/>
  <c r="K830" i="9" s="1" a="1"/>
  <c r="K830" i="9" s="1"/>
  <c r="J831" i="9"/>
  <c r="K831" i="9" s="1" a="1"/>
  <c r="K831" i="9" s="1"/>
  <c r="J832" i="9"/>
  <c r="K832" i="9" s="1" a="1"/>
  <c r="K832" i="9" s="1"/>
  <c r="J833" i="9"/>
  <c r="K833" i="9" s="1" a="1"/>
  <c r="J834" i="9"/>
  <c r="J835" i="9"/>
  <c r="K835" i="9" s="1" a="1"/>
  <c r="K835" i="9" s="1"/>
  <c r="J836" i="9"/>
  <c r="K836" i="9" s="1" a="1"/>
  <c r="K836" i="9" s="1"/>
  <c r="J837" i="9"/>
  <c r="K837" i="9" s="1" a="1"/>
  <c r="K837" i="9" s="1"/>
  <c r="J838" i="9"/>
  <c r="K838" i="9" s="1" a="1"/>
  <c r="K838" i="9" s="1"/>
  <c r="J839" i="9"/>
  <c r="K839" i="9" s="1" a="1"/>
  <c r="K839" i="9" s="1"/>
  <c r="J840" i="9"/>
  <c r="K840" i="9" s="1" a="1"/>
  <c r="K840" i="9" s="1"/>
  <c r="J841" i="9"/>
  <c r="K841" i="9" s="1" a="1"/>
  <c r="K841" i="9" s="1"/>
  <c r="J842" i="9"/>
  <c r="K842" i="9" s="1" a="1"/>
  <c r="K842" i="9" s="1"/>
  <c r="J843" i="9"/>
  <c r="K843" i="9" s="1" a="1"/>
  <c r="K843" i="9" s="1"/>
  <c r="J844" i="9"/>
  <c r="K844" i="9" s="1" a="1"/>
  <c r="K844" i="9" s="1"/>
  <c r="J845" i="9"/>
  <c r="K845" i="9" s="1" a="1"/>
  <c r="K845" i="9" s="1"/>
  <c r="J846" i="9"/>
  <c r="K846" i="9" s="1" a="1"/>
  <c r="K846" i="9" s="1"/>
  <c r="J847" i="9"/>
  <c r="K847" i="9" s="1" a="1"/>
  <c r="K847" i="9" s="1"/>
  <c r="J848" i="9"/>
  <c r="K848" i="9" s="1" a="1"/>
  <c r="K848" i="9" s="1"/>
  <c r="J849" i="9"/>
  <c r="K849" i="9" s="1" a="1"/>
  <c r="K849" i="9" s="1"/>
  <c r="J850" i="9"/>
  <c r="K850" i="9" s="1" a="1"/>
  <c r="K850" i="9" s="1"/>
  <c r="J851" i="9"/>
  <c r="K851" i="9" s="1" a="1"/>
  <c r="K851" i="9" s="1"/>
  <c r="J852" i="9"/>
  <c r="K852" i="9" s="1" a="1"/>
  <c r="K852" i="9" s="1"/>
  <c r="J853" i="9"/>
  <c r="K853" i="9" s="1" a="1"/>
  <c r="K853" i="9" s="1"/>
  <c r="J854" i="9"/>
  <c r="K854" i="9" s="1" a="1"/>
  <c r="K854" i="9" s="1"/>
  <c r="J855" i="9"/>
  <c r="K855" i="9" s="1" a="1"/>
  <c r="K855" i="9" s="1"/>
  <c r="J856" i="9"/>
  <c r="K856" i="9" s="1" a="1"/>
  <c r="K856" i="9" s="1"/>
  <c r="J857" i="9"/>
  <c r="K857" i="9" s="1" a="1"/>
  <c r="K857" i="9" s="1"/>
  <c r="J858" i="9"/>
  <c r="K858" i="9" s="1" a="1"/>
  <c r="K858" i="9" s="1"/>
  <c r="J859" i="9"/>
  <c r="K859" i="9" s="1" a="1"/>
  <c r="K859" i="9" s="1"/>
  <c r="J860" i="9"/>
  <c r="K860" i="9" s="1" a="1"/>
  <c r="K860" i="9" s="1"/>
  <c r="J861" i="9"/>
  <c r="K861" i="9" s="1" a="1"/>
  <c r="K861" i="9" s="1"/>
  <c r="J862" i="9"/>
  <c r="K862" i="9" s="1" a="1"/>
  <c r="K862" i="9" s="1"/>
  <c r="J863" i="9"/>
  <c r="K863" i="9" s="1" a="1"/>
  <c r="K863" i="9" s="1"/>
  <c r="J864" i="9"/>
  <c r="K864" i="9" s="1" a="1"/>
  <c r="K864" i="9" s="1"/>
  <c r="J865" i="9"/>
  <c r="K865" i="9" s="1" a="1"/>
  <c r="K865" i="9" s="1"/>
  <c r="J866" i="9"/>
  <c r="K866" i="9" s="1" a="1"/>
  <c r="K866" i="9" s="1"/>
  <c r="J867" i="9"/>
  <c r="K867" i="9" s="1" a="1"/>
  <c r="K867" i="9" s="1"/>
  <c r="J868" i="9"/>
  <c r="K868" i="9" s="1" a="1"/>
  <c r="K868" i="9" s="1"/>
  <c r="J869" i="9"/>
  <c r="K869" i="9" s="1" a="1"/>
  <c r="K869" i="9" s="1"/>
  <c r="J870" i="9"/>
  <c r="K870" i="9" s="1" a="1"/>
  <c r="K870" i="9" s="1"/>
  <c r="J871" i="9"/>
  <c r="K871" i="9" s="1" a="1"/>
  <c r="K871" i="9" s="1"/>
  <c r="J872" i="9"/>
  <c r="K872" i="9" s="1" a="1"/>
  <c r="K872" i="9" s="1"/>
  <c r="J873" i="9"/>
  <c r="K873" i="9" s="1" a="1"/>
  <c r="K873" i="9" s="1"/>
  <c r="J874" i="9"/>
  <c r="K874" i="9" s="1" a="1"/>
  <c r="K874" i="9" s="1"/>
  <c r="J875" i="9"/>
  <c r="K875" i="9" s="1" a="1"/>
  <c r="K875" i="9" s="1"/>
  <c r="J876" i="9"/>
  <c r="K876" i="9" s="1" a="1"/>
  <c r="K876" i="9" s="1"/>
  <c r="J877" i="9"/>
  <c r="K877" i="9" s="1" a="1"/>
  <c r="K877" i="9" s="1"/>
  <c r="J878" i="9"/>
  <c r="K878" i="9" s="1" a="1"/>
  <c r="K878" i="9" s="1"/>
  <c r="J879" i="9"/>
  <c r="K879" i="9" s="1" a="1"/>
  <c r="K879" i="9" s="1"/>
  <c r="J880" i="9"/>
  <c r="K880" i="9" s="1" a="1"/>
  <c r="K880" i="9" s="1"/>
  <c r="J881" i="9"/>
  <c r="K881" i="9" s="1" a="1"/>
  <c r="K881" i="9" s="1"/>
  <c r="J882" i="9"/>
  <c r="K882" i="9" s="1" a="1"/>
  <c r="K882" i="9" s="1"/>
  <c r="J883" i="9"/>
  <c r="K883" i="9" s="1" a="1"/>
  <c r="K883" i="9" s="1"/>
  <c r="J884" i="9"/>
  <c r="K884" i="9" s="1" a="1"/>
  <c r="K884" i="9" s="1"/>
  <c r="J885" i="9"/>
  <c r="K885" i="9" s="1" a="1"/>
  <c r="K885" i="9" s="1"/>
  <c r="J886" i="9"/>
  <c r="K886" i="9" s="1" a="1"/>
  <c r="K886" i="9" s="1"/>
  <c r="J887" i="9"/>
  <c r="K887" i="9" s="1" a="1"/>
  <c r="K887" i="9" s="1"/>
  <c r="J888" i="9"/>
  <c r="K888" i="9" s="1" a="1"/>
  <c r="K888" i="9" s="1"/>
  <c r="J889" i="9"/>
  <c r="K889" i="9" s="1" a="1"/>
  <c r="K889" i="9" s="1"/>
  <c r="J890" i="9"/>
  <c r="K890" i="9" s="1" a="1"/>
  <c r="K890" i="9" s="1"/>
  <c r="J891" i="9"/>
  <c r="K891" i="9" s="1" a="1"/>
  <c r="K891" i="9" s="1"/>
  <c r="J892" i="9"/>
  <c r="K892" i="9" s="1" a="1"/>
  <c r="K892" i="9" s="1"/>
  <c r="J893" i="9"/>
  <c r="K893" i="9" s="1" a="1"/>
  <c r="K893" i="9" s="1"/>
  <c r="J894" i="9"/>
  <c r="K894" i="9" s="1" a="1"/>
  <c r="K894" i="9" s="1"/>
  <c r="J895" i="9"/>
  <c r="K895" i="9" s="1" a="1"/>
  <c r="K895" i="9" s="1"/>
  <c r="J896" i="9"/>
  <c r="K896" i="9" s="1" a="1"/>
  <c r="K896" i="9" s="1"/>
  <c r="J897" i="9"/>
  <c r="K897" i="9" s="1" a="1"/>
  <c r="K897" i="9" s="1"/>
  <c r="J898" i="9"/>
  <c r="K898" i="9" s="1" a="1"/>
  <c r="K898" i="9" s="1"/>
  <c r="J899" i="9"/>
  <c r="K899" i="9" s="1" a="1"/>
  <c r="K899" i="9" s="1"/>
  <c r="J900" i="9"/>
  <c r="K900" i="9" s="1" a="1"/>
  <c r="K900" i="9" s="1"/>
  <c r="J901" i="9"/>
  <c r="K901" i="9" s="1" a="1"/>
  <c r="K901" i="9" s="1"/>
  <c r="J902" i="9"/>
  <c r="K902" i="9" s="1" a="1"/>
  <c r="K902" i="9" s="1"/>
  <c r="J903" i="9"/>
  <c r="K903" i="9" s="1" a="1"/>
  <c r="K903" i="9" s="1"/>
  <c r="J904" i="9"/>
  <c r="K904" i="9" s="1" a="1"/>
  <c r="K904" i="9" s="1"/>
  <c r="J905" i="9"/>
  <c r="K905" i="9" s="1" a="1"/>
  <c r="K905" i="9" s="1"/>
  <c r="J906" i="9"/>
  <c r="K906" i="9" s="1" a="1"/>
  <c r="K906" i="9" s="1"/>
  <c r="J907" i="9"/>
  <c r="K907" i="9" s="1" a="1"/>
  <c r="K907" i="9" s="1"/>
  <c r="J908" i="9"/>
  <c r="K908" i="9" s="1" a="1"/>
  <c r="K908" i="9" s="1"/>
  <c r="J909" i="9"/>
  <c r="K909" i="9" s="1" a="1"/>
  <c r="K909" i="9" s="1"/>
  <c r="J910" i="9"/>
  <c r="K910" i="9" s="1" a="1"/>
  <c r="K910" i="9" s="1"/>
  <c r="J911" i="9"/>
  <c r="K911" i="9" s="1" a="1"/>
  <c r="K911" i="9" s="1"/>
  <c r="J912" i="9"/>
  <c r="K912" i="9" s="1" a="1"/>
  <c r="K912" i="9" s="1"/>
  <c r="J913" i="9"/>
  <c r="K913" i="9" s="1" a="1"/>
  <c r="K913" i="9" s="1"/>
  <c r="J914" i="9"/>
  <c r="K914" i="9" s="1" a="1"/>
  <c r="K914" i="9" s="1"/>
  <c r="J915" i="9"/>
  <c r="K915" i="9" s="1" a="1"/>
  <c r="K915" i="9" s="1"/>
  <c r="J916" i="9"/>
  <c r="K916" i="9" s="1" a="1"/>
  <c r="K916" i="9" s="1"/>
  <c r="J917" i="9"/>
  <c r="K917" i="9" s="1" a="1"/>
  <c r="K917" i="9" s="1"/>
  <c r="J918" i="9"/>
  <c r="K918" i="9" s="1" a="1"/>
  <c r="K918" i="9" s="1"/>
  <c r="J919" i="9"/>
  <c r="K919" i="9" s="1" a="1"/>
  <c r="K919" i="9" s="1"/>
  <c r="J920" i="9"/>
  <c r="K920" i="9" s="1" a="1"/>
  <c r="K920" i="9" s="1"/>
  <c r="J921" i="9"/>
  <c r="K921" i="9" s="1" a="1"/>
  <c r="K921" i="9" s="1"/>
  <c r="J922" i="9"/>
  <c r="K922" i="9" s="1" a="1"/>
  <c r="K922" i="9" s="1"/>
  <c r="J923" i="9"/>
  <c r="K923" i="9" s="1" a="1"/>
  <c r="K923" i="9" s="1"/>
  <c r="J924" i="9"/>
  <c r="K924" i="9" s="1" a="1"/>
  <c r="K924" i="9" s="1"/>
  <c r="J925" i="9"/>
  <c r="K925" i="9" s="1" a="1"/>
  <c r="K925" i="9" s="1"/>
  <c r="J926" i="9"/>
  <c r="K926" i="9" s="1" a="1"/>
  <c r="K926" i="9" s="1"/>
  <c r="J927" i="9"/>
  <c r="K927" i="9" s="1" a="1"/>
  <c r="K927" i="9" s="1"/>
  <c r="J928" i="9"/>
  <c r="K928" i="9" s="1" a="1"/>
  <c r="J929" i="9"/>
  <c r="K929" i="9" s="1" a="1"/>
  <c r="K929" i="9" s="1"/>
  <c r="J930" i="9"/>
  <c r="K930" i="9" s="1" a="1"/>
  <c r="K930" i="9" s="1"/>
  <c r="J931" i="9"/>
  <c r="K931" i="9" s="1" a="1"/>
  <c r="K931" i="9" s="1"/>
  <c r="J932" i="9"/>
  <c r="K932" i="9" s="1" a="1"/>
  <c r="K932" i="9" s="1"/>
  <c r="J933" i="9"/>
  <c r="K933" i="9" s="1" a="1"/>
  <c r="K933" i="9" s="1"/>
  <c r="J934" i="9"/>
  <c r="K934" i="9" s="1" a="1"/>
  <c r="K934" i="9" s="1"/>
  <c r="J935" i="9"/>
  <c r="K935" i="9" s="1" a="1"/>
  <c r="K935" i="9" s="1"/>
  <c r="J936" i="9"/>
  <c r="K936" i="9" s="1" a="1"/>
  <c r="K936" i="9" s="1"/>
  <c r="J937" i="9"/>
  <c r="K937" i="9" s="1" a="1"/>
  <c r="K937" i="9" s="1"/>
  <c r="J938" i="9"/>
  <c r="K938" i="9" s="1" a="1"/>
  <c r="K938" i="9" s="1"/>
  <c r="J939" i="9"/>
  <c r="K939" i="9" s="1" a="1"/>
  <c r="K939" i="9" s="1"/>
  <c r="J940" i="9"/>
  <c r="K940" i="9" s="1" a="1"/>
  <c r="K940" i="9" s="1"/>
  <c r="J941" i="9"/>
  <c r="K941" i="9" s="1" a="1"/>
  <c r="K941" i="9" s="1"/>
  <c r="J942" i="9"/>
  <c r="K942" i="9" s="1" a="1"/>
  <c r="K942" i="9" s="1"/>
  <c r="J943" i="9"/>
  <c r="K943" i="9" s="1" a="1"/>
  <c r="K943" i="9" s="1"/>
  <c r="J944" i="9"/>
  <c r="K944" i="9" s="1" a="1"/>
  <c r="K944" i="9" s="1"/>
  <c r="J945" i="9"/>
  <c r="K945" i="9" s="1" a="1"/>
  <c r="K945" i="9" s="1"/>
  <c r="J946" i="9"/>
  <c r="K946" i="9" s="1" a="1"/>
  <c r="K946" i="9" s="1"/>
  <c r="J947" i="9"/>
  <c r="K947" i="9" s="1" a="1"/>
  <c r="K947" i="9" s="1"/>
  <c r="J948" i="9"/>
  <c r="K948" i="9" s="1" a="1"/>
  <c r="K948" i="9" s="1"/>
  <c r="J949" i="9"/>
  <c r="K949" i="9" s="1" a="1"/>
  <c r="K949" i="9" s="1"/>
  <c r="J950" i="9"/>
  <c r="K950" i="9" s="1" a="1"/>
  <c r="K950" i="9" s="1"/>
  <c r="J951" i="9"/>
  <c r="K951" i="9" s="1" a="1"/>
  <c r="K951" i="9" s="1"/>
  <c r="J952" i="9"/>
  <c r="K952" i="9" s="1" a="1"/>
  <c r="K952" i="9" s="1"/>
  <c r="J953" i="9"/>
  <c r="K953" i="9" s="1" a="1"/>
  <c r="K953" i="9" s="1"/>
  <c r="J954" i="9"/>
  <c r="K954" i="9" s="1" a="1"/>
  <c r="K954" i="9" s="1"/>
  <c r="J955" i="9"/>
  <c r="K955" i="9" s="1" a="1"/>
  <c r="K955" i="9" s="1"/>
  <c r="J956" i="9"/>
  <c r="K956" i="9" s="1" a="1"/>
  <c r="K956" i="9" s="1"/>
  <c r="J957" i="9"/>
  <c r="K957" i="9" s="1" a="1"/>
  <c r="K957" i="9" s="1"/>
  <c r="J958" i="9"/>
  <c r="K958" i="9" s="1" a="1"/>
  <c r="K958" i="9" s="1"/>
  <c r="J959" i="9"/>
  <c r="K959" i="9" s="1" a="1"/>
  <c r="K959" i="9" s="1"/>
  <c r="J960" i="9"/>
  <c r="K960" i="9" s="1" a="1"/>
  <c r="K960" i="9" s="1"/>
  <c r="J961" i="9"/>
  <c r="K961" i="9" s="1" a="1"/>
  <c r="K961" i="9" s="1"/>
  <c r="J962" i="9"/>
  <c r="K962" i="9" s="1" a="1"/>
  <c r="K962" i="9" s="1"/>
  <c r="J963" i="9"/>
  <c r="K963" i="9" s="1" a="1"/>
  <c r="K963" i="9" s="1"/>
  <c r="J964" i="9"/>
  <c r="K964" i="9" s="1" a="1"/>
  <c r="K964" i="9" s="1"/>
  <c r="J965" i="9"/>
  <c r="K965" i="9" s="1" a="1"/>
  <c r="K965" i="9" s="1"/>
  <c r="J966" i="9"/>
  <c r="K966" i="9" s="1" a="1"/>
  <c r="K966" i="9" s="1"/>
  <c r="J967" i="9"/>
  <c r="K967" i="9" s="1" a="1"/>
  <c r="K967" i="9" s="1"/>
  <c r="J968" i="9"/>
  <c r="K968" i="9" s="1" a="1"/>
  <c r="K968" i="9" s="1"/>
  <c r="J969" i="9"/>
  <c r="K969" i="9" s="1" a="1"/>
  <c r="K969" i="9" s="1"/>
  <c r="J970" i="9"/>
  <c r="K970" i="9" s="1" a="1"/>
  <c r="K970" i="9" s="1"/>
  <c r="J971" i="9"/>
  <c r="K971" i="9" s="1" a="1"/>
  <c r="K971" i="9" s="1"/>
  <c r="J972" i="9"/>
  <c r="K972" i="9" s="1" a="1"/>
  <c r="K972" i="9" s="1"/>
  <c r="J973" i="9"/>
  <c r="K973" i="9" s="1" a="1"/>
  <c r="K973" i="9" s="1"/>
  <c r="J974" i="9"/>
  <c r="K974" i="9" s="1" a="1"/>
  <c r="K974" i="9" s="1"/>
  <c r="J975" i="9"/>
  <c r="K975" i="9" s="1" a="1"/>
  <c r="K975" i="9" s="1"/>
  <c r="J976" i="9"/>
  <c r="K976" i="9" s="1" a="1"/>
  <c r="K976" i="9" s="1"/>
  <c r="J977" i="9"/>
  <c r="J978" i="9"/>
  <c r="K978" i="9" s="1" a="1"/>
  <c r="K978" i="9" s="1"/>
  <c r="J979" i="9"/>
  <c r="K979" i="9" s="1" a="1"/>
  <c r="K979" i="9" s="1"/>
  <c r="J980" i="9"/>
  <c r="K980" i="9" s="1" a="1"/>
  <c r="K980" i="9" s="1"/>
  <c r="J981" i="9"/>
  <c r="K981" i="9" s="1" a="1"/>
  <c r="K981" i="9" s="1"/>
  <c r="J982" i="9"/>
  <c r="K982" i="9" s="1" a="1"/>
  <c r="K982" i="9" s="1"/>
  <c r="J983" i="9"/>
  <c r="K983" i="9" s="1" a="1"/>
  <c r="K983" i="9" s="1"/>
  <c r="J984" i="9"/>
  <c r="K984" i="9" s="1" a="1"/>
  <c r="K984" i="9" s="1"/>
  <c r="J985" i="9"/>
  <c r="K985" i="9" s="1" a="1"/>
  <c r="K985" i="9" s="1"/>
  <c r="J986" i="9"/>
  <c r="K986" i="9" s="1" a="1"/>
  <c r="K986" i="9" s="1"/>
  <c r="J987" i="9"/>
  <c r="K987" i="9" s="1" a="1"/>
  <c r="K987" i="9" s="1"/>
  <c r="J988" i="9"/>
  <c r="K988" i="9" s="1" a="1"/>
  <c r="K988" i="9" s="1"/>
  <c r="J989" i="9"/>
  <c r="K989" i="9" s="1" a="1"/>
  <c r="K989" i="9" s="1"/>
  <c r="J990" i="9"/>
  <c r="K990" i="9" s="1" a="1"/>
  <c r="K990" i="9" s="1"/>
  <c r="J991" i="9"/>
  <c r="K991" i="9" s="1" a="1"/>
  <c r="K991" i="9" s="1"/>
  <c r="J992" i="9"/>
  <c r="K992" i="9" s="1" a="1"/>
  <c r="K992" i="9" s="1"/>
  <c r="J993" i="9"/>
  <c r="K993" i="9" s="1" a="1"/>
  <c r="K993" i="9" s="1"/>
  <c r="J994" i="9"/>
  <c r="K994" i="9" s="1" a="1"/>
  <c r="K994" i="9" s="1"/>
  <c r="J995" i="9"/>
  <c r="K995" i="9" s="1" a="1"/>
  <c r="K995" i="9" s="1"/>
  <c r="J996" i="9"/>
  <c r="K996" i="9" s="1" a="1"/>
  <c r="K996" i="9" s="1"/>
  <c r="J997" i="9"/>
  <c r="K997" i="9" s="1" a="1"/>
  <c r="K997" i="9" s="1"/>
  <c r="J998" i="9"/>
  <c r="K998" i="9" s="1" a="1"/>
  <c r="K998" i="9" s="1"/>
  <c r="J999" i="9"/>
  <c r="K999" i="9" s="1" a="1"/>
  <c r="K999" i="9" s="1"/>
  <c r="J1000" i="9"/>
  <c r="K1000" i="9" s="1" a="1"/>
  <c r="K1000" i="9" s="1"/>
  <c r="J1001" i="9"/>
  <c r="K1001" i="9" s="1" a="1"/>
  <c r="K1001" i="9" s="1"/>
  <c r="J1002" i="9"/>
  <c r="K1002" i="9" s="1" a="1"/>
  <c r="K1002" i="9" s="1"/>
  <c r="J1003" i="9"/>
  <c r="K1003" i="9" s="1" a="1"/>
  <c r="K1003" i="9" s="1"/>
  <c r="J1004" i="9"/>
  <c r="K1004" i="9" s="1" a="1"/>
  <c r="K1004" i="9" s="1"/>
  <c r="J1005" i="9"/>
  <c r="K1005" i="9" s="1" a="1"/>
  <c r="K1005" i="9" s="1"/>
  <c r="J1006" i="9"/>
  <c r="K1006" i="9" s="1" a="1"/>
  <c r="K1006" i="9" s="1"/>
  <c r="J1007" i="9"/>
  <c r="K1007" i="9" s="1" a="1"/>
  <c r="K1007" i="9" s="1"/>
  <c r="J1008" i="9"/>
  <c r="K1008" i="9" s="1" a="1"/>
  <c r="K1008" i="9" s="1"/>
  <c r="J1009" i="9"/>
  <c r="K1009" i="9" s="1" a="1"/>
  <c r="K1009" i="9" s="1"/>
  <c r="J1010" i="9"/>
  <c r="K1010" i="9" s="1" a="1"/>
  <c r="K1010" i="9" s="1"/>
  <c r="J1011" i="9"/>
  <c r="K1011" i="9" s="1" a="1"/>
  <c r="K1011" i="9" s="1"/>
  <c r="J1012" i="9"/>
  <c r="K1012" i="9" s="1" a="1"/>
  <c r="K1012" i="9" s="1"/>
  <c r="J1013" i="9"/>
  <c r="K1013" i="9" s="1" a="1"/>
  <c r="K1013" i="9" s="1"/>
  <c r="J1014" i="9"/>
  <c r="K1014" i="9" s="1" a="1"/>
  <c r="K1014" i="9" s="1"/>
  <c r="J1015" i="9"/>
  <c r="K1015" i="9" s="1" a="1"/>
  <c r="K1015" i="9" s="1"/>
  <c r="J1016" i="9"/>
  <c r="K1016" i="9" s="1" a="1"/>
  <c r="K1016" i="9" s="1"/>
  <c r="J1017" i="9"/>
  <c r="K1017" i="9" s="1" a="1"/>
  <c r="K1017" i="9" s="1"/>
  <c r="J1018" i="9"/>
  <c r="K1018" i="9" s="1" a="1"/>
  <c r="K1018" i="9" s="1"/>
  <c r="J1019" i="9"/>
  <c r="K1019" i="9" s="1" a="1"/>
  <c r="K1019" i="9" s="1"/>
  <c r="J1020" i="9"/>
  <c r="K1020" i="9" s="1" a="1"/>
  <c r="K1020" i="9" s="1"/>
  <c r="J1021" i="9"/>
  <c r="K1021" i="9" s="1" a="1"/>
  <c r="K1021" i="9" s="1"/>
  <c r="J1022" i="9"/>
  <c r="K1022" i="9" s="1" a="1"/>
  <c r="K1022" i="9" s="1"/>
  <c r="J1023" i="9"/>
  <c r="K1023" i="9" s="1" a="1"/>
  <c r="K1023" i="9" s="1"/>
  <c r="J1024" i="9"/>
  <c r="K1024" i="9" s="1" a="1"/>
  <c r="K1024" i="9" s="1"/>
  <c r="J1025" i="9"/>
  <c r="K1025" i="9" s="1" a="1"/>
  <c r="K1025" i="9" s="1"/>
  <c r="J1026" i="9"/>
  <c r="K1026" i="9" s="1" a="1"/>
  <c r="K1026" i="9" s="1"/>
  <c r="J1027" i="9"/>
  <c r="K1027" i="9" s="1" a="1"/>
  <c r="K1027" i="9" s="1"/>
  <c r="J1028" i="9"/>
  <c r="K1028" i="9" s="1" a="1"/>
  <c r="K1028" i="9" s="1"/>
  <c r="J1029" i="9"/>
  <c r="K1029" i="9" s="1" a="1"/>
  <c r="K1029" i="9" s="1"/>
  <c r="J1030" i="9"/>
  <c r="K1030" i="9" s="1" a="1"/>
  <c r="K1030" i="9" s="1"/>
  <c r="J1031" i="9"/>
  <c r="K1031" i="9" s="1" a="1"/>
  <c r="K1031" i="9" s="1"/>
  <c r="J1032" i="9"/>
  <c r="K1032" i="9" s="1" a="1"/>
  <c r="K1032" i="9" s="1"/>
  <c r="J1033" i="9"/>
  <c r="K1033" i="9" s="1" a="1"/>
  <c r="K1033" i="9" s="1"/>
  <c r="J1034" i="9"/>
  <c r="K1034" i="9" s="1" a="1"/>
  <c r="K1034" i="9" s="1"/>
  <c r="J1035" i="9"/>
  <c r="K1035" i="9" s="1" a="1"/>
  <c r="K1035" i="9" s="1"/>
  <c r="J1036" i="9"/>
  <c r="K1036" i="9" s="1" a="1"/>
  <c r="K1036" i="9" s="1"/>
  <c r="J1037" i="9"/>
  <c r="K1037" i="9" s="1" a="1"/>
  <c r="K1037" i="9" s="1"/>
  <c r="J1038" i="9"/>
  <c r="K1038" i="9" s="1" a="1"/>
  <c r="K1038" i="9" s="1"/>
  <c r="J1039" i="9"/>
  <c r="K1039" i="9" s="1" a="1"/>
  <c r="K1039" i="9" s="1"/>
  <c r="J1040" i="9"/>
  <c r="K1040" i="9" s="1" a="1"/>
  <c r="J1041" i="9"/>
  <c r="K1041" i="9" s="1" a="1"/>
  <c r="K1041" i="9" s="1"/>
  <c r="J1042" i="9"/>
  <c r="K1042" i="9" s="1" a="1"/>
  <c r="K1042" i="9" s="1"/>
  <c r="J1043" i="9"/>
  <c r="J1044" i="9"/>
  <c r="K1044" i="9" s="1" a="1"/>
  <c r="K1044" i="9" s="1"/>
  <c r="J1045" i="9"/>
  <c r="K1045" i="9" s="1" a="1"/>
  <c r="K1045" i="9" s="1"/>
  <c r="J1046" i="9"/>
  <c r="K1046" i="9" s="1" a="1"/>
  <c r="K1046" i="9" s="1"/>
  <c r="J1047" i="9"/>
  <c r="K1047" i="9" s="1" a="1"/>
  <c r="K1047" i="9" s="1"/>
  <c r="J1048" i="9"/>
  <c r="K1048" i="9" s="1" a="1"/>
  <c r="K1048" i="9" s="1"/>
  <c r="J1049" i="9"/>
  <c r="K1049" i="9" s="1" a="1"/>
  <c r="K1049" i="9" s="1"/>
  <c r="J1050" i="9"/>
  <c r="K1050" i="9" s="1" a="1"/>
  <c r="K1050" i="9" s="1"/>
  <c r="J1051" i="9"/>
  <c r="K1051" i="9" s="1" a="1"/>
  <c r="K1051" i="9" s="1"/>
  <c r="J1052" i="9"/>
  <c r="K1052" i="9" s="1" a="1"/>
  <c r="J1053" i="9"/>
  <c r="J1054" i="9"/>
  <c r="K1054" i="9" s="1" a="1"/>
  <c r="K1054" i="9" s="1"/>
  <c r="J1055" i="9"/>
  <c r="K1055" i="9" s="1" a="1"/>
  <c r="K1055" i="9" s="1"/>
  <c r="J1056" i="9"/>
  <c r="K1056" i="9" s="1" a="1"/>
  <c r="K1056" i="9" s="1"/>
  <c r="J1057" i="9"/>
  <c r="K1057" i="9" s="1" a="1"/>
  <c r="K1057" i="9" s="1"/>
  <c r="J1058" i="9"/>
  <c r="K1058" i="9" s="1" a="1"/>
  <c r="K1058" i="9" s="1"/>
  <c r="J1059" i="9"/>
  <c r="K1059" i="9" s="1" a="1"/>
  <c r="K1059" i="9" s="1"/>
  <c r="J1060" i="9"/>
  <c r="K1060" i="9" s="1" a="1"/>
  <c r="K1060" i="9" s="1"/>
  <c r="J1061" i="9"/>
  <c r="K1061" i="9" s="1" a="1"/>
  <c r="K1061" i="9" s="1"/>
  <c r="J1062" i="9"/>
  <c r="K1062" i="9" s="1" a="1"/>
  <c r="K1062" i="9" s="1"/>
  <c r="J1063" i="9"/>
  <c r="K1063" i="9" s="1" a="1"/>
  <c r="K1063" i="9" s="1"/>
  <c r="J1064" i="9"/>
  <c r="K1064" i="9" s="1" a="1"/>
  <c r="K1064" i="9" s="1"/>
  <c r="J1065" i="9"/>
  <c r="K1065" i="9" s="1" a="1"/>
  <c r="K1065" i="9" s="1"/>
  <c r="J1066" i="9"/>
  <c r="K1066" i="9" s="1" a="1"/>
  <c r="K1066" i="9" s="1"/>
  <c r="J1067" i="9"/>
  <c r="K1067" i="9" s="1" a="1"/>
  <c r="K1067" i="9" s="1"/>
  <c r="J1068" i="9"/>
  <c r="K1068" i="9" s="1" a="1"/>
  <c r="K1068" i="9" s="1"/>
  <c r="J1069" i="9"/>
  <c r="K1069" i="9" s="1" a="1"/>
  <c r="K1069" i="9" s="1"/>
  <c r="J1070" i="9"/>
  <c r="K1070" i="9" s="1" a="1"/>
  <c r="K1070" i="9" s="1"/>
  <c r="J1071" i="9"/>
  <c r="K1071" i="9" s="1" a="1"/>
  <c r="K1071" i="9" s="1"/>
  <c r="J1072" i="9"/>
  <c r="K1072" i="9" s="1" a="1"/>
  <c r="K1072" i="9" s="1"/>
  <c r="J1073" i="9"/>
  <c r="K1073" i="9" s="1" a="1"/>
  <c r="K1073" i="9" s="1"/>
  <c r="J1074" i="9"/>
  <c r="K1074" i="9" s="1" a="1"/>
  <c r="K1074" i="9" s="1"/>
  <c r="J1075" i="9"/>
  <c r="K1075" i="9" s="1" a="1"/>
  <c r="K1075" i="9" s="1"/>
  <c r="J1076" i="9"/>
  <c r="K1076" i="9" s="1" a="1"/>
  <c r="K1076" i="9" s="1"/>
  <c r="J1077" i="9"/>
  <c r="K1077" i="9" s="1" a="1"/>
  <c r="K1077" i="9" s="1"/>
  <c r="J1078" i="9"/>
  <c r="K1078" i="9" s="1" a="1"/>
  <c r="K1078" i="9" s="1"/>
  <c r="J1079" i="9"/>
  <c r="K1079" i="9" s="1" a="1"/>
  <c r="K1079" i="9" s="1"/>
  <c r="J1080" i="9"/>
  <c r="K1080" i="9" s="1" a="1"/>
  <c r="K1080" i="9" s="1"/>
  <c r="J1081" i="9"/>
  <c r="K1081" i="9" s="1" a="1"/>
  <c r="K1081" i="9" s="1"/>
  <c r="J1082" i="9"/>
  <c r="K1082" i="9" s="1" a="1"/>
  <c r="K1082" i="9" s="1"/>
  <c r="J1083" i="9"/>
  <c r="K1083" i="9" s="1" a="1"/>
  <c r="K1083" i="9" s="1"/>
  <c r="J1084" i="9"/>
  <c r="K1084" i="9" s="1" a="1"/>
  <c r="K1084" i="9" s="1"/>
  <c r="J1085" i="9"/>
  <c r="K1085" i="9" s="1" a="1"/>
  <c r="K1085" i="9" s="1"/>
  <c r="J1086" i="9"/>
  <c r="K1086" i="9" s="1" a="1"/>
  <c r="K1086" i="9" s="1"/>
  <c r="J1087" i="9"/>
  <c r="K1087" i="9" s="1" a="1"/>
  <c r="K1087" i="9" s="1"/>
  <c r="J1088" i="9"/>
  <c r="K1088" i="9" s="1" a="1"/>
  <c r="K1088" i="9" s="1"/>
  <c r="J1089" i="9"/>
  <c r="K1089" i="9" s="1" a="1"/>
  <c r="K1089" i="9" s="1"/>
  <c r="J1090" i="9"/>
  <c r="K1090" i="9" s="1" a="1"/>
  <c r="K1090" i="9" s="1"/>
  <c r="J1091" i="9"/>
  <c r="K1091" i="9" s="1" a="1"/>
  <c r="K1091" i="9" s="1"/>
  <c r="J1092" i="9"/>
  <c r="K1092" i="9" s="1" a="1"/>
  <c r="K1092" i="9" s="1"/>
  <c r="J1093" i="9"/>
  <c r="K1093" i="9" s="1" a="1"/>
  <c r="K1093" i="9" s="1"/>
  <c r="J1094" i="9"/>
  <c r="K1094" i="9" s="1" a="1"/>
  <c r="K1094" i="9" s="1"/>
  <c r="J1095" i="9"/>
  <c r="K1095" i="9" s="1" a="1"/>
  <c r="K1095" i="9" s="1"/>
  <c r="J1096" i="9"/>
  <c r="K1096" i="9" s="1" a="1"/>
  <c r="K1096" i="9" s="1"/>
  <c r="J1097" i="9"/>
  <c r="K1097" i="9" s="1" a="1"/>
  <c r="K1097" i="9" s="1"/>
  <c r="J1098" i="9"/>
  <c r="K1098" i="9" s="1" a="1"/>
  <c r="K1098" i="9" s="1"/>
  <c r="J1099" i="9"/>
  <c r="K1099" i="9" s="1" a="1"/>
  <c r="K1099" i="9" s="1"/>
  <c r="J1100" i="9"/>
  <c r="K1100" i="9" s="1" a="1"/>
  <c r="K1100" i="9" s="1"/>
  <c r="J1101" i="9"/>
  <c r="K1101" i="9" s="1" a="1"/>
  <c r="K1101" i="9" s="1"/>
  <c r="J1102" i="9"/>
  <c r="K1102" i="9" s="1" a="1"/>
  <c r="K1102" i="9" s="1"/>
  <c r="J1103" i="9"/>
  <c r="K1103" i="9" s="1" a="1"/>
  <c r="K1103" i="9" s="1"/>
  <c r="J1104" i="9"/>
  <c r="K1104" i="9" s="1" a="1"/>
  <c r="K1104" i="9" s="1"/>
  <c r="J1105" i="9"/>
  <c r="K1105" i="9" s="1" a="1"/>
  <c r="K1105" i="9" s="1"/>
  <c r="J1106" i="9"/>
  <c r="K1106" i="9" s="1" a="1"/>
  <c r="K1106" i="9" s="1"/>
  <c r="J1107" i="9"/>
  <c r="K1107" i="9" s="1" a="1"/>
  <c r="K1107" i="9" s="1"/>
  <c r="J1108" i="9"/>
  <c r="K1108" i="9" s="1" a="1"/>
  <c r="K1108" i="9" s="1"/>
  <c r="J1109" i="9"/>
  <c r="K1109" i="9" s="1" a="1"/>
  <c r="K1109" i="9" s="1"/>
  <c r="J1110" i="9"/>
  <c r="K1110" i="9" s="1" a="1"/>
  <c r="K1110" i="9" s="1"/>
  <c r="J1111" i="9"/>
  <c r="K1111" i="9" s="1" a="1"/>
  <c r="K1111" i="9" s="1"/>
  <c r="J1112" i="9"/>
  <c r="K1112" i="9" s="1" a="1"/>
  <c r="K1112" i="9" s="1"/>
  <c r="J1113" i="9"/>
  <c r="K1113" i="9" s="1" a="1"/>
  <c r="K1113" i="9" s="1"/>
  <c r="J1114" i="9"/>
  <c r="K1114" i="9" s="1" a="1"/>
  <c r="K1114" i="9" s="1"/>
  <c r="J1115" i="9"/>
  <c r="K1115" i="9" s="1" a="1"/>
  <c r="K1115" i="9" s="1"/>
  <c r="J1116" i="9"/>
  <c r="K1116" i="9" s="1" a="1"/>
  <c r="K1116" i="9" s="1"/>
  <c r="J1117" i="9"/>
  <c r="K1117" i="9" s="1" a="1"/>
  <c r="K1117" i="9" s="1"/>
  <c r="J1118" i="9"/>
  <c r="K1118" i="9" s="1" a="1"/>
  <c r="K1118" i="9" s="1"/>
  <c r="J1119" i="9"/>
  <c r="K1119" i="9" s="1" a="1"/>
  <c r="K1119" i="9" s="1"/>
  <c r="J1120" i="9"/>
  <c r="K1120" i="9" s="1" a="1"/>
  <c r="K1120" i="9" s="1"/>
  <c r="J1121" i="9"/>
  <c r="K1121" i="9" s="1" a="1"/>
  <c r="K1121" i="9" s="1"/>
  <c r="J1122" i="9"/>
  <c r="K1122" i="9" s="1" a="1"/>
  <c r="K1122" i="9" s="1"/>
  <c r="J1123" i="9"/>
  <c r="K1123" i="9" s="1" a="1"/>
  <c r="K1123" i="9" s="1"/>
  <c r="J1124" i="9"/>
  <c r="K1124" i="9" s="1" a="1"/>
  <c r="K1124" i="9" s="1"/>
  <c r="J1125" i="9"/>
  <c r="K1125" i="9" s="1" a="1"/>
  <c r="K1125" i="9" s="1"/>
  <c r="J1126" i="9"/>
  <c r="K1126" i="9" s="1" a="1"/>
  <c r="K1126" i="9" s="1"/>
  <c r="J1127" i="9"/>
  <c r="K1127" i="9" s="1" a="1"/>
  <c r="K1127" i="9" s="1"/>
  <c r="J1128" i="9"/>
  <c r="K1128" i="9" s="1" a="1"/>
  <c r="K1128" i="9" s="1"/>
  <c r="J1129" i="9"/>
  <c r="K1129" i="9" s="1" a="1"/>
  <c r="K1129" i="9" s="1"/>
  <c r="J1130" i="9"/>
  <c r="K1130" i="9" s="1" a="1"/>
  <c r="K1130" i="9" s="1"/>
  <c r="J1131" i="9"/>
  <c r="K1131" i="9" s="1" a="1"/>
  <c r="K1131" i="9" s="1"/>
  <c r="J1132" i="9"/>
  <c r="K1132" i="9" s="1" a="1"/>
  <c r="K1132" i="9" s="1"/>
  <c r="J1133" i="9"/>
  <c r="K1133" i="9" s="1" a="1"/>
  <c r="K1133" i="9" s="1"/>
  <c r="J1134" i="9"/>
  <c r="K1134" i="9" s="1" a="1"/>
  <c r="K1134" i="9" s="1"/>
  <c r="J1135" i="9"/>
  <c r="K1135" i="9" s="1" a="1"/>
  <c r="K1135" i="9" s="1"/>
  <c r="J1136" i="9"/>
  <c r="K1136" i="9" s="1" a="1"/>
  <c r="K1136" i="9" s="1"/>
  <c r="J1137" i="9"/>
  <c r="K1137" i="9" s="1" a="1"/>
  <c r="K1137" i="9" s="1"/>
  <c r="J1138" i="9"/>
  <c r="K1138" i="9" s="1" a="1"/>
  <c r="K1138" i="9" s="1"/>
  <c r="J1139" i="9"/>
  <c r="K1139" i="9" s="1" a="1"/>
  <c r="K1139" i="9" s="1"/>
  <c r="J1140" i="9"/>
  <c r="K1140" i="9" s="1" a="1"/>
  <c r="K1140" i="9" s="1"/>
  <c r="J1141" i="9"/>
  <c r="K1141" i="9" s="1" a="1"/>
  <c r="K1141" i="9" s="1"/>
  <c r="J1142" i="9"/>
  <c r="K1142" i="9" s="1" a="1"/>
  <c r="K1142" i="9" s="1"/>
  <c r="J1143" i="9"/>
  <c r="K1143" i="9" s="1" a="1"/>
  <c r="K1143" i="9" s="1"/>
  <c r="J1144" i="9"/>
  <c r="K1144" i="9" s="1" a="1"/>
  <c r="K1144" i="9" s="1"/>
  <c r="J1145" i="9"/>
  <c r="K1145" i="9" s="1" a="1"/>
  <c r="K1145" i="9" s="1"/>
  <c r="J1146" i="9"/>
  <c r="K1146" i="9" s="1" a="1"/>
  <c r="K1146" i="9" s="1"/>
  <c r="J1147" i="9"/>
  <c r="K1147" i="9" s="1" a="1"/>
  <c r="K1147" i="9" s="1"/>
  <c r="J1148" i="9"/>
  <c r="K1148" i="9" s="1" a="1"/>
  <c r="K1148" i="9" s="1"/>
  <c r="J1149" i="9"/>
  <c r="K1149" i="9" s="1" a="1"/>
  <c r="K1149" i="9" s="1"/>
  <c r="J1150" i="9"/>
  <c r="K1150" i="9" s="1" a="1"/>
  <c r="K1150" i="9" s="1"/>
  <c r="J1151" i="9"/>
  <c r="K1151" i="9" s="1" a="1"/>
  <c r="K1151" i="9" s="1"/>
  <c r="J1152" i="9"/>
  <c r="K1152" i="9" s="1" a="1"/>
  <c r="K1152" i="9" s="1"/>
  <c r="J1153" i="9"/>
  <c r="K1153" i="9" s="1" a="1"/>
  <c r="K1153" i="9" s="1"/>
  <c r="J1154" i="9"/>
  <c r="K1154" i="9" s="1" a="1"/>
  <c r="K1154" i="9" s="1"/>
  <c r="J1155" i="9"/>
  <c r="K1155" i="9" s="1" a="1"/>
  <c r="K1155" i="9" s="1"/>
  <c r="J1156" i="9"/>
  <c r="K1156" i="9" s="1" a="1"/>
  <c r="K1156" i="9" s="1"/>
  <c r="J1157" i="9"/>
  <c r="K1157" i="9" s="1" a="1"/>
  <c r="K1157" i="9" s="1"/>
  <c r="J1158" i="9"/>
  <c r="K1158" i="9" s="1" a="1"/>
  <c r="K1158" i="9" s="1"/>
  <c r="J1159" i="9"/>
  <c r="K1159" i="9" s="1" a="1"/>
  <c r="K1159" i="9" s="1"/>
  <c r="J1160" i="9"/>
  <c r="K1160" i="9" s="1" a="1"/>
  <c r="K1160" i="9" s="1"/>
  <c r="J1161" i="9"/>
  <c r="K1161" i="9" s="1" a="1"/>
  <c r="K1161" i="9" s="1"/>
  <c r="J1162" i="9"/>
  <c r="K1162" i="9" s="1" a="1"/>
  <c r="K1162" i="9" s="1"/>
  <c r="J1163" i="9"/>
  <c r="K1163" i="9" s="1" a="1"/>
  <c r="K1163" i="9" s="1"/>
  <c r="J1164" i="9"/>
  <c r="K1164" i="9" s="1" a="1"/>
  <c r="K1164" i="9" s="1"/>
  <c r="J1165" i="9"/>
  <c r="K1165" i="9" s="1" a="1"/>
  <c r="K1165" i="9" s="1"/>
  <c r="J1166" i="9"/>
  <c r="K1166" i="9" s="1" a="1"/>
  <c r="K1166" i="9" s="1"/>
  <c r="J1167" i="9"/>
  <c r="K1167" i="9" s="1" a="1"/>
  <c r="K1167" i="9" s="1"/>
  <c r="J1168" i="9"/>
  <c r="K1168" i="9" s="1" a="1"/>
  <c r="K1168" i="9" s="1"/>
  <c r="J1169" i="9"/>
  <c r="K1169" i="9" s="1" a="1"/>
  <c r="K1169" i="9" s="1"/>
  <c r="J1170" i="9"/>
  <c r="K1170" i="9" s="1" a="1"/>
  <c r="K1170" i="9" s="1"/>
  <c r="J1171" i="9"/>
  <c r="K1171" i="9" s="1" a="1"/>
  <c r="K1171" i="9" s="1"/>
  <c r="J1172" i="9"/>
  <c r="K1172" i="9" s="1" a="1"/>
  <c r="K1172" i="9" s="1"/>
  <c r="J1173" i="9"/>
  <c r="K1173" i="9" s="1" a="1"/>
  <c r="K1173" i="9" s="1"/>
  <c r="J1174" i="9"/>
  <c r="K1174" i="9" s="1" a="1"/>
  <c r="K1174" i="9" s="1"/>
  <c r="J1175" i="9"/>
  <c r="K1175" i="9" s="1" a="1"/>
  <c r="K1175" i="9" s="1"/>
  <c r="J1176" i="9"/>
  <c r="K1176" i="9" s="1" a="1"/>
  <c r="K1176" i="9" s="1"/>
  <c r="J1177" i="9"/>
  <c r="K1177" i="9" s="1" a="1"/>
  <c r="K1177" i="9" s="1"/>
  <c r="J1178" i="9"/>
  <c r="K1178" i="9" s="1" a="1"/>
  <c r="K1178" i="9" s="1"/>
  <c r="J1179" i="9"/>
  <c r="K1179" i="9" s="1" a="1"/>
  <c r="K1179" i="9" s="1"/>
  <c r="J1180" i="9"/>
  <c r="K1180" i="9" s="1" a="1"/>
  <c r="K1180" i="9" s="1"/>
  <c r="J1181" i="9"/>
  <c r="K1181" i="9" s="1" a="1"/>
  <c r="K1181" i="9" s="1"/>
  <c r="J1182" i="9"/>
  <c r="K1182" i="9" s="1" a="1"/>
  <c r="K1182" i="9" s="1"/>
  <c r="J1183" i="9"/>
  <c r="K1183" i="9" s="1" a="1"/>
  <c r="K1183" i="9" s="1"/>
  <c r="J1184" i="9"/>
  <c r="K1184" i="9" s="1" a="1"/>
  <c r="K1184" i="9" s="1"/>
  <c r="J1185" i="9"/>
  <c r="K1185" i="9" s="1" a="1"/>
  <c r="K1185" i="9" s="1"/>
  <c r="J1186" i="9"/>
  <c r="K1186" i="9" s="1" a="1"/>
  <c r="K1186" i="9" s="1"/>
  <c r="J1187" i="9"/>
  <c r="K1187" i="9" s="1" a="1"/>
  <c r="K1187" i="9" s="1"/>
  <c r="J1188" i="9"/>
  <c r="K1188" i="9" s="1" a="1"/>
  <c r="K1188" i="9" s="1"/>
  <c r="J1189" i="9"/>
  <c r="K1189" i="9" s="1" a="1"/>
  <c r="K1189" i="9" s="1"/>
  <c r="J1190" i="9"/>
  <c r="K1190" i="9" s="1" a="1"/>
  <c r="K1190" i="9" s="1"/>
  <c r="J1191" i="9"/>
  <c r="K1191" i="9" s="1" a="1"/>
  <c r="K1191" i="9" s="1"/>
  <c r="J1192" i="9"/>
  <c r="K1192" i="9" s="1" a="1"/>
  <c r="K1192" i="9" s="1"/>
  <c r="J1193" i="9"/>
  <c r="K1193" i="9" s="1" a="1"/>
  <c r="K1193" i="9" s="1"/>
  <c r="J1194" i="9"/>
  <c r="K1194" i="9" s="1" a="1"/>
  <c r="K1194" i="9" s="1"/>
  <c r="J1195" i="9"/>
  <c r="K1195" i="9" s="1" a="1"/>
  <c r="K1195" i="9" s="1"/>
  <c r="J1196" i="9"/>
  <c r="K1196" i="9" s="1" a="1"/>
  <c r="K1196" i="9" s="1"/>
  <c r="J1197" i="9"/>
  <c r="K1197" i="9" s="1" a="1"/>
  <c r="K1197" i="9" s="1"/>
  <c r="J1198" i="9"/>
  <c r="K1198" i="9" s="1" a="1"/>
  <c r="K1198" i="9" s="1"/>
  <c r="J1199" i="9"/>
  <c r="K1199" i="9" s="1" a="1"/>
  <c r="K1199" i="9" s="1"/>
  <c r="J1200" i="9"/>
  <c r="K1200" i="9" s="1" a="1"/>
  <c r="K1200" i="9" s="1"/>
  <c r="J1201" i="9"/>
  <c r="K1201" i="9" s="1" a="1"/>
  <c r="K1201" i="9" s="1"/>
  <c r="J1202" i="9"/>
  <c r="K1202" i="9" s="1" a="1"/>
  <c r="K1202" i="9" s="1"/>
  <c r="J1203" i="9"/>
  <c r="K1203" i="9" s="1" a="1"/>
  <c r="K1203" i="9" s="1"/>
  <c r="J1204" i="9"/>
  <c r="K1204" i="9" s="1" a="1"/>
  <c r="K1204" i="9" s="1"/>
  <c r="J1205" i="9"/>
  <c r="K1205" i="9" s="1" a="1"/>
  <c r="K1205" i="9" s="1"/>
  <c r="J1206" i="9"/>
  <c r="K1206" i="9" s="1" a="1"/>
  <c r="K1206" i="9" s="1"/>
  <c r="J1207" i="9"/>
  <c r="J1208" i="9"/>
  <c r="K1208" i="9" s="1" a="1"/>
  <c r="K1208" i="9" s="1"/>
  <c r="J1209" i="9"/>
  <c r="K1209" i="9" s="1" a="1"/>
  <c r="K1209" i="9" s="1"/>
  <c r="J1210" i="9"/>
  <c r="K1210" i="9" s="1" a="1"/>
  <c r="J1211" i="9"/>
  <c r="K1211" i="9" s="1" a="1"/>
  <c r="K1211" i="9" s="1"/>
  <c r="J1212" i="9"/>
  <c r="K1212" i="9" s="1" a="1"/>
  <c r="K1212" i="9" s="1"/>
  <c r="J1213" i="9"/>
  <c r="K1213" i="9" s="1" a="1"/>
  <c r="K1213" i="9" s="1"/>
  <c r="J1214" i="9"/>
  <c r="K1214" i="9" s="1" a="1"/>
  <c r="K1214" i="9" s="1"/>
  <c r="J1215" i="9"/>
  <c r="K1215" i="9" s="1" a="1"/>
  <c r="K1215" i="9" s="1"/>
  <c r="J1216" i="9"/>
  <c r="K1216" i="9" s="1" a="1"/>
  <c r="K1216" i="9" s="1"/>
  <c r="J1217" i="9"/>
  <c r="K1217" i="9" s="1" a="1"/>
  <c r="K1217" i="9" s="1"/>
  <c r="J1218" i="9"/>
  <c r="K1218" i="9" s="1" a="1"/>
  <c r="K1218" i="9" s="1"/>
  <c r="J1219" i="9"/>
  <c r="K1219" i="9" s="1" a="1"/>
  <c r="K1219" i="9" s="1"/>
  <c r="J1220" i="9"/>
  <c r="K1220" i="9" s="1" a="1"/>
  <c r="K1220" i="9" s="1"/>
  <c r="J1221" i="9"/>
  <c r="K1221" i="9" s="1" a="1"/>
  <c r="K1221" i="9" s="1"/>
  <c r="J1222" i="9"/>
  <c r="K1222" i="9" s="1" a="1"/>
  <c r="K1222" i="9" s="1"/>
  <c r="J1223" i="9"/>
  <c r="K1223" i="9" s="1" a="1"/>
  <c r="K1223" i="9" s="1"/>
  <c r="J1224" i="9"/>
  <c r="K1224" i="9" s="1" a="1"/>
  <c r="K1224" i="9" s="1"/>
  <c r="J1225" i="9"/>
  <c r="K1225" i="9" s="1" a="1"/>
  <c r="K1225" i="9" s="1"/>
  <c r="J1226" i="9"/>
  <c r="K1226" i="9" s="1" a="1"/>
  <c r="K1226" i="9" s="1"/>
  <c r="J1227" i="9"/>
  <c r="K1227" i="9" s="1" a="1"/>
  <c r="K1227" i="9" s="1"/>
  <c r="J1228" i="9"/>
  <c r="K1228" i="9" s="1" a="1"/>
  <c r="K1228" i="9" s="1"/>
  <c r="J1229" i="9"/>
  <c r="K1229" i="9" s="1" a="1"/>
  <c r="K1229" i="9" s="1"/>
  <c r="J1230" i="9"/>
  <c r="K1230" i="9" s="1" a="1"/>
  <c r="K1230" i="9" s="1"/>
  <c r="J1231" i="9"/>
  <c r="K1231" i="9" s="1" a="1"/>
  <c r="K1231" i="9" s="1"/>
  <c r="J1232" i="9"/>
  <c r="K1232" i="9" s="1" a="1"/>
  <c r="K1232" i="9" s="1"/>
  <c r="J1233" i="9"/>
  <c r="K1233" i="9" s="1" a="1"/>
  <c r="K1233" i="9" s="1"/>
  <c r="J1234" i="9"/>
  <c r="K1234" i="9" s="1" a="1"/>
  <c r="K1234" i="9" s="1"/>
  <c r="J1235" i="9"/>
  <c r="K1235" i="9" s="1" a="1"/>
  <c r="K1235" i="9" s="1"/>
  <c r="J1236" i="9"/>
  <c r="K1236" i="9" s="1" a="1"/>
  <c r="K1236" i="9" s="1"/>
  <c r="J1237" i="9"/>
  <c r="K1237" i="9" s="1" a="1"/>
  <c r="K1237" i="9" s="1"/>
  <c r="J1238" i="9"/>
  <c r="K1238" i="9" s="1" a="1"/>
  <c r="K1238" i="9" s="1"/>
  <c r="J1239" i="9"/>
  <c r="K1239" i="9" s="1" a="1"/>
  <c r="K1239" i="9" s="1"/>
  <c r="J1240" i="9"/>
  <c r="K1240" i="9" s="1" a="1"/>
  <c r="K1240" i="9" s="1"/>
  <c r="J1241" i="9"/>
  <c r="K1241" i="9" s="1" a="1"/>
  <c r="K1241" i="9" s="1"/>
  <c r="J1242" i="9"/>
  <c r="K1242" i="9" s="1" a="1"/>
  <c r="K1242" i="9" s="1"/>
  <c r="J1243" i="9"/>
  <c r="K1243" i="9" s="1" a="1"/>
  <c r="K1243" i="9" s="1"/>
  <c r="J1244" i="9"/>
  <c r="K1244" i="9" s="1" a="1"/>
  <c r="K1244" i="9" s="1"/>
  <c r="J1245" i="9"/>
  <c r="J1246" i="9"/>
  <c r="K1246" i="9" s="1" a="1"/>
  <c r="K1246" i="9" s="1"/>
  <c r="J1247" i="9"/>
  <c r="K1247" i="9" s="1" a="1"/>
  <c r="K1247" i="9" s="1"/>
  <c r="J1248" i="9"/>
  <c r="K1248" i="9" s="1" a="1"/>
  <c r="K1248" i="9" s="1"/>
  <c r="J1249" i="9"/>
  <c r="K1249" i="9" s="1" a="1"/>
  <c r="K1249" i="9" s="1"/>
  <c r="J1250" i="9"/>
  <c r="K1250" i="9" s="1" a="1"/>
  <c r="K1250" i="9" s="1"/>
  <c r="J1251" i="9"/>
  <c r="K1251" i="9" s="1" a="1"/>
  <c r="K1251" i="9" s="1"/>
  <c r="J1252" i="9"/>
  <c r="K1252" i="9" s="1" a="1"/>
  <c r="K1252" i="9" s="1"/>
  <c r="J1253" i="9"/>
  <c r="K1253" i="9" s="1" a="1"/>
  <c r="K1253" i="9" s="1"/>
  <c r="J1254" i="9"/>
  <c r="K1254" i="9" s="1" a="1"/>
  <c r="K1254" i="9" s="1"/>
  <c r="J1255" i="9"/>
  <c r="K1255" i="9" s="1" a="1"/>
  <c r="K1255" i="9" s="1"/>
  <c r="J1256" i="9"/>
  <c r="K1256" i="9" s="1" a="1"/>
  <c r="K1256" i="9" s="1"/>
  <c r="J1257" i="9"/>
  <c r="K1257" i="9" s="1" a="1"/>
  <c r="K1257" i="9" s="1"/>
  <c r="J1258" i="9"/>
  <c r="K1258" i="9" s="1" a="1"/>
  <c r="K1258" i="9" s="1"/>
  <c r="J1259" i="9"/>
  <c r="K1259" i="9" s="1" a="1"/>
  <c r="K1259" i="9" s="1"/>
  <c r="J1260" i="9"/>
  <c r="K1260" i="9" s="1" a="1"/>
  <c r="K1260" i="9" s="1"/>
  <c r="J1261" i="9"/>
  <c r="K1261" i="9" s="1" a="1"/>
  <c r="K1261" i="9" s="1"/>
  <c r="J1262" i="9"/>
  <c r="K1262" i="9" s="1" a="1"/>
  <c r="K1262" i="9" s="1"/>
  <c r="J1263" i="9"/>
  <c r="K1263" i="9" s="1" a="1"/>
  <c r="K1263" i="9" s="1"/>
  <c r="J1264" i="9"/>
  <c r="K1264" i="9" s="1" a="1"/>
  <c r="K1264" i="9" s="1"/>
  <c r="J1265" i="9"/>
  <c r="K1265" i="9" s="1" a="1"/>
  <c r="K1265" i="9" s="1"/>
  <c r="J1266" i="9"/>
  <c r="K1266" i="9" s="1" a="1"/>
  <c r="K1266" i="9" s="1"/>
  <c r="J1267" i="9"/>
  <c r="K1267" i="9" s="1" a="1"/>
  <c r="K1267" i="9" s="1"/>
  <c r="J1268" i="9"/>
  <c r="K1268" i="9" s="1" a="1"/>
  <c r="K1268" i="9" s="1"/>
  <c r="J1269" i="9"/>
  <c r="K1269" i="9" s="1" a="1"/>
  <c r="K1269" i="9" s="1"/>
  <c r="J1270" i="9"/>
  <c r="K1270" i="9" s="1" a="1"/>
  <c r="K1270" i="9" s="1"/>
  <c r="J1271" i="9"/>
  <c r="K1271" i="9" s="1" a="1"/>
  <c r="K1271" i="9" s="1"/>
  <c r="J1272" i="9"/>
  <c r="K1272" i="9" s="1" a="1"/>
  <c r="K1272" i="9" s="1"/>
  <c r="J1273" i="9"/>
  <c r="K1273" i="9" s="1" a="1"/>
  <c r="K1273" i="9" s="1"/>
  <c r="J1274" i="9"/>
  <c r="K1274" i="9" s="1" a="1"/>
  <c r="K1274" i="9" s="1"/>
  <c r="J1275" i="9"/>
  <c r="K1275" i="9" s="1" a="1"/>
  <c r="K1275" i="9" s="1"/>
  <c r="J1276" i="9"/>
  <c r="K1276" i="9" s="1" a="1"/>
  <c r="K1276" i="9" s="1"/>
  <c r="J1277" i="9"/>
  <c r="K1277" i="9" s="1" a="1"/>
  <c r="K1277" i="9" s="1"/>
  <c r="J1278" i="9"/>
  <c r="K1278" i="9" s="1" a="1"/>
  <c r="K1278" i="9" s="1"/>
  <c r="J1279" i="9"/>
  <c r="K1279" i="9" s="1" a="1"/>
  <c r="K1279" i="9" s="1"/>
  <c r="J1280" i="9"/>
  <c r="K1280" i="9" s="1" a="1"/>
  <c r="K1280" i="9" s="1"/>
  <c r="J1281" i="9"/>
  <c r="K1281" i="9" s="1" a="1"/>
  <c r="K1281" i="9" s="1"/>
  <c r="J1282" i="9"/>
  <c r="K1282" i="9" s="1" a="1"/>
  <c r="K1282" i="9" s="1"/>
  <c r="J1283" i="9"/>
  <c r="K1283" i="9" s="1" a="1"/>
  <c r="K1283" i="9" s="1"/>
  <c r="J1284" i="9"/>
  <c r="K1284" i="9" s="1" a="1"/>
  <c r="K1284" i="9" s="1"/>
  <c r="J1285" i="9"/>
  <c r="K1285" i="9" s="1" a="1"/>
  <c r="K1285" i="9" s="1"/>
  <c r="J1286" i="9"/>
  <c r="K1286" i="9" s="1" a="1"/>
  <c r="K1286" i="9" s="1"/>
  <c r="J1287" i="9"/>
  <c r="K1287" i="9" s="1" a="1"/>
  <c r="K1287" i="9" s="1"/>
  <c r="J1288" i="9"/>
  <c r="K1288" i="9" s="1" a="1"/>
  <c r="K1288" i="9" s="1"/>
  <c r="J1289" i="9"/>
  <c r="K1289" i="9" s="1" a="1"/>
  <c r="K1289" i="9" s="1"/>
  <c r="J1290" i="9"/>
  <c r="K1290" i="9" s="1" a="1"/>
  <c r="K1290" i="9" s="1"/>
  <c r="J1291" i="9"/>
  <c r="K1291" i="9" s="1" a="1"/>
  <c r="K1291" i="9" s="1"/>
  <c r="J1292" i="9"/>
  <c r="K1292" i="9" s="1" a="1"/>
  <c r="K1292" i="9" s="1"/>
  <c r="J1293" i="9"/>
  <c r="K1293" i="9" s="1" a="1"/>
  <c r="K1293" i="9" s="1"/>
  <c r="J1294" i="9"/>
  <c r="K1294" i="9" s="1" a="1"/>
  <c r="K1294" i="9" s="1"/>
  <c r="J1295" i="9"/>
  <c r="K1295" i="9" s="1" a="1"/>
  <c r="K1295" i="9" s="1"/>
  <c r="J1296" i="9"/>
  <c r="K1296" i="9" s="1" a="1"/>
  <c r="K1296" i="9" s="1"/>
  <c r="J1297" i="9"/>
  <c r="K1297" i="9" s="1" a="1"/>
  <c r="K1297" i="9" s="1"/>
  <c r="J1298" i="9"/>
  <c r="K1298" i="9" s="1" a="1"/>
  <c r="K1298" i="9" s="1"/>
  <c r="J1299" i="9"/>
  <c r="K1299" i="9" s="1" a="1"/>
  <c r="K1299" i="9" s="1"/>
  <c r="J1300" i="9"/>
  <c r="K1300" i="9" s="1" a="1"/>
  <c r="K1300" i="9" s="1"/>
  <c r="J1301" i="9"/>
  <c r="K1301" i="9" s="1" a="1"/>
  <c r="K1301" i="9" s="1"/>
  <c r="J1302" i="9"/>
  <c r="K1302" i="9" s="1" a="1"/>
  <c r="K1302" i="9" s="1"/>
  <c r="J1303" i="9"/>
  <c r="K1303" i="9" s="1" a="1"/>
  <c r="K1303" i="9" s="1"/>
  <c r="J1304" i="9"/>
  <c r="K1304" i="9" s="1" a="1"/>
  <c r="K1304" i="9" s="1"/>
  <c r="J1305" i="9"/>
  <c r="K1305" i="9" s="1" a="1"/>
  <c r="K1305" i="9" s="1"/>
  <c r="J1306" i="9"/>
  <c r="K1306" i="9" s="1" a="1"/>
  <c r="K1306" i="9" s="1"/>
  <c r="J1307" i="9"/>
  <c r="K1307" i="9" s="1" a="1"/>
  <c r="K1307" i="9" s="1"/>
  <c r="J1308" i="9"/>
  <c r="K1308" i="9" s="1" a="1"/>
  <c r="K1308" i="9" s="1"/>
  <c r="J1309" i="9"/>
  <c r="K1309" i="9" s="1" a="1"/>
  <c r="K1309" i="9" s="1"/>
  <c r="J1310" i="9"/>
  <c r="K1310" i="9" s="1" a="1"/>
  <c r="K1310" i="9" s="1"/>
  <c r="J1311" i="9"/>
  <c r="K1311" i="9" s="1" a="1"/>
  <c r="K1311" i="9" s="1"/>
  <c r="J1312" i="9"/>
  <c r="K1312" i="9" s="1" a="1"/>
  <c r="K1312" i="9" s="1"/>
  <c r="J1313" i="9"/>
  <c r="K1313" i="9" s="1" a="1"/>
  <c r="K1313" i="9" s="1"/>
  <c r="J1314" i="9"/>
  <c r="K1314" i="9" s="1" a="1"/>
  <c r="K1314" i="9" s="1"/>
  <c r="J1315" i="9"/>
  <c r="K1315" i="9" s="1" a="1"/>
  <c r="K1315" i="9" s="1"/>
  <c r="J1316" i="9"/>
  <c r="K1316" i="9" s="1" a="1"/>
  <c r="K1316" i="9" s="1"/>
  <c r="J1317" i="9"/>
  <c r="K1317" i="9" s="1" a="1"/>
  <c r="K1317" i="9" s="1"/>
  <c r="J1318" i="9"/>
  <c r="K1318" i="9" s="1" a="1"/>
  <c r="K1318" i="9" s="1"/>
  <c r="J1319" i="9"/>
  <c r="K1319" i="9" s="1" a="1"/>
  <c r="K1319" i="9" s="1"/>
  <c r="J1320" i="9"/>
  <c r="K1320" i="9" s="1" a="1"/>
  <c r="K1320" i="9" s="1"/>
  <c r="J1321" i="9"/>
  <c r="K1321" i="9" s="1" a="1"/>
  <c r="K1321" i="9" s="1"/>
  <c r="J1322" i="9"/>
  <c r="K1322" i="9" s="1" a="1"/>
  <c r="K1322" i="9" s="1"/>
  <c r="J1323" i="9"/>
  <c r="K1323" i="9" s="1" a="1"/>
  <c r="K1323" i="9" s="1"/>
  <c r="J1324" i="9"/>
  <c r="K1324" i="9" s="1" a="1"/>
  <c r="K1324" i="9" s="1"/>
  <c r="J1325" i="9"/>
  <c r="K1325" i="9" s="1" a="1"/>
  <c r="K1325" i="9" s="1"/>
  <c r="J1326" i="9"/>
  <c r="K1326" i="9" s="1" a="1"/>
  <c r="K1326" i="9" s="1"/>
  <c r="J1327" i="9"/>
  <c r="K1327" i="9" s="1" a="1"/>
  <c r="K1327" i="9" s="1"/>
  <c r="J1328" i="9"/>
  <c r="K1328" i="9" s="1" a="1"/>
  <c r="K1328" i="9" s="1"/>
  <c r="J1329" i="9"/>
  <c r="K1329" i="9" s="1" a="1"/>
  <c r="K1329" i="9" s="1"/>
  <c r="J1330" i="9"/>
  <c r="K1330" i="9" s="1" a="1"/>
  <c r="K1330" i="9" s="1"/>
  <c r="J1331" i="9"/>
  <c r="K1331" i="9" s="1" a="1"/>
  <c r="K1331" i="9" s="1"/>
  <c r="J1332" i="9"/>
  <c r="K1332" i="9" s="1" a="1"/>
  <c r="K1332" i="9" s="1"/>
  <c r="J1333" i="9"/>
  <c r="K1333" i="9" s="1" a="1"/>
  <c r="K1333" i="9" s="1"/>
  <c r="J1334" i="9"/>
  <c r="K1334" i="9" s="1" a="1"/>
  <c r="K1334" i="9" s="1"/>
  <c r="J1335" i="9"/>
  <c r="K1335" i="9" s="1" a="1"/>
  <c r="K1335" i="9" s="1"/>
  <c r="J1336" i="9"/>
  <c r="K1336" i="9" s="1" a="1"/>
  <c r="K1336" i="9" s="1"/>
  <c r="J1337" i="9"/>
  <c r="K1337" i="9" s="1" a="1"/>
  <c r="K1337" i="9" s="1"/>
  <c r="J1338" i="9"/>
  <c r="K1338" i="9" s="1" a="1"/>
  <c r="K1338" i="9" s="1"/>
  <c r="J1339" i="9"/>
  <c r="K1339" i="9" s="1" a="1"/>
  <c r="K1339" i="9" s="1"/>
  <c r="J1340" i="9"/>
  <c r="K1340" i="9" s="1" a="1"/>
  <c r="K1340" i="9" s="1"/>
  <c r="J1341" i="9"/>
  <c r="K1341" i="9" s="1" a="1"/>
  <c r="K1341" i="9" s="1"/>
  <c r="J1342" i="9"/>
  <c r="K1342" i="9" s="1" a="1"/>
  <c r="K1342" i="9" s="1"/>
  <c r="J1343" i="9"/>
  <c r="K1343" i="9" s="1" a="1"/>
  <c r="K1343" i="9" s="1"/>
  <c r="J1344" i="9"/>
  <c r="K1344" i="9" s="1" a="1"/>
  <c r="K1344" i="9" s="1"/>
  <c r="J1345" i="9"/>
  <c r="K1345" i="9" s="1" a="1"/>
  <c r="K1345" i="9" s="1"/>
  <c r="J1346" i="9"/>
  <c r="K1346" i="9" s="1" a="1"/>
  <c r="K1346" i="9" s="1"/>
  <c r="J1347" i="9"/>
  <c r="K1347" i="9" s="1" a="1"/>
  <c r="K1347" i="9" s="1"/>
  <c r="J1348" i="9"/>
  <c r="K1348" i="9" s="1" a="1"/>
  <c r="K1348" i="9" s="1"/>
  <c r="J1349" i="9"/>
  <c r="K1349" i="9" s="1" a="1"/>
  <c r="K1349" i="9" s="1"/>
  <c r="J1350" i="9"/>
  <c r="K1350" i="9" s="1" a="1"/>
  <c r="K1350" i="9" s="1"/>
  <c r="J1351" i="9"/>
  <c r="K1351" i="9" s="1" a="1"/>
  <c r="K1351" i="9" s="1"/>
  <c r="J1352" i="9"/>
  <c r="K1352" i="9" s="1" a="1"/>
  <c r="K1352" i="9" s="1"/>
  <c r="J1353" i="9"/>
  <c r="K1353" i="9" s="1" a="1"/>
  <c r="K1353" i="9" s="1"/>
  <c r="J1354" i="9"/>
  <c r="K1354" i="9" s="1" a="1"/>
  <c r="K1354" i="9" s="1"/>
  <c r="J1355" i="9"/>
  <c r="K1355" i="9" s="1" a="1"/>
  <c r="K1355" i="9" s="1"/>
  <c r="J1356" i="9"/>
  <c r="K1356" i="9" s="1" a="1"/>
  <c r="K1356" i="9" s="1"/>
  <c r="J1357" i="9"/>
  <c r="K1357" i="9" s="1" a="1"/>
  <c r="K1357" i="9" s="1"/>
  <c r="J1358" i="9"/>
  <c r="K1358" i="9" s="1" a="1"/>
  <c r="K1358" i="9" s="1"/>
  <c r="J1359" i="9"/>
  <c r="K1359" i="9" s="1" a="1"/>
  <c r="K1359" i="9" s="1"/>
  <c r="J1360" i="9"/>
  <c r="K1360" i="9" s="1" a="1"/>
  <c r="K1360" i="9" s="1"/>
  <c r="J1361" i="9"/>
  <c r="K1361" i="9" s="1" a="1"/>
  <c r="K1361" i="9" s="1"/>
  <c r="J1362" i="9"/>
  <c r="K1362" i="9" s="1" a="1"/>
  <c r="K1362" i="9" s="1"/>
  <c r="J1363" i="9"/>
  <c r="K1363" i="9" s="1" a="1"/>
  <c r="K1363" i="9" s="1"/>
  <c r="J1364" i="9"/>
  <c r="K1364" i="9" s="1" a="1"/>
  <c r="K1364" i="9" s="1"/>
  <c r="J1365" i="9"/>
  <c r="K1365" i="9" s="1" a="1"/>
  <c r="K1365" i="9" s="1"/>
  <c r="J1366" i="9"/>
  <c r="K1366" i="9" s="1" a="1"/>
  <c r="K1366" i="9" s="1"/>
  <c r="J1367" i="9"/>
  <c r="K1367" i="9" s="1" a="1"/>
  <c r="K1367" i="9" s="1"/>
  <c r="J1368" i="9"/>
  <c r="K1368" i="9" s="1" a="1"/>
  <c r="K1368" i="9" s="1"/>
  <c r="J1369" i="9"/>
  <c r="K1369" i="9" s="1" a="1"/>
  <c r="K1369" i="9" s="1"/>
  <c r="J1370" i="9"/>
  <c r="K1370" i="9" s="1" a="1"/>
  <c r="K1370" i="9" s="1"/>
  <c r="J1371" i="9"/>
  <c r="K1371" i="9" s="1" a="1"/>
  <c r="K1371" i="9" s="1"/>
  <c r="J1372" i="9"/>
  <c r="K1372" i="9" s="1" a="1"/>
  <c r="K1372" i="9" s="1"/>
  <c r="J1373" i="9"/>
  <c r="K1373" i="9" s="1" a="1"/>
  <c r="K1373" i="9" s="1"/>
  <c r="J1374" i="9"/>
  <c r="K1374" i="9" s="1" a="1"/>
  <c r="K1374" i="9" s="1"/>
  <c r="J1375" i="9"/>
  <c r="K1375" i="9" s="1" a="1"/>
  <c r="K1375" i="9" s="1"/>
  <c r="J1376" i="9"/>
  <c r="K1376" i="9" s="1" a="1"/>
  <c r="K1376" i="9" s="1"/>
  <c r="J1377" i="9"/>
  <c r="K1377" i="9" s="1" a="1"/>
  <c r="K1377" i="9" s="1"/>
  <c r="J1378" i="9"/>
  <c r="K1378" i="9" s="1" a="1"/>
  <c r="K1378" i="9" s="1"/>
  <c r="J1379" i="9"/>
  <c r="K1379" i="9" s="1" a="1"/>
  <c r="K1379" i="9" s="1"/>
  <c r="J1380" i="9"/>
  <c r="K1380" i="9" s="1" a="1"/>
  <c r="K1380" i="9" s="1"/>
  <c r="J1381" i="9"/>
  <c r="K1381" i="9" s="1" a="1"/>
  <c r="K1381" i="9" s="1"/>
  <c r="J1382" i="9"/>
  <c r="K1382" i="9" s="1" a="1"/>
  <c r="K1382" i="9" s="1"/>
  <c r="J1383" i="9"/>
  <c r="K1383" i="9" s="1" a="1"/>
  <c r="K1383" i="9" s="1"/>
  <c r="J1384" i="9"/>
  <c r="K1384" i="9" s="1" a="1"/>
  <c r="K1384" i="9" s="1"/>
  <c r="J1385" i="9"/>
  <c r="K1385" i="9" s="1" a="1"/>
  <c r="K1385" i="9" s="1"/>
  <c r="J1386" i="9"/>
  <c r="K1386" i="9" s="1" a="1"/>
  <c r="K1386" i="9" s="1"/>
  <c r="J1387" i="9"/>
  <c r="K1387" i="9" s="1" a="1"/>
  <c r="K1387" i="9" s="1"/>
  <c r="J1388" i="9"/>
  <c r="K1388" i="9" s="1" a="1"/>
  <c r="K1388" i="9" s="1"/>
  <c r="J1389" i="9"/>
  <c r="K1389" i="9" s="1" a="1"/>
  <c r="K1389" i="9" s="1"/>
  <c r="J1390" i="9"/>
  <c r="K1390" i="9" s="1" a="1"/>
  <c r="K1390" i="9" s="1"/>
  <c r="J1391" i="9"/>
  <c r="K1391" i="9" s="1" a="1"/>
  <c r="K1391" i="9" s="1"/>
  <c r="J1392" i="9"/>
  <c r="K1392" i="9" s="1" a="1"/>
  <c r="K1392" i="9" s="1"/>
  <c r="J1393" i="9"/>
  <c r="K1393" i="9" s="1" a="1"/>
  <c r="K1393" i="9" s="1"/>
  <c r="J1394" i="9"/>
  <c r="K1394" i="9" s="1" a="1"/>
  <c r="K1394" i="9" s="1"/>
  <c r="J1395" i="9"/>
  <c r="K1395" i="9" s="1" a="1"/>
  <c r="K1395" i="9" s="1"/>
  <c r="J1396" i="9"/>
  <c r="K1396" i="9" s="1" a="1"/>
  <c r="K1396" i="9" s="1"/>
  <c r="J1397" i="9"/>
  <c r="K1397" i="9" s="1" a="1"/>
  <c r="K1397" i="9" s="1"/>
  <c r="J1398" i="9"/>
  <c r="K1398" i="9" s="1" a="1"/>
  <c r="K1398" i="9" s="1"/>
  <c r="J1399" i="9"/>
  <c r="K1399" i="9" s="1" a="1"/>
  <c r="K1399" i="9" s="1"/>
  <c r="J1400" i="9"/>
  <c r="K1400" i="9" s="1" a="1"/>
  <c r="K1400" i="9" s="1"/>
  <c r="J1401" i="9"/>
  <c r="K1401" i="9" s="1" a="1"/>
  <c r="K1401" i="9" s="1"/>
  <c r="J1402" i="9"/>
  <c r="K1402" i="9" s="1" a="1"/>
  <c r="K1402" i="9" s="1"/>
  <c r="J1403" i="9"/>
  <c r="K1403" i="9" s="1" a="1"/>
  <c r="K1403" i="9" s="1"/>
  <c r="J1404" i="9"/>
  <c r="K1404" i="9" s="1" a="1"/>
  <c r="K1404" i="9" s="1"/>
  <c r="J1405" i="9"/>
  <c r="K1405" i="9" s="1" a="1"/>
  <c r="K1405" i="9" s="1"/>
  <c r="J1406" i="9"/>
  <c r="K1406" i="9" s="1" a="1"/>
  <c r="K1406" i="9" s="1"/>
  <c r="J1407" i="9"/>
  <c r="K1407" i="9" s="1" a="1"/>
  <c r="K1407" i="9" s="1"/>
  <c r="J1408" i="9"/>
  <c r="K1408" i="9" s="1" a="1"/>
  <c r="K1408" i="9" s="1"/>
  <c r="J1409" i="9"/>
  <c r="K1409" i="9" s="1" a="1"/>
  <c r="K1409" i="9" s="1"/>
  <c r="J1410" i="9"/>
  <c r="K1410" i="9" s="1" a="1"/>
  <c r="K1410" i="9" s="1"/>
  <c r="J1411" i="9"/>
  <c r="K1411" i="9" s="1" a="1"/>
  <c r="K1411" i="9" s="1"/>
  <c r="J1412" i="9"/>
  <c r="K1412" i="9" s="1" a="1"/>
  <c r="K1412" i="9" s="1"/>
  <c r="J1413" i="9"/>
  <c r="K1413" i="9" s="1" a="1"/>
  <c r="K1413" i="9" s="1"/>
  <c r="J1414" i="9"/>
  <c r="K1414" i="9" s="1" a="1"/>
  <c r="K1414" i="9" s="1"/>
  <c r="J1415" i="9"/>
  <c r="K1415" i="9" s="1" a="1"/>
  <c r="K1415" i="9" s="1"/>
  <c r="J1416" i="9"/>
  <c r="K1416" i="9" s="1" a="1"/>
  <c r="K1416" i="9" s="1"/>
  <c r="J1417" i="9"/>
  <c r="K1417" i="9" s="1" a="1"/>
  <c r="K1417" i="9" s="1"/>
  <c r="J1418" i="9"/>
  <c r="K1418" i="9" s="1" a="1"/>
  <c r="K1418" i="9" s="1"/>
  <c r="J1419" i="9"/>
  <c r="K1419" i="9" s="1" a="1"/>
  <c r="K1419" i="9" s="1"/>
  <c r="J1420" i="9"/>
  <c r="K1420" i="9" s="1" a="1"/>
  <c r="K1420" i="9" s="1"/>
  <c r="J1421" i="9"/>
  <c r="K1421" i="9" s="1" a="1"/>
  <c r="K1421" i="9" s="1"/>
  <c r="J1422" i="9"/>
  <c r="K1422" i="9" s="1" a="1"/>
  <c r="K1422" i="9" s="1"/>
  <c r="J1423" i="9"/>
  <c r="K1423" i="9" s="1" a="1"/>
  <c r="K1423" i="9" s="1"/>
  <c r="J1424" i="9"/>
  <c r="K1424" i="9" s="1" a="1"/>
  <c r="K1424" i="9" s="1"/>
  <c r="J1425" i="9"/>
  <c r="K1425" i="9" s="1" a="1"/>
  <c r="J1426" i="9"/>
  <c r="K1426" i="9" s="1" a="1"/>
  <c r="K1426" i="9" s="1"/>
  <c r="J1427" i="9"/>
  <c r="K1427" i="9" s="1" a="1"/>
  <c r="K1427" i="9" s="1"/>
  <c r="J1428" i="9"/>
  <c r="K1428" i="9" s="1" a="1"/>
  <c r="K1428" i="9" s="1"/>
  <c r="J1429" i="9"/>
  <c r="K1429" i="9" s="1" a="1"/>
  <c r="K1429" i="9" s="1"/>
  <c r="J1430" i="9"/>
  <c r="K1430" i="9" s="1" a="1"/>
  <c r="K1430" i="9" s="1"/>
  <c r="J1431" i="9"/>
  <c r="K1431" i="9" s="1" a="1"/>
  <c r="K1431" i="9" s="1"/>
  <c r="J1432" i="9"/>
  <c r="K1432" i="9" s="1" a="1"/>
  <c r="K1432" i="9" s="1"/>
  <c r="J1433" i="9"/>
  <c r="K1433" i="9" s="1" a="1"/>
  <c r="K1433" i="9" s="1"/>
  <c r="J1434" i="9"/>
  <c r="K1434" i="9" s="1" a="1"/>
  <c r="K1434" i="9" s="1"/>
  <c r="J1435" i="9"/>
  <c r="K1435" i="9" s="1" a="1"/>
  <c r="K1435" i="9" s="1"/>
  <c r="J1436" i="9"/>
  <c r="K1436" i="9" s="1" a="1"/>
  <c r="K1436" i="9" s="1"/>
  <c r="J1437" i="9"/>
  <c r="K1437" i="9" s="1" a="1"/>
  <c r="K1437" i="9" s="1"/>
  <c r="J1438" i="9"/>
  <c r="K1438" i="9" s="1" a="1"/>
  <c r="K1438" i="9" s="1"/>
  <c r="J1439" i="9"/>
  <c r="K1439" i="9" s="1" a="1"/>
  <c r="K1439" i="9" s="1"/>
  <c r="J1440" i="9"/>
  <c r="K1440" i="9" s="1" a="1"/>
  <c r="K1440" i="9" s="1"/>
  <c r="J1441" i="9"/>
  <c r="K1441" i="9" s="1" a="1"/>
  <c r="K1441" i="9" s="1"/>
  <c r="J1442" i="9"/>
  <c r="K1442" i="9" s="1" a="1"/>
  <c r="K1442" i="9" s="1"/>
  <c r="J1443" i="9"/>
  <c r="K1443" i="9" s="1" a="1"/>
  <c r="K1443" i="9" s="1"/>
  <c r="J1444" i="9"/>
  <c r="K1444" i="9" s="1" a="1"/>
  <c r="K1444" i="9" s="1"/>
  <c r="J1445" i="9"/>
  <c r="K1445" i="9" s="1" a="1"/>
  <c r="K1445" i="9" s="1"/>
  <c r="J1446" i="9"/>
  <c r="K1446" i="9" s="1" a="1"/>
  <c r="K1446" i="9" s="1"/>
  <c r="J1447" i="9"/>
  <c r="K1447" i="9" s="1" a="1"/>
  <c r="K1447" i="9" s="1"/>
  <c r="J1448" i="9"/>
  <c r="K1448" i="9" s="1" a="1"/>
  <c r="K1448" i="9" s="1"/>
  <c r="J1449" i="9"/>
  <c r="K1449" i="9" s="1" a="1"/>
  <c r="K1449" i="9" s="1"/>
  <c r="J1450" i="9"/>
  <c r="K1450" i="9" s="1" a="1"/>
  <c r="K1450" i="9" s="1"/>
  <c r="J1451" i="9"/>
  <c r="K1451" i="9" s="1" a="1"/>
  <c r="K1451" i="9" s="1"/>
  <c r="J1452" i="9"/>
  <c r="K1452" i="9" s="1" a="1"/>
  <c r="K1452" i="9" s="1"/>
  <c r="J1453" i="9"/>
  <c r="K1453" i="9" s="1" a="1"/>
  <c r="K1453" i="9" s="1"/>
  <c r="J1454" i="9"/>
  <c r="K1454" i="9" s="1" a="1"/>
  <c r="K1454" i="9" s="1"/>
  <c r="J1455" i="9"/>
  <c r="K1455" i="9" s="1" a="1"/>
  <c r="K1455" i="9" s="1"/>
  <c r="J1456" i="9"/>
  <c r="K1456" i="9" s="1" a="1"/>
  <c r="K1456" i="9" s="1"/>
  <c r="J1457" i="9"/>
  <c r="K1457" i="9" s="1" a="1"/>
  <c r="K1457" i="9" s="1"/>
  <c r="J1458" i="9"/>
  <c r="J1459" i="9"/>
  <c r="K1459" i="9" s="1" a="1"/>
  <c r="K1459" i="9" s="1"/>
  <c r="J1460" i="9"/>
  <c r="K1460" i="9" s="1" a="1"/>
  <c r="K1460" i="9" s="1"/>
  <c r="J1461" i="9"/>
  <c r="K1461" i="9" s="1" a="1"/>
  <c r="K1461" i="9" s="1"/>
  <c r="J1462" i="9"/>
  <c r="K1462" i="9" s="1" a="1"/>
  <c r="K1462" i="9" s="1"/>
  <c r="J1463" i="9"/>
  <c r="K1463" i="9" s="1" a="1"/>
  <c r="K1463" i="9" s="1"/>
  <c r="J1464" i="9"/>
  <c r="K1464" i="9" s="1" a="1"/>
  <c r="K1464" i="9" s="1"/>
  <c r="J1465" i="9"/>
  <c r="K1465" i="9" s="1" a="1"/>
  <c r="K1465" i="9" s="1"/>
  <c r="J1466" i="9"/>
  <c r="K1466" i="9" s="1" a="1"/>
  <c r="K1466" i="9" s="1"/>
  <c r="J1467" i="9"/>
  <c r="K1467" i="9" s="1" a="1"/>
  <c r="K1467" i="9" s="1"/>
  <c r="J1468" i="9"/>
  <c r="K1468" i="9" s="1" a="1"/>
  <c r="K1468" i="9" s="1"/>
  <c r="J1469" i="9"/>
  <c r="K1469" i="9" s="1" a="1"/>
  <c r="K1469" i="9" s="1"/>
  <c r="J1470" i="9"/>
  <c r="K1470" i="9" s="1" a="1"/>
  <c r="K1470" i="9" s="1"/>
  <c r="J1471" i="9"/>
  <c r="K1471" i="9" s="1" a="1"/>
  <c r="K1471" i="9" s="1"/>
  <c r="J1472" i="9"/>
  <c r="K1472" i="9" s="1" a="1"/>
  <c r="K1472" i="9" s="1"/>
  <c r="J1473" i="9"/>
  <c r="K1473" i="9" s="1" a="1"/>
  <c r="K1473" i="9" s="1"/>
  <c r="J1474" i="9"/>
  <c r="K1474" i="9" s="1" a="1"/>
  <c r="K1474" i="9" s="1"/>
  <c r="J1475" i="9"/>
  <c r="K1475" i="9" s="1" a="1"/>
  <c r="K1475" i="9" s="1"/>
  <c r="J1476" i="9"/>
  <c r="K1476" i="9" s="1" a="1"/>
  <c r="K1476" i="9" s="1"/>
  <c r="J1477" i="9"/>
  <c r="K1477" i="9" s="1" a="1"/>
  <c r="K1477" i="9" s="1"/>
  <c r="J1478" i="9"/>
  <c r="K1478" i="9" s="1" a="1"/>
  <c r="K1478" i="9" s="1"/>
  <c r="J1479" i="9"/>
  <c r="K1479" i="9" s="1" a="1"/>
  <c r="K1479" i="9" s="1"/>
  <c r="J1480" i="9"/>
  <c r="K1480" i="9" s="1" a="1"/>
  <c r="K1480" i="9" s="1"/>
  <c r="J1481" i="9"/>
  <c r="K1481" i="9" s="1" a="1"/>
  <c r="K1481" i="9" s="1"/>
  <c r="J1482" i="9"/>
  <c r="K1482" i="9" s="1" a="1"/>
  <c r="K1482" i="9" s="1"/>
  <c r="J1483" i="9"/>
  <c r="K1483" i="9" s="1" a="1"/>
  <c r="K1483" i="9" s="1"/>
  <c r="J1484" i="9"/>
  <c r="K1484" i="9" s="1" a="1"/>
  <c r="K1484" i="9" s="1"/>
  <c r="J1485" i="9"/>
  <c r="K1485" i="9" s="1" a="1"/>
  <c r="K1485" i="9" s="1"/>
  <c r="J1486" i="9"/>
  <c r="K1486" i="9" s="1" a="1"/>
  <c r="K1486" i="9" s="1"/>
  <c r="J1487" i="9"/>
  <c r="K1487" i="9" s="1" a="1"/>
  <c r="K1487" i="9" s="1"/>
  <c r="J1488" i="9"/>
  <c r="K1488" i="9" s="1" a="1"/>
  <c r="K1488" i="9" s="1"/>
  <c r="J1489" i="9"/>
  <c r="K1489" i="9" s="1" a="1"/>
  <c r="J1490" i="9"/>
  <c r="J1491" i="9"/>
  <c r="K1491" i="9" s="1" a="1"/>
  <c r="K1491" i="9" s="1"/>
  <c r="J1492" i="9"/>
  <c r="K1492" i="9" s="1" a="1"/>
  <c r="K1492" i="9" s="1"/>
  <c r="J1493" i="9"/>
  <c r="K1493" i="9" s="1" a="1"/>
  <c r="K1493" i="9" s="1"/>
  <c r="J1494" i="9"/>
  <c r="K1494" i="9" s="1" a="1"/>
  <c r="K1494" i="9" s="1"/>
  <c r="J1495" i="9"/>
  <c r="K1495" i="9" s="1" a="1"/>
  <c r="K1495" i="9" s="1"/>
  <c r="J1496" i="9"/>
  <c r="K1496" i="9" s="1" a="1"/>
  <c r="K1496" i="9" s="1"/>
  <c r="J1497" i="9"/>
  <c r="K1497" i="9" s="1" a="1"/>
  <c r="K1497" i="9" s="1"/>
  <c r="J1498" i="9"/>
  <c r="K1498" i="9" s="1" a="1"/>
  <c r="K1498" i="9" s="1"/>
  <c r="J1499" i="9"/>
  <c r="K1499" i="9" s="1" a="1"/>
  <c r="K1499" i="9" s="1"/>
  <c r="J1500" i="9"/>
  <c r="K1500" i="9" s="1" a="1"/>
  <c r="K1500" i="9" s="1"/>
  <c r="J1501" i="9"/>
  <c r="K1501" i="9" s="1" a="1"/>
  <c r="K1501" i="9" s="1"/>
  <c r="J1502" i="9"/>
  <c r="K1502" i="9" s="1" a="1"/>
  <c r="K1502" i="9" s="1"/>
  <c r="J1503" i="9"/>
  <c r="K1503" i="9" s="1" a="1"/>
  <c r="K1503" i="9" s="1"/>
  <c r="J1504" i="9"/>
  <c r="K1504" i="9" s="1" a="1"/>
  <c r="K1504" i="9" s="1"/>
  <c r="J1505" i="9"/>
  <c r="K1505" i="9" s="1" a="1"/>
  <c r="K1505" i="9" s="1"/>
  <c r="J1506" i="9"/>
  <c r="K1506" i="9" s="1" a="1"/>
  <c r="K1506" i="9" s="1"/>
  <c r="J1507" i="9"/>
  <c r="K1507" i="9" s="1" a="1"/>
  <c r="K1507" i="9" s="1"/>
  <c r="J1508" i="9"/>
  <c r="K1508" i="9" s="1" a="1"/>
  <c r="K1508" i="9" s="1"/>
  <c r="J1509" i="9"/>
  <c r="K1509" i="9" s="1" a="1"/>
  <c r="K1509" i="9" s="1"/>
  <c r="J1510" i="9"/>
  <c r="K1510" i="9" s="1" a="1"/>
  <c r="K1510" i="9" s="1"/>
  <c r="J1511" i="9"/>
  <c r="K1511" i="9" s="1" a="1"/>
  <c r="K1511" i="9" s="1"/>
  <c r="J1512" i="9"/>
  <c r="J1513" i="9"/>
  <c r="K1513" i="9" s="1" a="1"/>
  <c r="K1513" i="9" s="1"/>
  <c r="J1514" i="9"/>
  <c r="K1514" i="9" s="1" a="1"/>
  <c r="K1514" i="9" s="1"/>
  <c r="J1515" i="9"/>
  <c r="K1515" i="9" s="1" a="1"/>
  <c r="K1515" i="9" s="1"/>
  <c r="J1516" i="9"/>
  <c r="K1516" i="9" s="1" a="1"/>
  <c r="K1516" i="9" s="1"/>
  <c r="J1517" i="9"/>
  <c r="K1517" i="9" s="1" a="1"/>
  <c r="K1517" i="9" s="1"/>
  <c r="J1518" i="9"/>
  <c r="K1518" i="9" s="1" a="1"/>
  <c r="K1518" i="9" s="1"/>
  <c r="J1519" i="9"/>
  <c r="K1519" i="9" s="1" a="1"/>
  <c r="K1519" i="9" s="1"/>
  <c r="J1520" i="9"/>
  <c r="K1520" i="9" s="1" a="1"/>
  <c r="K1520" i="9" s="1"/>
  <c r="J1521" i="9"/>
  <c r="K1521" i="9" s="1" a="1"/>
  <c r="K1521" i="9" s="1"/>
  <c r="J1522" i="9"/>
  <c r="K1522" i="9" s="1" a="1"/>
  <c r="K1522" i="9" s="1"/>
  <c r="J1523" i="9"/>
  <c r="K1523" i="9" s="1" a="1"/>
  <c r="K1523" i="9" s="1"/>
  <c r="J1524" i="9"/>
  <c r="K1524" i="9" s="1" a="1"/>
  <c r="K1524" i="9" s="1"/>
  <c r="J1525" i="9"/>
  <c r="K1525" i="9" s="1" a="1"/>
  <c r="K1525" i="9" s="1"/>
  <c r="J1526" i="9"/>
  <c r="K1526" i="9" s="1" a="1"/>
  <c r="K1526" i="9" s="1"/>
  <c r="J1527" i="9"/>
  <c r="K1527" i="9" s="1" a="1"/>
  <c r="K1527" i="9" s="1"/>
  <c r="J1528" i="9"/>
  <c r="K1528" i="9" s="1" a="1"/>
  <c r="K1528" i="9" s="1"/>
  <c r="J1529" i="9"/>
  <c r="K1529" i="9" s="1" a="1"/>
  <c r="K1529" i="9" s="1"/>
  <c r="J1530" i="9"/>
  <c r="K1530" i="9" s="1" a="1"/>
  <c r="K1530" i="9" s="1"/>
  <c r="J1531" i="9"/>
  <c r="K1531" i="9" s="1" a="1"/>
  <c r="K1531" i="9" s="1"/>
  <c r="J1532" i="9"/>
  <c r="K1532" i="9" s="1" a="1"/>
  <c r="K1532" i="9" s="1"/>
  <c r="J1533" i="9"/>
  <c r="K1533" i="9" s="1" a="1"/>
  <c r="K1533" i="9" s="1"/>
  <c r="J1534" i="9"/>
  <c r="K1534" i="9" s="1" a="1"/>
  <c r="K1534" i="9" s="1"/>
  <c r="J1535" i="9"/>
  <c r="K1535" i="9" s="1" a="1"/>
  <c r="K1535" i="9" s="1"/>
  <c r="J1536" i="9"/>
  <c r="K1536" i="9" s="1" a="1"/>
  <c r="K1536" i="9" s="1"/>
  <c r="J1537" i="9"/>
  <c r="K1537" i="9" s="1" a="1"/>
  <c r="K1537" i="9" s="1"/>
  <c r="J1538" i="9"/>
  <c r="K1538" i="9" s="1" a="1"/>
  <c r="K1538" i="9" s="1"/>
  <c r="J1539" i="9"/>
  <c r="K1539" i="9" s="1" a="1"/>
  <c r="K1539" i="9" s="1"/>
  <c r="J1540" i="9"/>
  <c r="K1540" i="9" s="1" a="1"/>
  <c r="K1540" i="9" s="1"/>
  <c r="J1541" i="9"/>
  <c r="K1541" i="9" s="1" a="1"/>
  <c r="K1541" i="9" s="1"/>
  <c r="J1542" i="9"/>
  <c r="K1542" i="9" s="1" a="1"/>
  <c r="K1542" i="9" s="1"/>
  <c r="J1543" i="9"/>
  <c r="K1543" i="9" s="1" a="1"/>
  <c r="K1543" i="9" s="1"/>
  <c r="J1544" i="9"/>
  <c r="K1544" i="9" s="1" a="1"/>
  <c r="K1544" i="9" s="1"/>
  <c r="J1545" i="9"/>
  <c r="K1545" i="9" s="1" a="1"/>
  <c r="K1545" i="9" s="1"/>
  <c r="J1546" i="9"/>
  <c r="K1546" i="9" s="1" a="1"/>
  <c r="K1546" i="9" s="1"/>
  <c r="J1547" i="9"/>
  <c r="K1547" i="9" s="1" a="1"/>
  <c r="K1547" i="9" s="1"/>
  <c r="J1548" i="9"/>
  <c r="K1548" i="9" s="1" a="1"/>
  <c r="K1548" i="9" s="1"/>
  <c r="J1549" i="9"/>
  <c r="K1549" i="9" s="1" a="1"/>
  <c r="K1549" i="9" s="1"/>
  <c r="J1550" i="9"/>
  <c r="K1550" i="9" s="1" a="1"/>
  <c r="K1550" i="9" s="1"/>
  <c r="J1551" i="9"/>
  <c r="K1551" i="9" s="1" a="1"/>
  <c r="K1551" i="9" s="1"/>
  <c r="J1552" i="9"/>
  <c r="K1552" i="9" s="1" a="1"/>
  <c r="K1552" i="9" s="1"/>
  <c r="J1553" i="9"/>
  <c r="K1553" i="9" s="1" a="1"/>
  <c r="K1553" i="9" s="1"/>
  <c r="J1554" i="9"/>
  <c r="K1554" i="9" s="1" a="1"/>
  <c r="K1554" i="9" s="1"/>
  <c r="J1555" i="9"/>
  <c r="K1555" i="9" s="1" a="1"/>
  <c r="K1555" i="9" s="1"/>
  <c r="J1556" i="9"/>
  <c r="K1556" i="9" s="1" a="1"/>
  <c r="K1556" i="9" s="1"/>
  <c r="J1557" i="9"/>
  <c r="K1557" i="9" s="1" a="1"/>
  <c r="K1557" i="9" s="1"/>
  <c r="J1558" i="9"/>
  <c r="K1558" i="9" s="1" a="1"/>
  <c r="K1558" i="9" s="1"/>
  <c r="J1559" i="9"/>
  <c r="K1559" i="9" s="1" a="1"/>
  <c r="K1559" i="9" s="1"/>
  <c r="J1560" i="9"/>
  <c r="K1560" i="9" s="1" a="1"/>
  <c r="K1560" i="9" s="1"/>
  <c r="J1561" i="9"/>
  <c r="K1561" i="9" s="1" a="1"/>
  <c r="K1561" i="9" s="1"/>
  <c r="J1562" i="9"/>
  <c r="K1562" i="9" s="1" a="1"/>
  <c r="K1562" i="9" s="1"/>
  <c r="J1563" i="9"/>
  <c r="K1563" i="9" s="1" a="1"/>
  <c r="K1563" i="9" s="1"/>
  <c r="J1564" i="9"/>
  <c r="K1564" i="9" s="1" a="1"/>
  <c r="K1564" i="9" s="1"/>
  <c r="J1565" i="9"/>
  <c r="K1565" i="9" s="1" a="1"/>
  <c r="K1565" i="9" s="1"/>
  <c r="J1566" i="9"/>
  <c r="K1566" i="9" s="1" a="1"/>
  <c r="K1566" i="9" s="1"/>
  <c r="J1567" i="9"/>
  <c r="K1567" i="9" s="1" a="1"/>
  <c r="K1567" i="9" s="1"/>
  <c r="J1568" i="9"/>
  <c r="K1568" i="9" s="1" a="1"/>
  <c r="K1568" i="9" s="1"/>
  <c r="J1569" i="9"/>
  <c r="K1569" i="9" s="1" a="1"/>
  <c r="K1569" i="9" s="1"/>
  <c r="J1570" i="9"/>
  <c r="J1571" i="9"/>
  <c r="K1571" i="9" s="1" a="1"/>
  <c r="J1572" i="9"/>
  <c r="K1572" i="9" s="1" a="1"/>
  <c r="K1572" i="9" s="1"/>
  <c r="J1573" i="9"/>
  <c r="K1573" i="9" s="1" a="1"/>
  <c r="K1573" i="9" s="1"/>
  <c r="J1574" i="9"/>
  <c r="K1574" i="9" s="1" a="1"/>
  <c r="K1574" i="9" s="1"/>
  <c r="J1575" i="9"/>
  <c r="K1575" i="9" s="1" a="1"/>
  <c r="K1575" i="9" s="1"/>
  <c r="J1576" i="9"/>
  <c r="K1576" i="9" s="1" a="1"/>
  <c r="K1576" i="9" s="1"/>
  <c r="J1577" i="9"/>
  <c r="K1577" i="9" s="1" a="1"/>
  <c r="K1577" i="9" s="1"/>
  <c r="J1578" i="9"/>
  <c r="K1578" i="9" s="1" a="1"/>
  <c r="K1578" i="9" s="1"/>
  <c r="J1579" i="9"/>
  <c r="K1579" i="9" s="1" a="1"/>
  <c r="K1579" i="9" s="1"/>
  <c r="J1580" i="9"/>
  <c r="K1580" i="9" s="1" a="1"/>
  <c r="K1580" i="9" s="1"/>
  <c r="J1581" i="9"/>
  <c r="K1581" i="9" s="1" a="1"/>
  <c r="K1581" i="9" s="1"/>
  <c r="J1582" i="9"/>
  <c r="K1582" i="9" s="1" a="1"/>
  <c r="K1582" i="9" s="1"/>
  <c r="J1583" i="9"/>
  <c r="K1583" i="9" s="1" a="1"/>
  <c r="K1583" i="9" s="1"/>
  <c r="J1584" i="9"/>
  <c r="K1584" i="9" s="1" a="1"/>
  <c r="K1584" i="9" s="1"/>
  <c r="J1585" i="9"/>
  <c r="K1585" i="9" s="1" a="1"/>
  <c r="K1585" i="9" s="1"/>
  <c r="J1586" i="9"/>
  <c r="K1586" i="9" s="1" a="1"/>
  <c r="K1586" i="9" s="1"/>
  <c r="J1587" i="9"/>
  <c r="K1587" i="9" s="1" a="1"/>
  <c r="K1587" i="9" s="1"/>
  <c r="J1588" i="9"/>
  <c r="K1588" i="9" s="1" a="1"/>
  <c r="K1588" i="9" s="1"/>
  <c r="J1589" i="9"/>
  <c r="K1589" i="9" s="1" a="1"/>
  <c r="K1589" i="9" s="1"/>
  <c r="J1590" i="9"/>
  <c r="K1590" i="9" s="1" a="1"/>
  <c r="K1590" i="9" s="1"/>
  <c r="J1591" i="9"/>
  <c r="K1591" i="9" s="1" a="1"/>
  <c r="K1591" i="9" s="1"/>
  <c r="J1592" i="9"/>
  <c r="K1592" i="9" s="1" a="1"/>
  <c r="K1592" i="9" s="1"/>
  <c r="J1593" i="9"/>
  <c r="K1593" i="9" s="1" a="1"/>
  <c r="K1593" i="9" s="1"/>
  <c r="J1594" i="9"/>
  <c r="K1594" i="9" s="1" a="1"/>
  <c r="K1594" i="9" s="1"/>
  <c r="J1595" i="9"/>
  <c r="K1595" i="9" s="1" a="1"/>
  <c r="K1595" i="9" s="1"/>
  <c r="J1596" i="9"/>
  <c r="K1596" i="9" s="1" a="1"/>
  <c r="K1596" i="9" s="1"/>
  <c r="J1597" i="9"/>
  <c r="K1597" i="9" s="1" a="1"/>
  <c r="K1597" i="9" s="1"/>
  <c r="J1598" i="9"/>
  <c r="K1598" i="9" s="1" a="1"/>
  <c r="K1598" i="9" s="1"/>
  <c r="J1599" i="9"/>
  <c r="K1599" i="9" s="1" a="1"/>
  <c r="K1599" i="9" s="1"/>
  <c r="J1600" i="9"/>
  <c r="K1600" i="9" s="1" a="1"/>
  <c r="J1601" i="9"/>
  <c r="J1602" i="9"/>
  <c r="J1603" i="9"/>
  <c r="K1603" i="9" s="1" a="1"/>
  <c r="K1603" i="9" s="1"/>
  <c r="J1604" i="9"/>
  <c r="K1604" i="9" s="1" a="1"/>
  <c r="K1604" i="9" s="1"/>
  <c r="J1605" i="9"/>
  <c r="K1605" i="9" s="1" a="1"/>
  <c r="K1605" i="9" s="1"/>
  <c r="J1606" i="9"/>
  <c r="K1606" i="9" s="1" a="1"/>
  <c r="K1606" i="9" s="1"/>
  <c r="J1607" i="9"/>
  <c r="K1607" i="9" s="1" a="1"/>
  <c r="K1607" i="9" s="1"/>
  <c r="J1608" i="9"/>
  <c r="K1608" i="9" s="1" a="1"/>
  <c r="K1608" i="9" s="1"/>
  <c r="J1609" i="9"/>
  <c r="K1609" i="9" s="1" a="1"/>
  <c r="K1609" i="9" s="1"/>
  <c r="J1610" i="9"/>
  <c r="K1610" i="9" s="1" a="1"/>
  <c r="K1610" i="9" s="1"/>
  <c r="J1611" i="9"/>
  <c r="K1611" i="9" s="1" a="1"/>
  <c r="K1611" i="9" s="1"/>
  <c r="J1612" i="9"/>
  <c r="K1612" i="9" s="1" a="1"/>
  <c r="K1612" i="9" s="1"/>
  <c r="J1613" i="9"/>
  <c r="K1613" i="9" s="1" a="1"/>
  <c r="K1613" i="9" s="1"/>
  <c r="J1614" i="9"/>
  <c r="K1614" i="9" s="1" a="1"/>
  <c r="K1614" i="9" s="1"/>
  <c r="J1615" i="9"/>
  <c r="K1615" i="9" s="1" a="1"/>
  <c r="K1615" i="9" s="1"/>
  <c r="J1616" i="9"/>
  <c r="K1616" i="9" s="1" a="1"/>
  <c r="K1616" i="9" s="1"/>
  <c r="J1617" i="9"/>
  <c r="J1618" i="9"/>
  <c r="K1618" i="9" s="1" a="1"/>
  <c r="K1618" i="9" s="1"/>
  <c r="J1619" i="9"/>
  <c r="K1619" i="9" s="1" a="1"/>
  <c r="K1619" i="9" s="1"/>
  <c r="J1620" i="9"/>
  <c r="K1620" i="9" s="1" a="1"/>
  <c r="K1620" i="9" s="1"/>
  <c r="J1621" i="9"/>
  <c r="K1621" i="9" s="1" a="1"/>
  <c r="K1621" i="9" s="1"/>
  <c r="J1622" i="9"/>
  <c r="K1622" i="9" s="1" a="1"/>
  <c r="K1622" i="9" s="1"/>
  <c r="J1623" i="9"/>
  <c r="K1623" i="9" s="1" a="1"/>
  <c r="K1623" i="9" s="1"/>
  <c r="J1624" i="9"/>
  <c r="K1624" i="9" s="1" a="1"/>
  <c r="K1624" i="9" s="1"/>
  <c r="J1625" i="9"/>
  <c r="K1625" i="9" s="1" a="1"/>
  <c r="K1625" i="9" s="1"/>
  <c r="J1626" i="9"/>
  <c r="K1626" i="9" s="1" a="1"/>
  <c r="K1626" i="9" s="1"/>
  <c r="J1627" i="9"/>
  <c r="K1627" i="9" s="1" a="1"/>
  <c r="K1627" i="9" s="1"/>
  <c r="J1628" i="9"/>
  <c r="K1628" i="9" s="1" a="1"/>
  <c r="K1628" i="9" s="1"/>
  <c r="J1629" i="9"/>
  <c r="K1629" i="9" s="1" a="1"/>
  <c r="K1629" i="9" s="1"/>
  <c r="J1630" i="9"/>
  <c r="K1630" i="9" s="1" a="1"/>
  <c r="K1630" i="9" s="1"/>
  <c r="J1631" i="9"/>
  <c r="K1631" i="9" s="1" a="1"/>
  <c r="K1631" i="9" s="1"/>
  <c r="J1632" i="9"/>
  <c r="K1632" i="9" s="1" a="1"/>
  <c r="K1632" i="9" s="1"/>
  <c r="J1633" i="9"/>
  <c r="K1633" i="9" s="1" a="1"/>
  <c r="K1633" i="9" s="1"/>
  <c r="J1634" i="9"/>
  <c r="K1634" i="9" s="1" a="1"/>
  <c r="K1634" i="9" s="1"/>
  <c r="J1635" i="9"/>
  <c r="K1635" i="9" s="1" a="1"/>
  <c r="K1635" i="9" s="1"/>
  <c r="J1636" i="9"/>
  <c r="K1636" i="9" s="1" a="1"/>
  <c r="K1636" i="9" s="1"/>
  <c r="J1637" i="9"/>
  <c r="K1637" i="9" s="1" a="1"/>
  <c r="K1637" i="9" s="1"/>
  <c r="J1638" i="9"/>
  <c r="K1638" i="9" s="1" a="1"/>
  <c r="K1638" i="9" s="1"/>
  <c r="J1639" i="9"/>
  <c r="K1639" i="9" s="1" a="1"/>
  <c r="K1639" i="9" s="1"/>
  <c r="J1640" i="9"/>
  <c r="K1640" i="9" s="1" a="1"/>
  <c r="K1640" i="9" s="1"/>
  <c r="J1641" i="9"/>
  <c r="K1641" i="9" s="1" a="1"/>
  <c r="K1641" i="9" s="1"/>
  <c r="J1642" i="9"/>
  <c r="K1642" i="9" s="1" a="1"/>
  <c r="K1642" i="9" s="1"/>
  <c r="J1643" i="9"/>
  <c r="K1643" i="9" s="1" a="1"/>
  <c r="K1643" i="9" s="1"/>
  <c r="J1644" i="9"/>
  <c r="K1644" i="9" s="1" a="1"/>
  <c r="K1644" i="9" s="1"/>
  <c r="J1645" i="9"/>
  <c r="K1645" i="9" s="1" a="1"/>
  <c r="K1645" i="9" s="1"/>
  <c r="J1646" i="9"/>
  <c r="K1646" i="9" s="1" a="1"/>
  <c r="K1646" i="9" s="1"/>
  <c r="J1647" i="9"/>
  <c r="K1647" i="9" s="1" a="1"/>
  <c r="K1647" i="9" s="1"/>
  <c r="J1648" i="9"/>
  <c r="K1648" i="9" s="1" a="1"/>
  <c r="K1648" i="9" s="1"/>
  <c r="J1649" i="9"/>
  <c r="K1649" i="9" s="1" a="1"/>
  <c r="K1649" i="9" s="1"/>
  <c r="J1650" i="9"/>
  <c r="K1650" i="9" s="1" a="1"/>
  <c r="K1650" i="9" s="1"/>
  <c r="J1651" i="9"/>
  <c r="K1651" i="9" s="1" a="1"/>
  <c r="K1651" i="9" s="1"/>
  <c r="J1652" i="9"/>
  <c r="K1652" i="9" s="1" a="1"/>
  <c r="K1652" i="9" s="1"/>
  <c r="J1653" i="9"/>
  <c r="K1653" i="9" s="1" a="1"/>
  <c r="K1653" i="9" s="1"/>
  <c r="J1654" i="9"/>
  <c r="K1654" i="9" s="1" a="1"/>
  <c r="K1654" i="9" s="1"/>
  <c r="J1655" i="9"/>
  <c r="K1655" i="9" s="1" a="1"/>
  <c r="K1655" i="9" s="1"/>
  <c r="J1656" i="9"/>
  <c r="K1656" i="9" s="1" a="1"/>
  <c r="K1656" i="9" s="1"/>
  <c r="J1657" i="9"/>
  <c r="K1657" i="9" s="1" a="1"/>
  <c r="K1657" i="9" s="1"/>
  <c r="J1658" i="9"/>
  <c r="K1658" i="9" s="1" a="1"/>
  <c r="K1658" i="9" s="1"/>
  <c r="J1659" i="9"/>
  <c r="K1659" i="9" s="1" a="1"/>
  <c r="K1659" i="9" s="1"/>
  <c r="J1660" i="9"/>
  <c r="K1660" i="9" s="1" a="1"/>
  <c r="K1660" i="9" s="1"/>
  <c r="J1661" i="9"/>
  <c r="K1661" i="9" s="1" a="1"/>
  <c r="K1661" i="9" s="1"/>
  <c r="J1662" i="9"/>
  <c r="K1662" i="9" s="1" a="1"/>
  <c r="K1662" i="9" s="1"/>
  <c r="J1663" i="9"/>
  <c r="K1663" i="9" s="1" a="1"/>
  <c r="K1663" i="9" s="1"/>
  <c r="J1664" i="9"/>
  <c r="J1665" i="9"/>
  <c r="J1666" i="9"/>
  <c r="J1667" i="9"/>
  <c r="K1667" i="9" s="1" a="1"/>
  <c r="K1667" i="9" s="1"/>
  <c r="J1668" i="9"/>
  <c r="K1668" i="9" s="1" a="1"/>
  <c r="K1668" i="9" s="1"/>
  <c r="J1669" i="9"/>
  <c r="K1669" i="9" s="1" a="1"/>
  <c r="K1669" i="9" s="1"/>
  <c r="J1670" i="9"/>
  <c r="K1670" i="9" s="1" a="1"/>
  <c r="K1670" i="9" s="1"/>
  <c r="J1671" i="9"/>
  <c r="K1671" i="9" s="1" a="1"/>
  <c r="K1671" i="9" s="1"/>
  <c r="J1672" i="9"/>
  <c r="K1672" i="9" s="1" a="1"/>
  <c r="K1672" i="9" s="1"/>
  <c r="J1673" i="9"/>
  <c r="K1673" i="9" s="1" a="1"/>
  <c r="K1673" i="9" s="1"/>
  <c r="J1674" i="9"/>
  <c r="K1674" i="9" s="1" a="1"/>
  <c r="K1674" i="9" s="1"/>
  <c r="J1675" i="9"/>
  <c r="K1675" i="9" s="1" a="1"/>
  <c r="K1675" i="9" s="1"/>
  <c r="J1676" i="9"/>
  <c r="K1676" i="9" s="1" a="1"/>
  <c r="K1676" i="9" s="1"/>
  <c r="J1677" i="9"/>
  <c r="K1677" i="9" s="1" a="1"/>
  <c r="K1677" i="9" s="1"/>
  <c r="J1678" i="9"/>
  <c r="K1678" i="9" s="1" a="1"/>
  <c r="K1678" i="9" s="1"/>
  <c r="J1679" i="9"/>
  <c r="K1679" i="9" s="1" a="1"/>
  <c r="K1679" i="9" s="1"/>
  <c r="J1680" i="9"/>
  <c r="K1680" i="9" s="1" a="1"/>
  <c r="K1680" i="9" s="1"/>
  <c r="J1681" i="9"/>
  <c r="K1681" i="9" s="1" a="1"/>
  <c r="J1682" i="9"/>
  <c r="K1682" i="9" s="1" a="1"/>
  <c r="K1682" i="9" s="1"/>
  <c r="J1683" i="9"/>
  <c r="K1683" i="9" s="1" a="1"/>
  <c r="K1683" i="9" s="1"/>
  <c r="J1684" i="9"/>
  <c r="K1684" i="9" s="1" a="1"/>
  <c r="K1684" i="9" s="1"/>
  <c r="J1685" i="9"/>
  <c r="K1685" i="9" s="1" a="1"/>
  <c r="K1685" i="9" s="1"/>
  <c r="J1686" i="9"/>
  <c r="K1686" i="9" s="1" a="1"/>
  <c r="K1686" i="9" s="1"/>
  <c r="J1687" i="9"/>
  <c r="K1687" i="9" s="1" a="1"/>
  <c r="K1687" i="9" s="1"/>
  <c r="J1688" i="9"/>
  <c r="K1688" i="9" s="1" a="1"/>
  <c r="K1688" i="9" s="1"/>
  <c r="J1689" i="9"/>
  <c r="K1689" i="9" s="1" a="1"/>
  <c r="K1689" i="9" s="1"/>
  <c r="J1690" i="9"/>
  <c r="K1690" i="9" s="1" a="1"/>
  <c r="K1690" i="9" s="1"/>
  <c r="J1691" i="9"/>
  <c r="K1691" i="9" s="1" a="1"/>
  <c r="K1691" i="9" s="1"/>
  <c r="J1692" i="9"/>
  <c r="K1692" i="9" s="1" a="1"/>
  <c r="K1692" i="9" s="1"/>
  <c r="J1693" i="9"/>
  <c r="K1693" i="9" s="1" a="1"/>
  <c r="K1693" i="9" s="1"/>
  <c r="J1694" i="9"/>
  <c r="K1694" i="9" s="1" a="1"/>
  <c r="K1694" i="9" s="1"/>
  <c r="J1695" i="9"/>
  <c r="K1695" i="9" s="1" a="1"/>
  <c r="K1695" i="9" s="1"/>
  <c r="J1696" i="9"/>
  <c r="K1696" i="9" s="1" a="1"/>
  <c r="K1696" i="9" s="1"/>
  <c r="J1697" i="9"/>
  <c r="K1697" i="9" s="1" a="1"/>
  <c r="K1697" i="9" s="1"/>
  <c r="J1698" i="9"/>
  <c r="J1699" i="9"/>
  <c r="J1700" i="9"/>
  <c r="K1700" i="9" s="1" a="1"/>
  <c r="K1700" i="9" s="1"/>
  <c r="J1701" i="9"/>
  <c r="K1701" i="9" s="1" a="1"/>
  <c r="K1701" i="9" s="1"/>
  <c r="J1702" i="9"/>
  <c r="K1702" i="9" s="1" a="1"/>
  <c r="K1702" i="9" s="1"/>
  <c r="J1703" i="9"/>
  <c r="K1703" i="9" s="1" a="1"/>
  <c r="K1703" i="9" s="1"/>
  <c r="J1704" i="9"/>
  <c r="K1704" i="9" s="1" a="1"/>
  <c r="K1704" i="9" s="1"/>
  <c r="J1705" i="9"/>
  <c r="K1705" i="9" s="1" a="1"/>
  <c r="K1705" i="9" s="1"/>
  <c r="J1706" i="9"/>
  <c r="K1706" i="9" s="1" a="1"/>
  <c r="K1706" i="9" s="1"/>
  <c r="J1707" i="9"/>
  <c r="K1707" i="9" s="1" a="1"/>
  <c r="K1707" i="9" s="1"/>
  <c r="J1708" i="9"/>
  <c r="K1708" i="9" s="1" a="1"/>
  <c r="K1708" i="9" s="1"/>
  <c r="J1709" i="9"/>
  <c r="K1709" i="9" s="1" a="1"/>
  <c r="K1709" i="9" s="1"/>
  <c r="J1710" i="9"/>
  <c r="K1710" i="9" s="1" a="1"/>
  <c r="K1710" i="9" s="1"/>
  <c r="J1711" i="9"/>
  <c r="K1711" i="9" s="1" a="1"/>
  <c r="K1711" i="9" s="1"/>
  <c r="J1712" i="9"/>
  <c r="K1712" i="9" s="1" a="1"/>
  <c r="K1712" i="9" s="1"/>
  <c r="J1713" i="9"/>
  <c r="J1714" i="9"/>
  <c r="K1714" i="9" s="1" a="1"/>
  <c r="K1714" i="9" s="1"/>
  <c r="J1715" i="9"/>
  <c r="K1715" i="9" s="1" a="1"/>
  <c r="K1715" i="9" s="1"/>
  <c r="J1716" i="9"/>
  <c r="K1716" i="9" s="1" a="1"/>
  <c r="K1716" i="9" s="1"/>
  <c r="J1717" i="9"/>
  <c r="K1717" i="9" s="1" a="1"/>
  <c r="K1717" i="9" s="1"/>
  <c r="J1718" i="9"/>
  <c r="K1718" i="9" s="1" a="1"/>
  <c r="K1718" i="9" s="1"/>
  <c r="J1719" i="9"/>
  <c r="K1719" i="9" s="1" a="1"/>
  <c r="K1719" i="9" s="1"/>
  <c r="J1720" i="9"/>
  <c r="K1720" i="9" s="1" a="1"/>
  <c r="K1720" i="9" s="1"/>
  <c r="J1721" i="9"/>
  <c r="K1721" i="9" s="1" a="1"/>
  <c r="K1721" i="9" s="1"/>
  <c r="J1722" i="9"/>
  <c r="K1722" i="9" s="1" a="1"/>
  <c r="K1722" i="9" s="1"/>
  <c r="J1723" i="9"/>
  <c r="K1723" i="9" s="1" a="1"/>
  <c r="K1723" i="9" s="1"/>
  <c r="J1724" i="9"/>
  <c r="K1724" i="9" s="1" a="1"/>
  <c r="K1724" i="9" s="1"/>
  <c r="J1725" i="9"/>
  <c r="K1725" i="9" s="1" a="1"/>
  <c r="K1725" i="9" s="1"/>
  <c r="J1726" i="9"/>
  <c r="K1726" i="9" s="1" a="1"/>
  <c r="K1726" i="9" s="1"/>
  <c r="J1727" i="9"/>
  <c r="K1727" i="9" s="1" a="1"/>
  <c r="K1727" i="9" s="1"/>
  <c r="J1728" i="9"/>
  <c r="K1728" i="9" s="1" a="1"/>
  <c r="K1728" i="9" s="1"/>
  <c r="J1729" i="9"/>
  <c r="K1729" i="9" s="1" a="1"/>
  <c r="K1729" i="9" s="1"/>
  <c r="J1730" i="9"/>
  <c r="K1730" i="9" s="1" a="1"/>
  <c r="K1730" i="9" s="1"/>
  <c r="J1731" i="9"/>
  <c r="K1731" i="9" s="1" a="1"/>
  <c r="K1731" i="9" s="1"/>
  <c r="J1732" i="9"/>
  <c r="K1732" i="9" s="1" a="1"/>
  <c r="K1732" i="9" s="1"/>
  <c r="J1733" i="9"/>
  <c r="K1733" i="9" s="1" a="1"/>
  <c r="K1733" i="9" s="1"/>
  <c r="J1734" i="9"/>
  <c r="K1734" i="9" s="1" a="1"/>
  <c r="K1734" i="9" s="1"/>
  <c r="J1735" i="9"/>
  <c r="K1735" i="9" s="1" a="1"/>
  <c r="K1735" i="9" s="1"/>
  <c r="J1736" i="9"/>
  <c r="K1736" i="9" s="1" a="1"/>
  <c r="K1736" i="9" s="1"/>
  <c r="J1737" i="9"/>
  <c r="K1737" i="9" s="1" a="1"/>
  <c r="K1737" i="9" s="1"/>
  <c r="J1738" i="9"/>
  <c r="K1738" i="9" s="1" a="1"/>
  <c r="K1738" i="9" s="1"/>
  <c r="J1739" i="9"/>
  <c r="K1739" i="9" s="1" a="1"/>
  <c r="K1739" i="9" s="1"/>
  <c r="J1740" i="9"/>
  <c r="K1740" i="9" s="1" a="1"/>
  <c r="K1740" i="9" s="1"/>
  <c r="J1741" i="9"/>
  <c r="K1741" i="9" s="1" a="1"/>
  <c r="K1741" i="9" s="1"/>
  <c r="J1742" i="9"/>
  <c r="K1742" i="9" s="1" a="1"/>
  <c r="K1742" i="9" s="1"/>
  <c r="J1743" i="9"/>
  <c r="K1743" i="9" s="1" a="1"/>
  <c r="K1743" i="9" s="1"/>
  <c r="J1744" i="9"/>
  <c r="J1745" i="9"/>
  <c r="J1746" i="9"/>
  <c r="K1746" i="9" s="1" a="1"/>
  <c r="K1746" i="9" s="1"/>
  <c r="J1747" i="9"/>
  <c r="K1747" i="9" s="1" a="1"/>
  <c r="K1747" i="9" s="1"/>
  <c r="J1748" i="9"/>
  <c r="K1748" i="9" s="1" a="1"/>
  <c r="K1748" i="9" s="1"/>
  <c r="J1749" i="9"/>
  <c r="K1749" i="9" s="1" a="1"/>
  <c r="K1749" i="9" s="1"/>
  <c r="J1750" i="9"/>
  <c r="K1750" i="9" s="1" a="1"/>
  <c r="K1750" i="9" s="1"/>
  <c r="J1751" i="9"/>
  <c r="K1751" i="9" s="1" a="1"/>
  <c r="K1751" i="9" s="1"/>
  <c r="J1752" i="9"/>
  <c r="K1752" i="9" s="1" a="1"/>
  <c r="K1752" i="9" s="1"/>
  <c r="J1753" i="9"/>
  <c r="K1753" i="9" s="1" a="1"/>
  <c r="K1753" i="9" s="1"/>
  <c r="J1754" i="9"/>
  <c r="K1754" i="9" s="1" a="1"/>
  <c r="K1754" i="9" s="1"/>
  <c r="J1755" i="9"/>
  <c r="K1755" i="9" s="1" a="1"/>
  <c r="K1755" i="9" s="1"/>
  <c r="J1756" i="9"/>
  <c r="K1756" i="9" s="1" a="1"/>
  <c r="K1756" i="9" s="1"/>
  <c r="J1757" i="9"/>
  <c r="K1757" i="9" s="1" a="1"/>
  <c r="K1757" i="9" s="1"/>
  <c r="J1758" i="9"/>
  <c r="K1758" i="9" s="1" a="1"/>
  <c r="K1758" i="9" s="1"/>
  <c r="J1759" i="9"/>
  <c r="K1759" i="9" s="1" a="1"/>
  <c r="K1759" i="9" s="1"/>
  <c r="J1760" i="9"/>
  <c r="K1760" i="9" s="1" a="1"/>
  <c r="K1760" i="9" s="1"/>
  <c r="J1761" i="9"/>
  <c r="J1762" i="9"/>
  <c r="J1763" i="9"/>
  <c r="K1763" i="9" s="1" a="1"/>
  <c r="J1764" i="9"/>
  <c r="J1765" i="9"/>
  <c r="K1765" i="9" s="1" a="1"/>
  <c r="K1765" i="9" s="1"/>
  <c r="J1766" i="9"/>
  <c r="K1766" i="9" s="1" a="1"/>
  <c r="K1766" i="9" s="1"/>
  <c r="J1767" i="9"/>
  <c r="K1767" i="9" s="1" a="1"/>
  <c r="K1767" i="9" s="1"/>
  <c r="J1768" i="9"/>
  <c r="K1768" i="9" s="1" a="1"/>
  <c r="K1768" i="9" s="1"/>
  <c r="J1769" i="9"/>
  <c r="K1769" i="9" s="1" a="1"/>
  <c r="K1769" i="9" s="1"/>
  <c r="J1770" i="9"/>
  <c r="K1770" i="9" s="1" a="1"/>
  <c r="K1770" i="9" s="1"/>
  <c r="J1771" i="9"/>
  <c r="K1771" i="9" s="1" a="1"/>
  <c r="K1771" i="9" s="1"/>
  <c r="J1772" i="9"/>
  <c r="K1772" i="9" s="1" a="1"/>
  <c r="K1772" i="9" s="1"/>
  <c r="J1773" i="9"/>
  <c r="K1773" i="9" s="1" a="1"/>
  <c r="K1773" i="9" s="1"/>
  <c r="J1774" i="9"/>
  <c r="K1774" i="9" s="1" a="1"/>
  <c r="K1774" i="9" s="1"/>
  <c r="J1775" i="9"/>
  <c r="K1775" i="9" s="1" a="1"/>
  <c r="K1775" i="9" s="1"/>
  <c r="J1776" i="9"/>
  <c r="J1777" i="9"/>
  <c r="K1777" i="9" s="1" a="1"/>
  <c r="K1777" i="9" s="1"/>
  <c r="J1778" i="9"/>
  <c r="K1778" i="9" s="1" a="1"/>
  <c r="K1778" i="9" s="1"/>
  <c r="J1779" i="9"/>
  <c r="K1779" i="9" s="1" a="1"/>
  <c r="K1779" i="9" s="1"/>
  <c r="J1780" i="9"/>
  <c r="K1780" i="9" s="1" a="1"/>
  <c r="K1780" i="9" s="1"/>
  <c r="J1781" i="9"/>
  <c r="K1781" i="9" s="1" a="1"/>
  <c r="K1781" i="9" s="1"/>
  <c r="J1782" i="9"/>
  <c r="K1782" i="9" s="1" a="1"/>
  <c r="K1782" i="9" s="1"/>
  <c r="J1783" i="9"/>
  <c r="K1783" i="9" s="1" a="1"/>
  <c r="K1783" i="9" s="1"/>
  <c r="J1784" i="9"/>
  <c r="K1784" i="9" s="1" a="1"/>
  <c r="K1784" i="9" s="1"/>
  <c r="J1785" i="9"/>
  <c r="K1785" i="9" s="1" a="1"/>
  <c r="K1785" i="9" s="1"/>
  <c r="J1786" i="9"/>
  <c r="K1786" i="9" s="1" a="1"/>
  <c r="K1786" i="9" s="1"/>
  <c r="J1787" i="9"/>
  <c r="K1787" i="9" s="1" a="1"/>
  <c r="K1787" i="9" s="1"/>
  <c r="J1788" i="9"/>
  <c r="K1788" i="9" s="1" a="1"/>
  <c r="K1788" i="9" s="1"/>
  <c r="J1789" i="9"/>
  <c r="K1789" i="9" s="1" a="1"/>
  <c r="K1789" i="9" s="1"/>
  <c r="J1790" i="9"/>
  <c r="K1790" i="9" s="1" a="1"/>
  <c r="K1790" i="9" s="1"/>
  <c r="J1791" i="9"/>
  <c r="K1791" i="9" s="1" a="1"/>
  <c r="K1791" i="9" s="1"/>
  <c r="J1792" i="9"/>
  <c r="K1792" i="9" s="1" a="1"/>
  <c r="K1792" i="9" s="1"/>
  <c r="J1793" i="9"/>
  <c r="J1794" i="9"/>
  <c r="K1794" i="9" s="1" a="1"/>
  <c r="K1794" i="9" s="1"/>
  <c r="J1795" i="9"/>
  <c r="K1795" i="9" s="1" a="1"/>
  <c r="K1795" i="9" s="1"/>
  <c r="J1796" i="9"/>
  <c r="K1796" i="9" s="1" a="1"/>
  <c r="K1796" i="9" s="1"/>
  <c r="J1797" i="9"/>
  <c r="K1797" i="9" s="1" a="1"/>
  <c r="K1797" i="9" s="1"/>
  <c r="J1798" i="9"/>
  <c r="K1798" i="9" s="1" a="1"/>
  <c r="K1798" i="9" s="1"/>
  <c r="J1799" i="9"/>
  <c r="K1799" i="9" s="1" a="1"/>
  <c r="K1799" i="9" s="1"/>
  <c r="J1800" i="9"/>
  <c r="K1800" i="9" s="1" a="1"/>
  <c r="K1800" i="9" s="1"/>
  <c r="J1801" i="9"/>
  <c r="K1801" i="9" s="1" a="1"/>
  <c r="K1801" i="9" s="1"/>
  <c r="J1802" i="9"/>
  <c r="K1802" i="9" s="1" a="1"/>
  <c r="K1802" i="9" s="1"/>
  <c r="J1803" i="9"/>
  <c r="K1803" i="9" s="1" a="1"/>
  <c r="K1803" i="9" s="1"/>
  <c r="J1804" i="9"/>
  <c r="K1804" i="9" s="1" a="1"/>
  <c r="K1804" i="9" s="1"/>
  <c r="J1805" i="9"/>
  <c r="K1805" i="9" s="1" a="1"/>
  <c r="K1805" i="9" s="1"/>
  <c r="J1806" i="9"/>
  <c r="K1806" i="9" s="1" a="1"/>
  <c r="K1806" i="9" s="1"/>
  <c r="J1807" i="9"/>
  <c r="K1807" i="9" s="1" a="1"/>
  <c r="K1807" i="9" s="1"/>
  <c r="J1808" i="9"/>
  <c r="K1808" i="9" s="1" a="1"/>
  <c r="K1808" i="9" s="1"/>
  <c r="J1809" i="9"/>
  <c r="K1809" i="9" s="1" a="1"/>
  <c r="J1810" i="9"/>
  <c r="K1810" i="9" s="1" a="1"/>
  <c r="K1810" i="9" s="1"/>
  <c r="J1811" i="9"/>
  <c r="K1811" i="9" s="1" a="1"/>
  <c r="K1811" i="9" s="1"/>
  <c r="J1812" i="9"/>
  <c r="K1812" i="9" s="1" a="1"/>
  <c r="K1812" i="9" s="1"/>
  <c r="J1813" i="9"/>
  <c r="K1813" i="9" s="1" a="1"/>
  <c r="K1813" i="9" s="1"/>
  <c r="J1814" i="9"/>
  <c r="K1814" i="9" s="1" a="1"/>
  <c r="K1814" i="9" s="1"/>
  <c r="J1815" i="9"/>
  <c r="K1815" i="9" s="1" a="1"/>
  <c r="K1815" i="9" s="1"/>
  <c r="J1816" i="9"/>
  <c r="K1816" i="9" s="1" a="1"/>
  <c r="K1816" i="9" s="1"/>
  <c r="J1817" i="9"/>
  <c r="K1817" i="9" s="1" a="1"/>
  <c r="J1818" i="9"/>
  <c r="K1818" i="9" s="1" a="1"/>
  <c r="K1818" i="9" s="1"/>
  <c r="J1819" i="9"/>
  <c r="K1819" i="9" s="1" a="1"/>
  <c r="J1820" i="9"/>
  <c r="J1821" i="9"/>
  <c r="J1822" i="9"/>
  <c r="K1822" i="9" s="1" a="1"/>
  <c r="K1822" i="9" s="1"/>
  <c r="J1823" i="9"/>
  <c r="K1823" i="9" s="1" a="1"/>
  <c r="K1823" i="9" s="1"/>
  <c r="J1824" i="9"/>
  <c r="K1824" i="9" s="1" a="1"/>
  <c r="K1824" i="9" s="1"/>
  <c r="J1825" i="9"/>
  <c r="K1825" i="9" s="1" a="1"/>
  <c r="K1825" i="9" s="1"/>
  <c r="J1826" i="9"/>
  <c r="K1826" i="9" s="1" a="1"/>
  <c r="K1826" i="9" s="1"/>
  <c r="J1827" i="9"/>
  <c r="K1827" i="9" s="1" a="1"/>
  <c r="K1827" i="9" s="1"/>
  <c r="J1828" i="9"/>
  <c r="K1828" i="9" s="1" a="1"/>
  <c r="K1828" i="9" s="1"/>
  <c r="J1829" i="9"/>
  <c r="K1829" i="9" s="1" a="1"/>
  <c r="K1829" i="9" s="1"/>
  <c r="J1830" i="9"/>
  <c r="K1830" i="9" s="1" a="1"/>
  <c r="K1830" i="9" s="1"/>
  <c r="J1831" i="9"/>
  <c r="K1831" i="9" s="1" a="1"/>
  <c r="K1831" i="9" s="1"/>
  <c r="J1832" i="9"/>
  <c r="K1832" i="9" s="1" a="1"/>
  <c r="K1832" i="9" s="1"/>
  <c r="J1833" i="9"/>
  <c r="K1833" i="9" s="1" a="1"/>
  <c r="K1833" i="9" s="1"/>
  <c r="J1834" i="9"/>
  <c r="K1834" i="9" s="1" a="1"/>
  <c r="K1834" i="9" s="1"/>
  <c r="J1835" i="9"/>
  <c r="K1835" i="9" s="1" a="1"/>
  <c r="K1835" i="9" s="1"/>
  <c r="J1836" i="9"/>
  <c r="K1836" i="9" s="1" a="1"/>
  <c r="K1836" i="9" s="1"/>
  <c r="J1837" i="9"/>
  <c r="K1837" i="9" s="1" a="1"/>
  <c r="K1837" i="9" s="1"/>
  <c r="J1838" i="9"/>
  <c r="K1838" i="9" s="1" a="1"/>
  <c r="K1838" i="9" s="1"/>
  <c r="J1839" i="9"/>
  <c r="K1839" i="9" s="1" a="1"/>
  <c r="K1839" i="9" s="1"/>
  <c r="J1840" i="9"/>
  <c r="K1840" i="9" s="1" a="1"/>
  <c r="K1840" i="9" s="1"/>
  <c r="J1841" i="9"/>
  <c r="K1841" i="9" s="1" a="1"/>
  <c r="K1841" i="9" s="1"/>
  <c r="J1842" i="9"/>
  <c r="K1842" i="9" s="1" a="1"/>
  <c r="K1842" i="9" s="1"/>
  <c r="J1843" i="9"/>
  <c r="K1843" i="9" s="1" a="1"/>
  <c r="K1843" i="9" s="1"/>
  <c r="J1844" i="9"/>
  <c r="K1844" i="9" s="1" a="1"/>
  <c r="K1844" i="9" s="1"/>
  <c r="J1845" i="9"/>
  <c r="K1845" i="9" s="1" a="1"/>
  <c r="K1845" i="9" s="1"/>
  <c r="J1846" i="9"/>
  <c r="K1846" i="9" s="1" a="1"/>
  <c r="K1846" i="9" s="1"/>
  <c r="J1847" i="9"/>
  <c r="K1847" i="9" s="1" a="1"/>
  <c r="K1847" i="9" s="1"/>
  <c r="J1848" i="9"/>
  <c r="K1848" i="9" s="1" a="1"/>
  <c r="K1848" i="9" s="1"/>
  <c r="J1849" i="9"/>
  <c r="K1849" i="9" s="1" a="1"/>
  <c r="K1849" i="9" s="1"/>
  <c r="J1850" i="9"/>
  <c r="K1850" i="9" s="1" a="1"/>
  <c r="K1850" i="9" s="1"/>
  <c r="J1851" i="9"/>
  <c r="K1851" i="9" s="1" a="1"/>
  <c r="K1851" i="9" s="1"/>
  <c r="J1852" i="9"/>
  <c r="K1852" i="9" s="1" a="1"/>
  <c r="K1852" i="9" s="1"/>
  <c r="J1853" i="9"/>
  <c r="K1853" i="9" s="1" a="1"/>
  <c r="K1853" i="9" s="1"/>
  <c r="J1854" i="9"/>
  <c r="K1854" i="9" s="1" a="1"/>
  <c r="K1854" i="9" s="1"/>
  <c r="J1855" i="9"/>
  <c r="K1855" i="9" s="1" a="1"/>
  <c r="K1855" i="9" s="1"/>
  <c r="J1856" i="9"/>
  <c r="K1856" i="9" s="1" a="1"/>
  <c r="K1856" i="9" s="1"/>
  <c r="J1857" i="9"/>
  <c r="K1857" i="9" s="1" a="1"/>
  <c r="K1857" i="9" s="1"/>
  <c r="J1858" i="9"/>
  <c r="K1858" i="9" s="1" a="1"/>
  <c r="K1858" i="9" s="1"/>
  <c r="J1859" i="9"/>
  <c r="K1859" i="9" s="1" a="1"/>
  <c r="K1859" i="9" s="1"/>
  <c r="J1860" i="9"/>
  <c r="K1860" i="9" s="1" a="1"/>
  <c r="K1860" i="9" s="1"/>
  <c r="J1861" i="9"/>
  <c r="K1861" i="9" s="1" a="1"/>
  <c r="K1861" i="9" s="1"/>
  <c r="J1862" i="9"/>
  <c r="J1863" i="9"/>
  <c r="K1863" i="9" s="1" a="1"/>
  <c r="K1863" i="9" s="1"/>
  <c r="J1864" i="9"/>
  <c r="K1864" i="9" s="1" a="1"/>
  <c r="K1864" i="9" s="1"/>
  <c r="J1865" i="9"/>
  <c r="K1865" i="9" s="1" a="1"/>
  <c r="K1865" i="9" s="1"/>
  <c r="J1866" i="9"/>
  <c r="J1867" i="9"/>
  <c r="J1868" i="9"/>
  <c r="K1868" i="9" s="1" a="1"/>
  <c r="K1868" i="9" s="1"/>
  <c r="J1869" i="9"/>
  <c r="K1869" i="9" s="1" a="1"/>
  <c r="K1869" i="9" s="1"/>
  <c r="J1870" i="9"/>
  <c r="K1870" i="9" s="1" a="1"/>
  <c r="K1870" i="9" s="1"/>
  <c r="J1871" i="9"/>
  <c r="K1871" i="9" s="1" a="1"/>
  <c r="K1871" i="9" s="1"/>
  <c r="J1872" i="9"/>
  <c r="K1872" i="9" s="1" a="1"/>
  <c r="K1872" i="9" s="1"/>
  <c r="J1873" i="9"/>
  <c r="K1873" i="9" s="1" a="1"/>
  <c r="K1873" i="9" s="1"/>
  <c r="J1874" i="9"/>
  <c r="K1874" i="9" s="1" a="1"/>
  <c r="K1874" i="9" s="1"/>
  <c r="J1875" i="9"/>
  <c r="K1875" i="9" s="1" a="1"/>
  <c r="K1875" i="9" s="1"/>
  <c r="J1876" i="9"/>
  <c r="K1876" i="9" s="1" a="1"/>
  <c r="K1876" i="9" s="1"/>
  <c r="J1877" i="9"/>
  <c r="K1877" i="9" s="1" a="1"/>
  <c r="K1877" i="9" s="1"/>
  <c r="J1878" i="9"/>
  <c r="K1878" i="9" s="1" a="1"/>
  <c r="K1878" i="9" s="1"/>
  <c r="J1879" i="9"/>
  <c r="K1879" i="9" s="1" a="1"/>
  <c r="K1879" i="9" s="1"/>
  <c r="J1880" i="9"/>
  <c r="K1880" i="9" s="1" a="1"/>
  <c r="K1880" i="9" s="1"/>
  <c r="J1881" i="9"/>
  <c r="K1881" i="9" s="1" a="1"/>
  <c r="K1881" i="9" s="1"/>
  <c r="J1882" i="9"/>
  <c r="K1882" i="9" s="1" a="1"/>
  <c r="K1882" i="9" s="1"/>
  <c r="J1883" i="9"/>
  <c r="K1883" i="9" s="1" a="1"/>
  <c r="K1883" i="9" s="1"/>
  <c r="J1884" i="9"/>
  <c r="K1884" i="9" s="1" a="1"/>
  <c r="K1884" i="9" s="1"/>
  <c r="J1885" i="9"/>
  <c r="K1885" i="9" s="1" a="1"/>
  <c r="K1885" i="9" s="1"/>
  <c r="J1886" i="9"/>
  <c r="K1886" i="9" s="1" a="1"/>
  <c r="K1886" i="9" s="1"/>
  <c r="J1887" i="9"/>
  <c r="K1887" i="9" s="1" a="1"/>
  <c r="K1887" i="9" s="1"/>
  <c r="J1888" i="9"/>
  <c r="K1888" i="9" s="1" a="1"/>
  <c r="K1888" i="9" s="1"/>
  <c r="J1889" i="9"/>
  <c r="K1889" i="9" s="1" a="1"/>
  <c r="K1889" i="9" s="1"/>
  <c r="J1890" i="9"/>
  <c r="K1890" i="9" s="1" a="1"/>
  <c r="K1890" i="9" s="1"/>
  <c r="J1891" i="9"/>
  <c r="K1891" i="9" s="1" a="1"/>
  <c r="K1891" i="9" s="1"/>
  <c r="J1892" i="9"/>
  <c r="K1892" i="9" s="1" a="1"/>
  <c r="K1892" i="9" s="1"/>
  <c r="J1893" i="9"/>
  <c r="K1893" i="9" s="1" a="1"/>
  <c r="K1893" i="9" s="1"/>
  <c r="J1894" i="9"/>
  <c r="K1894" i="9" s="1" a="1"/>
  <c r="K1894" i="9" s="1"/>
  <c r="J1895" i="9"/>
  <c r="K1895" i="9" s="1" a="1"/>
  <c r="K1895" i="9" s="1"/>
  <c r="J1896" i="9"/>
  <c r="K1896" i="9" s="1" a="1"/>
  <c r="K1896" i="9" s="1"/>
  <c r="J1897" i="9"/>
  <c r="K1897" i="9" s="1" a="1"/>
  <c r="K1897" i="9" s="1"/>
  <c r="J1898" i="9"/>
  <c r="K1898" i="9" s="1" a="1"/>
  <c r="K1898" i="9" s="1"/>
  <c r="J1899" i="9"/>
  <c r="K1899" i="9" s="1" a="1"/>
  <c r="K1899" i="9" s="1"/>
  <c r="J1900" i="9"/>
  <c r="K1900" i="9" s="1" a="1"/>
  <c r="K1900" i="9" s="1"/>
  <c r="J1901" i="9"/>
  <c r="K1901" i="9" s="1" a="1"/>
  <c r="K1901" i="9" s="1"/>
  <c r="J1902" i="9"/>
  <c r="K1902" i="9" s="1" a="1"/>
  <c r="K1902" i="9" s="1"/>
  <c r="J1903" i="9"/>
  <c r="K1903" i="9" s="1" a="1"/>
  <c r="K1903" i="9" s="1"/>
  <c r="J1904" i="9"/>
  <c r="K1904" i="9" s="1" a="1"/>
  <c r="K1904" i="9" s="1"/>
  <c r="J1905" i="9"/>
  <c r="J1906" i="9"/>
  <c r="K1906" i="9" s="1" a="1"/>
  <c r="K1906" i="9" s="1"/>
  <c r="J1907" i="9"/>
  <c r="J1908" i="9"/>
  <c r="K1908" i="9" s="1" a="1"/>
  <c r="K1908" i="9" s="1"/>
  <c r="J1909" i="9"/>
  <c r="K1909" i="9" s="1" a="1"/>
  <c r="K1909" i="9" s="1"/>
  <c r="J1910" i="9"/>
  <c r="K1910" i="9" s="1" a="1"/>
  <c r="K1910" i="9" s="1"/>
  <c r="J1911" i="9"/>
  <c r="K1911" i="9" s="1" a="1"/>
  <c r="K1911" i="9" s="1"/>
  <c r="J1912" i="9"/>
  <c r="K1912" i="9" s="1" a="1"/>
  <c r="K1912" i="9" s="1"/>
  <c r="J1913" i="9"/>
  <c r="K1913" i="9" s="1" a="1"/>
  <c r="K1913" i="9" s="1"/>
  <c r="J1914" i="9"/>
  <c r="K1914" i="9" s="1" a="1"/>
  <c r="K1914" i="9" s="1"/>
  <c r="J1915" i="9"/>
  <c r="K1915" i="9" s="1" a="1"/>
  <c r="K1915" i="9" s="1"/>
  <c r="J1916" i="9"/>
  <c r="K1916" i="9" s="1" a="1"/>
  <c r="K1916" i="9" s="1"/>
  <c r="J1917" i="9"/>
  <c r="K1917" i="9" s="1" a="1"/>
  <c r="K1917" i="9" s="1"/>
  <c r="J1918" i="9"/>
  <c r="K1918" i="9" s="1" a="1"/>
  <c r="K1918" i="9" s="1"/>
  <c r="J1919" i="9"/>
  <c r="K1919" i="9" s="1" a="1"/>
  <c r="K1919" i="9" s="1"/>
  <c r="J1920" i="9"/>
  <c r="J1921" i="9"/>
  <c r="K1921" i="9" s="1" a="1"/>
  <c r="K1921" i="9" s="1"/>
  <c r="J1922" i="9"/>
  <c r="J1923" i="9"/>
  <c r="K1923" i="9" s="1" a="1"/>
  <c r="K1923" i="9" s="1"/>
  <c r="J1924" i="9"/>
  <c r="K1924" i="9" s="1" a="1"/>
  <c r="K1924" i="9" s="1"/>
  <c r="J1925" i="9"/>
  <c r="K1925" i="9" s="1" a="1"/>
  <c r="K1925" i="9" s="1"/>
  <c r="J1926" i="9"/>
  <c r="K1926" i="9" s="1" a="1"/>
  <c r="K1926" i="9" s="1"/>
  <c r="J1927" i="9"/>
  <c r="K1927" i="9" s="1" a="1"/>
  <c r="K1927" i="9" s="1"/>
  <c r="J1928" i="9"/>
  <c r="K1928" i="9" s="1" a="1"/>
  <c r="K1928" i="9" s="1"/>
  <c r="J1929" i="9"/>
  <c r="K1929" i="9" s="1" a="1"/>
  <c r="K1929" i="9" s="1"/>
  <c r="J1930" i="9"/>
  <c r="K1930" i="9" s="1" a="1"/>
  <c r="K1930" i="9" s="1"/>
  <c r="J1931" i="9"/>
  <c r="K1931" i="9" s="1" a="1"/>
  <c r="K1931" i="9" s="1"/>
  <c r="J1932" i="9"/>
  <c r="K1932" i="9" s="1" a="1"/>
  <c r="K1932" i="9" s="1"/>
  <c r="J1933" i="9"/>
  <c r="K1933" i="9" s="1" a="1"/>
  <c r="K1933" i="9" s="1"/>
  <c r="J1934" i="9"/>
  <c r="K1934" i="9" s="1" a="1"/>
  <c r="K1934" i="9" s="1"/>
  <c r="J1935" i="9"/>
  <c r="K1935" i="9" s="1" a="1"/>
  <c r="K1935" i="9" s="1"/>
  <c r="J1936" i="9"/>
  <c r="J1937" i="9"/>
  <c r="K1937" i="9" s="1" a="1"/>
  <c r="K1937" i="9" s="1"/>
  <c r="J1938" i="9"/>
  <c r="K1938" i="9" s="1" a="1"/>
  <c r="K1938" i="9" s="1"/>
  <c r="J1939" i="9"/>
  <c r="K1939" i="9" s="1" a="1"/>
  <c r="K1939" i="9" s="1"/>
  <c r="J1940" i="9"/>
  <c r="K1940" i="9" s="1" a="1"/>
  <c r="K1940" i="9" s="1"/>
  <c r="J1941" i="9"/>
  <c r="K1941" i="9" s="1" a="1"/>
  <c r="K1941" i="9" s="1"/>
  <c r="J1942" i="9"/>
  <c r="K1942" i="9" s="1" a="1"/>
  <c r="K1942" i="9" s="1"/>
  <c r="J1943" i="9"/>
  <c r="K1943" i="9" s="1" a="1"/>
  <c r="J1944" i="9"/>
  <c r="K1944" i="9" s="1" a="1"/>
  <c r="K1944" i="9" s="1"/>
  <c r="J1945" i="9"/>
  <c r="K1945" i="9" s="1" a="1"/>
  <c r="J1946" i="9"/>
  <c r="J1947" i="9"/>
  <c r="K1947" i="9" s="1" a="1"/>
  <c r="J1948" i="9"/>
  <c r="J1949" i="9"/>
  <c r="K1949" i="9" s="1" a="1"/>
  <c r="K1949" i="9" s="1"/>
  <c r="J1950" i="9"/>
  <c r="K1950" i="9" s="1" a="1"/>
  <c r="K1950" i="9" s="1"/>
  <c r="J1951" i="9"/>
  <c r="K1951" i="9" s="1" a="1"/>
  <c r="K1951" i="9" s="1"/>
  <c r="J1952" i="9"/>
  <c r="K1952" i="9" s="1" a="1"/>
  <c r="K1952" i="9" s="1"/>
  <c r="J1953" i="9"/>
  <c r="K1953" i="9" s="1" a="1"/>
  <c r="K1953" i="9" s="1"/>
  <c r="J1954" i="9"/>
  <c r="K1954" i="9" s="1" a="1"/>
  <c r="K1954" i="9" s="1"/>
  <c r="J1955" i="9"/>
  <c r="K1955" i="9" s="1" a="1"/>
  <c r="K1955" i="9" s="1"/>
  <c r="J1956" i="9"/>
  <c r="K1956" i="9" s="1" a="1"/>
  <c r="K1956" i="9" s="1"/>
  <c r="J1957" i="9"/>
  <c r="K1957" i="9" s="1" a="1"/>
  <c r="K1957" i="9" s="1"/>
  <c r="J1958" i="9"/>
  <c r="K1958" i="9" s="1" a="1"/>
  <c r="K1958" i="9" s="1"/>
  <c r="J1959" i="9"/>
  <c r="K1959" i="9" s="1" a="1"/>
  <c r="K1959" i="9" s="1"/>
  <c r="J1960" i="9"/>
  <c r="K1960" i="9" s="1" a="1"/>
  <c r="K1960" i="9" s="1"/>
  <c r="J1961" i="9"/>
  <c r="K1961" i="9" s="1" a="1"/>
  <c r="K1961" i="9" s="1"/>
  <c r="J1962" i="9"/>
  <c r="K1962" i="9" s="1" a="1"/>
  <c r="K1962" i="9" s="1"/>
  <c r="J1963" i="9"/>
  <c r="K1963" i="9" s="1" a="1"/>
  <c r="K1963" i="9" s="1"/>
  <c r="J1964" i="9"/>
  <c r="K1964" i="9" s="1" a="1"/>
  <c r="K1964" i="9" s="1"/>
  <c r="J1965" i="9"/>
  <c r="K1965" i="9" s="1" a="1"/>
  <c r="K1965" i="9" s="1"/>
  <c r="J1966" i="9"/>
  <c r="K1966" i="9" s="1" a="1"/>
  <c r="K1966" i="9" s="1"/>
  <c r="J1967" i="9"/>
  <c r="K1967" i="9" s="1" a="1"/>
  <c r="K1967" i="9" s="1"/>
  <c r="J1968" i="9"/>
  <c r="K1968" i="9" s="1" a="1"/>
  <c r="K1968" i="9" s="1"/>
  <c r="J1969" i="9"/>
  <c r="K1969" i="9" s="1" a="1"/>
  <c r="K1969" i="9" s="1"/>
  <c r="J1970" i="9"/>
  <c r="K1970" i="9" s="1" a="1"/>
  <c r="K1970" i="9" s="1"/>
  <c r="J1971" i="9"/>
  <c r="K1971" i="9" s="1" a="1"/>
  <c r="K1971" i="9" s="1"/>
  <c r="J1972" i="9"/>
  <c r="K1972" i="9" s="1" a="1"/>
  <c r="K1972" i="9" s="1"/>
  <c r="J1973" i="9"/>
  <c r="K1973" i="9" s="1" a="1"/>
  <c r="K1973" i="9" s="1"/>
  <c r="J1974" i="9"/>
  <c r="K1974" i="9" s="1" a="1"/>
  <c r="K1974" i="9" s="1"/>
  <c r="J1975" i="9"/>
  <c r="K1975" i="9" s="1" a="1"/>
  <c r="K1975" i="9" s="1"/>
  <c r="J1976" i="9"/>
  <c r="K1976" i="9" s="1" a="1"/>
  <c r="K1976" i="9" s="1"/>
  <c r="J1977" i="9"/>
  <c r="K1977" i="9" s="1" a="1"/>
  <c r="K1977" i="9" s="1"/>
  <c r="J1978" i="9"/>
  <c r="K1978" i="9" s="1" a="1"/>
  <c r="K1978" i="9" s="1"/>
  <c r="J1979" i="9"/>
  <c r="K1979" i="9" s="1" a="1"/>
  <c r="K1979" i="9" s="1"/>
  <c r="J1980" i="9"/>
  <c r="K1980" i="9" s="1" a="1"/>
  <c r="K1980" i="9" s="1"/>
  <c r="J1981" i="9"/>
  <c r="K1981" i="9" s="1" a="1"/>
  <c r="K1981" i="9" s="1"/>
  <c r="J1982" i="9"/>
  <c r="K1982" i="9" s="1" a="1"/>
  <c r="K1982" i="9" s="1"/>
  <c r="J1983" i="9"/>
  <c r="K1983" i="9" s="1" a="1"/>
  <c r="K1983" i="9" s="1"/>
  <c r="J1984" i="9"/>
  <c r="J1985" i="9"/>
  <c r="J1986" i="9"/>
  <c r="K1986" i="9" s="1" a="1"/>
  <c r="K1986" i="9" s="1"/>
  <c r="J1987" i="9"/>
  <c r="J1988" i="9"/>
  <c r="K1988" i="9" s="1" a="1"/>
  <c r="K1988" i="9" s="1"/>
  <c r="J1989" i="9"/>
  <c r="K1989" i="9" s="1" a="1"/>
  <c r="K1989" i="9" s="1"/>
  <c r="J1990" i="9"/>
  <c r="K1990" i="9" s="1" a="1"/>
  <c r="K1990" i="9" s="1"/>
  <c r="J1991" i="9"/>
  <c r="K1991" i="9" s="1" a="1"/>
  <c r="K1991" i="9" s="1"/>
  <c r="J1992" i="9"/>
  <c r="K1992" i="9" s="1" a="1"/>
  <c r="K1992" i="9" s="1"/>
  <c r="J1993" i="9"/>
  <c r="K1993" i="9" s="1" a="1"/>
  <c r="K1993" i="9" s="1"/>
  <c r="J1994" i="9"/>
  <c r="K1994" i="9" s="1" a="1"/>
  <c r="K1994" i="9" s="1"/>
  <c r="J1995" i="9"/>
  <c r="K1995" i="9" s="1" a="1"/>
  <c r="K1995" i="9" s="1"/>
  <c r="J1996" i="9"/>
  <c r="K1996" i="9" s="1" a="1"/>
  <c r="K1996" i="9" s="1"/>
  <c r="J1997" i="9"/>
  <c r="K1997" i="9" s="1" a="1"/>
  <c r="K1997" i="9" s="1"/>
  <c r="J1998" i="9"/>
  <c r="K1998" i="9" s="1" a="1"/>
  <c r="K1998" i="9" s="1"/>
  <c r="J1999" i="9"/>
  <c r="K1999" i="9" s="1" a="1"/>
  <c r="K1999" i="9" s="1"/>
  <c r="J2000" i="9"/>
  <c r="K2000" i="9" s="1" a="1"/>
  <c r="K2000" i="9" s="1"/>
  <c r="J2001" i="9"/>
  <c r="K2001" i="9" s="1" a="1"/>
  <c r="K2001" i="9" s="1"/>
  <c r="J2002" i="9"/>
  <c r="K2002" i="9" s="1" a="1"/>
  <c r="K2002" i="9" s="1"/>
  <c r="J2003" i="9"/>
  <c r="K2003" i="9" s="1" a="1"/>
  <c r="K2003" i="9" s="1"/>
  <c r="J2004" i="9"/>
  <c r="K2004" i="9" s="1" a="1"/>
  <c r="K2004" i="9" s="1"/>
  <c r="J2005" i="9"/>
  <c r="K2005" i="9" s="1" a="1"/>
  <c r="K2005" i="9" s="1"/>
  <c r="J2006" i="9"/>
  <c r="K2006" i="9" s="1" a="1"/>
  <c r="K2006" i="9" s="1"/>
  <c r="J2007" i="9"/>
  <c r="K2007" i="9" s="1" a="1"/>
  <c r="K2007" i="9" s="1"/>
  <c r="J2008" i="9"/>
  <c r="K2008" i="9" s="1" a="1"/>
  <c r="K2008" i="9" s="1"/>
  <c r="J2009" i="9"/>
  <c r="K2009" i="9" s="1" a="1"/>
  <c r="K2009" i="9" s="1"/>
  <c r="J2010" i="9"/>
  <c r="K2010" i="9" s="1" a="1"/>
  <c r="K2010" i="9" s="1"/>
  <c r="J2011" i="9"/>
  <c r="K2011" i="9" s="1" a="1"/>
  <c r="K2011" i="9" s="1"/>
  <c r="J2012" i="9"/>
  <c r="K2012" i="9" s="1" a="1"/>
  <c r="K2012" i="9" s="1"/>
  <c r="J2013" i="9"/>
  <c r="K2013" i="9" s="1" a="1"/>
  <c r="K2013" i="9" s="1"/>
  <c r="J2014" i="9"/>
  <c r="K2014" i="9" s="1" a="1"/>
  <c r="K2014" i="9" s="1"/>
  <c r="J2015" i="9"/>
  <c r="K2015" i="9" s="1" a="1"/>
  <c r="K2015" i="9" s="1"/>
  <c r="J2016" i="9"/>
  <c r="K2016" i="9" s="1" a="1"/>
  <c r="K2016" i="9" s="1"/>
  <c r="J2017" i="9"/>
  <c r="K2017" i="9" s="1" a="1"/>
  <c r="K2017" i="9" s="1"/>
  <c r="J2018" i="9"/>
  <c r="K2018" i="9" s="1" a="1"/>
  <c r="K2018" i="9" s="1"/>
  <c r="J2019" i="9"/>
  <c r="K2019" i="9" s="1" a="1"/>
  <c r="K2019" i="9" s="1"/>
  <c r="J2020" i="9"/>
  <c r="K2020" i="9" s="1" a="1"/>
  <c r="K2020" i="9" s="1"/>
  <c r="J2021" i="9"/>
  <c r="J2022" i="9"/>
  <c r="K2022" i="9" s="1" a="1"/>
  <c r="K2022" i="9" s="1"/>
  <c r="J2023" i="9"/>
  <c r="K2023" i="9" s="1" a="1"/>
  <c r="K2023" i="9" s="1"/>
  <c r="J2024" i="9"/>
  <c r="K2024" i="9" s="1" a="1"/>
  <c r="K2024" i="9" s="1"/>
  <c r="J2025" i="9"/>
  <c r="K2025" i="9" s="1" a="1"/>
  <c r="K2025" i="9" s="1"/>
  <c r="J2026" i="9"/>
  <c r="K2026" i="9" s="1" a="1"/>
  <c r="K2026" i="9" s="1"/>
  <c r="J2027" i="9"/>
  <c r="K2027" i="9" s="1" a="1"/>
  <c r="K2027" i="9" s="1"/>
  <c r="J2028" i="9"/>
  <c r="K2028" i="9" s="1" a="1"/>
  <c r="K2028" i="9" s="1"/>
  <c r="J2029" i="9"/>
  <c r="K2029" i="9" s="1" a="1"/>
  <c r="K2029" i="9" s="1"/>
  <c r="J2030" i="9"/>
  <c r="K2030" i="9" s="1" a="1"/>
  <c r="K2030" i="9" s="1"/>
  <c r="J2031" i="9"/>
  <c r="K2031" i="9" s="1" a="1"/>
  <c r="K2031" i="9" s="1"/>
  <c r="J2032" i="9"/>
  <c r="K2032" i="9" s="1" a="1"/>
  <c r="K2032" i="9" s="1"/>
  <c r="J2033" i="9"/>
  <c r="K2033" i="9" s="1" a="1"/>
  <c r="K2033" i="9" s="1"/>
  <c r="J2034" i="9"/>
  <c r="K2034" i="9" s="1" a="1"/>
  <c r="K2034" i="9" s="1"/>
  <c r="J2035" i="9"/>
  <c r="K2035" i="9" s="1" a="1"/>
  <c r="K2035" i="9" s="1"/>
  <c r="J2036" i="9"/>
  <c r="K2036" i="9" s="1" a="1"/>
  <c r="K2036" i="9" s="1"/>
  <c r="J2037" i="9"/>
  <c r="K2037" i="9" s="1" a="1"/>
  <c r="K2037" i="9" s="1"/>
  <c r="J2038" i="9"/>
  <c r="K2038" i="9" s="1" a="1"/>
  <c r="K2038" i="9" s="1"/>
  <c r="J2039" i="9"/>
  <c r="K2039" i="9" s="1" a="1"/>
  <c r="K2039" i="9" s="1"/>
  <c r="J2040" i="9"/>
  <c r="K2040" i="9" s="1" a="1"/>
  <c r="K2040" i="9" s="1"/>
  <c r="J2041" i="9"/>
  <c r="K2041" i="9" s="1" a="1"/>
  <c r="K2041" i="9" s="1"/>
  <c r="J2042" i="9"/>
  <c r="K2042" i="9" s="1" a="1"/>
  <c r="K2042" i="9" s="1"/>
  <c r="J2043" i="9"/>
  <c r="K2043" i="9" s="1" a="1"/>
  <c r="K2043" i="9" s="1"/>
  <c r="J2044" i="9"/>
  <c r="K2044" i="9" s="1" a="1"/>
  <c r="K2044" i="9" s="1"/>
  <c r="J2045" i="9"/>
  <c r="K2045" i="9" s="1" a="1"/>
  <c r="K2045" i="9" s="1"/>
  <c r="J2046" i="9"/>
  <c r="K2046" i="9" s="1" a="1"/>
  <c r="K2046" i="9" s="1"/>
  <c r="J2047" i="9"/>
  <c r="K2047" i="9" s="1" a="1"/>
  <c r="K2047" i="9" s="1"/>
  <c r="J2048" i="9"/>
  <c r="J2049" i="9"/>
  <c r="J2050" i="9"/>
  <c r="J2051" i="9"/>
  <c r="K2051" i="9" s="1" a="1"/>
  <c r="K2051" i="9" s="1"/>
  <c r="J2052" i="9"/>
  <c r="K2052" i="9" s="1" a="1"/>
  <c r="K2052" i="9" s="1"/>
  <c r="J2053" i="9"/>
  <c r="K2053" i="9" s="1" a="1"/>
  <c r="K2053" i="9" s="1"/>
  <c r="J2054" i="9"/>
  <c r="K2054" i="9" s="1" a="1"/>
  <c r="K2054" i="9" s="1"/>
  <c r="J2055" i="9"/>
  <c r="K2055" i="9" s="1" a="1"/>
  <c r="K2055" i="9" s="1"/>
  <c r="J2056" i="9"/>
  <c r="K2056" i="9" s="1" a="1"/>
  <c r="J2057" i="9"/>
  <c r="J2058" i="9"/>
  <c r="K2058" i="9" s="1" a="1"/>
  <c r="K2058" i="9" s="1"/>
  <c r="J2059" i="9"/>
  <c r="K2059" i="9" s="1" a="1"/>
  <c r="K2059" i="9" s="1"/>
  <c r="J2060" i="9"/>
  <c r="K2060" i="9" s="1" a="1"/>
  <c r="K2060" i="9" s="1"/>
  <c r="J2061" i="9"/>
  <c r="K2061" i="9" s="1" a="1"/>
  <c r="K2061" i="9" s="1"/>
  <c r="J2062" i="9"/>
  <c r="K2062" i="9" s="1" a="1"/>
  <c r="K2062" i="9" s="1"/>
  <c r="J2063" i="9"/>
  <c r="K2063" i="9" s="1" a="1"/>
  <c r="K2063" i="9" s="1"/>
  <c r="J2064" i="9"/>
  <c r="K2064" i="9" s="1" a="1"/>
  <c r="K2064" i="9" s="1"/>
  <c r="J2065" i="9"/>
  <c r="K2065" i="9" s="1" a="1"/>
  <c r="K2065" i="9" s="1"/>
  <c r="J2066" i="9"/>
  <c r="K2066" i="9" s="1" a="1"/>
  <c r="K2066" i="9" s="1"/>
  <c r="J2067" i="9"/>
  <c r="K2067" i="9" s="1" a="1"/>
  <c r="K2067" i="9" s="1"/>
  <c r="J2068" i="9"/>
  <c r="K2068" i="9" s="1" a="1"/>
  <c r="K2068" i="9" s="1"/>
  <c r="J2069" i="9"/>
  <c r="K2069" i="9" s="1" a="1"/>
  <c r="K2069" i="9" s="1"/>
  <c r="J2070" i="9"/>
  <c r="K2070" i="9" s="1" a="1"/>
  <c r="K2070" i="9" s="1"/>
  <c r="J2071" i="9"/>
  <c r="K2071" i="9" s="1" a="1"/>
  <c r="K2071" i="9" s="1"/>
  <c r="J2072" i="9"/>
  <c r="K2072" i="9" s="1" a="1"/>
  <c r="K2072" i="9" s="1"/>
  <c r="J2073" i="9"/>
  <c r="K2073" i="9" s="1" a="1"/>
  <c r="K2073" i="9" s="1"/>
  <c r="J2074" i="9"/>
  <c r="K2074" i="9" s="1" a="1"/>
  <c r="K2074" i="9" s="1"/>
  <c r="J2075" i="9"/>
  <c r="K2075" i="9" s="1" a="1"/>
  <c r="K2075" i="9" s="1"/>
  <c r="J2076" i="9"/>
  <c r="K2076" i="9" s="1" a="1"/>
  <c r="K2076" i="9" s="1"/>
  <c r="J2077" i="9"/>
  <c r="K2077" i="9" s="1" a="1"/>
  <c r="K2077" i="9" s="1"/>
  <c r="J2078" i="9"/>
  <c r="K2078" i="9" s="1" a="1"/>
  <c r="K2078" i="9" s="1"/>
  <c r="J2079" i="9"/>
  <c r="K2079" i="9" s="1" a="1"/>
  <c r="K2079" i="9" s="1"/>
  <c r="J2080" i="9"/>
  <c r="K2080" i="9" s="1" a="1"/>
  <c r="K2080" i="9" s="1"/>
  <c r="J2081" i="9"/>
  <c r="K2081" i="9" s="1" a="1"/>
  <c r="K2081" i="9" s="1"/>
  <c r="J2082" i="9"/>
  <c r="K2082" i="9" s="1" a="1"/>
  <c r="K2082" i="9" s="1"/>
  <c r="J2083" i="9"/>
  <c r="K2083" i="9" s="1" a="1"/>
  <c r="K2083" i="9" s="1"/>
  <c r="J2084" i="9"/>
  <c r="K2084" i="9" s="1" a="1"/>
  <c r="K2084" i="9" s="1"/>
  <c r="J2085" i="9"/>
  <c r="K2085" i="9" s="1" a="1"/>
  <c r="K2085" i="9" s="1"/>
  <c r="J2086" i="9"/>
  <c r="J2087" i="9"/>
  <c r="J2088" i="9"/>
  <c r="K2088" i="9" s="1" a="1"/>
  <c r="K2088" i="9" s="1"/>
  <c r="J2089" i="9"/>
  <c r="K2089" i="9" s="1" a="1"/>
  <c r="K2089" i="9" s="1"/>
  <c r="J2090" i="9"/>
  <c r="K2090" i="9" s="1" a="1"/>
  <c r="K2090" i="9" s="1"/>
  <c r="J2091" i="9"/>
  <c r="K2091" i="9" s="1" a="1"/>
  <c r="K2091" i="9" s="1"/>
  <c r="J2092" i="9"/>
  <c r="K2092" i="9" s="1" a="1"/>
  <c r="K2092" i="9" s="1"/>
  <c r="J2093" i="9"/>
  <c r="K2093" i="9" s="1" a="1"/>
  <c r="K2093" i="9" s="1"/>
  <c r="J2094" i="9"/>
  <c r="K2094" i="9" s="1" a="1"/>
  <c r="K2094" i="9" s="1"/>
  <c r="J2095" i="9"/>
  <c r="K2095" i="9" s="1" a="1"/>
  <c r="K2095" i="9" s="1"/>
  <c r="J2096" i="9"/>
  <c r="J2097" i="9"/>
  <c r="J2098" i="9"/>
  <c r="K2098" i="9" s="1" a="1"/>
  <c r="K2098" i="9" s="1"/>
  <c r="J2099" i="9"/>
  <c r="K2099" i="9" s="1" a="1"/>
  <c r="K2099" i="9" s="1"/>
  <c r="J2100" i="9"/>
  <c r="K2100" i="9" s="1" a="1"/>
  <c r="K2100" i="9" s="1"/>
  <c r="J2101" i="9"/>
  <c r="K2101" i="9" s="1" a="1"/>
  <c r="K2101" i="9" s="1"/>
  <c r="J2102" i="9"/>
  <c r="K2102" i="9" s="1" a="1"/>
  <c r="K2102" i="9" s="1"/>
  <c r="J2103" i="9"/>
  <c r="K2103" i="9" s="1" a="1"/>
  <c r="K2103" i="9" s="1"/>
  <c r="J2104" i="9"/>
  <c r="K2104" i="9" s="1" a="1"/>
  <c r="K2104" i="9" s="1"/>
  <c r="J2105" i="9"/>
  <c r="K2105" i="9" s="1" a="1"/>
  <c r="K2105" i="9" s="1"/>
  <c r="J2106" i="9"/>
  <c r="K2106" i="9" s="1" a="1"/>
  <c r="K2106" i="9" s="1"/>
  <c r="J2107" i="9"/>
  <c r="K2107" i="9" s="1" a="1"/>
  <c r="K2107" i="9" s="1"/>
  <c r="J2108" i="9"/>
  <c r="K2108" i="9" s="1" a="1"/>
  <c r="K2108" i="9" s="1"/>
  <c r="J2109" i="9"/>
  <c r="K2109" i="9" s="1" a="1"/>
  <c r="K2109" i="9" s="1"/>
  <c r="J2110" i="9"/>
  <c r="K2110" i="9" s="1" a="1"/>
  <c r="K2110" i="9" s="1"/>
  <c r="J2111" i="9"/>
  <c r="K2111" i="9" s="1" a="1"/>
  <c r="K2111" i="9" s="1"/>
  <c r="J2112" i="9"/>
  <c r="K2112" i="9" s="1" a="1"/>
  <c r="K2112" i="9" s="1"/>
  <c r="J2113" i="9"/>
  <c r="K2113" i="9" s="1" a="1"/>
  <c r="K2113" i="9" s="1"/>
  <c r="J2114" i="9"/>
  <c r="K2114" i="9" s="1" a="1"/>
  <c r="K2114" i="9" s="1"/>
  <c r="J2115" i="9"/>
  <c r="K2115" i="9" s="1" a="1"/>
  <c r="K2115" i="9" s="1"/>
  <c r="J2116" i="9"/>
  <c r="K2116" i="9" s="1" a="1"/>
  <c r="K2116" i="9" s="1"/>
  <c r="J2117" i="9"/>
  <c r="K2117" i="9" s="1" a="1"/>
  <c r="K2117" i="9" s="1"/>
  <c r="J2118" i="9"/>
  <c r="K2118" i="9" s="1" a="1"/>
  <c r="K2118" i="9" s="1"/>
  <c r="J2119" i="9"/>
  <c r="K2119" i="9" s="1" a="1"/>
  <c r="K2119" i="9" s="1"/>
  <c r="J2120" i="9"/>
  <c r="K2120" i="9" s="1" a="1"/>
  <c r="K2120" i="9" s="1"/>
  <c r="J2121" i="9"/>
  <c r="K2121" i="9" s="1" a="1"/>
  <c r="K2121" i="9" s="1"/>
  <c r="J2122" i="9"/>
  <c r="K2122" i="9" s="1" a="1"/>
  <c r="K2122" i="9" s="1"/>
  <c r="J2123" i="9"/>
  <c r="K2123" i="9" s="1" a="1"/>
  <c r="K2123" i="9" s="1"/>
  <c r="J2124" i="9"/>
  <c r="K2124" i="9" s="1" a="1"/>
  <c r="K2124" i="9" s="1"/>
  <c r="J2125" i="9"/>
  <c r="K2125" i="9" s="1" a="1"/>
  <c r="K2125" i="9" s="1"/>
  <c r="J2126" i="9"/>
  <c r="K2126" i="9" s="1" a="1"/>
  <c r="K2126" i="9" s="1"/>
  <c r="J2127" i="9"/>
  <c r="K2127" i="9" s="1" a="1"/>
  <c r="K2127" i="9" s="1"/>
  <c r="J2128" i="9"/>
  <c r="K2128" i="9" s="1" a="1"/>
  <c r="K2128" i="9" s="1"/>
  <c r="J2129" i="9"/>
  <c r="K2129" i="9" s="1" a="1"/>
  <c r="K2129" i="9" s="1"/>
  <c r="J2130" i="9"/>
  <c r="K2130" i="9" s="1" a="1"/>
  <c r="K2130" i="9" s="1"/>
  <c r="J2131" i="9"/>
  <c r="K2131" i="9" s="1" a="1"/>
  <c r="K2131" i="9" s="1"/>
  <c r="J2132" i="9"/>
  <c r="K2132" i="9" s="1" a="1"/>
  <c r="K2132" i="9" s="1"/>
  <c r="J2133" i="9"/>
  <c r="K2133" i="9" s="1" a="1"/>
  <c r="K2133" i="9" s="1"/>
  <c r="J2134" i="9"/>
  <c r="K2134" i="9" s="1" a="1"/>
  <c r="K2134" i="9" s="1"/>
  <c r="J2135" i="9"/>
  <c r="J2136" i="9"/>
  <c r="K2136" i="9" s="1" a="1"/>
  <c r="K2136" i="9" s="1"/>
  <c r="J2137" i="9"/>
  <c r="K2137" i="9" s="1" a="1"/>
  <c r="K2137" i="9" s="1"/>
  <c r="J2138" i="9"/>
  <c r="K2138" i="9" s="1" a="1"/>
  <c r="K2138" i="9" s="1"/>
  <c r="J2139" i="9"/>
  <c r="K2139" i="9" s="1" a="1"/>
  <c r="K2139" i="9" s="1"/>
  <c r="J2140" i="9"/>
  <c r="K2140" i="9" s="1" a="1"/>
  <c r="K2140" i="9" s="1"/>
  <c r="J2141" i="9"/>
  <c r="K2141" i="9" s="1" a="1"/>
  <c r="K2141" i="9" s="1"/>
  <c r="J2142" i="9"/>
  <c r="K2142" i="9" s="1" a="1"/>
  <c r="K2142" i="9" s="1"/>
  <c r="J2143" i="9"/>
  <c r="K2143" i="9" s="1" a="1"/>
  <c r="K2143" i="9" s="1"/>
  <c r="J2144" i="9"/>
  <c r="J2145" i="9"/>
  <c r="J2146" i="9"/>
  <c r="J2147" i="9"/>
  <c r="K2147" i="9" s="1" a="1"/>
  <c r="K2147" i="9" s="1"/>
  <c r="J2148" i="9"/>
  <c r="K2148" i="9" s="1" a="1"/>
  <c r="K2148" i="9" s="1"/>
  <c r="J2149" i="9"/>
  <c r="K2149" i="9" s="1" a="1"/>
  <c r="K2149" i="9" s="1"/>
  <c r="J2150" i="9"/>
  <c r="K2150" i="9" s="1" a="1"/>
  <c r="K2150" i="9" s="1"/>
  <c r="J2151" i="9"/>
  <c r="K2151" i="9" s="1" a="1"/>
  <c r="K2151" i="9" s="1"/>
  <c r="J2152" i="9"/>
  <c r="K2152" i="9" s="1" a="1"/>
  <c r="K2152" i="9" s="1"/>
  <c r="J2153" i="9"/>
  <c r="K2153" i="9" s="1" a="1"/>
  <c r="K2153" i="9" s="1"/>
  <c r="J2154" i="9"/>
  <c r="K2154" i="9" s="1" a="1"/>
  <c r="K2154" i="9" s="1"/>
  <c r="J2155" i="9"/>
  <c r="K2155" i="9" s="1" a="1"/>
  <c r="K2155" i="9" s="1"/>
  <c r="J2156" i="9"/>
  <c r="K2156" i="9" s="1" a="1"/>
  <c r="K2156" i="9" s="1"/>
  <c r="J2157" i="9"/>
  <c r="K2157" i="9" s="1" a="1"/>
  <c r="K2157" i="9" s="1"/>
  <c r="J2158" i="9"/>
  <c r="K2158" i="9" s="1" a="1"/>
  <c r="K2158" i="9" s="1"/>
  <c r="J2159" i="9"/>
  <c r="K2159" i="9" s="1" a="1"/>
  <c r="K2159" i="9" s="1"/>
  <c r="J2160" i="9"/>
  <c r="K2160" i="9" s="1" a="1"/>
  <c r="K2160" i="9" s="1"/>
  <c r="J2161" i="9"/>
  <c r="K2161" i="9" s="1" a="1"/>
  <c r="K2161" i="9" s="1"/>
  <c r="J2162" i="9"/>
  <c r="K2162" i="9" s="1" a="1"/>
  <c r="K2162" i="9" s="1"/>
  <c r="J2163" i="9"/>
  <c r="K2163" i="9" s="1" a="1"/>
  <c r="K2163" i="9" s="1"/>
  <c r="J2164" i="9"/>
  <c r="K2164" i="9" s="1" a="1"/>
  <c r="K2164" i="9" s="1"/>
  <c r="J2165" i="9"/>
  <c r="K2165" i="9" s="1" a="1"/>
  <c r="K2165" i="9" s="1"/>
  <c r="J2166" i="9"/>
  <c r="K2166" i="9" s="1" a="1"/>
  <c r="K2166" i="9" s="1"/>
  <c r="J2167" i="9"/>
  <c r="K2167" i="9" s="1" a="1"/>
  <c r="K2167" i="9" s="1"/>
  <c r="J2168" i="9"/>
  <c r="K2168" i="9" s="1" a="1"/>
  <c r="K2168" i="9" s="1"/>
  <c r="J2169" i="9"/>
  <c r="K2169" i="9" s="1" a="1"/>
  <c r="K2169" i="9" s="1"/>
  <c r="J2170" i="9"/>
  <c r="K2170" i="9" s="1" a="1"/>
  <c r="K2170" i="9" s="1"/>
  <c r="J2171" i="9"/>
  <c r="K2171" i="9" s="1" a="1"/>
  <c r="K2171" i="9" s="1"/>
  <c r="J2172" i="9"/>
  <c r="K2172" i="9" s="1" a="1"/>
  <c r="K2172" i="9" s="1"/>
  <c r="J2173" i="9"/>
  <c r="K2173" i="9" s="1" a="1"/>
  <c r="K2173" i="9" s="1"/>
  <c r="J2174" i="9"/>
  <c r="K2174" i="9" s="1" a="1"/>
  <c r="K2174" i="9" s="1"/>
  <c r="J2175" i="9"/>
  <c r="K2175" i="9" s="1" a="1"/>
  <c r="K2175" i="9" s="1"/>
  <c r="J2176" i="9"/>
  <c r="K2176" i="9" s="1" a="1"/>
  <c r="K2176" i="9" s="1"/>
  <c r="J2177" i="9"/>
  <c r="K2177" i="9" s="1" a="1"/>
  <c r="K2177" i="9" s="1"/>
  <c r="J2178" i="9"/>
  <c r="K2178" i="9" s="1" a="1"/>
  <c r="K2178" i="9" s="1"/>
  <c r="J2179" i="9"/>
  <c r="K2179" i="9" s="1" a="1"/>
  <c r="K2179" i="9" s="1"/>
  <c r="J2180" i="9"/>
  <c r="K2180" i="9" s="1" a="1"/>
  <c r="K2180" i="9" s="1"/>
  <c r="J2181" i="9"/>
  <c r="K2181" i="9" s="1" a="1"/>
  <c r="K2181" i="9" s="1"/>
  <c r="J2182" i="9"/>
  <c r="K2182" i="9" s="1" a="1"/>
  <c r="K2182" i="9" s="1"/>
  <c r="J2183" i="9"/>
  <c r="J2184" i="9"/>
  <c r="K2184" i="9" s="1" a="1"/>
  <c r="K2184" i="9" s="1"/>
  <c r="J2185" i="9"/>
  <c r="K2185" i="9" s="1" a="1"/>
  <c r="K2185" i="9" s="1"/>
  <c r="J2186" i="9"/>
  <c r="K2186" i="9" s="1" a="1"/>
  <c r="K2186" i="9" s="1"/>
  <c r="J2187" i="9"/>
  <c r="K2187" i="9" s="1" a="1"/>
  <c r="K2187" i="9" s="1"/>
  <c r="J2188" i="9"/>
  <c r="K2188" i="9" s="1" a="1"/>
  <c r="K2188" i="9" s="1"/>
  <c r="J2189" i="9"/>
  <c r="K2189" i="9" s="1" a="1"/>
  <c r="K2189" i="9" s="1"/>
  <c r="J2190" i="9"/>
  <c r="K2190" i="9" s="1" a="1"/>
  <c r="K2190" i="9" s="1"/>
  <c r="J2191" i="9"/>
  <c r="K2191" i="9" s="1" a="1"/>
  <c r="K2191" i="9" s="1"/>
  <c r="J2192" i="9"/>
  <c r="J2193" i="9"/>
  <c r="J2194" i="9"/>
  <c r="J2195" i="9"/>
  <c r="K2195" i="9" s="1" a="1"/>
  <c r="K2195" i="9" s="1"/>
  <c r="J2196" i="9"/>
  <c r="K2196" i="9" s="1" a="1"/>
  <c r="K2196" i="9" s="1"/>
  <c r="J2197" i="9"/>
  <c r="K2197" i="9" s="1" a="1"/>
  <c r="K2197" i="9" s="1"/>
  <c r="J2198" i="9"/>
  <c r="K2198" i="9" s="1" a="1"/>
  <c r="K2198" i="9" s="1"/>
  <c r="J2199" i="9"/>
  <c r="K2199" i="9" s="1" a="1"/>
  <c r="K2199" i="9" s="1"/>
  <c r="J2200" i="9"/>
  <c r="K2200" i="9" s="1" a="1"/>
  <c r="K2200" i="9" s="1"/>
  <c r="J2201" i="9"/>
  <c r="K2201" i="9" s="1" a="1"/>
  <c r="K2201" i="9" s="1"/>
  <c r="J2202" i="9"/>
  <c r="K2202" i="9" s="1" a="1"/>
  <c r="K2202" i="9" s="1"/>
  <c r="J2203" i="9"/>
  <c r="K2203" i="9" s="1" a="1"/>
  <c r="K2203" i="9" s="1"/>
  <c r="J2204" i="9"/>
  <c r="K2204" i="9" s="1" a="1"/>
  <c r="K2204" i="9" s="1"/>
  <c r="J2205" i="9"/>
  <c r="K2205" i="9" s="1" a="1"/>
  <c r="K2205" i="9" s="1"/>
  <c r="J2206" i="9"/>
  <c r="K2206" i="9" s="1" a="1"/>
  <c r="K2206" i="9" s="1"/>
  <c r="J2207" i="9"/>
  <c r="K2207" i="9" s="1" a="1"/>
  <c r="K2207" i="9" s="1"/>
  <c r="J2208" i="9"/>
  <c r="K2208" i="9" s="1" a="1"/>
  <c r="K2208" i="9" s="1"/>
  <c r="J2209" i="9"/>
  <c r="K2209" i="9" s="1" a="1"/>
  <c r="K2209" i="9" s="1"/>
  <c r="J2210" i="9"/>
  <c r="K2210" i="9" s="1" a="1"/>
  <c r="K2210" i="9" s="1"/>
  <c r="J2211" i="9"/>
  <c r="K2211" i="9" s="1" a="1"/>
  <c r="K2211" i="9" s="1"/>
  <c r="J2212" i="9"/>
  <c r="K2212" i="9" s="1" a="1"/>
  <c r="K2212" i="9" s="1"/>
  <c r="J2213" i="9"/>
  <c r="K2213" i="9" s="1" a="1"/>
  <c r="K2213" i="9" s="1"/>
  <c r="J2214" i="9"/>
  <c r="K2214" i="9" s="1" a="1"/>
  <c r="K2214" i="9" s="1"/>
  <c r="J2215" i="9"/>
  <c r="K2215" i="9" s="1" a="1"/>
  <c r="K2215" i="9" s="1"/>
  <c r="J2216" i="9"/>
  <c r="K2216" i="9" s="1" a="1"/>
  <c r="K2216" i="9" s="1"/>
  <c r="J2217" i="9"/>
  <c r="K2217" i="9" s="1" a="1"/>
  <c r="K2217" i="9" s="1"/>
  <c r="J2218" i="9"/>
  <c r="K2218" i="9" s="1" a="1"/>
  <c r="K2218" i="9" s="1"/>
  <c r="J2219" i="9"/>
  <c r="K2219" i="9" s="1" a="1"/>
  <c r="K2219" i="9" s="1"/>
  <c r="J2220" i="9"/>
  <c r="K2220" i="9" s="1" a="1"/>
  <c r="K2220" i="9" s="1"/>
  <c r="J2221" i="9"/>
  <c r="K2221" i="9" s="1" a="1"/>
  <c r="K2221" i="9" s="1"/>
  <c r="J2222" i="9"/>
  <c r="K2222" i="9" s="1" a="1"/>
  <c r="K2222" i="9" s="1"/>
  <c r="J2223" i="9"/>
  <c r="K2223" i="9" s="1" a="1"/>
  <c r="K2223" i="9" s="1"/>
  <c r="J2224" i="9"/>
  <c r="K2224" i="9" s="1" a="1"/>
  <c r="K2224" i="9" s="1"/>
  <c r="J2225" i="9"/>
  <c r="K2225" i="9" s="1" a="1"/>
  <c r="K2225" i="9" s="1"/>
  <c r="J2226" i="9"/>
  <c r="K2226" i="9" s="1" a="1"/>
  <c r="K2226" i="9" s="1"/>
  <c r="J2227" i="9"/>
  <c r="K2227" i="9" s="1" a="1"/>
  <c r="K2227" i="9" s="1"/>
  <c r="J2228" i="9"/>
  <c r="K2228" i="9" s="1" a="1"/>
  <c r="K2228" i="9" s="1"/>
  <c r="J2229" i="9"/>
  <c r="K2229" i="9" s="1" a="1"/>
  <c r="K2229" i="9" s="1"/>
  <c r="J2230" i="9"/>
  <c r="K2230" i="9" s="1" a="1"/>
  <c r="K2230" i="9" s="1"/>
  <c r="J2231" i="9"/>
  <c r="J2232" i="9"/>
  <c r="K2232" i="9" s="1" a="1"/>
  <c r="K2232" i="9" s="1"/>
  <c r="J2233" i="9"/>
  <c r="J2234" i="9"/>
  <c r="K2234" i="9" s="1" a="1"/>
  <c r="K2234" i="9" s="1"/>
  <c r="J2235" i="9"/>
  <c r="K2235" i="9" s="1" a="1"/>
  <c r="K2235" i="9" s="1"/>
  <c r="J2236" i="9"/>
  <c r="K2236" i="9" s="1" a="1"/>
  <c r="K2236" i="9" s="1"/>
  <c r="J2237" i="9"/>
  <c r="K2237" i="9" s="1" a="1"/>
  <c r="K2237" i="9" s="1"/>
  <c r="J2238" i="9"/>
  <c r="K2238" i="9" s="1" a="1"/>
  <c r="K2238" i="9" s="1"/>
  <c r="J2239" i="9"/>
  <c r="K2239" i="9" s="1" a="1"/>
  <c r="K2239" i="9" s="1"/>
  <c r="J2240" i="9"/>
  <c r="J2241" i="9"/>
  <c r="K2241" i="9" s="1" a="1"/>
  <c r="K2241" i="9" s="1"/>
  <c r="J2242" i="9"/>
  <c r="K2242" i="9" s="1" a="1"/>
  <c r="K2242" i="9" s="1"/>
  <c r="J2243" i="9"/>
  <c r="K2243" i="9" s="1" a="1"/>
  <c r="K2243" i="9" s="1"/>
  <c r="J2244" i="9"/>
  <c r="K2244" i="9" s="1" a="1"/>
  <c r="K2244" i="9" s="1"/>
  <c r="J2245" i="9"/>
  <c r="K2245" i="9" s="1" a="1"/>
  <c r="K2245" i="9" s="1"/>
  <c r="J2246" i="9"/>
  <c r="K2246" i="9" s="1" a="1"/>
  <c r="K2246" i="9" s="1"/>
  <c r="J2247" i="9"/>
  <c r="K2247" i="9" s="1" a="1"/>
  <c r="K2247" i="9" s="1"/>
  <c r="J2" i="9"/>
  <c r="K2" i="9" s="1" a="1"/>
  <c r="K2" i="9" s="1"/>
  <c r="G3" i="4"/>
  <c r="H3" i="4" s="1"/>
  <c r="I3" i="4" s="1" a="1"/>
  <c r="I3" i="4" s="1"/>
  <c r="G4" i="4"/>
  <c r="H4" i="4" s="1"/>
  <c r="I4" i="4" s="1" a="1"/>
  <c r="I4" i="4" s="1"/>
  <c r="G5" i="4"/>
  <c r="H5" i="4" s="1"/>
  <c r="I5" i="4" s="1" a="1"/>
  <c r="I5" i="4" s="1"/>
  <c r="G6" i="4"/>
  <c r="H6" i="4" s="1"/>
  <c r="I6" i="4" s="1" a="1"/>
  <c r="I6" i="4" s="1"/>
  <c r="G7" i="4"/>
  <c r="H7" i="4" s="1"/>
  <c r="I7" i="4" s="1" a="1"/>
  <c r="I7" i="4" s="1"/>
  <c r="G8" i="4"/>
  <c r="H8" i="4" s="1"/>
  <c r="I8" i="4" s="1" a="1"/>
  <c r="I8" i="4" s="1"/>
  <c r="G9" i="4"/>
  <c r="H9" i="4" s="1"/>
  <c r="I9" i="4" s="1" a="1"/>
  <c r="I9" i="4" s="1"/>
  <c r="G10" i="4"/>
  <c r="H10" i="4" s="1"/>
  <c r="I10" i="4" s="1" a="1"/>
  <c r="I10" i="4" s="1"/>
  <c r="G11" i="4"/>
  <c r="H11" i="4" s="1"/>
  <c r="I11" i="4" s="1" a="1"/>
  <c r="I11" i="4" s="1"/>
  <c r="G12" i="4"/>
  <c r="H12" i="4" s="1"/>
  <c r="I12" i="4" s="1" a="1"/>
  <c r="I12" i="4" s="1"/>
  <c r="G13" i="4"/>
  <c r="H13" i="4" s="1"/>
  <c r="I13" i="4" s="1" a="1"/>
  <c r="I13" i="4" s="1"/>
  <c r="G14" i="4"/>
  <c r="H14" i="4" s="1"/>
  <c r="I14" i="4" s="1" a="1"/>
  <c r="I14" i="4" s="1"/>
  <c r="G15" i="4"/>
  <c r="H15" i="4" s="1"/>
  <c r="I15" i="4" s="1" a="1"/>
  <c r="I15" i="4" s="1"/>
  <c r="G16" i="4"/>
  <c r="H16" i="4" s="1"/>
  <c r="I16" i="4" s="1" a="1"/>
  <c r="I16" i="4" s="1"/>
  <c r="G17" i="4"/>
  <c r="H17" i="4" s="1"/>
  <c r="I17" i="4" s="1" a="1"/>
  <c r="I17" i="4" s="1"/>
  <c r="G18" i="4"/>
  <c r="H18" i="4" s="1"/>
  <c r="I18" i="4" s="1" a="1"/>
  <c r="I18" i="4" s="1"/>
  <c r="G19" i="4"/>
  <c r="H19" i="4" s="1"/>
  <c r="I19" i="4" s="1" a="1"/>
  <c r="I19" i="4" s="1"/>
  <c r="G20" i="4"/>
  <c r="H20" i="4" s="1"/>
  <c r="I20" i="4" s="1" a="1"/>
  <c r="I20" i="4" s="1"/>
  <c r="G21" i="4"/>
  <c r="H21" i="4" s="1"/>
  <c r="I21" i="4" s="1" a="1"/>
  <c r="I21" i="4" s="1"/>
  <c r="G22" i="4"/>
  <c r="H22" i="4" s="1"/>
  <c r="I22" i="4" s="1" a="1"/>
  <c r="I22" i="4" s="1"/>
  <c r="G23" i="4"/>
  <c r="H23" i="4" s="1"/>
  <c r="I23" i="4" s="1" a="1"/>
  <c r="I23" i="4" s="1"/>
  <c r="G24" i="4"/>
  <c r="H24" i="4" s="1"/>
  <c r="I24" i="4" s="1" a="1"/>
  <c r="I24" i="4" s="1"/>
  <c r="G25" i="4"/>
  <c r="H25" i="4" s="1"/>
  <c r="I25" i="4" s="1" a="1"/>
  <c r="I25" i="4" s="1"/>
  <c r="G26" i="4"/>
  <c r="H26" i="4" s="1"/>
  <c r="I26" i="4" s="1" a="1"/>
  <c r="I26" i="4" s="1"/>
  <c r="G27" i="4"/>
  <c r="H27" i="4" s="1"/>
  <c r="I27" i="4" s="1" a="1"/>
  <c r="I27" i="4" s="1"/>
  <c r="G28" i="4"/>
  <c r="H28" i="4" s="1"/>
  <c r="I28" i="4" s="1" a="1"/>
  <c r="I28" i="4" s="1"/>
  <c r="G29" i="4"/>
  <c r="H29" i="4" s="1"/>
  <c r="I29" i="4" s="1" a="1"/>
  <c r="I29" i="4" s="1"/>
  <c r="G30" i="4"/>
  <c r="H30" i="4" s="1"/>
  <c r="I30" i="4" s="1" a="1"/>
  <c r="I30" i="4" s="1"/>
  <c r="G31" i="4"/>
  <c r="H31" i="4" s="1"/>
  <c r="I31" i="4" s="1" a="1"/>
  <c r="I31" i="4" s="1"/>
  <c r="G32" i="4"/>
  <c r="H32" i="4" s="1"/>
  <c r="I32" i="4" s="1" a="1"/>
  <c r="I32" i="4" s="1"/>
  <c r="G33" i="4"/>
  <c r="H33" i="4" s="1"/>
  <c r="I33" i="4" s="1" a="1"/>
  <c r="I33" i="4" s="1"/>
  <c r="G34" i="4"/>
  <c r="H34" i="4" s="1"/>
  <c r="I34" i="4" s="1" a="1"/>
  <c r="I34" i="4" s="1"/>
  <c r="G35" i="4"/>
  <c r="H35" i="4" s="1"/>
  <c r="I35" i="4" s="1" a="1"/>
  <c r="I35" i="4" s="1"/>
  <c r="G36" i="4"/>
  <c r="H36" i="4" s="1"/>
  <c r="I36" i="4" s="1" a="1"/>
  <c r="I36" i="4" s="1"/>
  <c r="G37" i="4"/>
  <c r="H37" i="4" s="1"/>
  <c r="I37" i="4" s="1" a="1"/>
  <c r="I37" i="4" s="1"/>
  <c r="G38" i="4"/>
  <c r="H38" i="4" s="1"/>
  <c r="I38" i="4" s="1" a="1"/>
  <c r="I38" i="4" s="1"/>
  <c r="G39" i="4"/>
  <c r="H39" i="4" s="1"/>
  <c r="I39" i="4" s="1" a="1"/>
  <c r="I39" i="4" s="1"/>
  <c r="G40" i="4"/>
  <c r="H40" i="4" s="1"/>
  <c r="I40" i="4" s="1" a="1"/>
  <c r="I40" i="4" s="1"/>
  <c r="G41" i="4"/>
  <c r="H41" i="4" s="1"/>
  <c r="I41" i="4" s="1" a="1"/>
  <c r="I41" i="4" s="1"/>
  <c r="G42" i="4"/>
  <c r="H42" i="4" s="1"/>
  <c r="I42" i="4" s="1" a="1"/>
  <c r="I42" i="4" s="1"/>
  <c r="G43" i="4"/>
  <c r="H43" i="4" s="1"/>
  <c r="I43" i="4" s="1" a="1"/>
  <c r="I43" i="4" s="1"/>
  <c r="G44" i="4"/>
  <c r="H44" i="4" s="1"/>
  <c r="I44" i="4" s="1" a="1"/>
  <c r="I44" i="4" s="1"/>
  <c r="G45" i="4"/>
  <c r="H45" i="4" s="1"/>
  <c r="I45" i="4" s="1" a="1"/>
  <c r="I45" i="4" s="1"/>
  <c r="G46" i="4"/>
  <c r="H46" i="4" s="1"/>
  <c r="I46" i="4" s="1" a="1"/>
  <c r="I46" i="4" s="1"/>
  <c r="G47" i="4"/>
  <c r="H47" i="4" s="1"/>
  <c r="I47" i="4" s="1" a="1"/>
  <c r="I47" i="4" s="1"/>
  <c r="G48" i="4"/>
  <c r="H48" i="4" s="1"/>
  <c r="I48" i="4" s="1" a="1"/>
  <c r="I48" i="4" s="1"/>
  <c r="G49" i="4"/>
  <c r="H49" i="4" s="1"/>
  <c r="I49" i="4" s="1" a="1"/>
  <c r="I49" i="4" s="1"/>
  <c r="G50" i="4"/>
  <c r="H50" i="4" s="1"/>
  <c r="I50" i="4" s="1" a="1"/>
  <c r="I50" i="4" s="1"/>
  <c r="G51" i="4"/>
  <c r="H51" i="4" s="1"/>
  <c r="I51" i="4" s="1" a="1"/>
  <c r="I51" i="4" s="1"/>
  <c r="G52" i="4"/>
  <c r="H52" i="4" s="1"/>
  <c r="I52" i="4" s="1" a="1"/>
  <c r="I52" i="4" s="1"/>
  <c r="G53" i="4"/>
  <c r="H53" i="4" s="1"/>
  <c r="I53" i="4" s="1" a="1"/>
  <c r="I53" i="4" s="1"/>
  <c r="G54" i="4"/>
  <c r="H54" i="4" s="1"/>
  <c r="I54" i="4" s="1" a="1"/>
  <c r="I54" i="4" s="1"/>
  <c r="G55" i="4"/>
  <c r="H55" i="4" s="1"/>
  <c r="I55" i="4" s="1" a="1"/>
  <c r="I55" i="4" s="1"/>
  <c r="G56" i="4"/>
  <c r="H56" i="4" s="1"/>
  <c r="I56" i="4" s="1" a="1"/>
  <c r="I56" i="4" s="1"/>
  <c r="G57" i="4"/>
  <c r="H57" i="4" s="1"/>
  <c r="I57" i="4" s="1" a="1"/>
  <c r="I57" i="4" s="1"/>
  <c r="G58" i="4"/>
  <c r="H58" i="4" s="1"/>
  <c r="I58" i="4" s="1" a="1"/>
  <c r="I58" i="4" s="1"/>
  <c r="G59" i="4"/>
  <c r="H59" i="4" s="1"/>
  <c r="I59" i="4" s="1" a="1"/>
  <c r="I59" i="4" s="1"/>
  <c r="G60" i="4"/>
  <c r="H60" i="4" s="1"/>
  <c r="I60" i="4" s="1" a="1"/>
  <c r="I60" i="4" s="1"/>
  <c r="G61" i="4"/>
  <c r="H61" i="4" s="1"/>
  <c r="I61" i="4" s="1" a="1"/>
  <c r="I61" i="4" s="1"/>
  <c r="G62" i="4"/>
  <c r="H62" i="4" s="1"/>
  <c r="I62" i="4" s="1" a="1"/>
  <c r="I62" i="4" s="1"/>
  <c r="G63" i="4"/>
  <c r="H63" i="4" s="1"/>
  <c r="I63" i="4" s="1" a="1"/>
  <c r="I63" i="4" s="1"/>
  <c r="G64" i="4"/>
  <c r="H64" i="4" s="1"/>
  <c r="I64" i="4" s="1" a="1"/>
  <c r="I64" i="4" s="1"/>
  <c r="G65" i="4"/>
  <c r="H65" i="4" s="1"/>
  <c r="I65" i="4" s="1" a="1"/>
  <c r="I65" i="4" s="1"/>
  <c r="G66" i="4"/>
  <c r="H66" i="4" s="1"/>
  <c r="I66" i="4" s="1" a="1"/>
  <c r="I66" i="4" s="1"/>
  <c r="G67" i="4"/>
  <c r="H67" i="4" s="1"/>
  <c r="I67" i="4" s="1" a="1"/>
  <c r="I67" i="4" s="1"/>
  <c r="G68" i="4"/>
  <c r="H68" i="4" s="1"/>
  <c r="I68" i="4" s="1" a="1"/>
  <c r="I68" i="4" s="1"/>
  <c r="G69" i="4"/>
  <c r="H69" i="4" s="1"/>
  <c r="I69" i="4" s="1" a="1"/>
  <c r="I69" i="4" s="1"/>
  <c r="G70" i="4"/>
  <c r="H70" i="4" s="1"/>
  <c r="I70" i="4" s="1" a="1"/>
  <c r="I70" i="4" s="1"/>
  <c r="G71" i="4"/>
  <c r="H71" i="4" s="1"/>
  <c r="I71" i="4" s="1" a="1"/>
  <c r="I71" i="4" s="1"/>
  <c r="G72" i="4"/>
  <c r="H72" i="4" s="1"/>
  <c r="I72" i="4" s="1" a="1"/>
  <c r="I72" i="4" s="1"/>
  <c r="G73" i="4"/>
  <c r="H73" i="4" s="1"/>
  <c r="I73" i="4" s="1" a="1"/>
  <c r="I73" i="4" s="1"/>
  <c r="G74" i="4"/>
  <c r="H74" i="4" s="1"/>
  <c r="I74" i="4" s="1" a="1"/>
  <c r="I74" i="4" s="1"/>
  <c r="G75" i="4"/>
  <c r="H75" i="4" s="1"/>
  <c r="I75" i="4" s="1" a="1"/>
  <c r="I75" i="4" s="1"/>
  <c r="G76" i="4"/>
  <c r="H76" i="4" s="1"/>
  <c r="I76" i="4" s="1" a="1"/>
  <c r="I76" i="4" s="1"/>
  <c r="G77" i="4"/>
  <c r="H77" i="4" s="1"/>
  <c r="I77" i="4" s="1" a="1"/>
  <c r="I77" i="4" s="1"/>
  <c r="G78" i="4"/>
  <c r="H78" i="4" s="1"/>
  <c r="I78" i="4" s="1" a="1"/>
  <c r="I78" i="4" s="1"/>
  <c r="G79" i="4"/>
  <c r="H79" i="4" s="1"/>
  <c r="I79" i="4" s="1" a="1"/>
  <c r="I79" i="4" s="1"/>
  <c r="G80" i="4"/>
  <c r="H80" i="4" s="1"/>
  <c r="I80" i="4" s="1" a="1"/>
  <c r="I80" i="4" s="1"/>
  <c r="G81" i="4"/>
  <c r="H81" i="4" s="1"/>
  <c r="I81" i="4" s="1" a="1"/>
  <c r="I81" i="4" s="1"/>
  <c r="G82" i="4"/>
  <c r="H82" i="4" s="1"/>
  <c r="I82" i="4" s="1" a="1"/>
  <c r="I82" i="4" s="1"/>
  <c r="G83" i="4"/>
  <c r="H83" i="4" s="1"/>
  <c r="I83" i="4" s="1" a="1"/>
  <c r="I83" i="4" s="1"/>
  <c r="G84" i="4"/>
  <c r="H84" i="4" s="1"/>
  <c r="I84" i="4" s="1" a="1"/>
  <c r="I84" i="4" s="1"/>
  <c r="G85" i="4"/>
  <c r="H85" i="4" s="1"/>
  <c r="I85" i="4" s="1" a="1"/>
  <c r="I85" i="4" s="1"/>
  <c r="G86" i="4"/>
  <c r="H86" i="4" s="1"/>
  <c r="I86" i="4" s="1" a="1"/>
  <c r="I86" i="4" s="1"/>
  <c r="G87" i="4"/>
  <c r="H87" i="4" s="1"/>
  <c r="I87" i="4" s="1" a="1"/>
  <c r="I87" i="4" s="1"/>
  <c r="G88" i="4"/>
  <c r="H88" i="4" s="1"/>
  <c r="I88" i="4" s="1" a="1"/>
  <c r="I88" i="4" s="1"/>
  <c r="G89" i="4"/>
  <c r="H89" i="4" s="1"/>
  <c r="I89" i="4" s="1" a="1"/>
  <c r="I89" i="4" s="1"/>
  <c r="G90" i="4"/>
  <c r="H90" i="4" s="1"/>
  <c r="I90" i="4" s="1" a="1"/>
  <c r="I90" i="4" s="1"/>
  <c r="G91" i="4"/>
  <c r="H91" i="4" s="1"/>
  <c r="I91" i="4" s="1" a="1"/>
  <c r="I91" i="4" s="1"/>
  <c r="G92" i="4"/>
  <c r="H92" i="4" s="1"/>
  <c r="I92" i="4" s="1" a="1"/>
  <c r="I92" i="4" s="1"/>
  <c r="G93" i="4"/>
  <c r="H93" i="4" s="1"/>
  <c r="I93" i="4" s="1" a="1"/>
  <c r="I93" i="4" s="1"/>
  <c r="G94" i="4"/>
  <c r="H94" i="4" s="1"/>
  <c r="I94" i="4" s="1" a="1"/>
  <c r="I94" i="4" s="1"/>
  <c r="G95" i="4"/>
  <c r="H95" i="4" s="1"/>
  <c r="I95" i="4" s="1" a="1"/>
  <c r="I95" i="4" s="1"/>
  <c r="G96" i="4"/>
  <c r="H96" i="4" s="1"/>
  <c r="I96" i="4" s="1" a="1"/>
  <c r="I96" i="4" s="1"/>
  <c r="G97" i="4"/>
  <c r="H97" i="4" s="1"/>
  <c r="I97" i="4" s="1" a="1"/>
  <c r="I97" i="4" s="1"/>
  <c r="G98" i="4"/>
  <c r="H98" i="4" s="1"/>
  <c r="I98" i="4" s="1" a="1"/>
  <c r="I98" i="4" s="1"/>
  <c r="G99" i="4"/>
  <c r="H99" i="4" s="1"/>
  <c r="I99" i="4" s="1" a="1"/>
  <c r="I99" i="4" s="1"/>
  <c r="G100" i="4"/>
  <c r="H100" i="4" s="1"/>
  <c r="I100" i="4" s="1" a="1"/>
  <c r="I100" i="4" s="1"/>
  <c r="G101" i="4"/>
  <c r="H101" i="4" s="1"/>
  <c r="I101" i="4" s="1" a="1"/>
  <c r="I101" i="4" s="1"/>
  <c r="G102" i="4"/>
  <c r="H102" i="4" s="1"/>
  <c r="I102" i="4" s="1" a="1"/>
  <c r="I102" i="4" s="1"/>
  <c r="G103" i="4"/>
  <c r="H103" i="4" s="1"/>
  <c r="I103" i="4" s="1" a="1"/>
  <c r="I103" i="4" s="1"/>
  <c r="G104" i="4"/>
  <c r="H104" i="4" s="1"/>
  <c r="I104" i="4" s="1" a="1"/>
  <c r="I104" i="4" s="1"/>
  <c r="G105" i="4"/>
  <c r="H105" i="4" s="1"/>
  <c r="I105" i="4" s="1" a="1"/>
  <c r="I105" i="4" s="1"/>
  <c r="G106" i="4"/>
  <c r="H106" i="4" s="1"/>
  <c r="I106" i="4" s="1" a="1"/>
  <c r="I106" i="4" s="1"/>
  <c r="G107" i="4"/>
  <c r="H107" i="4" s="1"/>
  <c r="I107" i="4" s="1" a="1"/>
  <c r="I107" i="4" s="1"/>
  <c r="G108" i="4"/>
  <c r="H108" i="4" s="1"/>
  <c r="I108" i="4" s="1" a="1"/>
  <c r="I108" i="4" s="1"/>
  <c r="G109" i="4"/>
  <c r="H109" i="4" s="1"/>
  <c r="I109" i="4" s="1" a="1"/>
  <c r="I109" i="4" s="1"/>
  <c r="G110" i="4"/>
  <c r="H110" i="4" s="1"/>
  <c r="I110" i="4" s="1" a="1"/>
  <c r="I110" i="4" s="1"/>
  <c r="G111" i="4"/>
  <c r="H111" i="4" s="1"/>
  <c r="I111" i="4" s="1" a="1"/>
  <c r="I111" i="4" s="1"/>
  <c r="G112" i="4"/>
  <c r="H112" i="4" s="1"/>
  <c r="I112" i="4" s="1" a="1"/>
  <c r="I112" i="4" s="1"/>
  <c r="G113" i="4"/>
  <c r="H113" i="4" s="1"/>
  <c r="I113" i="4" s="1" a="1"/>
  <c r="I113" i="4" s="1"/>
  <c r="G114" i="4"/>
  <c r="H114" i="4" s="1"/>
  <c r="I114" i="4" s="1" a="1"/>
  <c r="I114" i="4" s="1"/>
  <c r="G115" i="4"/>
  <c r="H115" i="4" s="1"/>
  <c r="I115" i="4" s="1" a="1"/>
  <c r="I115" i="4" s="1"/>
  <c r="G116" i="4"/>
  <c r="H116" i="4" s="1"/>
  <c r="I116" i="4" s="1" a="1"/>
  <c r="I116" i="4" s="1"/>
  <c r="G117" i="4"/>
  <c r="H117" i="4" s="1"/>
  <c r="I117" i="4" s="1" a="1"/>
  <c r="I117" i="4" s="1"/>
  <c r="G118" i="4"/>
  <c r="H118" i="4" s="1"/>
  <c r="I118" i="4" s="1" a="1"/>
  <c r="I118" i="4" s="1"/>
  <c r="G119" i="4"/>
  <c r="H119" i="4" s="1"/>
  <c r="I119" i="4" s="1" a="1"/>
  <c r="I119" i="4" s="1"/>
  <c r="G120" i="4"/>
  <c r="H120" i="4" s="1"/>
  <c r="I120" i="4" s="1" a="1"/>
  <c r="I120" i="4" s="1"/>
  <c r="G121" i="4"/>
  <c r="H121" i="4" s="1"/>
  <c r="I121" i="4" s="1" a="1"/>
  <c r="I121" i="4" s="1"/>
  <c r="G122" i="4"/>
  <c r="H122" i="4" s="1"/>
  <c r="I122" i="4" s="1" a="1"/>
  <c r="I122" i="4" s="1"/>
  <c r="G123" i="4"/>
  <c r="H123" i="4" s="1"/>
  <c r="I123" i="4" s="1" a="1"/>
  <c r="I123" i="4" s="1"/>
  <c r="G124" i="4"/>
  <c r="H124" i="4" s="1"/>
  <c r="I124" i="4" s="1" a="1"/>
  <c r="I124" i="4" s="1"/>
  <c r="G125" i="4"/>
  <c r="H125" i="4" s="1"/>
  <c r="I125" i="4" s="1" a="1"/>
  <c r="I125" i="4" s="1"/>
  <c r="G126" i="4"/>
  <c r="H126" i="4" s="1"/>
  <c r="I126" i="4" s="1" a="1"/>
  <c r="I126" i="4" s="1"/>
  <c r="G127" i="4"/>
  <c r="H127" i="4" s="1"/>
  <c r="I127" i="4" s="1" a="1"/>
  <c r="I127" i="4" s="1"/>
  <c r="G128" i="4"/>
  <c r="H128" i="4" s="1"/>
  <c r="I128" i="4" s="1" a="1"/>
  <c r="I128" i="4" s="1"/>
  <c r="G129" i="4"/>
  <c r="H129" i="4" s="1"/>
  <c r="I129" i="4" s="1" a="1"/>
  <c r="I129" i="4" s="1"/>
  <c r="G130" i="4"/>
  <c r="H130" i="4" s="1"/>
  <c r="I130" i="4" s="1" a="1"/>
  <c r="I130" i="4" s="1"/>
  <c r="G131" i="4"/>
  <c r="H131" i="4" s="1"/>
  <c r="I131" i="4" s="1" a="1"/>
  <c r="I131" i="4" s="1"/>
  <c r="G132" i="4"/>
  <c r="H132" i="4" s="1"/>
  <c r="I132" i="4" s="1" a="1"/>
  <c r="I132" i="4" s="1"/>
  <c r="G133" i="4"/>
  <c r="H133" i="4" s="1"/>
  <c r="I133" i="4" s="1" a="1"/>
  <c r="I133" i="4" s="1"/>
  <c r="G134" i="4"/>
  <c r="H134" i="4" s="1"/>
  <c r="I134" i="4" s="1" a="1"/>
  <c r="I134" i="4" s="1"/>
  <c r="G135" i="4"/>
  <c r="H135" i="4" s="1"/>
  <c r="I135" i="4" s="1" a="1"/>
  <c r="I135" i="4" s="1"/>
  <c r="G136" i="4"/>
  <c r="H136" i="4" s="1"/>
  <c r="I136" i="4" s="1" a="1"/>
  <c r="I136" i="4" s="1"/>
  <c r="G137" i="4"/>
  <c r="H137" i="4" s="1"/>
  <c r="I137" i="4" s="1" a="1"/>
  <c r="I137" i="4" s="1"/>
  <c r="G138" i="4"/>
  <c r="H138" i="4" s="1"/>
  <c r="I138" i="4" s="1" a="1"/>
  <c r="I138" i="4" s="1"/>
  <c r="G139" i="4"/>
  <c r="H139" i="4" s="1"/>
  <c r="I139" i="4" s="1" a="1"/>
  <c r="I139" i="4" s="1"/>
  <c r="G140" i="4"/>
  <c r="H140" i="4" s="1"/>
  <c r="I140" i="4" s="1" a="1"/>
  <c r="I140" i="4" s="1"/>
  <c r="G141" i="4"/>
  <c r="H141" i="4" s="1"/>
  <c r="I141" i="4" s="1" a="1"/>
  <c r="I141" i="4" s="1"/>
  <c r="G142" i="4"/>
  <c r="H142" i="4" s="1"/>
  <c r="I142" i="4" s="1" a="1"/>
  <c r="I142" i="4" s="1"/>
  <c r="G143" i="4"/>
  <c r="H143" i="4" s="1"/>
  <c r="I143" i="4" s="1" a="1"/>
  <c r="I143" i="4" s="1"/>
  <c r="G144" i="4"/>
  <c r="H144" i="4" s="1"/>
  <c r="I144" i="4" s="1" a="1"/>
  <c r="I144" i="4" s="1"/>
  <c r="G145" i="4"/>
  <c r="H145" i="4" s="1"/>
  <c r="I145" i="4" s="1" a="1"/>
  <c r="I145" i="4" s="1"/>
  <c r="G146" i="4"/>
  <c r="H146" i="4" s="1"/>
  <c r="I146" i="4" s="1" a="1"/>
  <c r="I146" i="4" s="1"/>
  <c r="G147" i="4"/>
  <c r="H147" i="4" s="1"/>
  <c r="I147" i="4" s="1" a="1"/>
  <c r="I147" i="4" s="1"/>
  <c r="G148" i="4"/>
  <c r="H148" i="4" s="1"/>
  <c r="I148" i="4" s="1" a="1"/>
  <c r="I148" i="4" s="1"/>
  <c r="G149" i="4"/>
  <c r="H149" i="4" s="1"/>
  <c r="I149" i="4" s="1" a="1"/>
  <c r="I149" i="4" s="1"/>
  <c r="G150" i="4"/>
  <c r="H150" i="4" s="1"/>
  <c r="I150" i="4" s="1" a="1"/>
  <c r="I150" i="4" s="1"/>
  <c r="G151" i="4"/>
  <c r="H151" i="4" s="1"/>
  <c r="I151" i="4" s="1" a="1"/>
  <c r="I151" i="4" s="1"/>
  <c r="G152" i="4"/>
  <c r="H152" i="4" s="1"/>
  <c r="I152" i="4" s="1" a="1"/>
  <c r="I152" i="4" s="1"/>
  <c r="G153" i="4"/>
  <c r="H153" i="4" s="1"/>
  <c r="I153" i="4" s="1" a="1"/>
  <c r="I153" i="4" s="1"/>
  <c r="G154" i="4"/>
  <c r="H154" i="4" s="1"/>
  <c r="I154" i="4" s="1" a="1"/>
  <c r="I154" i="4" s="1"/>
  <c r="G155" i="4"/>
  <c r="H155" i="4" s="1"/>
  <c r="I155" i="4" s="1" a="1"/>
  <c r="I155" i="4" s="1"/>
  <c r="G156" i="4"/>
  <c r="H156" i="4" s="1"/>
  <c r="I156" i="4" s="1" a="1"/>
  <c r="I156" i="4" s="1"/>
  <c r="G157" i="4"/>
  <c r="H157" i="4" s="1"/>
  <c r="I157" i="4" s="1" a="1"/>
  <c r="I157" i="4" s="1"/>
  <c r="G158" i="4"/>
  <c r="H158" i="4" s="1"/>
  <c r="I158" i="4" s="1" a="1"/>
  <c r="I158" i="4" s="1"/>
  <c r="G159" i="4"/>
  <c r="H159" i="4" s="1"/>
  <c r="I159" i="4" s="1" a="1"/>
  <c r="I159" i="4" s="1"/>
  <c r="G160" i="4"/>
  <c r="H160" i="4" s="1"/>
  <c r="I160" i="4" s="1" a="1"/>
  <c r="I160" i="4" s="1"/>
  <c r="G161" i="4"/>
  <c r="H161" i="4" s="1"/>
  <c r="I161" i="4" s="1" a="1"/>
  <c r="I161" i="4" s="1"/>
  <c r="G162" i="4"/>
  <c r="H162" i="4" s="1"/>
  <c r="I162" i="4" s="1" a="1"/>
  <c r="I162" i="4" s="1"/>
  <c r="G163" i="4"/>
  <c r="H163" i="4" s="1"/>
  <c r="I163" i="4" s="1" a="1"/>
  <c r="I163" i="4" s="1"/>
  <c r="G164" i="4"/>
  <c r="H164" i="4" s="1"/>
  <c r="I164" i="4" s="1" a="1"/>
  <c r="I164" i="4" s="1"/>
  <c r="G165" i="4"/>
  <c r="H165" i="4" s="1"/>
  <c r="I165" i="4" s="1" a="1"/>
  <c r="I165" i="4" s="1"/>
  <c r="G166" i="4"/>
  <c r="H166" i="4" s="1"/>
  <c r="I166" i="4" s="1" a="1"/>
  <c r="I166" i="4" s="1"/>
  <c r="G167" i="4"/>
  <c r="H167" i="4" s="1"/>
  <c r="I167" i="4" s="1" a="1"/>
  <c r="I167" i="4" s="1"/>
  <c r="G168" i="4"/>
  <c r="H168" i="4" s="1"/>
  <c r="I168" i="4" s="1" a="1"/>
  <c r="I168" i="4" s="1"/>
  <c r="G169" i="4"/>
  <c r="H169" i="4" s="1"/>
  <c r="I169" i="4" s="1" a="1"/>
  <c r="I169" i="4" s="1"/>
  <c r="G170" i="4"/>
  <c r="H170" i="4" s="1"/>
  <c r="I170" i="4" s="1" a="1"/>
  <c r="I170" i="4" s="1"/>
  <c r="G171" i="4"/>
  <c r="H171" i="4" s="1"/>
  <c r="I171" i="4" s="1" a="1"/>
  <c r="I171" i="4" s="1"/>
  <c r="G172" i="4"/>
  <c r="H172" i="4" s="1"/>
  <c r="I172" i="4" s="1" a="1"/>
  <c r="I172" i="4" s="1"/>
  <c r="G173" i="4"/>
  <c r="H173" i="4" s="1"/>
  <c r="I173" i="4" s="1" a="1"/>
  <c r="I173" i="4" s="1"/>
  <c r="G174" i="4"/>
  <c r="H174" i="4" s="1"/>
  <c r="I174" i="4" s="1" a="1"/>
  <c r="I174" i="4" s="1"/>
  <c r="G175" i="4"/>
  <c r="H175" i="4" s="1"/>
  <c r="I175" i="4" s="1" a="1"/>
  <c r="I175" i="4" s="1"/>
  <c r="G176" i="4"/>
  <c r="H176" i="4" s="1"/>
  <c r="I176" i="4" s="1" a="1"/>
  <c r="I176" i="4" s="1"/>
  <c r="G177" i="4"/>
  <c r="H177" i="4" s="1"/>
  <c r="I177" i="4" s="1" a="1"/>
  <c r="I177" i="4" s="1"/>
  <c r="G178" i="4"/>
  <c r="H178" i="4" s="1"/>
  <c r="I178" i="4" s="1" a="1"/>
  <c r="I178" i="4" s="1"/>
  <c r="G179" i="4"/>
  <c r="H179" i="4" s="1"/>
  <c r="I179" i="4" s="1" a="1"/>
  <c r="I179" i="4" s="1"/>
  <c r="G180" i="4"/>
  <c r="H180" i="4" s="1"/>
  <c r="I180" i="4" s="1" a="1"/>
  <c r="I180" i="4" s="1"/>
  <c r="G181" i="4"/>
  <c r="H181" i="4" s="1"/>
  <c r="I181" i="4" s="1" a="1"/>
  <c r="I181" i="4" s="1"/>
  <c r="G182" i="4"/>
  <c r="H182" i="4" s="1"/>
  <c r="I182" i="4" s="1" a="1"/>
  <c r="I182" i="4" s="1"/>
  <c r="G183" i="4"/>
  <c r="H183" i="4" s="1"/>
  <c r="I183" i="4" s="1" a="1"/>
  <c r="I183" i="4" s="1"/>
  <c r="G184" i="4"/>
  <c r="H184" i="4" s="1"/>
  <c r="I184" i="4" s="1" a="1"/>
  <c r="I184" i="4" s="1"/>
  <c r="G185" i="4"/>
  <c r="H185" i="4" s="1"/>
  <c r="I185" i="4" s="1" a="1"/>
  <c r="I185" i="4" s="1"/>
  <c r="G186" i="4"/>
  <c r="H186" i="4" s="1"/>
  <c r="I186" i="4" s="1" a="1"/>
  <c r="I186" i="4" s="1"/>
  <c r="G187" i="4"/>
  <c r="H187" i="4" s="1"/>
  <c r="I187" i="4" s="1" a="1"/>
  <c r="I187" i="4" s="1"/>
  <c r="G188" i="4"/>
  <c r="H188" i="4" s="1"/>
  <c r="I188" i="4" s="1" a="1"/>
  <c r="I188" i="4" s="1"/>
  <c r="G189" i="4"/>
  <c r="H189" i="4" s="1"/>
  <c r="I189" i="4" s="1" a="1"/>
  <c r="I189" i="4" s="1"/>
  <c r="G190" i="4"/>
  <c r="H190" i="4" s="1"/>
  <c r="I190" i="4" s="1" a="1"/>
  <c r="I190" i="4" s="1"/>
  <c r="G191" i="4"/>
  <c r="H191" i="4" s="1"/>
  <c r="I191" i="4" s="1" a="1"/>
  <c r="I191" i="4" s="1"/>
  <c r="G192" i="4"/>
  <c r="H192" i="4" s="1"/>
  <c r="I192" i="4" s="1" a="1"/>
  <c r="I192" i="4" s="1"/>
  <c r="G193" i="4"/>
  <c r="H193" i="4" s="1"/>
  <c r="I193" i="4" s="1" a="1"/>
  <c r="I193" i="4" s="1"/>
  <c r="G194" i="4"/>
  <c r="H194" i="4" s="1"/>
  <c r="I194" i="4" s="1" a="1"/>
  <c r="I194" i="4" s="1"/>
  <c r="G195" i="4"/>
  <c r="H195" i="4" s="1"/>
  <c r="I195" i="4" s="1" a="1"/>
  <c r="I195" i="4" s="1"/>
  <c r="G196" i="4"/>
  <c r="H196" i="4" s="1"/>
  <c r="I196" i="4" s="1" a="1"/>
  <c r="I196" i="4" s="1"/>
  <c r="G197" i="4"/>
  <c r="H197" i="4" s="1"/>
  <c r="I197" i="4" s="1" a="1"/>
  <c r="I197" i="4" s="1"/>
  <c r="G198" i="4"/>
  <c r="H198" i="4" s="1"/>
  <c r="I198" i="4" s="1" a="1"/>
  <c r="I198" i="4" s="1"/>
  <c r="G199" i="4"/>
  <c r="H199" i="4" s="1"/>
  <c r="I199" i="4" s="1" a="1"/>
  <c r="I199" i="4" s="1"/>
  <c r="G200" i="4"/>
  <c r="H200" i="4" s="1"/>
  <c r="I200" i="4" s="1" a="1"/>
  <c r="I200" i="4" s="1"/>
  <c r="G201" i="4"/>
  <c r="H201" i="4" s="1"/>
  <c r="I201" i="4" s="1" a="1"/>
  <c r="I201" i="4" s="1"/>
  <c r="G202" i="4"/>
  <c r="H202" i="4" s="1"/>
  <c r="I202" i="4" s="1" a="1"/>
  <c r="I202" i="4" s="1"/>
  <c r="G203" i="4"/>
  <c r="H203" i="4" s="1"/>
  <c r="I203" i="4" s="1" a="1"/>
  <c r="I203" i="4" s="1"/>
  <c r="G204" i="4"/>
  <c r="H204" i="4" s="1"/>
  <c r="I204" i="4" s="1" a="1"/>
  <c r="I204" i="4" s="1"/>
  <c r="G205" i="4"/>
  <c r="H205" i="4" s="1"/>
  <c r="I205" i="4" s="1" a="1"/>
  <c r="I205" i="4" s="1"/>
  <c r="G206" i="4"/>
  <c r="H206" i="4" s="1"/>
  <c r="I206" i="4" s="1" a="1"/>
  <c r="I206" i="4" s="1"/>
  <c r="G207" i="4"/>
  <c r="H207" i="4" s="1"/>
  <c r="I207" i="4" s="1" a="1"/>
  <c r="I207" i="4" s="1"/>
  <c r="G208" i="4"/>
  <c r="H208" i="4" s="1"/>
  <c r="I208" i="4" s="1" a="1"/>
  <c r="I208" i="4" s="1"/>
  <c r="G209" i="4"/>
  <c r="H209" i="4" s="1"/>
  <c r="I209" i="4" s="1" a="1"/>
  <c r="I209" i="4" s="1"/>
  <c r="G210" i="4"/>
  <c r="H210" i="4" s="1"/>
  <c r="I210" i="4" s="1" a="1"/>
  <c r="I210" i="4" s="1"/>
  <c r="G211" i="4"/>
  <c r="H211" i="4" s="1"/>
  <c r="I211" i="4" s="1" a="1"/>
  <c r="I211" i="4" s="1"/>
  <c r="G212" i="4"/>
  <c r="H212" i="4" s="1"/>
  <c r="I212" i="4" s="1" a="1"/>
  <c r="I212" i="4" s="1"/>
  <c r="G213" i="4"/>
  <c r="H213" i="4" s="1"/>
  <c r="I213" i="4" s="1" a="1"/>
  <c r="I213" i="4" s="1"/>
  <c r="G214" i="4"/>
  <c r="H214" i="4" s="1"/>
  <c r="I214" i="4" s="1" a="1"/>
  <c r="I214" i="4" s="1"/>
  <c r="G215" i="4"/>
  <c r="H215" i="4" s="1"/>
  <c r="I215" i="4" s="1" a="1"/>
  <c r="I215" i="4" s="1"/>
  <c r="G216" i="4"/>
  <c r="H216" i="4" s="1"/>
  <c r="I216" i="4" s="1" a="1"/>
  <c r="I216" i="4" s="1"/>
  <c r="G217" i="4"/>
  <c r="H217" i="4" s="1"/>
  <c r="I217" i="4" s="1" a="1"/>
  <c r="I217" i="4" s="1"/>
  <c r="G218" i="4"/>
  <c r="H218" i="4" s="1"/>
  <c r="I218" i="4" s="1" a="1"/>
  <c r="I218" i="4" s="1"/>
  <c r="G219" i="4"/>
  <c r="H219" i="4" s="1"/>
  <c r="I219" i="4" s="1" a="1"/>
  <c r="I219" i="4" s="1"/>
  <c r="G220" i="4"/>
  <c r="H220" i="4" s="1"/>
  <c r="I220" i="4" s="1" a="1"/>
  <c r="I220" i="4" s="1"/>
  <c r="G221" i="4"/>
  <c r="H221" i="4" s="1"/>
  <c r="I221" i="4" s="1" a="1"/>
  <c r="I221" i="4" s="1"/>
  <c r="G222" i="4"/>
  <c r="H222" i="4" s="1"/>
  <c r="I222" i="4" s="1" a="1"/>
  <c r="I222" i="4" s="1"/>
  <c r="G223" i="4"/>
  <c r="H223" i="4" s="1"/>
  <c r="I223" i="4" s="1" a="1"/>
  <c r="I223" i="4" s="1"/>
  <c r="G224" i="4"/>
  <c r="H224" i="4" s="1"/>
  <c r="I224" i="4" s="1" a="1"/>
  <c r="I224" i="4" s="1"/>
  <c r="G225" i="4"/>
  <c r="H225" i="4" s="1"/>
  <c r="I225" i="4" s="1" a="1"/>
  <c r="I225" i="4" s="1"/>
  <c r="G226" i="4"/>
  <c r="H226" i="4" s="1"/>
  <c r="I226" i="4" s="1" a="1"/>
  <c r="I226" i="4" s="1"/>
  <c r="G227" i="4"/>
  <c r="H227" i="4" s="1"/>
  <c r="I227" i="4" s="1" a="1"/>
  <c r="I227" i="4" s="1"/>
  <c r="G228" i="4"/>
  <c r="H228" i="4" s="1"/>
  <c r="I228" i="4" s="1" a="1"/>
  <c r="I228" i="4" s="1"/>
  <c r="G229" i="4"/>
  <c r="H229" i="4" s="1"/>
  <c r="I229" i="4" s="1" a="1"/>
  <c r="I229" i="4" s="1"/>
  <c r="G230" i="4"/>
  <c r="H230" i="4" s="1"/>
  <c r="I230" i="4" s="1" a="1"/>
  <c r="I230" i="4" s="1"/>
  <c r="G231" i="4"/>
  <c r="H231" i="4" s="1"/>
  <c r="I231" i="4" s="1" a="1"/>
  <c r="I231" i="4" s="1"/>
  <c r="G232" i="4"/>
  <c r="H232" i="4" s="1"/>
  <c r="I232" i="4" s="1" a="1"/>
  <c r="I232" i="4" s="1"/>
  <c r="G233" i="4"/>
  <c r="H233" i="4" s="1"/>
  <c r="I233" i="4" s="1" a="1"/>
  <c r="I233" i="4" s="1"/>
  <c r="G234" i="4"/>
  <c r="H234" i="4" s="1"/>
  <c r="I234" i="4" s="1" a="1"/>
  <c r="I234" i="4" s="1"/>
  <c r="G235" i="4"/>
  <c r="H235" i="4" s="1"/>
  <c r="I235" i="4" s="1" a="1"/>
  <c r="I235" i="4" s="1"/>
  <c r="G236" i="4"/>
  <c r="H236" i="4" s="1"/>
  <c r="I236" i="4" s="1" a="1"/>
  <c r="I236" i="4" s="1"/>
  <c r="G237" i="4"/>
  <c r="H237" i="4" s="1"/>
  <c r="I237" i="4" s="1" a="1"/>
  <c r="I237" i="4" s="1"/>
  <c r="G238" i="4"/>
  <c r="H238" i="4" s="1"/>
  <c r="I238" i="4" s="1" a="1"/>
  <c r="I238" i="4" s="1"/>
  <c r="G239" i="4"/>
  <c r="H239" i="4" s="1"/>
  <c r="I239" i="4" s="1" a="1"/>
  <c r="I239" i="4" s="1"/>
  <c r="G240" i="4"/>
  <c r="H240" i="4" s="1"/>
  <c r="I240" i="4" s="1" a="1"/>
  <c r="I240" i="4" s="1"/>
  <c r="G241" i="4"/>
  <c r="H241" i="4" s="1"/>
  <c r="I241" i="4" s="1" a="1"/>
  <c r="I241" i="4" s="1"/>
  <c r="G242" i="4"/>
  <c r="H242" i="4" s="1"/>
  <c r="I242" i="4" s="1" a="1"/>
  <c r="I242" i="4" s="1"/>
  <c r="G243" i="4"/>
  <c r="H243" i="4" s="1"/>
  <c r="I243" i="4" s="1" a="1"/>
  <c r="I243" i="4" s="1"/>
  <c r="G244" i="4"/>
  <c r="H244" i="4" s="1"/>
  <c r="I244" i="4" s="1" a="1"/>
  <c r="I244" i="4" s="1"/>
  <c r="G245" i="4"/>
  <c r="H245" i="4" s="1"/>
  <c r="I245" i="4" s="1" a="1"/>
  <c r="I245" i="4" s="1"/>
  <c r="G246" i="4"/>
  <c r="H246" i="4" s="1"/>
  <c r="I246" i="4" s="1" a="1"/>
  <c r="I246" i="4" s="1"/>
  <c r="G247" i="4"/>
  <c r="H247" i="4" s="1"/>
  <c r="I247" i="4" s="1" a="1"/>
  <c r="I247" i="4" s="1"/>
  <c r="G248" i="4"/>
  <c r="H248" i="4" s="1"/>
  <c r="I248" i="4" s="1" a="1"/>
  <c r="I248" i="4" s="1"/>
  <c r="G249" i="4"/>
  <c r="H249" i="4" s="1"/>
  <c r="I249" i="4" s="1" a="1"/>
  <c r="I249" i="4" s="1"/>
  <c r="G250" i="4"/>
  <c r="H250" i="4" s="1"/>
  <c r="I250" i="4" s="1" a="1"/>
  <c r="I250" i="4" s="1"/>
  <c r="G251" i="4"/>
  <c r="H251" i="4" s="1"/>
  <c r="I251" i="4" s="1" a="1"/>
  <c r="I251" i="4" s="1"/>
  <c r="G252" i="4"/>
  <c r="H252" i="4" s="1"/>
  <c r="I252" i="4" s="1" a="1"/>
  <c r="I252" i="4" s="1"/>
  <c r="G253" i="4"/>
  <c r="H253" i="4" s="1"/>
  <c r="I253" i="4" s="1" a="1"/>
  <c r="I253" i="4" s="1"/>
  <c r="G254" i="4"/>
  <c r="H254" i="4" s="1"/>
  <c r="I254" i="4" s="1" a="1"/>
  <c r="I254" i="4" s="1"/>
  <c r="G255" i="4"/>
  <c r="H255" i="4" s="1"/>
  <c r="I255" i="4" s="1" a="1"/>
  <c r="I255" i="4" s="1"/>
  <c r="G256" i="4"/>
  <c r="H256" i="4" s="1"/>
  <c r="I256" i="4" s="1" a="1"/>
  <c r="I256" i="4" s="1"/>
  <c r="G257" i="4"/>
  <c r="H257" i="4" s="1"/>
  <c r="I257" i="4" s="1" a="1"/>
  <c r="I257" i="4" s="1"/>
  <c r="G258" i="4"/>
  <c r="H258" i="4" s="1"/>
  <c r="I258" i="4" s="1" a="1"/>
  <c r="I258" i="4" s="1"/>
  <c r="G259" i="4"/>
  <c r="H259" i="4" s="1"/>
  <c r="I259" i="4" s="1" a="1"/>
  <c r="I259" i="4" s="1"/>
  <c r="G260" i="4"/>
  <c r="H260" i="4" s="1"/>
  <c r="I260" i="4" s="1" a="1"/>
  <c r="I260" i="4" s="1"/>
  <c r="G261" i="4"/>
  <c r="H261" i="4" s="1"/>
  <c r="I261" i="4" s="1" a="1"/>
  <c r="I261" i="4" s="1"/>
  <c r="G262" i="4"/>
  <c r="H262" i="4" s="1"/>
  <c r="I262" i="4" s="1" a="1"/>
  <c r="I262" i="4" s="1"/>
  <c r="G263" i="4"/>
  <c r="H263" i="4" s="1"/>
  <c r="I263" i="4" s="1" a="1"/>
  <c r="I263" i="4" s="1"/>
  <c r="G264" i="4"/>
  <c r="H264" i="4" s="1"/>
  <c r="I264" i="4" s="1" a="1"/>
  <c r="I264" i="4" s="1"/>
  <c r="G265" i="4"/>
  <c r="H265" i="4" s="1"/>
  <c r="I265" i="4" s="1" a="1"/>
  <c r="I265" i="4" s="1"/>
  <c r="G266" i="4"/>
  <c r="H266" i="4" s="1"/>
  <c r="I266" i="4" s="1" a="1"/>
  <c r="I266" i="4" s="1"/>
  <c r="G267" i="4"/>
  <c r="H267" i="4" s="1"/>
  <c r="I267" i="4" s="1" a="1"/>
  <c r="I267" i="4" s="1"/>
  <c r="G268" i="4"/>
  <c r="H268" i="4" s="1"/>
  <c r="I268" i="4" s="1" a="1"/>
  <c r="I268" i="4" s="1"/>
  <c r="G269" i="4"/>
  <c r="H269" i="4" s="1"/>
  <c r="I269" i="4" s="1" a="1"/>
  <c r="I269" i="4" s="1"/>
  <c r="G270" i="4"/>
  <c r="H270" i="4" s="1"/>
  <c r="I270" i="4" s="1" a="1"/>
  <c r="I270" i="4" s="1"/>
  <c r="G271" i="4"/>
  <c r="H271" i="4" s="1"/>
  <c r="I271" i="4" s="1" a="1"/>
  <c r="I271" i="4" s="1"/>
  <c r="G272" i="4"/>
  <c r="H272" i="4" s="1"/>
  <c r="I272" i="4" s="1" a="1"/>
  <c r="I272" i="4" s="1"/>
  <c r="G273" i="4"/>
  <c r="H273" i="4" s="1"/>
  <c r="I273" i="4" s="1" a="1"/>
  <c r="I273" i="4" s="1"/>
  <c r="G274" i="4"/>
  <c r="H274" i="4" s="1"/>
  <c r="I274" i="4" s="1" a="1"/>
  <c r="I274" i="4" s="1"/>
  <c r="G275" i="4"/>
  <c r="H275" i="4" s="1"/>
  <c r="I275" i="4" s="1" a="1"/>
  <c r="I275" i="4" s="1"/>
  <c r="G276" i="4"/>
  <c r="H276" i="4" s="1"/>
  <c r="I276" i="4" s="1" a="1"/>
  <c r="I276" i="4" s="1"/>
  <c r="G277" i="4"/>
  <c r="H277" i="4" s="1"/>
  <c r="I277" i="4" s="1" a="1"/>
  <c r="I277" i="4" s="1"/>
  <c r="G278" i="4"/>
  <c r="H278" i="4" s="1"/>
  <c r="I278" i="4" s="1" a="1"/>
  <c r="I278" i="4" s="1"/>
  <c r="G279" i="4"/>
  <c r="H279" i="4" s="1"/>
  <c r="I279" i="4" s="1" a="1"/>
  <c r="I279" i="4" s="1"/>
  <c r="G280" i="4"/>
  <c r="H280" i="4" s="1"/>
  <c r="I280" i="4" s="1" a="1"/>
  <c r="I280" i="4" s="1"/>
  <c r="G281" i="4"/>
  <c r="H281" i="4" s="1"/>
  <c r="I281" i="4" s="1" a="1"/>
  <c r="I281" i="4" s="1"/>
  <c r="G282" i="4"/>
  <c r="H282" i="4" s="1"/>
  <c r="I282" i="4" s="1" a="1"/>
  <c r="I282" i="4" s="1"/>
  <c r="G283" i="4"/>
  <c r="H283" i="4" s="1"/>
  <c r="I283" i="4" s="1" a="1"/>
  <c r="I283" i="4" s="1"/>
  <c r="G284" i="4"/>
  <c r="H284" i="4" s="1"/>
  <c r="I284" i="4" s="1" a="1"/>
  <c r="I284" i="4" s="1"/>
  <c r="G285" i="4"/>
  <c r="H285" i="4" s="1"/>
  <c r="I285" i="4" s="1" a="1"/>
  <c r="I285" i="4" s="1"/>
  <c r="G286" i="4"/>
  <c r="H286" i="4" s="1"/>
  <c r="I286" i="4" s="1" a="1"/>
  <c r="I286" i="4" s="1"/>
  <c r="G287" i="4"/>
  <c r="H287" i="4" s="1"/>
  <c r="I287" i="4" s="1" a="1"/>
  <c r="I287" i="4" s="1"/>
  <c r="G288" i="4"/>
  <c r="H288" i="4" s="1"/>
  <c r="I288" i="4" s="1" a="1"/>
  <c r="I288" i="4" s="1"/>
  <c r="G289" i="4"/>
  <c r="H289" i="4" s="1"/>
  <c r="I289" i="4" s="1" a="1"/>
  <c r="I289" i="4" s="1"/>
  <c r="G290" i="4"/>
  <c r="H290" i="4" s="1"/>
  <c r="I290" i="4" s="1" a="1"/>
  <c r="I290" i="4" s="1"/>
  <c r="G291" i="4"/>
  <c r="H291" i="4" s="1"/>
  <c r="I291" i="4" s="1" a="1"/>
  <c r="I291" i="4" s="1"/>
  <c r="G292" i="4"/>
  <c r="H292" i="4" s="1"/>
  <c r="I292" i="4" s="1" a="1"/>
  <c r="I292" i="4" s="1"/>
  <c r="G293" i="4"/>
  <c r="H293" i="4" s="1"/>
  <c r="I293" i="4" s="1" a="1"/>
  <c r="I293" i="4" s="1"/>
  <c r="G294" i="4"/>
  <c r="H294" i="4" s="1"/>
  <c r="I294" i="4" s="1" a="1"/>
  <c r="I294" i="4" s="1"/>
  <c r="G295" i="4"/>
  <c r="H295" i="4" s="1"/>
  <c r="I295" i="4" s="1" a="1"/>
  <c r="I295" i="4" s="1"/>
  <c r="G296" i="4"/>
  <c r="H296" i="4" s="1"/>
  <c r="I296" i="4" s="1" a="1"/>
  <c r="I296" i="4" s="1"/>
  <c r="G297" i="4"/>
  <c r="H297" i="4" s="1"/>
  <c r="I297" i="4" s="1" a="1"/>
  <c r="I297" i="4" s="1"/>
  <c r="G298" i="4"/>
  <c r="H298" i="4" s="1"/>
  <c r="I298" i="4" s="1" a="1"/>
  <c r="I298" i="4" s="1"/>
  <c r="G299" i="4"/>
  <c r="H299" i="4" s="1"/>
  <c r="I299" i="4" s="1" a="1"/>
  <c r="I299" i="4" s="1"/>
  <c r="G300" i="4"/>
  <c r="H300" i="4" s="1"/>
  <c r="I300" i="4" s="1" a="1"/>
  <c r="I300" i="4" s="1"/>
  <c r="G301" i="4"/>
  <c r="H301" i="4" s="1"/>
  <c r="I301" i="4" s="1" a="1"/>
  <c r="I301" i="4" s="1"/>
  <c r="G302" i="4"/>
  <c r="H302" i="4" s="1"/>
  <c r="I302" i="4" s="1" a="1"/>
  <c r="I302" i="4" s="1"/>
  <c r="G303" i="4"/>
  <c r="H303" i="4" s="1"/>
  <c r="I303" i="4" s="1" a="1"/>
  <c r="I303" i="4" s="1"/>
  <c r="G304" i="4"/>
  <c r="H304" i="4" s="1"/>
  <c r="I304" i="4" s="1" a="1"/>
  <c r="I304" i="4" s="1"/>
  <c r="G305" i="4"/>
  <c r="H305" i="4" s="1"/>
  <c r="I305" i="4" s="1" a="1"/>
  <c r="I305" i="4" s="1"/>
  <c r="G306" i="4"/>
  <c r="H306" i="4" s="1"/>
  <c r="I306" i="4" s="1" a="1"/>
  <c r="I306" i="4" s="1"/>
  <c r="G307" i="4"/>
  <c r="H307" i="4" s="1"/>
  <c r="I307" i="4" s="1" a="1"/>
  <c r="I307" i="4" s="1"/>
  <c r="G308" i="4"/>
  <c r="H308" i="4" s="1"/>
  <c r="I308" i="4" s="1" a="1"/>
  <c r="I308" i="4" s="1"/>
  <c r="G309" i="4"/>
  <c r="H309" i="4" s="1"/>
  <c r="I309" i="4" s="1" a="1"/>
  <c r="I309" i="4" s="1"/>
  <c r="G310" i="4"/>
  <c r="H310" i="4" s="1"/>
  <c r="I310" i="4" s="1" a="1"/>
  <c r="I310" i="4" s="1"/>
  <c r="G311" i="4"/>
  <c r="H311" i="4" s="1"/>
  <c r="I311" i="4" s="1" a="1"/>
  <c r="I311" i="4" s="1"/>
  <c r="G312" i="4"/>
  <c r="H312" i="4" s="1"/>
  <c r="I312" i="4" s="1" a="1"/>
  <c r="I312" i="4" s="1"/>
  <c r="G313" i="4"/>
  <c r="H313" i="4" s="1"/>
  <c r="I313" i="4" s="1" a="1"/>
  <c r="I313" i="4" s="1"/>
  <c r="G314" i="4"/>
  <c r="H314" i="4" s="1"/>
  <c r="I314" i="4" s="1" a="1"/>
  <c r="I314" i="4" s="1"/>
  <c r="G315" i="4"/>
  <c r="H315" i="4" s="1"/>
  <c r="I315" i="4" s="1" a="1"/>
  <c r="I315" i="4" s="1"/>
  <c r="G316" i="4"/>
  <c r="H316" i="4" s="1"/>
  <c r="I316" i="4" s="1" a="1"/>
  <c r="I316" i="4" s="1"/>
  <c r="G317" i="4"/>
  <c r="H317" i="4" s="1"/>
  <c r="I317" i="4" s="1" a="1"/>
  <c r="I317" i="4" s="1"/>
  <c r="G318" i="4"/>
  <c r="H318" i="4" s="1"/>
  <c r="I318" i="4" s="1" a="1"/>
  <c r="I318" i="4" s="1"/>
  <c r="G319" i="4"/>
  <c r="H319" i="4" s="1"/>
  <c r="I319" i="4" s="1" a="1"/>
  <c r="I319" i="4" s="1"/>
  <c r="G320" i="4"/>
  <c r="H320" i="4" s="1"/>
  <c r="I320" i="4" s="1" a="1"/>
  <c r="I320" i="4" s="1"/>
  <c r="G321" i="4"/>
  <c r="H321" i="4" s="1"/>
  <c r="I321" i="4" s="1" a="1"/>
  <c r="I321" i="4" s="1"/>
  <c r="G322" i="4"/>
  <c r="H322" i="4" s="1"/>
  <c r="I322" i="4" s="1" a="1"/>
  <c r="I322" i="4" s="1"/>
  <c r="G323" i="4"/>
  <c r="H323" i="4" s="1"/>
  <c r="I323" i="4" s="1" a="1"/>
  <c r="I323" i="4" s="1"/>
  <c r="G324" i="4"/>
  <c r="H324" i="4" s="1"/>
  <c r="I324" i="4" s="1" a="1"/>
  <c r="I324" i="4" s="1"/>
  <c r="G325" i="4"/>
  <c r="H325" i="4" s="1"/>
  <c r="I325" i="4" s="1" a="1"/>
  <c r="I325" i="4" s="1"/>
  <c r="G326" i="4"/>
  <c r="H326" i="4" s="1"/>
  <c r="I326" i="4" s="1" a="1"/>
  <c r="I326" i="4" s="1"/>
  <c r="G327" i="4"/>
  <c r="H327" i="4" s="1"/>
  <c r="I327" i="4" s="1" a="1"/>
  <c r="I327" i="4" s="1"/>
  <c r="G328" i="4"/>
  <c r="H328" i="4" s="1"/>
  <c r="I328" i="4" s="1" a="1"/>
  <c r="I328" i="4" s="1"/>
  <c r="G329" i="4"/>
  <c r="H329" i="4" s="1"/>
  <c r="I329" i="4" s="1" a="1"/>
  <c r="I329" i="4" s="1"/>
  <c r="G330" i="4"/>
  <c r="H330" i="4" s="1"/>
  <c r="I330" i="4" s="1" a="1"/>
  <c r="I330" i="4" s="1"/>
  <c r="G331" i="4"/>
  <c r="H331" i="4" s="1"/>
  <c r="I331" i="4" s="1" a="1"/>
  <c r="I331" i="4" s="1"/>
  <c r="G332" i="4"/>
  <c r="H332" i="4" s="1"/>
  <c r="I332" i="4" s="1" a="1"/>
  <c r="I332" i="4" s="1"/>
  <c r="G333" i="4"/>
  <c r="H333" i="4" s="1"/>
  <c r="I333" i="4" s="1" a="1"/>
  <c r="I333" i="4" s="1"/>
  <c r="G334" i="4"/>
  <c r="H334" i="4" s="1"/>
  <c r="I334" i="4" s="1" a="1"/>
  <c r="I334" i="4" s="1"/>
  <c r="G335" i="4"/>
  <c r="H335" i="4" s="1"/>
  <c r="I335" i="4" s="1" a="1"/>
  <c r="I335" i="4" s="1"/>
  <c r="G336" i="4"/>
  <c r="H336" i="4" s="1"/>
  <c r="I336" i="4" s="1" a="1"/>
  <c r="I336" i="4" s="1"/>
  <c r="G337" i="4"/>
  <c r="H337" i="4" s="1"/>
  <c r="I337" i="4" s="1" a="1"/>
  <c r="I337" i="4" s="1"/>
  <c r="G338" i="4"/>
  <c r="H338" i="4" s="1"/>
  <c r="I338" i="4" s="1" a="1"/>
  <c r="I338" i="4" s="1"/>
  <c r="G339" i="4"/>
  <c r="H339" i="4" s="1"/>
  <c r="I339" i="4" s="1" a="1"/>
  <c r="I339" i="4" s="1"/>
  <c r="G340" i="4"/>
  <c r="H340" i="4" s="1"/>
  <c r="I340" i="4" s="1" a="1"/>
  <c r="I340" i="4" s="1"/>
  <c r="G341" i="4"/>
  <c r="H341" i="4" s="1"/>
  <c r="I341" i="4" s="1" a="1"/>
  <c r="I341" i="4" s="1"/>
  <c r="G342" i="4"/>
  <c r="H342" i="4" s="1"/>
  <c r="I342" i="4" s="1" a="1"/>
  <c r="I342" i="4" s="1"/>
  <c r="G343" i="4"/>
  <c r="H343" i="4" s="1"/>
  <c r="I343" i="4" s="1" a="1"/>
  <c r="I343" i="4" s="1"/>
  <c r="G344" i="4"/>
  <c r="H344" i="4" s="1"/>
  <c r="I344" i="4" s="1" a="1"/>
  <c r="I344" i="4" s="1"/>
  <c r="G345" i="4"/>
  <c r="H345" i="4" s="1"/>
  <c r="I345" i="4" s="1" a="1"/>
  <c r="I345" i="4" s="1"/>
  <c r="G346" i="4"/>
  <c r="H346" i="4" s="1"/>
  <c r="I346" i="4" s="1" a="1"/>
  <c r="I346" i="4" s="1"/>
  <c r="G347" i="4"/>
  <c r="H347" i="4" s="1"/>
  <c r="I347" i="4" s="1" a="1"/>
  <c r="I347" i="4" s="1"/>
  <c r="G348" i="4"/>
  <c r="H348" i="4" s="1"/>
  <c r="I348" i="4" s="1" a="1"/>
  <c r="I348" i="4" s="1"/>
  <c r="G349" i="4"/>
  <c r="H349" i="4" s="1"/>
  <c r="I349" i="4" s="1" a="1"/>
  <c r="I349" i="4" s="1"/>
  <c r="G350" i="4"/>
  <c r="H350" i="4" s="1"/>
  <c r="I350" i="4" s="1" a="1"/>
  <c r="I350" i="4" s="1"/>
  <c r="G351" i="4"/>
  <c r="H351" i="4" s="1"/>
  <c r="I351" i="4" s="1" a="1"/>
  <c r="I351" i="4" s="1"/>
  <c r="G352" i="4"/>
  <c r="H352" i="4" s="1"/>
  <c r="I352" i="4" s="1" a="1"/>
  <c r="I352" i="4" s="1"/>
  <c r="G353" i="4"/>
  <c r="H353" i="4" s="1"/>
  <c r="I353" i="4" s="1" a="1"/>
  <c r="I353" i="4" s="1"/>
  <c r="G354" i="4"/>
  <c r="H354" i="4" s="1"/>
  <c r="I354" i="4" s="1" a="1"/>
  <c r="I354" i="4" s="1"/>
  <c r="G355" i="4"/>
  <c r="H355" i="4" s="1"/>
  <c r="I355" i="4" s="1" a="1"/>
  <c r="I355" i="4" s="1"/>
  <c r="G356" i="4"/>
  <c r="H356" i="4" s="1"/>
  <c r="I356" i="4" s="1" a="1"/>
  <c r="I356" i="4" s="1"/>
  <c r="G357" i="4"/>
  <c r="H357" i="4" s="1"/>
  <c r="I357" i="4" s="1" a="1"/>
  <c r="I357" i="4" s="1"/>
  <c r="G358" i="4"/>
  <c r="H358" i="4" s="1"/>
  <c r="I358" i="4" s="1" a="1"/>
  <c r="I358" i="4" s="1"/>
  <c r="G359" i="4"/>
  <c r="H359" i="4" s="1"/>
  <c r="I359" i="4" s="1" a="1"/>
  <c r="I359" i="4" s="1"/>
  <c r="G360" i="4"/>
  <c r="H360" i="4" s="1"/>
  <c r="I360" i="4" s="1" a="1"/>
  <c r="I360" i="4" s="1"/>
  <c r="G361" i="4"/>
  <c r="H361" i="4" s="1"/>
  <c r="I361" i="4" s="1" a="1"/>
  <c r="I361" i="4" s="1"/>
  <c r="G362" i="4"/>
  <c r="H362" i="4" s="1"/>
  <c r="I362" i="4" s="1" a="1"/>
  <c r="I362" i="4" s="1"/>
  <c r="G363" i="4"/>
  <c r="H363" i="4" s="1"/>
  <c r="I363" i="4" s="1" a="1"/>
  <c r="I363" i="4" s="1"/>
  <c r="G364" i="4"/>
  <c r="H364" i="4" s="1"/>
  <c r="I364" i="4" s="1" a="1"/>
  <c r="I364" i="4" s="1"/>
  <c r="G365" i="4"/>
  <c r="H365" i="4" s="1"/>
  <c r="I365" i="4" s="1" a="1"/>
  <c r="I365" i="4" s="1"/>
  <c r="G366" i="4"/>
  <c r="H366" i="4" s="1"/>
  <c r="I366" i="4" s="1" a="1"/>
  <c r="I366" i="4" s="1"/>
  <c r="G367" i="4"/>
  <c r="H367" i="4" s="1"/>
  <c r="I367" i="4" s="1" a="1"/>
  <c r="I367" i="4" s="1"/>
  <c r="G368" i="4"/>
  <c r="H368" i="4" s="1"/>
  <c r="I368" i="4" s="1" a="1"/>
  <c r="I368" i="4" s="1"/>
  <c r="G369" i="4"/>
  <c r="H369" i="4" s="1"/>
  <c r="I369" i="4" s="1" a="1"/>
  <c r="I369" i="4" s="1"/>
  <c r="G370" i="4"/>
  <c r="H370" i="4" s="1"/>
  <c r="I370" i="4" s="1" a="1"/>
  <c r="I370" i="4" s="1"/>
  <c r="G371" i="4"/>
  <c r="H371" i="4" s="1"/>
  <c r="I371" i="4" s="1" a="1"/>
  <c r="I371" i="4" s="1"/>
  <c r="G372" i="4"/>
  <c r="H372" i="4" s="1"/>
  <c r="I372" i="4" s="1" a="1"/>
  <c r="I372" i="4" s="1"/>
  <c r="G373" i="4"/>
  <c r="H373" i="4" s="1"/>
  <c r="I373" i="4" s="1" a="1"/>
  <c r="I373" i="4" s="1"/>
  <c r="G374" i="4"/>
  <c r="H374" i="4" s="1"/>
  <c r="I374" i="4" s="1" a="1"/>
  <c r="I374" i="4" s="1"/>
  <c r="G375" i="4"/>
  <c r="H375" i="4" s="1"/>
  <c r="I375" i="4" s="1" a="1"/>
  <c r="I375" i="4" s="1"/>
  <c r="G376" i="4"/>
  <c r="H376" i="4" s="1"/>
  <c r="I376" i="4" s="1" a="1"/>
  <c r="I376" i="4" s="1"/>
  <c r="G377" i="4"/>
  <c r="H377" i="4" s="1"/>
  <c r="I377" i="4" s="1" a="1"/>
  <c r="I377" i="4" s="1"/>
  <c r="G378" i="4"/>
  <c r="H378" i="4" s="1"/>
  <c r="I378" i="4" s="1" a="1"/>
  <c r="I378" i="4" s="1"/>
  <c r="G379" i="4"/>
  <c r="H379" i="4" s="1"/>
  <c r="I379" i="4" s="1" a="1"/>
  <c r="I379" i="4" s="1"/>
  <c r="G380" i="4"/>
  <c r="H380" i="4" s="1"/>
  <c r="I380" i="4" s="1" a="1"/>
  <c r="I380" i="4" s="1"/>
  <c r="G381" i="4"/>
  <c r="H381" i="4" s="1"/>
  <c r="I381" i="4" s="1" a="1"/>
  <c r="I381" i="4" s="1"/>
  <c r="G382" i="4"/>
  <c r="H382" i="4" s="1"/>
  <c r="I382" i="4" s="1" a="1"/>
  <c r="I382" i="4" s="1"/>
  <c r="G383" i="4"/>
  <c r="H383" i="4" s="1"/>
  <c r="I383" i="4" s="1" a="1"/>
  <c r="I383" i="4" s="1"/>
  <c r="G384" i="4"/>
  <c r="H384" i="4" s="1"/>
  <c r="I384" i="4" s="1" a="1"/>
  <c r="I384" i="4" s="1"/>
  <c r="G385" i="4"/>
  <c r="H385" i="4" s="1"/>
  <c r="I385" i="4" s="1" a="1"/>
  <c r="I385" i="4" s="1"/>
  <c r="G386" i="4"/>
  <c r="H386" i="4" s="1"/>
  <c r="I386" i="4" s="1" a="1"/>
  <c r="I386" i="4" s="1"/>
  <c r="G387" i="4"/>
  <c r="H387" i="4" s="1"/>
  <c r="I387" i="4" s="1" a="1"/>
  <c r="I387" i="4" s="1"/>
  <c r="G388" i="4"/>
  <c r="H388" i="4" s="1"/>
  <c r="I388" i="4" s="1" a="1"/>
  <c r="I388" i="4" s="1"/>
  <c r="G389" i="4"/>
  <c r="H389" i="4" s="1"/>
  <c r="I389" i="4" s="1" a="1"/>
  <c r="I389" i="4" s="1"/>
  <c r="G390" i="4"/>
  <c r="H390" i="4" s="1"/>
  <c r="I390" i="4" s="1" a="1"/>
  <c r="I390" i="4" s="1"/>
  <c r="G391" i="4"/>
  <c r="H391" i="4" s="1"/>
  <c r="I391" i="4" s="1" a="1"/>
  <c r="I391" i="4" s="1"/>
  <c r="G392" i="4"/>
  <c r="H392" i="4" s="1"/>
  <c r="I392" i="4" s="1" a="1"/>
  <c r="I392" i="4" s="1"/>
  <c r="G393" i="4"/>
  <c r="H393" i="4" s="1"/>
  <c r="I393" i="4" s="1" a="1"/>
  <c r="I393" i="4" s="1"/>
  <c r="G394" i="4"/>
  <c r="H394" i="4" s="1"/>
  <c r="I394" i="4" s="1" a="1"/>
  <c r="I394" i="4" s="1"/>
  <c r="G395" i="4"/>
  <c r="H395" i="4" s="1"/>
  <c r="I395" i="4" s="1" a="1"/>
  <c r="I395" i="4" s="1"/>
  <c r="G396" i="4"/>
  <c r="H396" i="4" s="1"/>
  <c r="I396" i="4" s="1" a="1"/>
  <c r="I396" i="4" s="1"/>
  <c r="G397" i="4"/>
  <c r="H397" i="4" s="1"/>
  <c r="I397" i="4" s="1" a="1"/>
  <c r="I397" i="4" s="1"/>
  <c r="G398" i="4"/>
  <c r="H398" i="4" s="1"/>
  <c r="I398" i="4" s="1" a="1"/>
  <c r="I398" i="4" s="1"/>
  <c r="G399" i="4"/>
  <c r="H399" i="4" s="1"/>
  <c r="I399" i="4" s="1" a="1"/>
  <c r="I399" i="4" s="1"/>
  <c r="G400" i="4"/>
  <c r="H400" i="4" s="1"/>
  <c r="I400" i="4" s="1" a="1"/>
  <c r="I400" i="4" s="1"/>
  <c r="G401" i="4"/>
  <c r="H401" i="4" s="1"/>
  <c r="I401" i="4" s="1" a="1"/>
  <c r="I401" i="4" s="1"/>
  <c r="G402" i="4"/>
  <c r="H402" i="4" s="1"/>
  <c r="I402" i="4" s="1" a="1"/>
  <c r="I402" i="4" s="1"/>
  <c r="G403" i="4"/>
  <c r="H403" i="4" s="1"/>
  <c r="I403" i="4" s="1" a="1"/>
  <c r="I403" i="4" s="1"/>
  <c r="G404" i="4"/>
  <c r="H404" i="4" s="1"/>
  <c r="I404" i="4" s="1" a="1"/>
  <c r="I404" i="4" s="1"/>
  <c r="G405" i="4"/>
  <c r="H405" i="4" s="1"/>
  <c r="I405" i="4" s="1" a="1"/>
  <c r="I405" i="4" s="1"/>
  <c r="G406" i="4"/>
  <c r="H406" i="4" s="1"/>
  <c r="I406" i="4" s="1" a="1"/>
  <c r="I406" i="4" s="1"/>
  <c r="G407" i="4"/>
  <c r="H407" i="4" s="1"/>
  <c r="I407" i="4" s="1" a="1"/>
  <c r="I407" i="4" s="1"/>
  <c r="G408" i="4"/>
  <c r="H408" i="4" s="1"/>
  <c r="I408" i="4" s="1" a="1"/>
  <c r="I408" i="4" s="1"/>
  <c r="G409" i="4"/>
  <c r="H409" i="4" s="1"/>
  <c r="I409" i="4" s="1" a="1"/>
  <c r="I409" i="4" s="1"/>
  <c r="G410" i="4"/>
  <c r="H410" i="4" s="1"/>
  <c r="I410" i="4" s="1" a="1"/>
  <c r="I410" i="4" s="1"/>
  <c r="G411" i="4"/>
  <c r="H411" i="4" s="1"/>
  <c r="I411" i="4" s="1" a="1"/>
  <c r="I411" i="4" s="1"/>
  <c r="G412" i="4"/>
  <c r="H412" i="4" s="1"/>
  <c r="I412" i="4" s="1" a="1"/>
  <c r="I412" i="4" s="1"/>
  <c r="G413" i="4"/>
  <c r="H413" i="4" s="1"/>
  <c r="I413" i="4" s="1" a="1"/>
  <c r="I413" i="4" s="1"/>
  <c r="G414" i="4"/>
  <c r="H414" i="4" s="1"/>
  <c r="I414" i="4" s="1" a="1"/>
  <c r="I414" i="4" s="1"/>
  <c r="G415" i="4"/>
  <c r="H415" i="4" s="1"/>
  <c r="I415" i="4" s="1" a="1"/>
  <c r="I415" i="4" s="1"/>
  <c r="G416" i="4"/>
  <c r="H416" i="4" s="1"/>
  <c r="I416" i="4" s="1" a="1"/>
  <c r="I416" i="4" s="1"/>
  <c r="G417" i="4"/>
  <c r="H417" i="4" s="1"/>
  <c r="I417" i="4" s="1" a="1"/>
  <c r="I417" i="4" s="1"/>
  <c r="G418" i="4"/>
  <c r="H418" i="4" s="1"/>
  <c r="I418" i="4" s="1" a="1"/>
  <c r="I418" i="4" s="1"/>
  <c r="G419" i="4"/>
  <c r="H419" i="4" s="1"/>
  <c r="I419" i="4" s="1" a="1"/>
  <c r="I419" i="4" s="1"/>
  <c r="G420" i="4"/>
  <c r="H420" i="4" s="1"/>
  <c r="I420" i="4" s="1" a="1"/>
  <c r="I420" i="4" s="1"/>
  <c r="G421" i="4"/>
  <c r="H421" i="4" s="1"/>
  <c r="I421" i="4" s="1" a="1"/>
  <c r="I421" i="4" s="1"/>
  <c r="G422" i="4"/>
  <c r="H422" i="4" s="1"/>
  <c r="I422" i="4" s="1" a="1"/>
  <c r="I422" i="4" s="1"/>
  <c r="G423" i="4"/>
  <c r="H423" i="4" s="1"/>
  <c r="I423" i="4" s="1" a="1"/>
  <c r="I423" i="4" s="1"/>
  <c r="G424" i="4"/>
  <c r="H424" i="4" s="1"/>
  <c r="I424" i="4" s="1" a="1"/>
  <c r="I424" i="4" s="1"/>
  <c r="G425" i="4"/>
  <c r="H425" i="4" s="1"/>
  <c r="I425" i="4" s="1" a="1"/>
  <c r="I425" i="4" s="1"/>
  <c r="G426" i="4"/>
  <c r="H426" i="4" s="1"/>
  <c r="I426" i="4" s="1" a="1"/>
  <c r="I426" i="4" s="1"/>
  <c r="G427" i="4"/>
  <c r="H427" i="4" s="1"/>
  <c r="I427" i="4" s="1" a="1"/>
  <c r="I427" i="4" s="1"/>
  <c r="G428" i="4"/>
  <c r="H428" i="4" s="1"/>
  <c r="I428" i="4" s="1" a="1"/>
  <c r="I428" i="4" s="1"/>
  <c r="G429" i="4"/>
  <c r="H429" i="4" s="1"/>
  <c r="I429" i="4" s="1" a="1"/>
  <c r="I429" i="4" s="1"/>
  <c r="G430" i="4"/>
  <c r="H430" i="4" s="1"/>
  <c r="I430" i="4" s="1" a="1"/>
  <c r="I430" i="4" s="1"/>
  <c r="G431" i="4"/>
  <c r="H431" i="4" s="1"/>
  <c r="I431" i="4" s="1" a="1"/>
  <c r="I431" i="4" s="1"/>
  <c r="G432" i="4"/>
  <c r="H432" i="4" s="1"/>
  <c r="I432" i="4" s="1" a="1"/>
  <c r="I432" i="4" s="1"/>
  <c r="G433" i="4"/>
  <c r="H433" i="4" s="1"/>
  <c r="I433" i="4" s="1" a="1"/>
  <c r="I433" i="4" s="1"/>
  <c r="G434" i="4"/>
  <c r="H434" i="4" s="1"/>
  <c r="I434" i="4" s="1" a="1"/>
  <c r="I434" i="4" s="1"/>
  <c r="G435" i="4"/>
  <c r="H435" i="4" s="1"/>
  <c r="I435" i="4" s="1" a="1"/>
  <c r="I435" i="4" s="1"/>
  <c r="G436" i="4"/>
  <c r="H436" i="4" s="1"/>
  <c r="I436" i="4" s="1" a="1"/>
  <c r="I436" i="4" s="1"/>
  <c r="G437" i="4"/>
  <c r="H437" i="4" s="1"/>
  <c r="I437" i="4" s="1" a="1"/>
  <c r="I437" i="4" s="1"/>
  <c r="G438" i="4"/>
  <c r="H438" i="4" s="1"/>
  <c r="I438" i="4" s="1" a="1"/>
  <c r="I438" i="4" s="1"/>
  <c r="G439" i="4"/>
  <c r="H439" i="4" s="1"/>
  <c r="I439" i="4" s="1" a="1"/>
  <c r="I439" i="4" s="1"/>
  <c r="G440" i="4"/>
  <c r="H440" i="4" s="1"/>
  <c r="I440" i="4" s="1" a="1"/>
  <c r="I440" i="4" s="1"/>
  <c r="G441" i="4"/>
  <c r="H441" i="4" s="1"/>
  <c r="I441" i="4" s="1" a="1"/>
  <c r="I441" i="4" s="1"/>
  <c r="G442" i="4"/>
  <c r="H442" i="4" s="1"/>
  <c r="I442" i="4" s="1" a="1"/>
  <c r="I442" i="4" s="1"/>
  <c r="G443" i="4"/>
  <c r="H443" i="4" s="1"/>
  <c r="I443" i="4" s="1" a="1"/>
  <c r="I443" i="4" s="1"/>
  <c r="G444" i="4"/>
  <c r="H444" i="4" s="1"/>
  <c r="I444" i="4" s="1" a="1"/>
  <c r="I444" i="4" s="1"/>
  <c r="G445" i="4"/>
  <c r="H445" i="4" s="1"/>
  <c r="I445" i="4" s="1" a="1"/>
  <c r="I445" i="4" s="1"/>
  <c r="G446" i="4"/>
  <c r="H446" i="4" s="1"/>
  <c r="I446" i="4" s="1" a="1"/>
  <c r="I446" i="4" s="1"/>
  <c r="G447" i="4"/>
  <c r="H447" i="4" s="1"/>
  <c r="I447" i="4" s="1" a="1"/>
  <c r="I447" i="4" s="1"/>
  <c r="G448" i="4"/>
  <c r="H448" i="4" s="1"/>
  <c r="I448" i="4" s="1" a="1"/>
  <c r="I448" i="4" s="1"/>
  <c r="G449" i="4"/>
  <c r="H449" i="4" s="1"/>
  <c r="I449" i="4" s="1" a="1"/>
  <c r="I449" i="4" s="1"/>
  <c r="G450" i="4"/>
  <c r="H450" i="4" s="1"/>
  <c r="I450" i="4" s="1" a="1"/>
  <c r="I450" i="4" s="1"/>
  <c r="G451" i="4"/>
  <c r="H451" i="4" s="1"/>
  <c r="I451" i="4" s="1" a="1"/>
  <c r="I451" i="4" s="1"/>
  <c r="G452" i="4"/>
  <c r="H452" i="4" s="1"/>
  <c r="I452" i="4" s="1" a="1"/>
  <c r="I452" i="4" s="1"/>
  <c r="G453" i="4"/>
  <c r="H453" i="4" s="1"/>
  <c r="I453" i="4" s="1" a="1"/>
  <c r="I453" i="4" s="1"/>
  <c r="G454" i="4"/>
  <c r="H454" i="4" s="1"/>
  <c r="I454" i="4" s="1" a="1"/>
  <c r="I454" i="4" s="1"/>
  <c r="G455" i="4"/>
  <c r="H455" i="4" s="1"/>
  <c r="I455" i="4" s="1" a="1"/>
  <c r="I455" i="4" s="1"/>
  <c r="G456" i="4"/>
  <c r="H456" i="4" s="1"/>
  <c r="I456" i="4" s="1" a="1"/>
  <c r="I456" i="4" s="1"/>
  <c r="G457" i="4"/>
  <c r="H457" i="4" s="1"/>
  <c r="I457" i="4" s="1" a="1"/>
  <c r="I457" i="4" s="1"/>
  <c r="G458" i="4"/>
  <c r="H458" i="4" s="1"/>
  <c r="I458" i="4" s="1" a="1"/>
  <c r="I458" i="4" s="1"/>
  <c r="G459" i="4"/>
  <c r="H459" i="4" s="1"/>
  <c r="I459" i="4" s="1" a="1"/>
  <c r="I459" i="4" s="1"/>
  <c r="G460" i="4"/>
  <c r="H460" i="4" s="1"/>
  <c r="I460" i="4" s="1" a="1"/>
  <c r="I460" i="4" s="1"/>
  <c r="G461" i="4"/>
  <c r="H461" i="4" s="1"/>
  <c r="I461" i="4" s="1" a="1"/>
  <c r="I461" i="4" s="1"/>
  <c r="G462" i="4"/>
  <c r="H462" i="4" s="1"/>
  <c r="I462" i="4" s="1" a="1"/>
  <c r="I462" i="4" s="1"/>
  <c r="G463" i="4"/>
  <c r="H463" i="4" s="1"/>
  <c r="I463" i="4" s="1" a="1"/>
  <c r="I463" i="4" s="1"/>
  <c r="G464" i="4"/>
  <c r="H464" i="4" s="1"/>
  <c r="I464" i="4" s="1" a="1"/>
  <c r="I464" i="4" s="1"/>
  <c r="G465" i="4"/>
  <c r="H465" i="4" s="1"/>
  <c r="I465" i="4" s="1" a="1"/>
  <c r="I465" i="4" s="1"/>
  <c r="G466" i="4"/>
  <c r="H466" i="4" s="1"/>
  <c r="I466" i="4" s="1" a="1"/>
  <c r="I466" i="4" s="1"/>
  <c r="G467" i="4"/>
  <c r="H467" i="4" s="1"/>
  <c r="I467" i="4" s="1" a="1"/>
  <c r="I467" i="4" s="1"/>
  <c r="G468" i="4"/>
  <c r="H468" i="4" s="1"/>
  <c r="I468" i="4" s="1" a="1"/>
  <c r="I468" i="4" s="1"/>
  <c r="G469" i="4"/>
  <c r="H469" i="4" s="1"/>
  <c r="I469" i="4" s="1" a="1"/>
  <c r="I469" i="4" s="1"/>
  <c r="G470" i="4"/>
  <c r="H470" i="4" s="1"/>
  <c r="I470" i="4" s="1" a="1"/>
  <c r="I470" i="4" s="1"/>
  <c r="G471" i="4"/>
  <c r="H471" i="4" s="1"/>
  <c r="I471" i="4" s="1" a="1"/>
  <c r="I471" i="4" s="1"/>
  <c r="G472" i="4"/>
  <c r="H472" i="4" s="1"/>
  <c r="I472" i="4" s="1" a="1"/>
  <c r="I472" i="4" s="1"/>
  <c r="G473" i="4"/>
  <c r="H473" i="4" s="1"/>
  <c r="I473" i="4" s="1" a="1"/>
  <c r="I473" i="4" s="1"/>
  <c r="G474" i="4"/>
  <c r="H474" i="4" s="1"/>
  <c r="I474" i="4" s="1" a="1"/>
  <c r="I474" i="4" s="1"/>
  <c r="G475" i="4"/>
  <c r="H475" i="4" s="1"/>
  <c r="I475" i="4" s="1" a="1"/>
  <c r="I475" i="4" s="1"/>
  <c r="G476" i="4"/>
  <c r="H476" i="4" s="1"/>
  <c r="I476" i="4" s="1" a="1"/>
  <c r="I476" i="4" s="1"/>
  <c r="G477" i="4"/>
  <c r="H477" i="4" s="1"/>
  <c r="I477" i="4" s="1" a="1"/>
  <c r="I477" i="4" s="1"/>
  <c r="G478" i="4"/>
  <c r="H478" i="4" s="1"/>
  <c r="I478" i="4" s="1" a="1"/>
  <c r="I478" i="4" s="1"/>
  <c r="G479" i="4"/>
  <c r="H479" i="4" s="1"/>
  <c r="I479" i="4" s="1" a="1"/>
  <c r="I479" i="4" s="1"/>
  <c r="G480" i="4"/>
  <c r="H480" i="4" s="1"/>
  <c r="I480" i="4" s="1" a="1"/>
  <c r="I480" i="4" s="1"/>
  <c r="G481" i="4"/>
  <c r="H481" i="4" s="1"/>
  <c r="I481" i="4" s="1" a="1"/>
  <c r="I481" i="4" s="1"/>
  <c r="G482" i="4"/>
  <c r="H482" i="4" s="1"/>
  <c r="I482" i="4" s="1" a="1"/>
  <c r="I482" i="4" s="1"/>
  <c r="G483" i="4"/>
  <c r="H483" i="4" s="1"/>
  <c r="I483" i="4" s="1" a="1"/>
  <c r="I483" i="4" s="1"/>
  <c r="G484" i="4"/>
  <c r="H484" i="4" s="1"/>
  <c r="I484" i="4" s="1" a="1"/>
  <c r="I484" i="4" s="1"/>
  <c r="G485" i="4"/>
  <c r="H485" i="4" s="1"/>
  <c r="I485" i="4" s="1" a="1"/>
  <c r="I485" i="4" s="1"/>
  <c r="G486" i="4"/>
  <c r="H486" i="4" s="1"/>
  <c r="I486" i="4" s="1" a="1"/>
  <c r="I486" i="4" s="1"/>
  <c r="G487" i="4"/>
  <c r="H487" i="4" s="1"/>
  <c r="I487" i="4" s="1" a="1"/>
  <c r="I487" i="4" s="1"/>
  <c r="G488" i="4"/>
  <c r="H488" i="4" s="1"/>
  <c r="I488" i="4" s="1" a="1"/>
  <c r="I488" i="4" s="1"/>
  <c r="G489" i="4"/>
  <c r="H489" i="4" s="1"/>
  <c r="I489" i="4" s="1" a="1"/>
  <c r="I489" i="4" s="1"/>
  <c r="G490" i="4"/>
  <c r="H490" i="4" s="1"/>
  <c r="I490" i="4" s="1" a="1"/>
  <c r="I490" i="4" s="1"/>
  <c r="G491" i="4"/>
  <c r="H491" i="4" s="1"/>
  <c r="I491" i="4" s="1" a="1"/>
  <c r="I491" i="4" s="1"/>
  <c r="G492" i="4"/>
  <c r="H492" i="4" s="1"/>
  <c r="I492" i="4" s="1" a="1"/>
  <c r="I492" i="4" s="1"/>
  <c r="G493" i="4"/>
  <c r="H493" i="4" s="1"/>
  <c r="I493" i="4" s="1" a="1"/>
  <c r="I493" i="4" s="1"/>
  <c r="G494" i="4"/>
  <c r="H494" i="4" s="1"/>
  <c r="I494" i="4" s="1" a="1"/>
  <c r="I494" i="4" s="1"/>
  <c r="G495" i="4"/>
  <c r="H495" i="4" s="1"/>
  <c r="I495" i="4" s="1" a="1"/>
  <c r="I495" i="4" s="1"/>
  <c r="G496" i="4"/>
  <c r="H496" i="4" s="1"/>
  <c r="I496" i="4" s="1" a="1"/>
  <c r="I496" i="4" s="1"/>
  <c r="G497" i="4"/>
  <c r="H497" i="4" s="1"/>
  <c r="I497" i="4" s="1" a="1"/>
  <c r="I497" i="4" s="1"/>
  <c r="G498" i="4"/>
  <c r="H498" i="4" s="1"/>
  <c r="I498" i="4" s="1" a="1"/>
  <c r="I498" i="4" s="1"/>
  <c r="G499" i="4"/>
  <c r="H499" i="4" s="1"/>
  <c r="I499" i="4" s="1" a="1"/>
  <c r="I499" i="4" s="1"/>
  <c r="G500" i="4"/>
  <c r="H500" i="4" s="1"/>
  <c r="I500" i="4" s="1" a="1"/>
  <c r="I500" i="4" s="1"/>
  <c r="G501" i="4"/>
  <c r="H501" i="4" s="1"/>
  <c r="I501" i="4" s="1" a="1"/>
  <c r="I501" i="4" s="1"/>
  <c r="G502" i="4"/>
  <c r="H502" i="4" s="1"/>
  <c r="I502" i="4" s="1" a="1"/>
  <c r="I502" i="4" s="1"/>
  <c r="G503" i="4"/>
  <c r="H503" i="4" s="1"/>
  <c r="I503" i="4" s="1" a="1"/>
  <c r="I503" i="4" s="1"/>
  <c r="G504" i="4"/>
  <c r="H504" i="4" s="1"/>
  <c r="I504" i="4" s="1" a="1"/>
  <c r="I504" i="4" s="1"/>
  <c r="G505" i="4"/>
  <c r="H505" i="4" s="1"/>
  <c r="I505" i="4" s="1" a="1"/>
  <c r="I505" i="4" s="1"/>
  <c r="G506" i="4"/>
  <c r="H506" i="4" s="1"/>
  <c r="I506" i="4" s="1" a="1"/>
  <c r="I506" i="4" s="1"/>
  <c r="G507" i="4"/>
  <c r="H507" i="4" s="1"/>
  <c r="I507" i="4" s="1" a="1"/>
  <c r="I507" i="4" s="1"/>
  <c r="G508" i="4"/>
  <c r="H508" i="4" s="1"/>
  <c r="I508" i="4" s="1" a="1"/>
  <c r="I508" i="4" s="1"/>
  <c r="G509" i="4"/>
  <c r="H509" i="4" s="1"/>
  <c r="I509" i="4" s="1" a="1"/>
  <c r="I509" i="4" s="1"/>
  <c r="G510" i="4"/>
  <c r="H510" i="4" s="1"/>
  <c r="I510" i="4" s="1" a="1"/>
  <c r="I510" i="4" s="1"/>
  <c r="G511" i="4"/>
  <c r="H511" i="4" s="1"/>
  <c r="I511" i="4" s="1" a="1"/>
  <c r="I511" i="4" s="1"/>
  <c r="G512" i="4"/>
  <c r="H512" i="4" s="1"/>
  <c r="I512" i="4" s="1" a="1"/>
  <c r="I512" i="4" s="1"/>
  <c r="G513" i="4"/>
  <c r="H513" i="4" s="1"/>
  <c r="I513" i="4" s="1" a="1"/>
  <c r="I513" i="4" s="1"/>
  <c r="G514" i="4"/>
  <c r="H514" i="4" s="1"/>
  <c r="I514" i="4" s="1" a="1"/>
  <c r="I514" i="4" s="1"/>
  <c r="G515" i="4"/>
  <c r="H515" i="4" s="1"/>
  <c r="I515" i="4" s="1" a="1"/>
  <c r="I515" i="4" s="1"/>
  <c r="G516" i="4"/>
  <c r="H516" i="4" s="1"/>
  <c r="I516" i="4" s="1" a="1"/>
  <c r="I516" i="4" s="1"/>
  <c r="G517" i="4"/>
  <c r="H517" i="4" s="1"/>
  <c r="I517" i="4" s="1" a="1"/>
  <c r="I517" i="4" s="1"/>
  <c r="G518" i="4"/>
  <c r="H518" i="4" s="1"/>
  <c r="I518" i="4" s="1" a="1"/>
  <c r="I518" i="4" s="1"/>
  <c r="G519" i="4"/>
  <c r="H519" i="4" s="1"/>
  <c r="I519" i="4" s="1" a="1"/>
  <c r="I519" i="4" s="1"/>
  <c r="G520" i="4"/>
  <c r="H520" i="4" s="1"/>
  <c r="I520" i="4" s="1" a="1"/>
  <c r="I520" i="4" s="1"/>
  <c r="G521" i="4"/>
  <c r="H521" i="4" s="1"/>
  <c r="I521" i="4" s="1" a="1"/>
  <c r="I521" i="4" s="1"/>
  <c r="G522" i="4"/>
  <c r="H522" i="4" s="1"/>
  <c r="I522" i="4" s="1" a="1"/>
  <c r="I522" i="4" s="1"/>
  <c r="G523" i="4"/>
  <c r="H523" i="4" s="1"/>
  <c r="I523" i="4" s="1" a="1"/>
  <c r="I523" i="4" s="1"/>
  <c r="G524" i="4"/>
  <c r="H524" i="4" s="1"/>
  <c r="I524" i="4" s="1" a="1"/>
  <c r="I524" i="4" s="1"/>
  <c r="G525" i="4"/>
  <c r="H525" i="4" s="1"/>
  <c r="I525" i="4" s="1" a="1"/>
  <c r="I525" i="4" s="1"/>
  <c r="G526" i="4"/>
  <c r="H526" i="4" s="1"/>
  <c r="I526" i="4" s="1" a="1"/>
  <c r="I526" i="4" s="1"/>
  <c r="G527" i="4"/>
  <c r="H527" i="4" s="1"/>
  <c r="I527" i="4" s="1" a="1"/>
  <c r="I527" i="4" s="1"/>
  <c r="G528" i="4"/>
  <c r="H528" i="4" s="1"/>
  <c r="I528" i="4" s="1" a="1"/>
  <c r="I528" i="4" s="1"/>
  <c r="G529" i="4"/>
  <c r="H529" i="4" s="1"/>
  <c r="I529" i="4" s="1" a="1"/>
  <c r="I529" i="4" s="1"/>
  <c r="G530" i="4"/>
  <c r="H530" i="4" s="1"/>
  <c r="I530" i="4" s="1" a="1"/>
  <c r="I530" i="4" s="1"/>
  <c r="G531" i="4"/>
  <c r="H531" i="4" s="1"/>
  <c r="I531" i="4" s="1" a="1"/>
  <c r="I531" i="4" s="1"/>
  <c r="G532" i="4"/>
  <c r="H532" i="4" s="1"/>
  <c r="I532" i="4" s="1" a="1"/>
  <c r="I532" i="4" s="1"/>
  <c r="G533" i="4"/>
  <c r="H533" i="4" s="1"/>
  <c r="I533" i="4" s="1" a="1"/>
  <c r="I533" i="4" s="1"/>
  <c r="G534" i="4"/>
  <c r="H534" i="4" s="1"/>
  <c r="I534" i="4" s="1" a="1"/>
  <c r="I534" i="4" s="1"/>
  <c r="G535" i="4"/>
  <c r="H535" i="4" s="1"/>
  <c r="I535" i="4" s="1" a="1"/>
  <c r="I535" i="4" s="1"/>
  <c r="G536" i="4"/>
  <c r="H536" i="4" s="1"/>
  <c r="I536" i="4" s="1" a="1"/>
  <c r="I536" i="4" s="1"/>
  <c r="G537" i="4"/>
  <c r="H537" i="4" s="1"/>
  <c r="I537" i="4" s="1" a="1"/>
  <c r="I537" i="4" s="1"/>
  <c r="G538" i="4"/>
  <c r="H538" i="4" s="1"/>
  <c r="I538" i="4" s="1" a="1"/>
  <c r="I538" i="4" s="1"/>
  <c r="G539" i="4"/>
  <c r="H539" i="4" s="1"/>
  <c r="I539" i="4" s="1" a="1"/>
  <c r="I539" i="4" s="1"/>
  <c r="G540" i="4"/>
  <c r="H540" i="4" s="1"/>
  <c r="I540" i="4" s="1" a="1"/>
  <c r="I540" i="4" s="1"/>
  <c r="G541" i="4"/>
  <c r="H541" i="4" s="1"/>
  <c r="I541" i="4" s="1" a="1"/>
  <c r="I541" i="4" s="1"/>
  <c r="G542" i="4"/>
  <c r="H542" i="4" s="1"/>
  <c r="I542" i="4" s="1" a="1"/>
  <c r="I542" i="4" s="1"/>
  <c r="G543" i="4"/>
  <c r="H543" i="4" s="1"/>
  <c r="I543" i="4" s="1" a="1"/>
  <c r="I543" i="4" s="1"/>
  <c r="G544" i="4"/>
  <c r="H544" i="4" s="1"/>
  <c r="I544" i="4" s="1" a="1"/>
  <c r="I544" i="4" s="1"/>
  <c r="G545" i="4"/>
  <c r="H545" i="4" s="1"/>
  <c r="I545" i="4" s="1" a="1"/>
  <c r="I545" i="4" s="1"/>
  <c r="G546" i="4"/>
  <c r="H546" i="4" s="1"/>
  <c r="I546" i="4" s="1" a="1"/>
  <c r="I546" i="4" s="1"/>
  <c r="G547" i="4"/>
  <c r="H547" i="4" s="1"/>
  <c r="I547" i="4" s="1" a="1"/>
  <c r="I547" i="4" s="1"/>
  <c r="G548" i="4"/>
  <c r="H548" i="4" s="1"/>
  <c r="I548" i="4" s="1" a="1"/>
  <c r="I548" i="4" s="1"/>
  <c r="G549" i="4"/>
  <c r="H549" i="4" s="1"/>
  <c r="I549" i="4" s="1" a="1"/>
  <c r="I549" i="4" s="1"/>
  <c r="G550" i="4"/>
  <c r="H550" i="4" s="1"/>
  <c r="I550" i="4" s="1" a="1"/>
  <c r="I550" i="4" s="1"/>
  <c r="G551" i="4"/>
  <c r="H551" i="4" s="1"/>
  <c r="I551" i="4" s="1" a="1"/>
  <c r="I551" i="4" s="1"/>
  <c r="G552" i="4"/>
  <c r="H552" i="4" s="1"/>
  <c r="I552" i="4" s="1" a="1"/>
  <c r="I552" i="4" s="1"/>
  <c r="G553" i="4"/>
  <c r="H553" i="4" s="1"/>
  <c r="I553" i="4" s="1" a="1"/>
  <c r="I553" i="4" s="1"/>
  <c r="G554" i="4"/>
  <c r="H554" i="4" s="1"/>
  <c r="I554" i="4" s="1" a="1"/>
  <c r="I554" i="4" s="1"/>
  <c r="G555" i="4"/>
  <c r="H555" i="4" s="1"/>
  <c r="I555" i="4" s="1" a="1"/>
  <c r="I555" i="4" s="1"/>
  <c r="G556" i="4"/>
  <c r="H556" i="4" s="1"/>
  <c r="I556" i="4" s="1" a="1"/>
  <c r="I556" i="4" s="1"/>
  <c r="G557" i="4"/>
  <c r="H557" i="4" s="1"/>
  <c r="I557" i="4" s="1" a="1"/>
  <c r="I557" i="4" s="1"/>
  <c r="G2" i="4"/>
  <c r="H2" i="4" s="1"/>
  <c r="I2" i="4" s="1" a="1"/>
  <c r="I2" i="4" s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2" i="4"/>
  <c r="D3" i="4"/>
  <c r="E3" i="4"/>
  <c r="F3" i="4" s="1"/>
  <c r="D4" i="4"/>
  <c r="E4" i="4"/>
  <c r="F4" i="4" s="1"/>
  <c r="D5" i="4"/>
  <c r="E5" i="4"/>
  <c r="F5" i="4" s="1"/>
  <c r="D6" i="4"/>
  <c r="E6" i="4"/>
  <c r="F6" i="4" s="1"/>
  <c r="D7" i="4"/>
  <c r="E7" i="4"/>
  <c r="F7" i="4" s="1"/>
  <c r="D8" i="4"/>
  <c r="E8" i="4"/>
  <c r="F8" i="4" s="1"/>
  <c r="D9" i="4"/>
  <c r="E9" i="4"/>
  <c r="F9" i="4" s="1"/>
  <c r="D10" i="4"/>
  <c r="E10" i="4"/>
  <c r="F10" i="4" s="1"/>
  <c r="D11" i="4"/>
  <c r="E11" i="4"/>
  <c r="F11" i="4" s="1"/>
  <c r="D12" i="4"/>
  <c r="E12" i="4"/>
  <c r="F12" i="4" s="1"/>
  <c r="D13" i="4"/>
  <c r="E13" i="4"/>
  <c r="F13" i="4" s="1"/>
  <c r="D14" i="4"/>
  <c r="E14" i="4"/>
  <c r="F14" i="4" s="1"/>
  <c r="D15" i="4"/>
  <c r="E15" i="4"/>
  <c r="F15" i="4" s="1"/>
  <c r="D16" i="4"/>
  <c r="E16" i="4"/>
  <c r="F16" i="4" s="1"/>
  <c r="D17" i="4"/>
  <c r="E17" i="4"/>
  <c r="F17" i="4" s="1"/>
  <c r="D18" i="4"/>
  <c r="E18" i="4"/>
  <c r="F18" i="4" s="1"/>
  <c r="D19" i="4"/>
  <c r="E19" i="4"/>
  <c r="F19" i="4" s="1"/>
  <c r="D20" i="4"/>
  <c r="E20" i="4"/>
  <c r="F20" i="4" s="1"/>
  <c r="D21" i="4"/>
  <c r="E21" i="4"/>
  <c r="F21" i="4" s="1"/>
  <c r="D22" i="4"/>
  <c r="E22" i="4"/>
  <c r="F22" i="4" s="1"/>
  <c r="D23" i="4"/>
  <c r="E23" i="4"/>
  <c r="F23" i="4" s="1"/>
  <c r="D24" i="4"/>
  <c r="E24" i="4"/>
  <c r="F24" i="4" s="1"/>
  <c r="D25" i="4"/>
  <c r="E25" i="4"/>
  <c r="F25" i="4" s="1"/>
  <c r="D26" i="4"/>
  <c r="E26" i="4"/>
  <c r="F26" i="4" s="1"/>
  <c r="D27" i="4"/>
  <c r="E27" i="4"/>
  <c r="F27" i="4" s="1"/>
  <c r="D28" i="4"/>
  <c r="E28" i="4"/>
  <c r="F28" i="4" s="1"/>
  <c r="D29" i="4"/>
  <c r="E29" i="4"/>
  <c r="F29" i="4" s="1"/>
  <c r="D30" i="4"/>
  <c r="E30" i="4"/>
  <c r="F30" i="4" s="1"/>
  <c r="D31" i="4"/>
  <c r="E31" i="4"/>
  <c r="F31" i="4" s="1"/>
  <c r="D32" i="4"/>
  <c r="E32" i="4"/>
  <c r="F32" i="4" s="1"/>
  <c r="D33" i="4"/>
  <c r="E33" i="4"/>
  <c r="F33" i="4" s="1"/>
  <c r="D34" i="4"/>
  <c r="E34" i="4"/>
  <c r="F34" i="4" s="1"/>
  <c r="D35" i="4"/>
  <c r="E35" i="4"/>
  <c r="F35" i="4" s="1"/>
  <c r="D36" i="4"/>
  <c r="E36" i="4"/>
  <c r="F36" i="4" s="1"/>
  <c r="D37" i="4"/>
  <c r="E37" i="4"/>
  <c r="F37" i="4" s="1"/>
  <c r="D38" i="4"/>
  <c r="E38" i="4"/>
  <c r="F38" i="4" s="1"/>
  <c r="D39" i="4"/>
  <c r="E39" i="4"/>
  <c r="F39" i="4" s="1"/>
  <c r="D40" i="4"/>
  <c r="E40" i="4"/>
  <c r="F40" i="4" s="1"/>
  <c r="D41" i="4"/>
  <c r="E41" i="4"/>
  <c r="F41" i="4" s="1"/>
  <c r="D42" i="4"/>
  <c r="E42" i="4"/>
  <c r="F42" i="4" s="1"/>
  <c r="D43" i="4"/>
  <c r="E43" i="4"/>
  <c r="F43" i="4" s="1"/>
  <c r="D44" i="4"/>
  <c r="E44" i="4"/>
  <c r="F44" i="4" s="1"/>
  <c r="D45" i="4"/>
  <c r="E45" i="4"/>
  <c r="F45" i="4" s="1"/>
  <c r="D46" i="4"/>
  <c r="E46" i="4"/>
  <c r="F46" i="4" s="1"/>
  <c r="D47" i="4"/>
  <c r="E47" i="4"/>
  <c r="F47" i="4" s="1"/>
  <c r="D48" i="4"/>
  <c r="E48" i="4"/>
  <c r="F48" i="4" s="1"/>
  <c r="D49" i="4"/>
  <c r="E49" i="4"/>
  <c r="F49" i="4" s="1"/>
  <c r="D50" i="4"/>
  <c r="E50" i="4"/>
  <c r="F50" i="4" s="1"/>
  <c r="D51" i="4"/>
  <c r="E51" i="4"/>
  <c r="F51" i="4" s="1"/>
  <c r="D52" i="4"/>
  <c r="E52" i="4"/>
  <c r="F52" i="4" s="1"/>
  <c r="D53" i="4"/>
  <c r="E53" i="4"/>
  <c r="F53" i="4" s="1"/>
  <c r="D54" i="4"/>
  <c r="E54" i="4"/>
  <c r="F54" i="4" s="1"/>
  <c r="D55" i="4"/>
  <c r="E55" i="4"/>
  <c r="F55" i="4" s="1"/>
  <c r="D56" i="4"/>
  <c r="E56" i="4"/>
  <c r="F56" i="4" s="1"/>
  <c r="D57" i="4"/>
  <c r="E57" i="4"/>
  <c r="F57" i="4" s="1"/>
  <c r="D58" i="4"/>
  <c r="E58" i="4"/>
  <c r="F58" i="4" s="1"/>
  <c r="D59" i="4"/>
  <c r="E59" i="4"/>
  <c r="F59" i="4" s="1"/>
  <c r="D60" i="4"/>
  <c r="E60" i="4"/>
  <c r="F60" i="4" s="1"/>
  <c r="D61" i="4"/>
  <c r="E61" i="4"/>
  <c r="F61" i="4" s="1"/>
  <c r="D62" i="4"/>
  <c r="E62" i="4"/>
  <c r="F62" i="4" s="1"/>
  <c r="D63" i="4"/>
  <c r="E63" i="4"/>
  <c r="F63" i="4" s="1"/>
  <c r="D64" i="4"/>
  <c r="E64" i="4"/>
  <c r="F64" i="4" s="1"/>
  <c r="D65" i="4"/>
  <c r="E65" i="4"/>
  <c r="F65" i="4" s="1"/>
  <c r="D66" i="4"/>
  <c r="E66" i="4"/>
  <c r="F66" i="4" s="1"/>
  <c r="D67" i="4"/>
  <c r="E67" i="4"/>
  <c r="F67" i="4" s="1"/>
  <c r="D68" i="4"/>
  <c r="E68" i="4"/>
  <c r="F68" i="4" s="1"/>
  <c r="D69" i="4"/>
  <c r="E69" i="4"/>
  <c r="F69" i="4" s="1"/>
  <c r="D70" i="4"/>
  <c r="E70" i="4"/>
  <c r="F70" i="4" s="1"/>
  <c r="D71" i="4"/>
  <c r="E71" i="4"/>
  <c r="F71" i="4" s="1"/>
  <c r="D72" i="4"/>
  <c r="E72" i="4"/>
  <c r="F72" i="4" s="1"/>
  <c r="D73" i="4"/>
  <c r="E73" i="4"/>
  <c r="F73" i="4" s="1"/>
  <c r="D74" i="4"/>
  <c r="E74" i="4"/>
  <c r="F74" i="4" s="1"/>
  <c r="D75" i="4"/>
  <c r="E75" i="4"/>
  <c r="F75" i="4" s="1"/>
  <c r="D76" i="4"/>
  <c r="E76" i="4"/>
  <c r="F76" i="4" s="1"/>
  <c r="D77" i="4"/>
  <c r="E77" i="4"/>
  <c r="F77" i="4" s="1"/>
  <c r="D78" i="4"/>
  <c r="E78" i="4"/>
  <c r="F78" i="4" s="1"/>
  <c r="D79" i="4"/>
  <c r="E79" i="4"/>
  <c r="F79" i="4" s="1"/>
  <c r="D80" i="4"/>
  <c r="E80" i="4"/>
  <c r="F80" i="4" s="1"/>
  <c r="D81" i="4"/>
  <c r="E81" i="4"/>
  <c r="F81" i="4" s="1"/>
  <c r="D82" i="4"/>
  <c r="E82" i="4"/>
  <c r="F82" i="4" s="1"/>
  <c r="D83" i="4"/>
  <c r="E83" i="4"/>
  <c r="F83" i="4" s="1"/>
  <c r="D84" i="4"/>
  <c r="E84" i="4"/>
  <c r="F84" i="4" s="1"/>
  <c r="D85" i="4"/>
  <c r="E85" i="4"/>
  <c r="F85" i="4" s="1"/>
  <c r="D86" i="4"/>
  <c r="E86" i="4"/>
  <c r="F86" i="4" s="1"/>
  <c r="D87" i="4"/>
  <c r="E87" i="4"/>
  <c r="F87" i="4" s="1"/>
  <c r="D88" i="4"/>
  <c r="E88" i="4"/>
  <c r="F88" i="4" s="1"/>
  <c r="D89" i="4"/>
  <c r="E89" i="4"/>
  <c r="F89" i="4" s="1"/>
  <c r="D90" i="4"/>
  <c r="E90" i="4"/>
  <c r="F90" i="4" s="1"/>
  <c r="D91" i="4"/>
  <c r="E91" i="4"/>
  <c r="F91" i="4" s="1"/>
  <c r="D92" i="4"/>
  <c r="E92" i="4"/>
  <c r="F92" i="4" s="1"/>
  <c r="D93" i="4"/>
  <c r="E93" i="4"/>
  <c r="F93" i="4" s="1"/>
  <c r="D94" i="4"/>
  <c r="E94" i="4"/>
  <c r="F94" i="4" s="1"/>
  <c r="D95" i="4"/>
  <c r="E95" i="4"/>
  <c r="F95" i="4" s="1"/>
  <c r="D96" i="4"/>
  <c r="E96" i="4"/>
  <c r="F96" i="4" s="1"/>
  <c r="D97" i="4"/>
  <c r="E97" i="4"/>
  <c r="F97" i="4" s="1"/>
  <c r="D98" i="4"/>
  <c r="E98" i="4"/>
  <c r="F98" i="4" s="1"/>
  <c r="D99" i="4"/>
  <c r="E99" i="4"/>
  <c r="F99" i="4" s="1"/>
  <c r="D100" i="4"/>
  <c r="E100" i="4"/>
  <c r="F100" i="4" s="1"/>
  <c r="D101" i="4"/>
  <c r="E101" i="4"/>
  <c r="F101" i="4" s="1"/>
  <c r="D102" i="4"/>
  <c r="E102" i="4"/>
  <c r="F102" i="4" s="1"/>
  <c r="D103" i="4"/>
  <c r="E103" i="4"/>
  <c r="F103" i="4" s="1"/>
  <c r="D104" i="4"/>
  <c r="E104" i="4"/>
  <c r="F104" i="4" s="1"/>
  <c r="D105" i="4"/>
  <c r="E105" i="4"/>
  <c r="F105" i="4" s="1"/>
  <c r="D106" i="4"/>
  <c r="E106" i="4"/>
  <c r="F106" i="4" s="1"/>
  <c r="D107" i="4"/>
  <c r="E107" i="4"/>
  <c r="F107" i="4" s="1"/>
  <c r="D108" i="4"/>
  <c r="E108" i="4"/>
  <c r="F108" i="4" s="1"/>
  <c r="D109" i="4"/>
  <c r="E109" i="4"/>
  <c r="F109" i="4" s="1"/>
  <c r="D110" i="4"/>
  <c r="E110" i="4"/>
  <c r="F110" i="4" s="1"/>
  <c r="D111" i="4"/>
  <c r="E111" i="4"/>
  <c r="F111" i="4" s="1"/>
  <c r="D112" i="4"/>
  <c r="E112" i="4"/>
  <c r="F112" i="4" s="1"/>
  <c r="D113" i="4"/>
  <c r="E113" i="4"/>
  <c r="F113" i="4" s="1"/>
  <c r="D114" i="4"/>
  <c r="E114" i="4"/>
  <c r="F114" i="4" s="1"/>
  <c r="D115" i="4"/>
  <c r="E115" i="4"/>
  <c r="F115" i="4" s="1"/>
  <c r="D116" i="4"/>
  <c r="E116" i="4"/>
  <c r="F116" i="4" s="1"/>
  <c r="D117" i="4"/>
  <c r="E117" i="4"/>
  <c r="F117" i="4" s="1"/>
  <c r="D118" i="4"/>
  <c r="E118" i="4"/>
  <c r="F118" i="4" s="1"/>
  <c r="D119" i="4"/>
  <c r="E119" i="4"/>
  <c r="F119" i="4" s="1"/>
  <c r="D120" i="4"/>
  <c r="E120" i="4"/>
  <c r="F120" i="4" s="1"/>
  <c r="D121" i="4"/>
  <c r="E121" i="4"/>
  <c r="F121" i="4" s="1"/>
  <c r="D122" i="4"/>
  <c r="E122" i="4"/>
  <c r="F122" i="4" s="1"/>
  <c r="D123" i="4"/>
  <c r="E123" i="4"/>
  <c r="F123" i="4" s="1"/>
  <c r="D124" i="4"/>
  <c r="E124" i="4"/>
  <c r="F124" i="4" s="1"/>
  <c r="D125" i="4"/>
  <c r="E125" i="4"/>
  <c r="F125" i="4" s="1"/>
  <c r="D126" i="4"/>
  <c r="E126" i="4"/>
  <c r="F126" i="4" s="1"/>
  <c r="D127" i="4"/>
  <c r="E127" i="4"/>
  <c r="F127" i="4" s="1"/>
  <c r="D128" i="4"/>
  <c r="E128" i="4"/>
  <c r="F128" i="4" s="1"/>
  <c r="D129" i="4"/>
  <c r="E129" i="4"/>
  <c r="F129" i="4" s="1"/>
  <c r="D130" i="4"/>
  <c r="E130" i="4"/>
  <c r="F130" i="4" s="1"/>
  <c r="D131" i="4"/>
  <c r="E131" i="4"/>
  <c r="F131" i="4" s="1"/>
  <c r="D132" i="4"/>
  <c r="E132" i="4"/>
  <c r="F132" i="4" s="1"/>
  <c r="D133" i="4"/>
  <c r="E133" i="4"/>
  <c r="F133" i="4" s="1"/>
  <c r="D134" i="4"/>
  <c r="E134" i="4"/>
  <c r="F134" i="4" s="1"/>
  <c r="D135" i="4"/>
  <c r="E135" i="4"/>
  <c r="F135" i="4" s="1"/>
  <c r="D136" i="4"/>
  <c r="E136" i="4"/>
  <c r="F136" i="4" s="1"/>
  <c r="D137" i="4"/>
  <c r="E137" i="4"/>
  <c r="F137" i="4" s="1"/>
  <c r="D138" i="4"/>
  <c r="E138" i="4"/>
  <c r="F138" i="4" s="1"/>
  <c r="D139" i="4"/>
  <c r="E139" i="4"/>
  <c r="F139" i="4" s="1"/>
  <c r="D140" i="4"/>
  <c r="E140" i="4"/>
  <c r="F140" i="4" s="1"/>
  <c r="D141" i="4"/>
  <c r="E141" i="4"/>
  <c r="F141" i="4" s="1"/>
  <c r="D142" i="4"/>
  <c r="E142" i="4"/>
  <c r="F142" i="4" s="1"/>
  <c r="D143" i="4"/>
  <c r="E143" i="4"/>
  <c r="F143" i="4" s="1"/>
  <c r="D144" i="4"/>
  <c r="E144" i="4"/>
  <c r="F144" i="4" s="1"/>
  <c r="D145" i="4"/>
  <c r="E145" i="4"/>
  <c r="F145" i="4" s="1"/>
  <c r="D146" i="4"/>
  <c r="E146" i="4"/>
  <c r="F146" i="4" s="1"/>
  <c r="D147" i="4"/>
  <c r="E147" i="4"/>
  <c r="F147" i="4" s="1"/>
  <c r="D148" i="4"/>
  <c r="E148" i="4"/>
  <c r="F148" i="4" s="1"/>
  <c r="D149" i="4"/>
  <c r="E149" i="4"/>
  <c r="F149" i="4" s="1"/>
  <c r="D150" i="4"/>
  <c r="E150" i="4"/>
  <c r="F150" i="4" s="1"/>
  <c r="D151" i="4"/>
  <c r="E151" i="4"/>
  <c r="F151" i="4" s="1"/>
  <c r="D152" i="4"/>
  <c r="E152" i="4"/>
  <c r="F152" i="4" s="1"/>
  <c r="D153" i="4"/>
  <c r="E153" i="4"/>
  <c r="F153" i="4" s="1"/>
  <c r="D154" i="4"/>
  <c r="E154" i="4"/>
  <c r="F154" i="4" s="1"/>
  <c r="D155" i="4"/>
  <c r="E155" i="4"/>
  <c r="F155" i="4" s="1"/>
  <c r="D156" i="4"/>
  <c r="E156" i="4"/>
  <c r="F156" i="4" s="1"/>
  <c r="D157" i="4"/>
  <c r="E157" i="4"/>
  <c r="F157" i="4" s="1"/>
  <c r="D158" i="4"/>
  <c r="E158" i="4"/>
  <c r="F158" i="4" s="1"/>
  <c r="D159" i="4"/>
  <c r="E159" i="4"/>
  <c r="F159" i="4" s="1"/>
  <c r="D160" i="4"/>
  <c r="E160" i="4"/>
  <c r="F160" i="4" s="1"/>
  <c r="D161" i="4"/>
  <c r="E161" i="4"/>
  <c r="F161" i="4" s="1"/>
  <c r="D162" i="4"/>
  <c r="E162" i="4"/>
  <c r="F162" i="4" s="1"/>
  <c r="D163" i="4"/>
  <c r="E163" i="4"/>
  <c r="F163" i="4" s="1"/>
  <c r="D164" i="4"/>
  <c r="E164" i="4"/>
  <c r="F164" i="4" s="1"/>
  <c r="D165" i="4"/>
  <c r="E165" i="4"/>
  <c r="F165" i="4" s="1"/>
  <c r="D166" i="4"/>
  <c r="E166" i="4"/>
  <c r="F166" i="4" s="1"/>
  <c r="D167" i="4"/>
  <c r="E167" i="4"/>
  <c r="F167" i="4" s="1"/>
  <c r="D168" i="4"/>
  <c r="E168" i="4"/>
  <c r="F168" i="4" s="1"/>
  <c r="D169" i="4"/>
  <c r="E169" i="4"/>
  <c r="F169" i="4" s="1"/>
  <c r="D170" i="4"/>
  <c r="E170" i="4"/>
  <c r="F170" i="4" s="1"/>
  <c r="D171" i="4"/>
  <c r="E171" i="4"/>
  <c r="F171" i="4" s="1"/>
  <c r="D172" i="4"/>
  <c r="E172" i="4"/>
  <c r="F172" i="4" s="1"/>
  <c r="D173" i="4"/>
  <c r="E173" i="4"/>
  <c r="F173" i="4" s="1"/>
  <c r="D174" i="4"/>
  <c r="E174" i="4"/>
  <c r="F174" i="4" s="1"/>
  <c r="D175" i="4"/>
  <c r="E175" i="4"/>
  <c r="F175" i="4" s="1"/>
  <c r="D176" i="4"/>
  <c r="E176" i="4"/>
  <c r="F176" i="4" s="1"/>
  <c r="D177" i="4"/>
  <c r="E177" i="4"/>
  <c r="F177" i="4" s="1"/>
  <c r="D178" i="4"/>
  <c r="E178" i="4"/>
  <c r="F178" i="4" s="1"/>
  <c r="D179" i="4"/>
  <c r="E179" i="4"/>
  <c r="F179" i="4" s="1"/>
  <c r="D180" i="4"/>
  <c r="E180" i="4"/>
  <c r="F180" i="4" s="1"/>
  <c r="D181" i="4"/>
  <c r="E181" i="4"/>
  <c r="F181" i="4" s="1"/>
  <c r="D182" i="4"/>
  <c r="E182" i="4"/>
  <c r="F182" i="4" s="1"/>
  <c r="D183" i="4"/>
  <c r="E183" i="4"/>
  <c r="F183" i="4" s="1"/>
  <c r="D184" i="4"/>
  <c r="E184" i="4"/>
  <c r="F184" i="4" s="1"/>
  <c r="D185" i="4"/>
  <c r="E185" i="4"/>
  <c r="F185" i="4" s="1"/>
  <c r="D186" i="4"/>
  <c r="E186" i="4"/>
  <c r="F186" i="4" s="1"/>
  <c r="D187" i="4"/>
  <c r="E187" i="4"/>
  <c r="F187" i="4" s="1"/>
  <c r="D188" i="4"/>
  <c r="E188" i="4"/>
  <c r="F188" i="4" s="1"/>
  <c r="D189" i="4"/>
  <c r="E189" i="4"/>
  <c r="F189" i="4" s="1"/>
  <c r="D190" i="4"/>
  <c r="E190" i="4"/>
  <c r="F190" i="4" s="1"/>
  <c r="D191" i="4"/>
  <c r="E191" i="4"/>
  <c r="F191" i="4" s="1"/>
  <c r="D192" i="4"/>
  <c r="E192" i="4"/>
  <c r="F192" i="4" s="1"/>
  <c r="D193" i="4"/>
  <c r="E193" i="4"/>
  <c r="F193" i="4" s="1"/>
  <c r="D194" i="4"/>
  <c r="E194" i="4"/>
  <c r="F194" i="4" s="1"/>
  <c r="D195" i="4"/>
  <c r="E195" i="4"/>
  <c r="F195" i="4" s="1"/>
  <c r="D196" i="4"/>
  <c r="E196" i="4"/>
  <c r="F196" i="4" s="1"/>
  <c r="D197" i="4"/>
  <c r="E197" i="4"/>
  <c r="F197" i="4" s="1"/>
  <c r="D198" i="4"/>
  <c r="E198" i="4"/>
  <c r="F198" i="4" s="1"/>
  <c r="D199" i="4"/>
  <c r="E199" i="4"/>
  <c r="F199" i="4" s="1"/>
  <c r="D200" i="4"/>
  <c r="E200" i="4"/>
  <c r="F200" i="4" s="1"/>
  <c r="D201" i="4"/>
  <c r="E201" i="4"/>
  <c r="F201" i="4" s="1"/>
  <c r="D202" i="4"/>
  <c r="E202" i="4"/>
  <c r="F202" i="4" s="1"/>
  <c r="D203" i="4"/>
  <c r="E203" i="4"/>
  <c r="F203" i="4" s="1"/>
  <c r="D204" i="4"/>
  <c r="E204" i="4"/>
  <c r="F204" i="4" s="1"/>
  <c r="D205" i="4"/>
  <c r="E205" i="4"/>
  <c r="F205" i="4" s="1"/>
  <c r="D206" i="4"/>
  <c r="E206" i="4"/>
  <c r="F206" i="4" s="1"/>
  <c r="D207" i="4"/>
  <c r="E207" i="4"/>
  <c r="F207" i="4" s="1"/>
  <c r="D208" i="4"/>
  <c r="E208" i="4"/>
  <c r="F208" i="4" s="1"/>
  <c r="D209" i="4"/>
  <c r="E209" i="4"/>
  <c r="F209" i="4" s="1"/>
  <c r="D210" i="4"/>
  <c r="E210" i="4"/>
  <c r="F210" i="4" s="1"/>
  <c r="D211" i="4"/>
  <c r="E211" i="4"/>
  <c r="F211" i="4" s="1"/>
  <c r="D212" i="4"/>
  <c r="E212" i="4"/>
  <c r="F212" i="4" s="1"/>
  <c r="D213" i="4"/>
  <c r="E213" i="4"/>
  <c r="F213" i="4" s="1"/>
  <c r="D214" i="4"/>
  <c r="E214" i="4"/>
  <c r="F214" i="4" s="1"/>
  <c r="D215" i="4"/>
  <c r="E215" i="4"/>
  <c r="F215" i="4" s="1"/>
  <c r="D216" i="4"/>
  <c r="E216" i="4"/>
  <c r="F216" i="4" s="1"/>
  <c r="D217" i="4"/>
  <c r="E217" i="4"/>
  <c r="F217" i="4" s="1"/>
  <c r="D218" i="4"/>
  <c r="E218" i="4"/>
  <c r="F218" i="4" s="1"/>
  <c r="D219" i="4"/>
  <c r="E219" i="4"/>
  <c r="F219" i="4" s="1"/>
  <c r="D220" i="4"/>
  <c r="E220" i="4"/>
  <c r="F220" i="4" s="1"/>
  <c r="D221" i="4"/>
  <c r="E221" i="4"/>
  <c r="F221" i="4" s="1"/>
  <c r="D222" i="4"/>
  <c r="E222" i="4"/>
  <c r="F222" i="4" s="1"/>
  <c r="D223" i="4"/>
  <c r="E223" i="4"/>
  <c r="F223" i="4" s="1"/>
  <c r="D224" i="4"/>
  <c r="E224" i="4"/>
  <c r="F224" i="4" s="1"/>
  <c r="D225" i="4"/>
  <c r="E225" i="4"/>
  <c r="F225" i="4" s="1"/>
  <c r="D226" i="4"/>
  <c r="E226" i="4"/>
  <c r="F226" i="4" s="1"/>
  <c r="D227" i="4"/>
  <c r="E227" i="4"/>
  <c r="F227" i="4" s="1"/>
  <c r="D228" i="4"/>
  <c r="E228" i="4"/>
  <c r="F228" i="4" s="1"/>
  <c r="D229" i="4"/>
  <c r="E229" i="4"/>
  <c r="F229" i="4" s="1"/>
  <c r="D230" i="4"/>
  <c r="E230" i="4"/>
  <c r="F230" i="4" s="1"/>
  <c r="D231" i="4"/>
  <c r="E231" i="4"/>
  <c r="F231" i="4" s="1"/>
  <c r="D232" i="4"/>
  <c r="E232" i="4"/>
  <c r="F232" i="4" s="1"/>
  <c r="D233" i="4"/>
  <c r="E233" i="4"/>
  <c r="F233" i="4" s="1"/>
  <c r="D234" i="4"/>
  <c r="E234" i="4"/>
  <c r="F234" i="4" s="1"/>
  <c r="D235" i="4"/>
  <c r="E235" i="4"/>
  <c r="F235" i="4" s="1"/>
  <c r="D236" i="4"/>
  <c r="E236" i="4"/>
  <c r="F236" i="4" s="1"/>
  <c r="D237" i="4"/>
  <c r="E237" i="4"/>
  <c r="F237" i="4" s="1"/>
  <c r="D238" i="4"/>
  <c r="E238" i="4"/>
  <c r="F238" i="4" s="1"/>
  <c r="D239" i="4"/>
  <c r="E239" i="4"/>
  <c r="F239" i="4" s="1"/>
  <c r="D240" i="4"/>
  <c r="E240" i="4"/>
  <c r="F240" i="4" s="1"/>
  <c r="D241" i="4"/>
  <c r="E241" i="4"/>
  <c r="F241" i="4" s="1"/>
  <c r="D242" i="4"/>
  <c r="E242" i="4"/>
  <c r="F242" i="4" s="1"/>
  <c r="D243" i="4"/>
  <c r="E243" i="4"/>
  <c r="F243" i="4" s="1"/>
  <c r="D244" i="4"/>
  <c r="E244" i="4"/>
  <c r="F244" i="4" s="1"/>
  <c r="D245" i="4"/>
  <c r="E245" i="4"/>
  <c r="F245" i="4" s="1"/>
  <c r="D246" i="4"/>
  <c r="E246" i="4"/>
  <c r="F246" i="4" s="1"/>
  <c r="D247" i="4"/>
  <c r="E247" i="4"/>
  <c r="F247" i="4" s="1"/>
  <c r="D248" i="4"/>
  <c r="E248" i="4"/>
  <c r="F248" i="4" s="1"/>
  <c r="D249" i="4"/>
  <c r="E249" i="4"/>
  <c r="F249" i="4" s="1"/>
  <c r="D250" i="4"/>
  <c r="E250" i="4"/>
  <c r="F250" i="4" s="1"/>
  <c r="D251" i="4"/>
  <c r="E251" i="4"/>
  <c r="F251" i="4" s="1"/>
  <c r="D252" i="4"/>
  <c r="E252" i="4"/>
  <c r="F252" i="4" s="1"/>
  <c r="D253" i="4"/>
  <c r="E253" i="4"/>
  <c r="F253" i="4" s="1"/>
  <c r="D254" i="4"/>
  <c r="E254" i="4"/>
  <c r="F254" i="4" s="1"/>
  <c r="D255" i="4"/>
  <c r="E255" i="4"/>
  <c r="F255" i="4" s="1"/>
  <c r="D256" i="4"/>
  <c r="E256" i="4"/>
  <c r="F256" i="4" s="1"/>
  <c r="D257" i="4"/>
  <c r="E257" i="4"/>
  <c r="F257" i="4" s="1"/>
  <c r="D258" i="4"/>
  <c r="E258" i="4"/>
  <c r="F258" i="4" s="1"/>
  <c r="D259" i="4"/>
  <c r="E259" i="4"/>
  <c r="F259" i="4" s="1"/>
  <c r="D260" i="4"/>
  <c r="E260" i="4"/>
  <c r="F260" i="4" s="1"/>
  <c r="D261" i="4"/>
  <c r="E261" i="4"/>
  <c r="F261" i="4" s="1"/>
  <c r="D262" i="4"/>
  <c r="E262" i="4"/>
  <c r="F262" i="4" s="1"/>
  <c r="D263" i="4"/>
  <c r="E263" i="4"/>
  <c r="F263" i="4" s="1"/>
  <c r="D264" i="4"/>
  <c r="E264" i="4"/>
  <c r="F264" i="4" s="1"/>
  <c r="D265" i="4"/>
  <c r="E265" i="4"/>
  <c r="F265" i="4" s="1"/>
  <c r="D266" i="4"/>
  <c r="E266" i="4"/>
  <c r="F266" i="4" s="1"/>
  <c r="D267" i="4"/>
  <c r="E267" i="4"/>
  <c r="F267" i="4" s="1"/>
  <c r="D268" i="4"/>
  <c r="E268" i="4"/>
  <c r="F268" i="4" s="1"/>
  <c r="D269" i="4"/>
  <c r="E269" i="4"/>
  <c r="F269" i="4" s="1"/>
  <c r="D270" i="4"/>
  <c r="E270" i="4"/>
  <c r="F270" i="4" s="1"/>
  <c r="D271" i="4"/>
  <c r="E271" i="4"/>
  <c r="F271" i="4" s="1"/>
  <c r="D272" i="4"/>
  <c r="E272" i="4"/>
  <c r="F272" i="4" s="1"/>
  <c r="D273" i="4"/>
  <c r="E273" i="4"/>
  <c r="F273" i="4" s="1"/>
  <c r="D274" i="4"/>
  <c r="E274" i="4"/>
  <c r="F274" i="4" s="1"/>
  <c r="D275" i="4"/>
  <c r="E275" i="4"/>
  <c r="F275" i="4" s="1"/>
  <c r="D276" i="4"/>
  <c r="E276" i="4"/>
  <c r="F276" i="4" s="1"/>
  <c r="D277" i="4"/>
  <c r="E277" i="4"/>
  <c r="F277" i="4" s="1"/>
  <c r="D278" i="4"/>
  <c r="E278" i="4"/>
  <c r="F278" i="4" s="1"/>
  <c r="D279" i="4"/>
  <c r="E279" i="4"/>
  <c r="F279" i="4" s="1"/>
  <c r="D280" i="4"/>
  <c r="E280" i="4"/>
  <c r="F280" i="4" s="1"/>
  <c r="D281" i="4"/>
  <c r="E281" i="4"/>
  <c r="F281" i="4" s="1"/>
  <c r="D282" i="4"/>
  <c r="E282" i="4"/>
  <c r="F282" i="4" s="1"/>
  <c r="D283" i="4"/>
  <c r="E283" i="4"/>
  <c r="F283" i="4" s="1"/>
  <c r="D284" i="4"/>
  <c r="E284" i="4"/>
  <c r="F284" i="4" s="1"/>
  <c r="D285" i="4"/>
  <c r="E285" i="4"/>
  <c r="F285" i="4" s="1"/>
  <c r="D286" i="4"/>
  <c r="E286" i="4"/>
  <c r="F286" i="4" s="1"/>
  <c r="D287" i="4"/>
  <c r="E287" i="4"/>
  <c r="F287" i="4" s="1"/>
  <c r="D288" i="4"/>
  <c r="E288" i="4"/>
  <c r="F288" i="4" s="1"/>
  <c r="D289" i="4"/>
  <c r="E289" i="4"/>
  <c r="F289" i="4" s="1"/>
  <c r="D290" i="4"/>
  <c r="E290" i="4"/>
  <c r="F290" i="4" s="1"/>
  <c r="D291" i="4"/>
  <c r="E291" i="4"/>
  <c r="F291" i="4" s="1"/>
  <c r="D292" i="4"/>
  <c r="E292" i="4"/>
  <c r="F292" i="4" s="1"/>
  <c r="D293" i="4"/>
  <c r="E293" i="4"/>
  <c r="F293" i="4" s="1"/>
  <c r="D294" i="4"/>
  <c r="E294" i="4"/>
  <c r="F294" i="4" s="1"/>
  <c r="D295" i="4"/>
  <c r="E295" i="4"/>
  <c r="F295" i="4" s="1"/>
  <c r="D296" i="4"/>
  <c r="E296" i="4"/>
  <c r="F296" i="4" s="1"/>
  <c r="D297" i="4"/>
  <c r="E297" i="4"/>
  <c r="F297" i="4" s="1"/>
  <c r="D298" i="4"/>
  <c r="E298" i="4"/>
  <c r="F298" i="4" s="1"/>
  <c r="D299" i="4"/>
  <c r="E299" i="4"/>
  <c r="F299" i="4" s="1"/>
  <c r="D300" i="4"/>
  <c r="E300" i="4"/>
  <c r="F300" i="4" s="1"/>
  <c r="D301" i="4"/>
  <c r="E301" i="4"/>
  <c r="F301" i="4" s="1"/>
  <c r="D302" i="4"/>
  <c r="E302" i="4"/>
  <c r="F302" i="4" s="1"/>
  <c r="D303" i="4"/>
  <c r="E303" i="4"/>
  <c r="F303" i="4" s="1"/>
  <c r="D304" i="4"/>
  <c r="E304" i="4"/>
  <c r="F304" i="4" s="1"/>
  <c r="D305" i="4"/>
  <c r="E305" i="4"/>
  <c r="F305" i="4" s="1"/>
  <c r="D306" i="4"/>
  <c r="E306" i="4"/>
  <c r="F306" i="4" s="1"/>
  <c r="D307" i="4"/>
  <c r="E307" i="4"/>
  <c r="F307" i="4" s="1"/>
  <c r="D308" i="4"/>
  <c r="E308" i="4"/>
  <c r="F308" i="4" s="1"/>
  <c r="D309" i="4"/>
  <c r="E309" i="4"/>
  <c r="F309" i="4" s="1"/>
  <c r="D310" i="4"/>
  <c r="E310" i="4"/>
  <c r="F310" i="4" s="1"/>
  <c r="D311" i="4"/>
  <c r="E311" i="4"/>
  <c r="F311" i="4" s="1"/>
  <c r="D312" i="4"/>
  <c r="E312" i="4"/>
  <c r="F312" i="4" s="1"/>
  <c r="D313" i="4"/>
  <c r="E313" i="4"/>
  <c r="F313" i="4" s="1"/>
  <c r="D314" i="4"/>
  <c r="E314" i="4"/>
  <c r="F314" i="4" s="1"/>
  <c r="D315" i="4"/>
  <c r="E315" i="4"/>
  <c r="F315" i="4" s="1"/>
  <c r="D316" i="4"/>
  <c r="E316" i="4"/>
  <c r="F316" i="4" s="1"/>
  <c r="D317" i="4"/>
  <c r="E317" i="4"/>
  <c r="F317" i="4" s="1"/>
  <c r="D318" i="4"/>
  <c r="E318" i="4"/>
  <c r="F318" i="4" s="1"/>
  <c r="D319" i="4"/>
  <c r="E319" i="4"/>
  <c r="F319" i="4" s="1"/>
  <c r="D320" i="4"/>
  <c r="E320" i="4"/>
  <c r="F320" i="4" s="1"/>
  <c r="D321" i="4"/>
  <c r="E321" i="4"/>
  <c r="F321" i="4" s="1"/>
  <c r="D322" i="4"/>
  <c r="E322" i="4"/>
  <c r="F322" i="4" s="1"/>
  <c r="D323" i="4"/>
  <c r="E323" i="4"/>
  <c r="F323" i="4" s="1"/>
  <c r="D324" i="4"/>
  <c r="E324" i="4"/>
  <c r="F324" i="4" s="1"/>
  <c r="D325" i="4"/>
  <c r="E325" i="4"/>
  <c r="F325" i="4" s="1"/>
  <c r="D326" i="4"/>
  <c r="E326" i="4"/>
  <c r="F326" i="4" s="1"/>
  <c r="D327" i="4"/>
  <c r="E327" i="4"/>
  <c r="F327" i="4" s="1"/>
  <c r="D328" i="4"/>
  <c r="E328" i="4"/>
  <c r="F328" i="4" s="1"/>
  <c r="D329" i="4"/>
  <c r="E329" i="4"/>
  <c r="F329" i="4" s="1"/>
  <c r="D330" i="4"/>
  <c r="E330" i="4"/>
  <c r="F330" i="4" s="1"/>
  <c r="D331" i="4"/>
  <c r="E331" i="4"/>
  <c r="F331" i="4" s="1"/>
  <c r="D332" i="4"/>
  <c r="E332" i="4"/>
  <c r="F332" i="4" s="1"/>
  <c r="D333" i="4"/>
  <c r="E333" i="4"/>
  <c r="F333" i="4" s="1"/>
  <c r="D334" i="4"/>
  <c r="E334" i="4"/>
  <c r="F334" i="4" s="1"/>
  <c r="D335" i="4"/>
  <c r="E335" i="4"/>
  <c r="F335" i="4" s="1"/>
  <c r="D336" i="4"/>
  <c r="E336" i="4"/>
  <c r="F336" i="4" s="1"/>
  <c r="D337" i="4"/>
  <c r="E337" i="4"/>
  <c r="F337" i="4" s="1"/>
  <c r="D338" i="4"/>
  <c r="E338" i="4"/>
  <c r="F338" i="4" s="1"/>
  <c r="D339" i="4"/>
  <c r="E339" i="4"/>
  <c r="F339" i="4" s="1"/>
  <c r="D340" i="4"/>
  <c r="E340" i="4"/>
  <c r="F340" i="4" s="1"/>
  <c r="D341" i="4"/>
  <c r="E341" i="4"/>
  <c r="F341" i="4" s="1"/>
  <c r="D342" i="4"/>
  <c r="E342" i="4"/>
  <c r="F342" i="4" s="1"/>
  <c r="D343" i="4"/>
  <c r="E343" i="4"/>
  <c r="F343" i="4" s="1"/>
  <c r="D344" i="4"/>
  <c r="E344" i="4"/>
  <c r="F344" i="4" s="1"/>
  <c r="D345" i="4"/>
  <c r="E345" i="4"/>
  <c r="F345" i="4" s="1"/>
  <c r="D346" i="4"/>
  <c r="E346" i="4"/>
  <c r="F346" i="4" s="1"/>
  <c r="D347" i="4"/>
  <c r="E347" i="4"/>
  <c r="F347" i="4" s="1"/>
  <c r="D348" i="4"/>
  <c r="E348" i="4"/>
  <c r="F348" i="4" s="1"/>
  <c r="D349" i="4"/>
  <c r="E349" i="4"/>
  <c r="F349" i="4" s="1"/>
  <c r="D350" i="4"/>
  <c r="E350" i="4"/>
  <c r="F350" i="4" s="1"/>
  <c r="D351" i="4"/>
  <c r="E351" i="4"/>
  <c r="F351" i="4" s="1"/>
  <c r="D352" i="4"/>
  <c r="E352" i="4"/>
  <c r="F352" i="4" s="1"/>
  <c r="D353" i="4"/>
  <c r="E353" i="4"/>
  <c r="F353" i="4" s="1"/>
  <c r="D354" i="4"/>
  <c r="E354" i="4"/>
  <c r="F354" i="4" s="1"/>
  <c r="D355" i="4"/>
  <c r="E355" i="4"/>
  <c r="F355" i="4" s="1"/>
  <c r="D356" i="4"/>
  <c r="E356" i="4"/>
  <c r="F356" i="4" s="1"/>
  <c r="D357" i="4"/>
  <c r="E357" i="4"/>
  <c r="F357" i="4" s="1"/>
  <c r="D358" i="4"/>
  <c r="E358" i="4"/>
  <c r="F358" i="4" s="1"/>
  <c r="D359" i="4"/>
  <c r="E359" i="4"/>
  <c r="F359" i="4" s="1"/>
  <c r="D360" i="4"/>
  <c r="E360" i="4"/>
  <c r="F360" i="4" s="1"/>
  <c r="D361" i="4"/>
  <c r="E361" i="4"/>
  <c r="F361" i="4" s="1"/>
  <c r="D362" i="4"/>
  <c r="E362" i="4"/>
  <c r="F362" i="4" s="1"/>
  <c r="D363" i="4"/>
  <c r="E363" i="4"/>
  <c r="F363" i="4" s="1"/>
  <c r="D364" i="4"/>
  <c r="E364" i="4"/>
  <c r="F364" i="4" s="1"/>
  <c r="D365" i="4"/>
  <c r="E365" i="4"/>
  <c r="F365" i="4" s="1"/>
  <c r="D366" i="4"/>
  <c r="E366" i="4"/>
  <c r="F366" i="4" s="1"/>
  <c r="D367" i="4"/>
  <c r="E367" i="4"/>
  <c r="F367" i="4" s="1"/>
  <c r="D368" i="4"/>
  <c r="E368" i="4"/>
  <c r="F368" i="4" s="1"/>
  <c r="D369" i="4"/>
  <c r="E369" i="4"/>
  <c r="F369" i="4" s="1"/>
  <c r="D370" i="4"/>
  <c r="E370" i="4"/>
  <c r="F370" i="4" s="1"/>
  <c r="D371" i="4"/>
  <c r="E371" i="4"/>
  <c r="F371" i="4" s="1"/>
  <c r="D372" i="4"/>
  <c r="E372" i="4"/>
  <c r="F372" i="4" s="1"/>
  <c r="D373" i="4"/>
  <c r="E373" i="4"/>
  <c r="F373" i="4" s="1"/>
  <c r="D374" i="4"/>
  <c r="E374" i="4"/>
  <c r="F374" i="4" s="1"/>
  <c r="D375" i="4"/>
  <c r="E375" i="4"/>
  <c r="F375" i="4" s="1"/>
  <c r="D376" i="4"/>
  <c r="E376" i="4"/>
  <c r="F376" i="4" s="1"/>
  <c r="D377" i="4"/>
  <c r="E377" i="4"/>
  <c r="F377" i="4" s="1"/>
  <c r="D378" i="4"/>
  <c r="E378" i="4"/>
  <c r="F378" i="4" s="1"/>
  <c r="D379" i="4"/>
  <c r="E379" i="4"/>
  <c r="F379" i="4" s="1"/>
  <c r="D380" i="4"/>
  <c r="E380" i="4"/>
  <c r="F380" i="4" s="1"/>
  <c r="D381" i="4"/>
  <c r="E381" i="4"/>
  <c r="F381" i="4" s="1"/>
  <c r="D382" i="4"/>
  <c r="E382" i="4"/>
  <c r="F382" i="4" s="1"/>
  <c r="D383" i="4"/>
  <c r="E383" i="4"/>
  <c r="F383" i="4" s="1"/>
  <c r="D384" i="4"/>
  <c r="E384" i="4"/>
  <c r="F384" i="4" s="1"/>
  <c r="D385" i="4"/>
  <c r="E385" i="4"/>
  <c r="F385" i="4" s="1"/>
  <c r="D386" i="4"/>
  <c r="E386" i="4"/>
  <c r="F386" i="4" s="1"/>
  <c r="D387" i="4"/>
  <c r="E387" i="4"/>
  <c r="F387" i="4" s="1"/>
  <c r="D388" i="4"/>
  <c r="E388" i="4"/>
  <c r="F388" i="4" s="1"/>
  <c r="D389" i="4"/>
  <c r="E389" i="4"/>
  <c r="F389" i="4" s="1"/>
  <c r="D390" i="4"/>
  <c r="E390" i="4"/>
  <c r="F390" i="4" s="1"/>
  <c r="D391" i="4"/>
  <c r="E391" i="4"/>
  <c r="F391" i="4" s="1"/>
  <c r="D392" i="4"/>
  <c r="E392" i="4"/>
  <c r="F392" i="4" s="1"/>
  <c r="D393" i="4"/>
  <c r="E393" i="4"/>
  <c r="F393" i="4" s="1"/>
  <c r="D394" i="4"/>
  <c r="E394" i="4"/>
  <c r="F394" i="4" s="1"/>
  <c r="D395" i="4"/>
  <c r="E395" i="4"/>
  <c r="F395" i="4" s="1"/>
  <c r="D396" i="4"/>
  <c r="E396" i="4"/>
  <c r="F396" i="4" s="1"/>
  <c r="D397" i="4"/>
  <c r="E397" i="4"/>
  <c r="F397" i="4" s="1"/>
  <c r="D398" i="4"/>
  <c r="E398" i="4"/>
  <c r="F398" i="4" s="1"/>
  <c r="D399" i="4"/>
  <c r="E399" i="4"/>
  <c r="F399" i="4" s="1"/>
  <c r="D400" i="4"/>
  <c r="E400" i="4"/>
  <c r="F400" i="4" s="1"/>
  <c r="D401" i="4"/>
  <c r="E401" i="4"/>
  <c r="F401" i="4" s="1"/>
  <c r="D402" i="4"/>
  <c r="E402" i="4"/>
  <c r="F402" i="4" s="1"/>
  <c r="D403" i="4"/>
  <c r="E403" i="4"/>
  <c r="F403" i="4" s="1"/>
  <c r="D404" i="4"/>
  <c r="E404" i="4"/>
  <c r="F404" i="4" s="1"/>
  <c r="D405" i="4"/>
  <c r="E405" i="4"/>
  <c r="F405" i="4" s="1"/>
  <c r="D406" i="4"/>
  <c r="E406" i="4"/>
  <c r="F406" i="4" s="1"/>
  <c r="D407" i="4"/>
  <c r="E407" i="4"/>
  <c r="F407" i="4" s="1"/>
  <c r="D408" i="4"/>
  <c r="E408" i="4"/>
  <c r="F408" i="4" s="1"/>
  <c r="D409" i="4"/>
  <c r="E409" i="4"/>
  <c r="F409" i="4" s="1"/>
  <c r="D410" i="4"/>
  <c r="E410" i="4"/>
  <c r="F410" i="4" s="1"/>
  <c r="D411" i="4"/>
  <c r="E411" i="4"/>
  <c r="F411" i="4" s="1"/>
  <c r="D412" i="4"/>
  <c r="E412" i="4"/>
  <c r="F412" i="4" s="1"/>
  <c r="D413" i="4"/>
  <c r="E413" i="4"/>
  <c r="F413" i="4" s="1"/>
  <c r="D414" i="4"/>
  <c r="E414" i="4"/>
  <c r="F414" i="4" s="1"/>
  <c r="D415" i="4"/>
  <c r="E415" i="4"/>
  <c r="F415" i="4" s="1"/>
  <c r="D416" i="4"/>
  <c r="E416" i="4"/>
  <c r="F416" i="4" s="1"/>
  <c r="D417" i="4"/>
  <c r="E417" i="4"/>
  <c r="F417" i="4" s="1"/>
  <c r="D418" i="4"/>
  <c r="E418" i="4"/>
  <c r="F418" i="4" s="1"/>
  <c r="D419" i="4"/>
  <c r="E419" i="4"/>
  <c r="F419" i="4" s="1"/>
  <c r="D420" i="4"/>
  <c r="E420" i="4"/>
  <c r="F420" i="4" s="1"/>
  <c r="D421" i="4"/>
  <c r="E421" i="4"/>
  <c r="F421" i="4" s="1"/>
  <c r="D422" i="4"/>
  <c r="E422" i="4"/>
  <c r="F422" i="4" s="1"/>
  <c r="D423" i="4"/>
  <c r="E423" i="4"/>
  <c r="F423" i="4" s="1"/>
  <c r="D424" i="4"/>
  <c r="E424" i="4"/>
  <c r="F424" i="4" s="1"/>
  <c r="D425" i="4"/>
  <c r="E425" i="4"/>
  <c r="F425" i="4" s="1"/>
  <c r="D426" i="4"/>
  <c r="E426" i="4"/>
  <c r="F426" i="4" s="1"/>
  <c r="D427" i="4"/>
  <c r="E427" i="4"/>
  <c r="F427" i="4" s="1"/>
  <c r="D428" i="4"/>
  <c r="E428" i="4"/>
  <c r="F428" i="4" s="1"/>
  <c r="D429" i="4"/>
  <c r="E429" i="4"/>
  <c r="F429" i="4" s="1"/>
  <c r="D430" i="4"/>
  <c r="E430" i="4"/>
  <c r="F430" i="4" s="1"/>
  <c r="D431" i="4"/>
  <c r="E431" i="4"/>
  <c r="F431" i="4" s="1"/>
  <c r="D432" i="4"/>
  <c r="E432" i="4"/>
  <c r="F432" i="4" s="1"/>
  <c r="D433" i="4"/>
  <c r="E433" i="4"/>
  <c r="F433" i="4" s="1"/>
  <c r="D434" i="4"/>
  <c r="E434" i="4"/>
  <c r="F434" i="4" s="1"/>
  <c r="D435" i="4"/>
  <c r="E435" i="4"/>
  <c r="F435" i="4" s="1"/>
  <c r="D436" i="4"/>
  <c r="E436" i="4"/>
  <c r="F436" i="4" s="1"/>
  <c r="D437" i="4"/>
  <c r="E437" i="4"/>
  <c r="F437" i="4" s="1"/>
  <c r="D438" i="4"/>
  <c r="E438" i="4"/>
  <c r="F438" i="4" s="1"/>
  <c r="D439" i="4"/>
  <c r="E439" i="4"/>
  <c r="F439" i="4" s="1"/>
  <c r="D440" i="4"/>
  <c r="E440" i="4"/>
  <c r="F440" i="4" s="1"/>
  <c r="D441" i="4"/>
  <c r="E441" i="4"/>
  <c r="F441" i="4" s="1"/>
  <c r="D442" i="4"/>
  <c r="E442" i="4"/>
  <c r="F442" i="4" s="1"/>
  <c r="D443" i="4"/>
  <c r="E443" i="4"/>
  <c r="F443" i="4" s="1"/>
  <c r="D444" i="4"/>
  <c r="E444" i="4"/>
  <c r="F444" i="4" s="1"/>
  <c r="D445" i="4"/>
  <c r="E445" i="4"/>
  <c r="F445" i="4" s="1"/>
  <c r="D446" i="4"/>
  <c r="E446" i="4"/>
  <c r="F446" i="4" s="1"/>
  <c r="D447" i="4"/>
  <c r="E447" i="4"/>
  <c r="F447" i="4" s="1"/>
  <c r="D448" i="4"/>
  <c r="E448" i="4"/>
  <c r="F448" i="4" s="1"/>
  <c r="D449" i="4"/>
  <c r="E449" i="4"/>
  <c r="F449" i="4" s="1"/>
  <c r="D450" i="4"/>
  <c r="E450" i="4"/>
  <c r="F450" i="4" s="1"/>
  <c r="D451" i="4"/>
  <c r="E451" i="4"/>
  <c r="F451" i="4" s="1"/>
  <c r="D452" i="4"/>
  <c r="E452" i="4"/>
  <c r="F452" i="4" s="1"/>
  <c r="D453" i="4"/>
  <c r="E453" i="4"/>
  <c r="F453" i="4" s="1"/>
  <c r="D454" i="4"/>
  <c r="E454" i="4"/>
  <c r="F454" i="4" s="1"/>
  <c r="D455" i="4"/>
  <c r="E455" i="4"/>
  <c r="F455" i="4" s="1"/>
  <c r="D456" i="4"/>
  <c r="E456" i="4"/>
  <c r="F456" i="4" s="1"/>
  <c r="D457" i="4"/>
  <c r="E457" i="4"/>
  <c r="F457" i="4" s="1"/>
  <c r="D458" i="4"/>
  <c r="E458" i="4"/>
  <c r="F458" i="4" s="1"/>
  <c r="D459" i="4"/>
  <c r="E459" i="4"/>
  <c r="F459" i="4" s="1"/>
  <c r="D460" i="4"/>
  <c r="E460" i="4"/>
  <c r="F460" i="4" s="1"/>
  <c r="D461" i="4"/>
  <c r="E461" i="4"/>
  <c r="F461" i="4" s="1"/>
  <c r="D462" i="4"/>
  <c r="E462" i="4"/>
  <c r="F462" i="4" s="1"/>
  <c r="D463" i="4"/>
  <c r="E463" i="4"/>
  <c r="F463" i="4" s="1"/>
  <c r="D464" i="4"/>
  <c r="E464" i="4"/>
  <c r="F464" i="4" s="1"/>
  <c r="D465" i="4"/>
  <c r="E465" i="4"/>
  <c r="F465" i="4" s="1"/>
  <c r="D466" i="4"/>
  <c r="E466" i="4"/>
  <c r="F466" i="4" s="1"/>
  <c r="D467" i="4"/>
  <c r="E467" i="4"/>
  <c r="F467" i="4" s="1"/>
  <c r="D468" i="4"/>
  <c r="E468" i="4"/>
  <c r="F468" i="4" s="1"/>
  <c r="D469" i="4"/>
  <c r="E469" i="4"/>
  <c r="F469" i="4" s="1"/>
  <c r="D470" i="4"/>
  <c r="E470" i="4"/>
  <c r="F470" i="4" s="1"/>
  <c r="D471" i="4"/>
  <c r="E471" i="4"/>
  <c r="F471" i="4" s="1"/>
  <c r="D472" i="4"/>
  <c r="E472" i="4"/>
  <c r="F472" i="4" s="1"/>
  <c r="D473" i="4"/>
  <c r="E473" i="4"/>
  <c r="F473" i="4" s="1"/>
  <c r="D474" i="4"/>
  <c r="E474" i="4"/>
  <c r="F474" i="4" s="1"/>
  <c r="D475" i="4"/>
  <c r="E475" i="4"/>
  <c r="F475" i="4" s="1"/>
  <c r="D476" i="4"/>
  <c r="E476" i="4"/>
  <c r="F476" i="4" s="1"/>
  <c r="D477" i="4"/>
  <c r="E477" i="4"/>
  <c r="F477" i="4" s="1"/>
  <c r="D478" i="4"/>
  <c r="E478" i="4"/>
  <c r="F478" i="4" s="1"/>
  <c r="D479" i="4"/>
  <c r="E479" i="4"/>
  <c r="F479" i="4" s="1"/>
  <c r="D480" i="4"/>
  <c r="E480" i="4"/>
  <c r="F480" i="4" s="1"/>
  <c r="D481" i="4"/>
  <c r="E481" i="4"/>
  <c r="F481" i="4" s="1"/>
  <c r="D482" i="4"/>
  <c r="E482" i="4"/>
  <c r="F482" i="4" s="1"/>
  <c r="D483" i="4"/>
  <c r="E483" i="4"/>
  <c r="F483" i="4" s="1"/>
  <c r="D484" i="4"/>
  <c r="E484" i="4"/>
  <c r="F484" i="4" s="1"/>
  <c r="D485" i="4"/>
  <c r="E485" i="4"/>
  <c r="F485" i="4" s="1"/>
  <c r="D486" i="4"/>
  <c r="E486" i="4"/>
  <c r="F486" i="4" s="1"/>
  <c r="D487" i="4"/>
  <c r="E487" i="4"/>
  <c r="F487" i="4" s="1"/>
  <c r="D488" i="4"/>
  <c r="E488" i="4"/>
  <c r="F488" i="4" s="1"/>
  <c r="D489" i="4"/>
  <c r="E489" i="4"/>
  <c r="F489" i="4" s="1"/>
  <c r="D490" i="4"/>
  <c r="E490" i="4"/>
  <c r="F490" i="4" s="1"/>
  <c r="D491" i="4"/>
  <c r="E491" i="4"/>
  <c r="F491" i="4" s="1"/>
  <c r="D492" i="4"/>
  <c r="E492" i="4"/>
  <c r="F492" i="4" s="1"/>
  <c r="D493" i="4"/>
  <c r="E493" i="4"/>
  <c r="F493" i="4" s="1"/>
  <c r="D494" i="4"/>
  <c r="E494" i="4"/>
  <c r="F494" i="4" s="1"/>
  <c r="D495" i="4"/>
  <c r="E495" i="4"/>
  <c r="F495" i="4" s="1"/>
  <c r="D496" i="4"/>
  <c r="E496" i="4"/>
  <c r="F496" i="4" s="1"/>
  <c r="D497" i="4"/>
  <c r="E497" i="4"/>
  <c r="F497" i="4" s="1"/>
  <c r="D498" i="4"/>
  <c r="E498" i="4"/>
  <c r="F498" i="4" s="1"/>
  <c r="D499" i="4"/>
  <c r="E499" i="4"/>
  <c r="F499" i="4" s="1"/>
  <c r="D500" i="4"/>
  <c r="E500" i="4"/>
  <c r="F500" i="4" s="1"/>
  <c r="D501" i="4"/>
  <c r="E501" i="4"/>
  <c r="F501" i="4" s="1"/>
  <c r="D502" i="4"/>
  <c r="E502" i="4"/>
  <c r="F502" i="4" s="1"/>
  <c r="D503" i="4"/>
  <c r="E503" i="4"/>
  <c r="F503" i="4" s="1"/>
  <c r="D504" i="4"/>
  <c r="E504" i="4"/>
  <c r="F504" i="4" s="1"/>
  <c r="D505" i="4"/>
  <c r="E505" i="4"/>
  <c r="F505" i="4" s="1"/>
  <c r="D506" i="4"/>
  <c r="E506" i="4"/>
  <c r="F506" i="4" s="1"/>
  <c r="D507" i="4"/>
  <c r="E507" i="4"/>
  <c r="F507" i="4" s="1"/>
  <c r="D508" i="4"/>
  <c r="E508" i="4"/>
  <c r="F508" i="4" s="1"/>
  <c r="D509" i="4"/>
  <c r="E509" i="4"/>
  <c r="F509" i="4" s="1"/>
  <c r="D510" i="4"/>
  <c r="E510" i="4"/>
  <c r="F510" i="4" s="1"/>
  <c r="D511" i="4"/>
  <c r="E511" i="4"/>
  <c r="F511" i="4" s="1"/>
  <c r="D512" i="4"/>
  <c r="E512" i="4"/>
  <c r="F512" i="4" s="1"/>
  <c r="D513" i="4"/>
  <c r="E513" i="4"/>
  <c r="F513" i="4" s="1"/>
  <c r="D514" i="4"/>
  <c r="E514" i="4"/>
  <c r="F514" i="4" s="1"/>
  <c r="D515" i="4"/>
  <c r="E515" i="4"/>
  <c r="F515" i="4" s="1"/>
  <c r="D516" i="4"/>
  <c r="E516" i="4"/>
  <c r="F516" i="4" s="1"/>
  <c r="D517" i="4"/>
  <c r="E517" i="4"/>
  <c r="F517" i="4" s="1"/>
  <c r="D518" i="4"/>
  <c r="E518" i="4"/>
  <c r="F518" i="4" s="1"/>
  <c r="D519" i="4"/>
  <c r="E519" i="4"/>
  <c r="F519" i="4" s="1"/>
  <c r="D520" i="4"/>
  <c r="E520" i="4"/>
  <c r="F520" i="4" s="1"/>
  <c r="D521" i="4"/>
  <c r="E521" i="4"/>
  <c r="F521" i="4" s="1"/>
  <c r="D522" i="4"/>
  <c r="E522" i="4"/>
  <c r="F522" i="4" s="1"/>
  <c r="D523" i="4"/>
  <c r="E523" i="4"/>
  <c r="F523" i="4" s="1"/>
  <c r="D524" i="4"/>
  <c r="E524" i="4"/>
  <c r="F524" i="4" s="1"/>
  <c r="D525" i="4"/>
  <c r="E525" i="4"/>
  <c r="F525" i="4" s="1"/>
  <c r="D526" i="4"/>
  <c r="E526" i="4"/>
  <c r="F526" i="4" s="1"/>
  <c r="D527" i="4"/>
  <c r="E527" i="4"/>
  <c r="F527" i="4" s="1"/>
  <c r="D528" i="4"/>
  <c r="E528" i="4"/>
  <c r="F528" i="4" s="1"/>
  <c r="D529" i="4"/>
  <c r="E529" i="4"/>
  <c r="F529" i="4" s="1"/>
  <c r="D530" i="4"/>
  <c r="E530" i="4"/>
  <c r="F530" i="4" s="1"/>
  <c r="D531" i="4"/>
  <c r="E531" i="4"/>
  <c r="F531" i="4" s="1"/>
  <c r="D532" i="4"/>
  <c r="E532" i="4"/>
  <c r="F532" i="4" s="1"/>
  <c r="D533" i="4"/>
  <c r="E533" i="4"/>
  <c r="F533" i="4" s="1"/>
  <c r="D534" i="4"/>
  <c r="E534" i="4"/>
  <c r="F534" i="4" s="1"/>
  <c r="D535" i="4"/>
  <c r="E535" i="4"/>
  <c r="F535" i="4" s="1"/>
  <c r="D536" i="4"/>
  <c r="E536" i="4"/>
  <c r="F536" i="4" s="1"/>
  <c r="D537" i="4"/>
  <c r="E537" i="4"/>
  <c r="F537" i="4" s="1"/>
  <c r="D538" i="4"/>
  <c r="E538" i="4"/>
  <c r="F538" i="4" s="1"/>
  <c r="D539" i="4"/>
  <c r="E539" i="4"/>
  <c r="F539" i="4" s="1"/>
  <c r="D540" i="4"/>
  <c r="E540" i="4"/>
  <c r="F540" i="4" s="1"/>
  <c r="D541" i="4"/>
  <c r="E541" i="4"/>
  <c r="F541" i="4" s="1"/>
  <c r="D542" i="4"/>
  <c r="E542" i="4"/>
  <c r="F542" i="4" s="1"/>
  <c r="D543" i="4"/>
  <c r="E543" i="4"/>
  <c r="F543" i="4" s="1"/>
  <c r="D544" i="4"/>
  <c r="E544" i="4"/>
  <c r="F544" i="4" s="1"/>
  <c r="D545" i="4"/>
  <c r="E545" i="4"/>
  <c r="F545" i="4" s="1"/>
  <c r="D546" i="4"/>
  <c r="E546" i="4"/>
  <c r="F546" i="4" s="1"/>
  <c r="D547" i="4"/>
  <c r="E547" i="4"/>
  <c r="F547" i="4" s="1"/>
  <c r="D548" i="4"/>
  <c r="E548" i="4"/>
  <c r="F548" i="4" s="1"/>
  <c r="D549" i="4"/>
  <c r="E549" i="4"/>
  <c r="F549" i="4" s="1"/>
  <c r="D550" i="4"/>
  <c r="E550" i="4"/>
  <c r="F550" i="4" s="1"/>
  <c r="D551" i="4"/>
  <c r="E551" i="4"/>
  <c r="F551" i="4" s="1"/>
  <c r="D552" i="4"/>
  <c r="E552" i="4"/>
  <c r="F552" i="4" s="1"/>
  <c r="D553" i="4"/>
  <c r="E553" i="4"/>
  <c r="F553" i="4" s="1"/>
  <c r="D554" i="4"/>
  <c r="E554" i="4"/>
  <c r="F554" i="4" s="1"/>
  <c r="D555" i="4"/>
  <c r="E555" i="4"/>
  <c r="F555" i="4" s="1"/>
  <c r="D556" i="4"/>
  <c r="E556" i="4"/>
  <c r="F556" i="4" s="1"/>
  <c r="D557" i="4"/>
  <c r="E557" i="4"/>
  <c r="F557" i="4" s="1"/>
  <c r="E2" i="4"/>
  <c r="F2" i="4" s="1"/>
  <c r="D2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P13" i="1"/>
  <c r="O13" i="1"/>
  <c r="O1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G3" i="1" a="1"/>
  <c r="G3" i="1"/>
  <c r="G4" i="1" a="1"/>
  <c r="G4" i="1"/>
  <c r="G5" i="1" a="1"/>
  <c r="G5" i="1"/>
  <c r="G6" i="1" a="1"/>
  <c r="G6" i="1" s="1"/>
  <c r="G7" i="1" a="1"/>
  <c r="G7" i="1"/>
  <c r="G8" i="1" a="1"/>
  <c r="G8" i="1"/>
  <c r="G9" i="1" a="1"/>
  <c r="G9" i="1" s="1"/>
  <c r="G10" i="1" a="1"/>
  <c r="G10" i="1"/>
  <c r="G11" i="1" a="1"/>
  <c r="G11" i="1" s="1"/>
  <c r="G12" i="1" a="1"/>
  <c r="G12" i="1" s="1"/>
  <c r="G13" i="1" a="1"/>
  <c r="G13" i="1"/>
  <c r="G14" i="1" a="1"/>
  <c r="G14" i="1" s="1"/>
  <c r="G15" i="1" a="1"/>
  <c r="G15" i="1"/>
  <c r="G16" i="1" a="1"/>
  <c r="G16" i="1"/>
  <c r="G17" i="1" a="1"/>
  <c r="G17" i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/>
  <c r="G25" i="1" a="1"/>
  <c r="G25" i="1" s="1"/>
  <c r="G26" i="1" a="1"/>
  <c r="G26" i="1" s="1"/>
  <c r="G27" i="1" a="1"/>
  <c r="G27" i="1"/>
  <c r="G28" i="1" a="1"/>
  <c r="G28" i="1" s="1"/>
  <c r="G29" i="1" a="1"/>
  <c r="G29" i="1" s="1"/>
  <c r="G30" i="1" a="1"/>
  <c r="G30" i="1" s="1"/>
  <c r="G31" i="1" a="1"/>
  <c r="G31" i="1"/>
  <c r="G32" i="1" a="1"/>
  <c r="G32" i="1"/>
  <c r="G33" i="1" a="1"/>
  <c r="G33" i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/>
  <c r="G40" i="1" a="1"/>
  <c r="G40" i="1" s="1"/>
  <c r="G41" i="1" a="1"/>
  <c r="G41" i="1"/>
  <c r="G42" i="1" a="1"/>
  <c r="G42" i="1"/>
  <c r="G43" i="1" a="1"/>
  <c r="G43" i="1" s="1"/>
  <c r="G44" i="1" a="1"/>
  <c r="G44" i="1"/>
  <c r="G45" i="1" a="1"/>
  <c r="G45" i="1" s="1"/>
  <c r="G46" i="1" a="1"/>
  <c r="G46" i="1" s="1"/>
  <c r="G47" i="1" a="1"/>
  <c r="G47" i="1" s="1"/>
  <c r="G48" i="1" a="1"/>
  <c r="G48" i="1"/>
  <c r="G49" i="1" a="1"/>
  <c r="G49" i="1"/>
  <c r="G50" i="1" a="1"/>
  <c r="G50" i="1"/>
  <c r="G51" i="1" a="1"/>
  <c r="G51" i="1"/>
  <c r="G52" i="1" a="1"/>
  <c r="G52" i="1" s="1"/>
  <c r="G53" i="1" a="1"/>
  <c r="G53" i="1" s="1"/>
  <c r="G54" i="1" a="1"/>
  <c r="G54" i="1" s="1"/>
  <c r="G55" i="1" a="1"/>
  <c r="G55" i="1"/>
  <c r="G56" i="1" a="1"/>
  <c r="G56" i="1"/>
  <c r="G57" i="1" a="1"/>
  <c r="G57" i="1" s="1"/>
  <c r="G58" i="1" a="1"/>
  <c r="G58" i="1"/>
  <c r="G59" i="1" a="1"/>
  <c r="G59" i="1"/>
  <c r="G60" i="1" a="1"/>
  <c r="G60" i="1" s="1"/>
  <c r="G61" i="1" a="1"/>
  <c r="G61" i="1"/>
  <c r="G62" i="1" a="1"/>
  <c r="G62" i="1" s="1"/>
  <c r="G63" i="1" a="1"/>
  <c r="G63" i="1" s="1"/>
  <c r="G64" i="1" a="1"/>
  <c r="G64" i="1" s="1"/>
  <c r="G65" i="1" a="1"/>
  <c r="G65" i="1"/>
  <c r="G66" i="1" a="1"/>
  <c r="G66" i="1"/>
  <c r="G67" i="1" a="1"/>
  <c r="G67" i="1"/>
  <c r="G68" i="1" a="1"/>
  <c r="G68" i="1"/>
  <c r="G69" i="1" a="1"/>
  <c r="G69" i="1" s="1"/>
  <c r="G70" i="1" a="1"/>
  <c r="G70" i="1" s="1"/>
  <c r="G71" i="1" a="1"/>
  <c r="G71" i="1" s="1"/>
  <c r="G72" i="1" a="1"/>
  <c r="G72" i="1"/>
  <c r="G73" i="1" a="1"/>
  <c r="G73" i="1"/>
  <c r="G74" i="1" a="1"/>
  <c r="G74" i="1" s="1"/>
  <c r="G75" i="1" a="1"/>
  <c r="G75" i="1"/>
  <c r="G76" i="1" a="1"/>
  <c r="G76" i="1" s="1"/>
  <c r="G77" i="1" a="1"/>
  <c r="G77" i="1" s="1"/>
  <c r="G78" i="1" a="1"/>
  <c r="G78" i="1" s="1"/>
  <c r="G79" i="1" a="1"/>
  <c r="G79" i="1"/>
  <c r="G80" i="1" a="1"/>
  <c r="G80" i="1" s="1"/>
  <c r="G81" i="1" a="1"/>
  <c r="G81" i="1" s="1"/>
  <c r="G82" i="1" a="1"/>
  <c r="G82" i="1"/>
  <c r="G83" i="1" a="1"/>
  <c r="G83" i="1"/>
  <c r="G84" i="1" a="1"/>
  <c r="G84" i="1"/>
  <c r="G85" i="1" a="1"/>
  <c r="G85" i="1" s="1"/>
  <c r="G86" i="1" a="1"/>
  <c r="G86" i="1" s="1"/>
  <c r="G87" i="1" a="1"/>
  <c r="G87" i="1"/>
  <c r="G88" i="1" a="1"/>
  <c r="G88" i="1" s="1"/>
  <c r="G89" i="1" a="1"/>
  <c r="G89" i="1"/>
  <c r="G90" i="1" a="1"/>
  <c r="G90" i="1"/>
  <c r="G91" i="1" a="1"/>
  <c r="G91" i="1" s="1"/>
  <c r="G92" i="1" a="1"/>
  <c r="G92" i="1"/>
  <c r="G93" i="1" a="1"/>
  <c r="G93" i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/>
  <c r="G100" i="1" a="1"/>
  <c r="G100" i="1"/>
  <c r="G101" i="1" a="1"/>
  <c r="G101" i="1"/>
  <c r="G102" i="1" a="1"/>
  <c r="G102" i="1" s="1"/>
  <c r="G103" i="1" a="1"/>
  <c r="G103" i="1" s="1"/>
  <c r="G104" i="1" a="1"/>
  <c r="G104" i="1"/>
  <c r="G105" i="1" a="1"/>
  <c r="G105" i="1" s="1"/>
  <c r="G106" i="1" a="1"/>
  <c r="G106" i="1"/>
  <c r="G107" i="1" a="1"/>
  <c r="G107" i="1"/>
  <c r="G108" i="1" a="1"/>
  <c r="G108" i="1" s="1"/>
  <c r="G109" i="1" a="1"/>
  <c r="G109" i="1"/>
  <c r="G110" i="1" a="1"/>
  <c r="G110" i="1" s="1"/>
  <c r="G111" i="1" a="1"/>
  <c r="G111" i="1"/>
  <c r="G112" i="1" a="1"/>
  <c r="G112" i="1" s="1"/>
  <c r="G113" i="1" a="1"/>
  <c r="G113" i="1" s="1"/>
  <c r="G114" i="1" a="1"/>
  <c r="G114" i="1" s="1"/>
  <c r="G115" i="1" a="1"/>
  <c r="G115" i="1" s="1"/>
  <c r="G116" i="1" a="1"/>
  <c r="G116" i="1"/>
  <c r="G117" i="1" a="1"/>
  <c r="G117" i="1"/>
  <c r="G118" i="1" a="1"/>
  <c r="G118" i="1" s="1"/>
  <c r="G119" i="1" a="1"/>
  <c r="G119" i="1"/>
  <c r="G120" i="1" a="1"/>
  <c r="G120" i="1" s="1"/>
  <c r="G121" i="1" a="1"/>
  <c r="G121" i="1"/>
  <c r="G122" i="1" a="1"/>
  <c r="G122" i="1" s="1"/>
  <c r="G123" i="1" a="1"/>
  <c r="G123" i="1"/>
  <c r="G124" i="1" a="1"/>
  <c r="G124" i="1"/>
  <c r="G125" i="1" a="1"/>
  <c r="G125" i="1" s="1"/>
  <c r="G126" i="1" a="1"/>
  <c r="G126" i="1" s="1"/>
  <c r="G127" i="1" a="1"/>
  <c r="G127" i="1"/>
  <c r="G128" i="1" a="1"/>
  <c r="G128" i="1"/>
  <c r="G129" i="1" a="1"/>
  <c r="G129" i="1" s="1"/>
  <c r="G130" i="1" a="1"/>
  <c r="G130" i="1" s="1"/>
  <c r="G131" i="1" a="1"/>
  <c r="G131" i="1" s="1"/>
  <c r="G132" i="1" a="1"/>
  <c r="G132" i="1" s="1"/>
  <c r="G133" i="1" a="1"/>
  <c r="G133" i="1"/>
  <c r="G134" i="1" a="1"/>
  <c r="G134" i="1" s="1"/>
  <c r="G135" i="1" a="1"/>
  <c r="G135" i="1"/>
  <c r="G136" i="1" a="1"/>
  <c r="G136" i="1" s="1"/>
  <c r="G137" i="1" a="1"/>
  <c r="G137" i="1" s="1"/>
  <c r="G138" i="1" a="1"/>
  <c r="G138" i="1"/>
  <c r="G139" i="1" a="1"/>
  <c r="G139" i="1" s="1"/>
  <c r="G140" i="1" a="1"/>
  <c r="G140" i="1"/>
  <c r="G141" i="1" a="1"/>
  <c r="G141" i="1"/>
  <c r="G142" i="1" a="1"/>
  <c r="G142" i="1" s="1"/>
  <c r="G143" i="1" a="1"/>
  <c r="G143" i="1"/>
  <c r="G144" i="1" a="1"/>
  <c r="G144" i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/>
  <c r="G153" i="1" a="1"/>
  <c r="G153" i="1" s="1"/>
  <c r="G154" i="1" a="1"/>
  <c r="G154" i="1" s="1"/>
  <c r="G155" i="1" a="1"/>
  <c r="G155" i="1"/>
  <c r="G156" i="1" a="1"/>
  <c r="G156" i="1" s="1"/>
  <c r="G157" i="1" a="1"/>
  <c r="G157" i="1"/>
  <c r="G158" i="1" a="1"/>
  <c r="G158" i="1" s="1"/>
  <c r="G159" i="1" a="1"/>
  <c r="G159" i="1"/>
  <c r="G160" i="1" a="1"/>
  <c r="G160" i="1"/>
  <c r="G161" i="1" a="1"/>
  <c r="G161" i="1"/>
  <c r="G162" i="1" a="1"/>
  <c r="G162" i="1" s="1"/>
  <c r="G163" i="1" a="1"/>
  <c r="G163" i="1" s="1"/>
  <c r="G164" i="1" a="1"/>
  <c r="G164" i="1"/>
  <c r="G165" i="1" a="1"/>
  <c r="G165" i="1" s="1"/>
  <c r="G166" i="1" a="1"/>
  <c r="G166" i="1" s="1"/>
  <c r="G167" i="1" a="1"/>
  <c r="G167" i="1"/>
  <c r="G168" i="1" a="1"/>
  <c r="G168" i="1" s="1"/>
  <c r="G169" i="1" a="1"/>
  <c r="G169" i="1"/>
  <c r="G170" i="1" a="1"/>
  <c r="G170" i="1" s="1"/>
  <c r="G171" i="1" a="1"/>
  <c r="G171" i="1"/>
  <c r="G172" i="1" a="1"/>
  <c r="G172" i="1" s="1"/>
  <c r="G173" i="1" a="1"/>
  <c r="G173" i="1" s="1"/>
  <c r="G174" i="1" a="1"/>
  <c r="G174" i="1" s="1"/>
  <c r="G175" i="1" a="1"/>
  <c r="G175" i="1" s="1"/>
  <c r="G176" i="1" a="1"/>
  <c r="G176" i="1"/>
  <c r="G177" i="1" a="1"/>
  <c r="G177" i="1" s="1"/>
  <c r="G178" i="1" a="1"/>
  <c r="G178" i="1"/>
  <c r="G179" i="1" a="1"/>
  <c r="G179" i="1"/>
  <c r="G180" i="1" a="1"/>
  <c r="G180" i="1" s="1"/>
  <c r="G181" i="1" a="1"/>
  <c r="G181" i="1"/>
  <c r="G182" i="1" a="1"/>
  <c r="G182" i="1" s="1"/>
  <c r="G183" i="1" a="1"/>
  <c r="G183" i="1"/>
  <c r="G184" i="1" a="1"/>
  <c r="G184" i="1"/>
  <c r="G185" i="1" a="1"/>
  <c r="G185" i="1"/>
  <c r="G186" i="1" a="1"/>
  <c r="G186" i="1"/>
  <c r="G187" i="1" a="1"/>
  <c r="G187" i="1"/>
  <c r="G188" i="1" a="1"/>
  <c r="G188" i="1" s="1"/>
  <c r="G189" i="1" a="1"/>
  <c r="G189" i="1"/>
  <c r="G190" i="1" a="1"/>
  <c r="G190" i="1" s="1"/>
  <c r="G191" i="1" a="1"/>
  <c r="G191" i="1" s="1"/>
  <c r="G192" i="1" a="1"/>
  <c r="G192" i="1" s="1"/>
  <c r="G193" i="1" a="1"/>
  <c r="G193" i="1"/>
  <c r="G194" i="1" a="1"/>
  <c r="G194" i="1" s="1"/>
  <c r="G195" i="1" a="1"/>
  <c r="G195" i="1" s="1"/>
  <c r="G196" i="1" a="1"/>
  <c r="G196" i="1" s="1"/>
  <c r="G197" i="1" a="1"/>
  <c r="G197" i="1"/>
  <c r="G198" i="1" a="1"/>
  <c r="G198" i="1" s="1"/>
  <c r="G199" i="1" a="1"/>
  <c r="G199" i="1" s="1"/>
  <c r="G200" i="1" a="1"/>
  <c r="G200" i="1"/>
  <c r="G201" i="1" a="1"/>
  <c r="G201" i="1"/>
  <c r="G202" i="1" a="1"/>
  <c r="G202" i="1"/>
  <c r="G203" i="1" a="1"/>
  <c r="G203" i="1"/>
  <c r="G204" i="1" a="1"/>
  <c r="G204" i="1" s="1"/>
  <c r="G205" i="1" a="1"/>
  <c r="G205" i="1" s="1"/>
  <c r="G206" i="1" a="1"/>
  <c r="G206" i="1" s="1"/>
  <c r="G207" i="1" a="1"/>
  <c r="G207" i="1"/>
  <c r="G208" i="1" a="1"/>
  <c r="G208" i="1" s="1"/>
  <c r="G209" i="1" a="1"/>
  <c r="G209" i="1" s="1"/>
  <c r="G210" i="1" a="1"/>
  <c r="G210" i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/>
  <c r="G218" i="1" a="1"/>
  <c r="G218" i="1"/>
  <c r="G219" i="1" a="1"/>
  <c r="G219" i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/>
  <c r="G228" i="1" a="1"/>
  <c r="G228" i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/>
  <c r="G235" i="1" a="1"/>
  <c r="G235" i="1"/>
  <c r="G236" i="1" a="1"/>
  <c r="G236" i="1" s="1"/>
  <c r="G237" i="1" a="1"/>
  <c r="G237" i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/>
  <c r="G245" i="1" a="1"/>
  <c r="G245" i="1"/>
  <c r="G246" i="1" a="1"/>
  <c r="G246" i="1" s="1"/>
  <c r="G247" i="1" a="1"/>
  <c r="G247" i="1"/>
  <c r="G248" i="1" a="1"/>
  <c r="G248" i="1" s="1"/>
  <c r="G249" i="1" a="1"/>
  <c r="G249" i="1"/>
  <c r="G250" i="1" a="1"/>
  <c r="G250" i="1" s="1"/>
  <c r="G251" i="1" a="1"/>
  <c r="G251" i="1"/>
  <c r="G252" i="1" a="1"/>
  <c r="G252" i="1"/>
  <c r="G253" i="1" a="1"/>
  <c r="G253" i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 s="1"/>
  <c r="G261" i="1" a="1"/>
  <c r="G261" i="1"/>
  <c r="G262" i="1" a="1"/>
  <c r="G262" i="1" s="1"/>
  <c r="G263" i="1" a="1"/>
  <c r="G263" i="1"/>
  <c r="G264" i="1" a="1"/>
  <c r="G264" i="1"/>
  <c r="G265" i="1" a="1"/>
  <c r="G265" i="1" s="1"/>
  <c r="G266" i="1" a="1"/>
  <c r="G266" i="1"/>
  <c r="G267" i="1" a="1"/>
  <c r="G267" i="1" s="1"/>
  <c r="G268" i="1" a="1"/>
  <c r="G268" i="1"/>
  <c r="G269" i="1" a="1"/>
  <c r="G269" i="1"/>
  <c r="G270" i="1" a="1"/>
  <c r="G270" i="1" s="1"/>
  <c r="G271" i="1" a="1"/>
  <c r="G271" i="1"/>
  <c r="G272" i="1" a="1"/>
  <c r="G272" i="1"/>
  <c r="G273" i="1" a="1"/>
  <c r="G273" i="1"/>
  <c r="G274" i="1" a="1"/>
  <c r="G274" i="1" s="1"/>
  <c r="G275" i="1" a="1"/>
  <c r="G275" i="1"/>
  <c r="G276" i="1" a="1"/>
  <c r="G276" i="1" s="1"/>
  <c r="G277" i="1" a="1"/>
  <c r="G277" i="1" s="1"/>
  <c r="G278" i="1" a="1"/>
  <c r="G278" i="1" s="1"/>
  <c r="G279" i="1" a="1"/>
  <c r="G279" i="1"/>
  <c r="G280" i="1" a="1"/>
  <c r="G280" i="1" s="1"/>
  <c r="G281" i="1" a="1"/>
  <c r="G281" i="1" s="1"/>
  <c r="G282" i="1" a="1"/>
  <c r="G282" i="1"/>
  <c r="G283" i="1" a="1"/>
  <c r="G283" i="1" s="1"/>
  <c r="G284" i="1" a="1"/>
  <c r="G284" i="1" s="1"/>
  <c r="G285" i="1" a="1"/>
  <c r="G285" i="1"/>
  <c r="G286" i="1" a="1"/>
  <c r="G286" i="1" s="1"/>
  <c r="G287" i="1" a="1"/>
  <c r="G287" i="1"/>
  <c r="G288" i="1" a="1"/>
  <c r="G288" i="1"/>
  <c r="G289" i="1" a="1"/>
  <c r="G289" i="1" s="1"/>
  <c r="G290" i="1" a="1"/>
  <c r="G290" i="1" s="1"/>
  <c r="G291" i="1" a="1"/>
  <c r="G291" i="1"/>
  <c r="G292" i="1" a="1"/>
  <c r="G292" i="1" s="1"/>
  <c r="G293" i="1" a="1"/>
  <c r="G293" i="1" s="1"/>
  <c r="G294" i="1" a="1"/>
  <c r="G294" i="1" s="1"/>
  <c r="G295" i="1" a="1"/>
  <c r="G295" i="1"/>
  <c r="G296" i="1" a="1"/>
  <c r="G296" i="1" s="1"/>
  <c r="G297" i="1" a="1"/>
  <c r="G297" i="1"/>
  <c r="G298" i="1" a="1"/>
  <c r="G298" i="1" s="1"/>
  <c r="G299" i="1" a="1"/>
  <c r="G299" i="1" s="1"/>
  <c r="G300" i="1" a="1"/>
  <c r="G300" i="1"/>
  <c r="G301" i="1" a="1"/>
  <c r="G301" i="1" s="1"/>
  <c r="G302" i="1" a="1"/>
  <c r="G302" i="1" s="1"/>
  <c r="G303" i="1" a="1"/>
  <c r="G303" i="1" s="1"/>
  <c r="G304" i="1" a="1"/>
  <c r="G304" i="1"/>
  <c r="G305" i="1" a="1"/>
  <c r="G305" i="1" s="1"/>
  <c r="G306" i="1" a="1"/>
  <c r="G306" i="1" s="1"/>
  <c r="G307" i="1" a="1"/>
  <c r="G307" i="1" s="1"/>
  <c r="G308" i="1" a="1"/>
  <c r="G308" i="1"/>
  <c r="G309" i="1" a="1"/>
  <c r="G309" i="1"/>
  <c r="G310" i="1" a="1"/>
  <c r="G310" i="1" s="1"/>
  <c r="G311" i="1" a="1"/>
  <c r="G311" i="1"/>
  <c r="G312" i="1" a="1"/>
  <c r="G312" i="1"/>
  <c r="G313" i="1" a="1"/>
  <c r="G313" i="1" s="1"/>
  <c r="G314" i="1" a="1"/>
  <c r="G314" i="1" s="1"/>
  <c r="G315" i="1" a="1"/>
  <c r="G315" i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/>
  <c r="G322" i="1" a="1"/>
  <c r="G322" i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/>
  <c r="G329" i="1" a="1"/>
  <c r="G329" i="1"/>
  <c r="G330" i="1" a="1"/>
  <c r="G330" i="1" s="1"/>
  <c r="G331" i="1" a="1"/>
  <c r="G331" i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/>
  <c r="G339" i="1" a="1"/>
  <c r="G339" i="1" s="1"/>
  <c r="G340" i="1" a="1"/>
  <c r="G340" i="1"/>
  <c r="G341" i="1" a="1"/>
  <c r="G341" i="1" s="1"/>
  <c r="G342" i="1" a="1"/>
  <c r="G342" i="1" s="1"/>
  <c r="G343" i="1" a="1"/>
  <c r="G343" i="1" s="1"/>
  <c r="G344" i="1" a="1"/>
  <c r="G344" i="1" s="1"/>
  <c r="G345" i="1" a="1"/>
  <c r="G345" i="1"/>
  <c r="G346" i="1" a="1"/>
  <c r="G346" i="1"/>
  <c r="G347" i="1" a="1"/>
  <c r="G347" i="1" s="1"/>
  <c r="G348" i="1" a="1"/>
  <c r="G348" i="1" s="1"/>
  <c r="G349" i="1" a="1"/>
  <c r="G349" i="1"/>
  <c r="G350" i="1" a="1"/>
  <c r="G350" i="1" s="1"/>
  <c r="G351" i="1" a="1"/>
  <c r="G351" i="1" s="1"/>
  <c r="G352" i="1" a="1"/>
  <c r="G352" i="1" s="1"/>
  <c r="G353" i="1" a="1"/>
  <c r="G353" i="1" s="1"/>
  <c r="G354" i="1" a="1"/>
  <c r="G354" i="1" s="1"/>
  <c r="G355" i="1" a="1"/>
  <c r="G355" i="1"/>
  <c r="G356" i="1" a="1"/>
  <c r="G356" i="1"/>
  <c r="G357" i="1" a="1"/>
  <c r="G357" i="1"/>
  <c r="G358" i="1" a="1"/>
  <c r="G358" i="1" s="1"/>
  <c r="G359" i="1" a="1"/>
  <c r="G359" i="1" s="1"/>
  <c r="G360" i="1" a="1"/>
  <c r="G360" i="1" s="1"/>
  <c r="G361" i="1" a="1"/>
  <c r="G361" i="1" s="1"/>
  <c r="G362" i="1" a="1"/>
  <c r="G362" i="1"/>
  <c r="G363" i="1" a="1"/>
  <c r="G363" i="1"/>
  <c r="G364" i="1" a="1"/>
  <c r="G364" i="1"/>
  <c r="G365" i="1" a="1"/>
  <c r="G365" i="1"/>
  <c r="G366" i="1" a="1"/>
  <c r="G366" i="1" s="1"/>
  <c r="G367" i="1" a="1"/>
  <c r="G367" i="1" s="1"/>
  <c r="G368" i="1" a="1"/>
  <c r="G368" i="1" s="1"/>
  <c r="G369" i="1" a="1"/>
  <c r="G369" i="1" s="1"/>
  <c r="G370" i="1" a="1"/>
  <c r="G370" i="1" s="1"/>
  <c r="G371" i="1" a="1"/>
  <c r="G371" i="1" s="1"/>
  <c r="G372" i="1" a="1"/>
  <c r="G372" i="1"/>
  <c r="G373" i="1" a="1"/>
  <c r="G373" i="1" s="1"/>
  <c r="G374" i="1" a="1"/>
  <c r="G374" i="1" s="1"/>
  <c r="G375" i="1" a="1"/>
  <c r="G375" i="1"/>
  <c r="G376" i="1" a="1"/>
  <c r="G376" i="1"/>
  <c r="G377" i="1" a="1"/>
  <c r="G377" i="1" s="1"/>
  <c r="G378" i="1" a="1"/>
  <c r="G378" i="1" s="1"/>
  <c r="G379" i="1" a="1"/>
  <c r="G379" i="1"/>
  <c r="G380" i="1" a="1"/>
  <c r="G380" i="1"/>
  <c r="G381" i="1" a="1"/>
  <c r="G381" i="1"/>
  <c r="G382" i="1" a="1"/>
  <c r="G382" i="1" s="1"/>
  <c r="G383" i="1" a="1"/>
  <c r="G383" i="1"/>
  <c r="G384" i="1" a="1"/>
  <c r="G384" i="1"/>
  <c r="G385" i="1" a="1"/>
  <c r="G385" i="1"/>
  <c r="G386" i="1" a="1"/>
  <c r="G386" i="1" s="1"/>
  <c r="G387" i="1" a="1"/>
  <c r="G387" i="1" s="1"/>
  <c r="G388" i="1" a="1"/>
  <c r="G388" i="1" s="1"/>
  <c r="G389" i="1" a="1"/>
  <c r="G389" i="1"/>
  <c r="G390" i="1" a="1"/>
  <c r="G390" i="1" s="1"/>
  <c r="G391" i="1" a="1"/>
  <c r="G391" i="1"/>
  <c r="G392" i="1" a="1"/>
  <c r="G392" i="1" s="1"/>
  <c r="G393" i="1" a="1"/>
  <c r="G393" i="1" s="1"/>
  <c r="G394" i="1" a="1"/>
  <c r="G394" i="1"/>
  <c r="G395" i="1" a="1"/>
  <c r="G395" i="1" s="1"/>
  <c r="G396" i="1" a="1"/>
  <c r="G396" i="1"/>
  <c r="G397" i="1" a="1"/>
  <c r="G397" i="1"/>
  <c r="G398" i="1" a="1"/>
  <c r="G398" i="1" s="1"/>
  <c r="G399" i="1" a="1"/>
  <c r="G399" i="1"/>
  <c r="G400" i="1" a="1"/>
  <c r="G400" i="1"/>
  <c r="G401" i="1" a="1"/>
  <c r="G401" i="1" s="1"/>
  <c r="G402" i="1" a="1"/>
  <c r="G402" i="1" s="1"/>
  <c r="G403" i="1" a="1"/>
  <c r="G403" i="1"/>
  <c r="G404" i="1" a="1"/>
  <c r="G404" i="1" s="1"/>
  <c r="G405" i="1" a="1"/>
  <c r="G405" i="1" s="1"/>
  <c r="G406" i="1" a="1"/>
  <c r="G406" i="1" s="1"/>
  <c r="G407" i="1" a="1"/>
  <c r="G407" i="1"/>
  <c r="G408" i="1" a="1"/>
  <c r="G408" i="1" s="1"/>
  <c r="G409" i="1" a="1"/>
  <c r="G409" i="1" s="1"/>
  <c r="G410" i="1" a="1"/>
  <c r="G410" i="1" s="1"/>
  <c r="G411" i="1" a="1"/>
  <c r="G411" i="1"/>
  <c r="G412" i="1" a="1"/>
  <c r="G412" i="1" s="1"/>
  <c r="G413" i="1" a="1"/>
  <c r="G413" i="1"/>
  <c r="G414" i="1" a="1"/>
  <c r="G414" i="1" s="1"/>
  <c r="G415" i="1" a="1"/>
  <c r="G415" i="1"/>
  <c r="G416" i="1" a="1"/>
  <c r="G416" i="1"/>
  <c r="G417" i="1" a="1"/>
  <c r="G417" i="1" s="1"/>
  <c r="G418" i="1" a="1"/>
  <c r="G418" i="1" s="1"/>
  <c r="G419" i="1" a="1"/>
  <c r="G419" i="1" s="1"/>
  <c r="G420" i="1" a="1"/>
  <c r="G420" i="1"/>
  <c r="G421" i="1" a="1"/>
  <c r="G421" i="1" s="1"/>
  <c r="G422" i="1" a="1"/>
  <c r="G422" i="1" s="1"/>
  <c r="G423" i="1" a="1"/>
  <c r="G423" i="1"/>
  <c r="G424" i="1" a="1"/>
  <c r="G424" i="1" s="1"/>
  <c r="G425" i="1" a="1"/>
  <c r="G425" i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/>
  <c r="G433" i="1" a="1"/>
  <c r="G433" i="1" s="1"/>
  <c r="G434" i="1" a="1"/>
  <c r="G434" i="1"/>
  <c r="G435" i="1" a="1"/>
  <c r="G435" i="1" s="1"/>
  <c r="G436" i="1" a="1"/>
  <c r="G436" i="1"/>
  <c r="G437" i="1" a="1"/>
  <c r="G437" i="1"/>
  <c r="G438" i="1" a="1"/>
  <c r="G438" i="1" s="1"/>
  <c r="G439" i="1" a="1"/>
  <c r="G439" i="1"/>
  <c r="G440" i="1" a="1"/>
  <c r="G440" i="1"/>
  <c r="G441" i="1" a="1"/>
  <c r="G441" i="1"/>
  <c r="G442" i="1" a="1"/>
  <c r="G442" i="1" s="1"/>
  <c r="G443" i="1" a="1"/>
  <c r="G443" i="1"/>
  <c r="G444" i="1" a="1"/>
  <c r="G444" i="1" s="1"/>
  <c r="G445" i="1" a="1"/>
  <c r="G445" i="1" s="1"/>
  <c r="G446" i="1" a="1"/>
  <c r="G446" i="1" s="1"/>
  <c r="G447" i="1" a="1"/>
  <c r="G447" i="1" s="1"/>
  <c r="G448" i="1" a="1"/>
  <c r="G448" i="1" s="1"/>
  <c r="G449" i="1" a="1"/>
  <c r="G449" i="1"/>
  <c r="G450" i="1" a="1"/>
  <c r="G450" i="1"/>
  <c r="G451" i="1" a="1"/>
  <c r="G451" i="1" s="1"/>
  <c r="G452" i="1" a="1"/>
  <c r="G452" i="1"/>
  <c r="G453" i="1" a="1"/>
  <c r="G453" i="1" s="1"/>
  <c r="G454" i="1" a="1"/>
  <c r="G454" i="1" s="1"/>
  <c r="G455" i="1" a="1"/>
  <c r="G455" i="1" s="1"/>
  <c r="G456" i="1" a="1"/>
  <c r="G456" i="1"/>
  <c r="G457" i="1" a="1"/>
  <c r="G457" i="1"/>
  <c r="G458" i="1" a="1"/>
  <c r="G458" i="1" s="1"/>
  <c r="G459" i="1" a="1"/>
  <c r="G459" i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/>
  <c r="G467" i="1" a="1"/>
  <c r="G467" i="1"/>
  <c r="G468" i="1" a="1"/>
  <c r="G468" i="1"/>
  <c r="G469" i="1" a="1"/>
  <c r="G469" i="1"/>
  <c r="G470" i="1" a="1"/>
  <c r="G470" i="1" s="1"/>
  <c r="G471" i="1" a="1"/>
  <c r="G471" i="1" s="1"/>
  <c r="G472" i="1" a="1"/>
  <c r="G472" i="1" s="1"/>
  <c r="G473" i="1" a="1"/>
  <c r="G473" i="1"/>
  <c r="G474" i="1" a="1"/>
  <c r="G474" i="1"/>
  <c r="G475" i="1" a="1"/>
  <c r="G475" i="1" s="1"/>
  <c r="G476" i="1" a="1"/>
  <c r="G476" i="1"/>
  <c r="G477" i="1" a="1"/>
  <c r="G477" i="1"/>
  <c r="G478" i="1" a="1"/>
  <c r="G478" i="1" s="1"/>
  <c r="G479" i="1" a="1"/>
  <c r="G479" i="1"/>
  <c r="G480" i="1" a="1"/>
  <c r="G480" i="1" s="1"/>
  <c r="G481" i="1" a="1"/>
  <c r="G481" i="1" s="1"/>
  <c r="G482" i="1" a="1"/>
  <c r="G482" i="1" s="1"/>
  <c r="G483" i="1" a="1"/>
  <c r="G483" i="1"/>
  <c r="G484" i="1" a="1"/>
  <c r="G484" i="1"/>
  <c r="G485" i="1" a="1"/>
  <c r="G485" i="1"/>
  <c r="G486" i="1" a="1"/>
  <c r="G486" i="1" s="1"/>
  <c r="G487" i="1" a="1"/>
  <c r="G487" i="1"/>
  <c r="G488" i="1" a="1"/>
  <c r="G488" i="1"/>
  <c r="G489" i="1" a="1"/>
  <c r="G489" i="1" s="1"/>
  <c r="G490" i="1" a="1"/>
  <c r="G490" i="1"/>
  <c r="G491" i="1" a="1"/>
  <c r="G491" i="1"/>
  <c r="G492" i="1" a="1"/>
  <c r="G492" i="1"/>
  <c r="G493" i="1" a="1"/>
  <c r="G493" i="1"/>
  <c r="G494" i="1" a="1"/>
  <c r="G494" i="1" s="1"/>
  <c r="G495" i="1" a="1"/>
  <c r="G495" i="1"/>
  <c r="G496" i="1" a="1"/>
  <c r="G496" i="1"/>
  <c r="G497" i="1" a="1"/>
  <c r="G497" i="1"/>
  <c r="G498" i="1" a="1"/>
  <c r="G498" i="1" s="1"/>
  <c r="G499" i="1" a="1"/>
  <c r="G499" i="1" s="1"/>
  <c r="G500" i="1" a="1"/>
  <c r="G500" i="1"/>
  <c r="G501" i="1" a="1"/>
  <c r="G501" i="1" s="1"/>
  <c r="G502" i="1" a="1"/>
  <c r="G502" i="1" s="1"/>
  <c r="G503" i="1" a="1"/>
  <c r="G503" i="1"/>
  <c r="G504" i="1" a="1"/>
  <c r="G504" i="1"/>
  <c r="G505" i="1" a="1"/>
  <c r="G505" i="1" s="1"/>
  <c r="G506" i="1" a="1"/>
  <c r="G506" i="1" s="1"/>
  <c r="G507" i="1" a="1"/>
  <c r="G507" i="1"/>
  <c r="G508" i="1" a="1"/>
  <c r="G508" i="1"/>
  <c r="G509" i="1" a="1"/>
  <c r="G509" i="1"/>
  <c r="G510" i="1" a="1"/>
  <c r="G510" i="1" s="1"/>
  <c r="G511" i="1" a="1"/>
  <c r="G511" i="1"/>
  <c r="G512" i="1" a="1"/>
  <c r="G512" i="1"/>
  <c r="G513" i="1" a="1"/>
  <c r="G513" i="1"/>
  <c r="G514" i="1" a="1"/>
  <c r="G514" i="1" s="1"/>
  <c r="G515" i="1" a="1"/>
  <c r="G515" i="1" s="1"/>
  <c r="G516" i="1" a="1"/>
  <c r="G516" i="1" s="1"/>
  <c r="G517" i="1" a="1"/>
  <c r="G517" i="1"/>
  <c r="G518" i="1" a="1"/>
  <c r="G518" i="1" s="1"/>
  <c r="G519" i="1" a="1"/>
  <c r="G519" i="1"/>
  <c r="G520" i="1" a="1"/>
  <c r="G520" i="1" s="1"/>
  <c r="G521" i="1" a="1"/>
  <c r="G521" i="1" s="1"/>
  <c r="G522" i="1" a="1"/>
  <c r="G522" i="1" s="1"/>
  <c r="G523" i="1" a="1"/>
  <c r="G523" i="1" s="1"/>
  <c r="G524" i="1" a="1"/>
  <c r="G524" i="1"/>
  <c r="G525" i="1" a="1"/>
  <c r="G525" i="1"/>
  <c r="G526" i="1" a="1"/>
  <c r="G526" i="1" s="1"/>
  <c r="G527" i="1" a="1"/>
  <c r="G527" i="1" s="1"/>
  <c r="G528" i="1" a="1"/>
  <c r="G528" i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/>
  <c r="G536" i="1" a="1"/>
  <c r="G536" i="1" s="1"/>
  <c r="G537" i="1" a="1"/>
  <c r="G537" i="1" s="1"/>
  <c r="G538" i="1" a="1"/>
  <c r="G538" i="1" s="1"/>
  <c r="G539" i="1" a="1"/>
  <c r="G539" i="1"/>
  <c r="G540" i="1" a="1"/>
  <c r="G540" i="1" s="1"/>
  <c r="G541" i="1" a="1"/>
  <c r="G541" i="1"/>
  <c r="G542" i="1" a="1"/>
  <c r="G542" i="1" s="1"/>
  <c r="G543" i="1" a="1"/>
  <c r="G543" i="1"/>
  <c r="G544" i="1" a="1"/>
  <c r="G544" i="1"/>
  <c r="G545" i="1" a="1"/>
  <c r="G545" i="1" s="1"/>
  <c r="G546" i="1" a="1"/>
  <c r="G546" i="1" s="1"/>
  <c r="G547" i="1" a="1"/>
  <c r="G547" i="1" s="1"/>
  <c r="G548" i="1" a="1"/>
  <c r="G548" i="1"/>
  <c r="G549" i="1" a="1"/>
  <c r="G549" i="1" s="1"/>
  <c r="G550" i="1" a="1"/>
  <c r="G550" i="1" s="1"/>
  <c r="G551" i="1" a="1"/>
  <c r="G551" i="1"/>
  <c r="G552" i="1" a="1"/>
  <c r="G552" i="1" s="1"/>
  <c r="G553" i="1" a="1"/>
  <c r="G553" i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/>
  <c r="G561" i="1" a="1"/>
  <c r="G561" i="1"/>
  <c r="G562" i="1" a="1"/>
  <c r="G562" i="1"/>
  <c r="G563" i="1" a="1"/>
  <c r="G563" i="1"/>
  <c r="G564" i="1" a="1"/>
  <c r="G564" i="1" s="1"/>
  <c r="G565" i="1" a="1"/>
  <c r="G565" i="1"/>
  <c r="G566" i="1" a="1"/>
  <c r="G566" i="1" s="1"/>
  <c r="G567" i="1" a="1"/>
  <c r="G567" i="1"/>
  <c r="G568" i="1" a="1"/>
  <c r="G568" i="1"/>
  <c r="G569" i="1" a="1"/>
  <c r="G569" i="1"/>
  <c r="G570" i="1" a="1"/>
  <c r="G570" i="1" s="1"/>
  <c r="G571" i="1" a="1"/>
  <c r="G571" i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/>
  <c r="G578" i="1" a="1"/>
  <c r="G578" i="1" s="1"/>
  <c r="G579" i="1" a="1"/>
  <c r="G579" i="1"/>
  <c r="G580" i="1" a="1"/>
  <c r="G580" i="1"/>
  <c r="G581" i="1" a="1"/>
  <c r="G581" i="1"/>
  <c r="G582" i="1" a="1"/>
  <c r="G582" i="1" s="1"/>
  <c r="G583" i="1" a="1"/>
  <c r="G583" i="1" s="1"/>
  <c r="G584" i="1" a="1"/>
  <c r="G584" i="1"/>
  <c r="G585" i="1" a="1"/>
  <c r="G585" i="1"/>
  <c r="G586" i="1" a="1"/>
  <c r="G586" i="1" s="1"/>
  <c r="G587" i="1" a="1"/>
  <c r="G587" i="1" s="1"/>
  <c r="G588" i="1" a="1"/>
  <c r="G588" i="1"/>
  <c r="G589" i="1" a="1"/>
  <c r="G589" i="1"/>
  <c r="G590" i="1" a="1"/>
  <c r="G590" i="1" s="1"/>
  <c r="G591" i="1" a="1"/>
  <c r="G591" i="1" s="1"/>
  <c r="G592" i="1" a="1"/>
  <c r="G592" i="1" s="1"/>
  <c r="G593" i="1" a="1"/>
  <c r="G593" i="1" s="1"/>
  <c r="G594" i="1" a="1"/>
  <c r="G594" i="1"/>
  <c r="G595" i="1" a="1"/>
  <c r="G595" i="1"/>
  <c r="G596" i="1" a="1"/>
  <c r="G596" i="1"/>
  <c r="G597" i="1" a="1"/>
  <c r="G597" i="1"/>
  <c r="G598" i="1" a="1"/>
  <c r="G598" i="1" s="1"/>
  <c r="G599" i="1" a="1"/>
  <c r="G599" i="1"/>
  <c r="G600" i="1" a="1"/>
  <c r="G600" i="1" s="1"/>
  <c r="G601" i="1" a="1"/>
  <c r="G601" i="1"/>
  <c r="G602" i="1" a="1"/>
  <c r="G602" i="1"/>
  <c r="G603" i="1" a="1"/>
  <c r="G603" i="1" s="1"/>
  <c r="G604" i="1" a="1"/>
  <c r="G604" i="1"/>
  <c r="G605" i="1" a="1"/>
  <c r="G605" i="1"/>
  <c r="G606" i="1" a="1"/>
  <c r="G606" i="1" s="1"/>
  <c r="G607" i="1" a="1"/>
  <c r="G607" i="1"/>
  <c r="G608" i="1" a="1"/>
  <c r="G608" i="1"/>
  <c r="G609" i="1" a="1"/>
  <c r="G609" i="1" s="1"/>
  <c r="G610" i="1" a="1"/>
  <c r="G610" i="1" s="1"/>
  <c r="G611" i="1" a="1"/>
  <c r="G611" i="1"/>
  <c r="G612" i="1" a="1"/>
  <c r="G612" i="1"/>
  <c r="G613" i="1" a="1"/>
  <c r="G613" i="1" s="1"/>
  <c r="G614" i="1" a="1"/>
  <c r="G614" i="1" s="1"/>
  <c r="G615" i="1" a="1"/>
  <c r="G615" i="1" s="1"/>
  <c r="G616" i="1" a="1"/>
  <c r="G616" i="1"/>
  <c r="G617" i="1" a="1"/>
  <c r="G617" i="1" s="1"/>
  <c r="G618" i="1" a="1"/>
  <c r="G618" i="1"/>
  <c r="G619" i="1" a="1"/>
  <c r="G619" i="1"/>
  <c r="G620" i="1" a="1"/>
  <c r="G620" i="1" s="1"/>
  <c r="G621" i="1" a="1"/>
  <c r="G621" i="1"/>
  <c r="G622" i="1" a="1"/>
  <c r="G622" i="1" s="1"/>
  <c r="G623" i="1" a="1"/>
  <c r="G623" i="1"/>
  <c r="G624" i="1" a="1"/>
  <c r="G624" i="1" s="1"/>
  <c r="G625" i="1" a="1"/>
  <c r="G625" i="1"/>
  <c r="G626" i="1" a="1"/>
  <c r="G626" i="1" s="1"/>
  <c r="G627" i="1" a="1"/>
  <c r="G627" i="1" s="1"/>
  <c r="G628" i="1" a="1"/>
  <c r="G628" i="1"/>
  <c r="G629" i="1" a="1"/>
  <c r="G629" i="1" s="1"/>
  <c r="G630" i="1" a="1"/>
  <c r="G630" i="1" s="1"/>
  <c r="G631" i="1" a="1"/>
  <c r="G631" i="1"/>
  <c r="G632" i="1" a="1"/>
  <c r="G632" i="1" s="1"/>
  <c r="G633" i="1" a="1"/>
  <c r="G633" i="1" s="1"/>
  <c r="G634" i="1" a="1"/>
  <c r="G634" i="1" s="1"/>
  <c r="G635" i="1" a="1"/>
  <c r="G635" i="1"/>
  <c r="G636" i="1" a="1"/>
  <c r="G636" i="1"/>
  <c r="G637" i="1" a="1"/>
  <c r="G637" i="1"/>
  <c r="G638" i="1" a="1"/>
  <c r="G638" i="1" s="1"/>
  <c r="G639" i="1" a="1"/>
  <c r="G639" i="1" s="1"/>
  <c r="G640" i="1" a="1"/>
  <c r="G640" i="1"/>
  <c r="G641" i="1" a="1"/>
  <c r="G641" i="1" s="1"/>
  <c r="G642" i="1" a="1"/>
  <c r="G642" i="1" s="1"/>
  <c r="G643" i="1" a="1"/>
  <c r="G643" i="1" s="1"/>
  <c r="G644" i="1" a="1"/>
  <c r="G644" i="1" s="1"/>
  <c r="G645" i="1" a="1"/>
  <c r="G645" i="1"/>
  <c r="G646" i="1" a="1"/>
  <c r="G646" i="1" s="1"/>
  <c r="G647" i="1" a="1"/>
  <c r="G647" i="1"/>
  <c r="G648" i="1" a="1"/>
  <c r="G648" i="1"/>
  <c r="G649" i="1" a="1"/>
  <c r="G649" i="1" s="1"/>
  <c r="G650" i="1" a="1"/>
  <c r="G650" i="1" s="1"/>
  <c r="G651" i="1" a="1"/>
  <c r="G651" i="1" s="1"/>
  <c r="G652" i="1" a="1"/>
  <c r="G652" i="1"/>
  <c r="G653" i="1" a="1"/>
  <c r="G653" i="1"/>
  <c r="G654" i="1" a="1"/>
  <c r="G654" i="1" s="1"/>
  <c r="G655" i="1" a="1"/>
  <c r="G655" i="1" s="1"/>
  <c r="G656" i="1" a="1"/>
  <c r="G656" i="1"/>
  <c r="G657" i="1" a="1"/>
  <c r="G657" i="1"/>
  <c r="G658" i="1" a="1"/>
  <c r="G658" i="1" s="1"/>
  <c r="G659" i="1" a="1"/>
  <c r="G659" i="1" s="1"/>
  <c r="G660" i="1" a="1"/>
  <c r="G660" i="1" s="1"/>
  <c r="G661" i="1" a="1"/>
  <c r="G661" i="1" s="1"/>
  <c r="G662" i="1" a="1"/>
  <c r="G662" i="1" s="1"/>
  <c r="G663" i="1" a="1"/>
  <c r="G663" i="1" s="1"/>
  <c r="G664" i="1" a="1"/>
  <c r="G664" i="1"/>
  <c r="G665" i="1" a="1"/>
  <c r="G665" i="1"/>
  <c r="G666" i="1" a="1"/>
  <c r="G666" i="1"/>
  <c r="G667" i="1" a="1"/>
  <c r="G667" i="1" s="1"/>
  <c r="G668" i="1" a="1"/>
  <c r="G668" i="1" s="1"/>
  <c r="G669" i="1" a="1"/>
  <c r="G669" i="1"/>
  <c r="G670" i="1" a="1"/>
  <c r="G670" i="1" s="1"/>
  <c r="G671" i="1" a="1"/>
  <c r="G671" i="1" s="1"/>
  <c r="G672" i="1" a="1"/>
  <c r="G672" i="1" s="1"/>
  <c r="G673" i="1" a="1"/>
  <c r="G673" i="1" s="1"/>
  <c r="G674" i="1" a="1"/>
  <c r="G674" i="1"/>
  <c r="G675" i="1" a="1"/>
  <c r="G675" i="1"/>
  <c r="G676" i="1" a="1"/>
  <c r="G676" i="1" s="1"/>
  <c r="G677" i="1" a="1"/>
  <c r="G677" i="1" s="1"/>
  <c r="G678" i="1" a="1"/>
  <c r="G678" i="1" s="1"/>
  <c r="G679" i="1" a="1"/>
  <c r="G679" i="1"/>
  <c r="G680" i="1" a="1"/>
  <c r="G680" i="1" s="1"/>
  <c r="G681" i="1" a="1"/>
  <c r="G681" i="1" s="1"/>
  <c r="G682" i="1" a="1"/>
  <c r="G682" i="1" s="1"/>
  <c r="G683" i="1" a="1"/>
  <c r="G683" i="1"/>
  <c r="G684" i="1" a="1"/>
  <c r="G684" i="1"/>
  <c r="G685" i="1" a="1"/>
  <c r="G685" i="1" s="1"/>
  <c r="G686" i="1" a="1"/>
  <c r="G686" i="1"/>
  <c r="G687" i="1" a="1"/>
  <c r="G687" i="1"/>
  <c r="G688" i="1" a="1"/>
  <c r="G688" i="1"/>
  <c r="G689" i="1" a="1"/>
  <c r="G689" i="1" s="1"/>
  <c r="G690" i="1" a="1"/>
  <c r="G690" i="1"/>
  <c r="G691" i="1" a="1"/>
  <c r="G691" i="1"/>
  <c r="G692" i="1" a="1"/>
  <c r="G692" i="1"/>
  <c r="G693" i="1" a="1"/>
  <c r="G693" i="1" s="1"/>
  <c r="G694" i="1" a="1"/>
  <c r="G694" i="1"/>
  <c r="G695" i="1" a="1"/>
  <c r="G695" i="1"/>
  <c r="G696" i="1" a="1"/>
  <c r="G696" i="1" s="1"/>
  <c r="G697" i="1" a="1"/>
  <c r="G697" i="1" s="1"/>
  <c r="G698" i="1" a="1"/>
  <c r="G698" i="1" s="1"/>
  <c r="G699" i="1" a="1"/>
  <c r="G699" i="1" s="1"/>
  <c r="G700" i="1" a="1"/>
  <c r="G700" i="1" s="1"/>
  <c r="G701" i="1" a="1"/>
  <c r="G701" i="1" s="1"/>
  <c r="G702" i="1" a="1"/>
  <c r="G702" i="1"/>
  <c r="G703" i="1" a="1"/>
  <c r="G703" i="1"/>
  <c r="G704" i="1" a="1"/>
  <c r="G704" i="1" s="1"/>
  <c r="G705" i="1" a="1"/>
  <c r="G705" i="1"/>
  <c r="G706" i="1" a="1"/>
  <c r="G706" i="1" s="1"/>
  <c r="G707" i="1" a="1"/>
  <c r="G707" i="1"/>
  <c r="G708" i="1" a="1"/>
  <c r="G708" i="1"/>
  <c r="G709" i="1" a="1"/>
  <c r="G709" i="1" s="1"/>
  <c r="G710" i="1" a="1"/>
  <c r="G710" i="1"/>
  <c r="G711" i="1" a="1"/>
  <c r="G711" i="1"/>
  <c r="G712" i="1" a="1"/>
  <c r="G712" i="1"/>
  <c r="G713" i="1" a="1"/>
  <c r="G713" i="1" s="1"/>
  <c r="G714" i="1" a="1"/>
  <c r="G714" i="1" s="1"/>
  <c r="G715" i="1" a="1"/>
  <c r="G715" i="1" s="1"/>
  <c r="G716" i="1" a="1"/>
  <c r="G716" i="1" s="1"/>
  <c r="G717" i="1" a="1"/>
  <c r="G717" i="1" s="1"/>
  <c r="G718" i="1" a="1"/>
  <c r="G718" i="1"/>
  <c r="G719" i="1" a="1"/>
  <c r="G719" i="1"/>
  <c r="G720" i="1" a="1"/>
  <c r="G720" i="1" s="1"/>
  <c r="G721" i="1" a="1"/>
  <c r="G721" i="1" s="1"/>
  <c r="G722" i="1" a="1"/>
  <c r="G722" i="1"/>
  <c r="G723" i="1" a="1"/>
  <c r="G723" i="1" s="1"/>
  <c r="G724" i="1" a="1"/>
  <c r="G724" i="1"/>
  <c r="G725" i="1" a="1"/>
  <c r="G725" i="1" s="1"/>
  <c r="G726" i="1" a="1"/>
  <c r="G726" i="1"/>
  <c r="G727" i="1" a="1"/>
  <c r="G727" i="1"/>
  <c r="G728" i="1" a="1"/>
  <c r="G728" i="1" s="1"/>
  <c r="G729" i="1" a="1"/>
  <c r="G729" i="1"/>
  <c r="G730" i="1" a="1"/>
  <c r="G730" i="1" s="1"/>
  <c r="G731" i="1" a="1"/>
  <c r="G731" i="1" s="1"/>
  <c r="G732" i="1" a="1"/>
  <c r="G732" i="1" s="1"/>
  <c r="G733" i="1" a="1"/>
  <c r="G733" i="1" s="1"/>
  <c r="G734" i="1" a="1"/>
  <c r="G734" i="1"/>
  <c r="G735" i="1" a="1"/>
  <c r="G735" i="1"/>
  <c r="G736" i="1" a="1"/>
  <c r="G736" i="1" s="1"/>
  <c r="G737" i="1" a="1"/>
  <c r="G737" i="1" s="1"/>
  <c r="G738" i="1" a="1"/>
  <c r="G738" i="1" s="1"/>
  <c r="G739" i="1" a="1"/>
  <c r="G739" i="1"/>
  <c r="G740" i="1" a="1"/>
  <c r="G740" i="1" s="1"/>
  <c r="G741" i="1" a="1"/>
  <c r="G741" i="1" s="1"/>
  <c r="G742" i="1" a="1"/>
  <c r="G742" i="1" s="1"/>
  <c r="G743" i="1" a="1"/>
  <c r="G743" i="1"/>
  <c r="G744" i="1" a="1"/>
  <c r="G744" i="1"/>
  <c r="G745" i="1" a="1"/>
  <c r="G745" i="1" s="1"/>
  <c r="G746" i="1" a="1"/>
  <c r="G746" i="1"/>
  <c r="G747" i="1" a="1"/>
  <c r="G747" i="1" s="1"/>
  <c r="G748" i="1" a="1"/>
  <c r="G748" i="1" s="1"/>
  <c r="G749" i="1" a="1"/>
  <c r="G749" i="1" s="1"/>
  <c r="G750" i="1" a="1"/>
  <c r="G750" i="1"/>
  <c r="G751" i="1" a="1"/>
  <c r="G751" i="1"/>
  <c r="G752" i="1" a="1"/>
  <c r="G752" i="1"/>
  <c r="G753" i="1" a="1"/>
  <c r="G753" i="1" s="1"/>
  <c r="G754" i="1" a="1"/>
  <c r="G754" i="1" s="1"/>
  <c r="G755" i="1" a="1"/>
  <c r="G755" i="1" s="1"/>
  <c r="G756" i="1" a="1"/>
  <c r="G756" i="1"/>
  <c r="G757" i="1" a="1"/>
  <c r="G757" i="1" s="1"/>
  <c r="G758" i="1" a="1"/>
  <c r="G758" i="1" s="1"/>
  <c r="G759" i="1" a="1"/>
  <c r="G759" i="1" s="1"/>
  <c r="G760" i="1" a="1"/>
  <c r="G760" i="1" s="1"/>
  <c r="G761" i="1" a="1"/>
  <c r="G761" i="1"/>
  <c r="G762" i="1" a="1"/>
  <c r="G762" i="1" s="1"/>
  <c r="G763" i="1" a="1"/>
  <c r="G763" i="1"/>
  <c r="G764" i="1" a="1"/>
  <c r="G764" i="1" s="1"/>
  <c r="G765" i="1" a="1"/>
  <c r="G765" i="1" s="1"/>
  <c r="G766" i="1" a="1"/>
  <c r="G766" i="1" s="1"/>
  <c r="G767" i="1" a="1"/>
  <c r="G767" i="1"/>
  <c r="G768" i="1" a="1"/>
  <c r="G768" i="1"/>
  <c r="G769" i="1" a="1"/>
  <c r="G769" i="1"/>
  <c r="G770" i="1" a="1"/>
  <c r="G770" i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/>
  <c r="G779" i="1" a="1"/>
  <c r="G779" i="1" s="1"/>
  <c r="G780" i="1" a="1"/>
  <c r="G780" i="1"/>
  <c r="G781" i="1" a="1"/>
  <c r="G781" i="1" s="1"/>
  <c r="G782" i="1" a="1"/>
  <c r="G782" i="1"/>
  <c r="G783" i="1" a="1"/>
  <c r="G783" i="1" s="1"/>
  <c r="G784" i="1" a="1"/>
  <c r="G784" i="1"/>
  <c r="G785" i="1" a="1"/>
  <c r="G785" i="1"/>
  <c r="G786" i="1" a="1"/>
  <c r="G786" i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 s="1"/>
  <c r="G794" i="1" a="1"/>
  <c r="G794" i="1" s="1"/>
  <c r="G795" i="1" a="1"/>
  <c r="G795" i="1"/>
  <c r="G796" i="1" a="1"/>
  <c r="G796" i="1" s="1"/>
  <c r="G797" i="1" a="1"/>
  <c r="G797" i="1" s="1"/>
  <c r="G798" i="1" a="1"/>
  <c r="G798" i="1" s="1"/>
  <c r="G799" i="1" a="1"/>
  <c r="G799" i="1"/>
  <c r="G800" i="1" a="1"/>
  <c r="G800" i="1" s="1"/>
  <c r="G801" i="1" a="1"/>
  <c r="G801" i="1"/>
  <c r="G802" i="1" a="1"/>
  <c r="G802" i="1"/>
  <c r="G803" i="1" a="1"/>
  <c r="G803" i="1"/>
  <c r="G804" i="1" a="1"/>
  <c r="G804" i="1" s="1"/>
  <c r="G805" i="1" a="1"/>
  <c r="G805" i="1" s="1"/>
  <c r="G806" i="1" a="1"/>
  <c r="G806" i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/>
  <c r="G813" i="1" a="1"/>
  <c r="G813" i="1" s="1"/>
  <c r="G814" i="1" a="1"/>
  <c r="G814" i="1" s="1"/>
  <c r="G815" i="1" a="1"/>
  <c r="G815" i="1" s="1"/>
  <c r="G816" i="1" a="1"/>
  <c r="G816" i="1"/>
  <c r="G817" i="1" a="1"/>
  <c r="G817" i="1" s="1"/>
  <c r="G818" i="1" a="1"/>
  <c r="G818" i="1"/>
  <c r="G819" i="1" a="1"/>
  <c r="G819" i="1"/>
  <c r="G820" i="1" a="1"/>
  <c r="G820" i="1"/>
  <c r="G821" i="1" a="1"/>
  <c r="G821" i="1" s="1"/>
  <c r="G822" i="1" a="1"/>
  <c r="G822" i="1" s="1"/>
  <c r="G823" i="1" a="1"/>
  <c r="G823" i="1"/>
  <c r="G824" i="1" a="1"/>
  <c r="G824" i="1" s="1"/>
  <c r="G825" i="1" a="1"/>
  <c r="G825" i="1" s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/>
  <c r="G834" i="1" a="1"/>
  <c r="G834" i="1" s="1"/>
  <c r="G835" i="1" a="1"/>
  <c r="G835" i="1"/>
  <c r="G836" i="1" a="1"/>
  <c r="G836" i="1"/>
  <c r="G837" i="1" a="1"/>
  <c r="G837" i="1" s="1"/>
  <c r="G838" i="1" a="1"/>
  <c r="G838" i="1"/>
  <c r="G839" i="1" a="1"/>
  <c r="G839" i="1" s="1"/>
  <c r="G840" i="1" a="1"/>
  <c r="G840" i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/>
  <c r="G847" i="1" a="1"/>
  <c r="G847" i="1"/>
  <c r="G848" i="1" a="1"/>
  <c r="G848" i="1" s="1"/>
  <c r="G849" i="1" a="1"/>
  <c r="G849" i="1" s="1"/>
  <c r="G850" i="1" a="1"/>
  <c r="G850" i="1"/>
  <c r="G851" i="1" a="1"/>
  <c r="G851" i="1" s="1"/>
  <c r="G852" i="1" a="1"/>
  <c r="G852" i="1"/>
  <c r="G853" i="1" a="1"/>
  <c r="G853" i="1" s="1"/>
  <c r="G854" i="1" a="1"/>
  <c r="G854" i="1" s="1"/>
  <c r="G855" i="1" a="1"/>
  <c r="G855" i="1" s="1"/>
  <c r="G856" i="1" a="1"/>
  <c r="G856" i="1"/>
  <c r="G857" i="1" a="1"/>
  <c r="G857" i="1"/>
  <c r="G858" i="1" a="1"/>
  <c r="G858" i="1" s="1"/>
  <c r="G859" i="1" a="1"/>
  <c r="G859" i="1" s="1"/>
  <c r="G860" i="1" a="1"/>
  <c r="G860" i="1" s="1"/>
  <c r="G861" i="1" a="1"/>
  <c r="G861" i="1" s="1"/>
  <c r="G862" i="1" a="1"/>
  <c r="G862" i="1"/>
  <c r="G863" i="1" a="1"/>
  <c r="G863" i="1"/>
  <c r="G864" i="1" a="1"/>
  <c r="G864" i="1" s="1"/>
  <c r="G865" i="1" a="1"/>
  <c r="G865" i="1" s="1"/>
  <c r="G866" i="1" a="1"/>
  <c r="G866" i="1"/>
  <c r="G867" i="1" a="1"/>
  <c r="G867" i="1"/>
  <c r="G868" i="1" a="1"/>
  <c r="G868" i="1" s="1"/>
  <c r="G869" i="1" a="1"/>
  <c r="G869" i="1" s="1"/>
  <c r="G870" i="1" a="1"/>
  <c r="G870" i="1" s="1"/>
  <c r="G871" i="1" a="1"/>
  <c r="G871" i="1" s="1"/>
  <c r="G872" i="1" a="1"/>
  <c r="G872" i="1" s="1"/>
  <c r="G873" i="1" a="1"/>
  <c r="G873" i="1"/>
  <c r="G874" i="1" a="1"/>
  <c r="G874" i="1"/>
  <c r="G875" i="1" a="1"/>
  <c r="G875" i="1" s="1"/>
  <c r="G876" i="1" a="1"/>
  <c r="G876" i="1" s="1"/>
  <c r="G877" i="1" a="1"/>
  <c r="G877" i="1" s="1"/>
  <c r="G878" i="1" a="1"/>
  <c r="G878" i="1"/>
  <c r="G879" i="1" a="1"/>
  <c r="G879" i="1"/>
  <c r="G880" i="1" a="1"/>
  <c r="G880" i="1"/>
  <c r="G881" i="1" a="1"/>
  <c r="G881" i="1"/>
  <c r="G882" i="1" a="1"/>
  <c r="G882" i="1" s="1"/>
  <c r="G883" i="1" a="1"/>
  <c r="G883" i="1"/>
  <c r="G884" i="1" a="1"/>
  <c r="G884" i="1"/>
  <c r="G885" i="1" a="1"/>
  <c r="G885" i="1" s="1"/>
  <c r="G886" i="1" a="1"/>
  <c r="G886" i="1" s="1"/>
  <c r="G887" i="1" a="1"/>
  <c r="G887" i="1" s="1"/>
  <c r="G888" i="1" a="1"/>
  <c r="G888" i="1" s="1"/>
  <c r="G889" i="1" a="1"/>
  <c r="G889" i="1" s="1"/>
  <c r="G890" i="1" a="1"/>
  <c r="G890" i="1"/>
  <c r="G891" i="1" a="1"/>
  <c r="G891" i="1"/>
  <c r="G892" i="1" a="1"/>
  <c r="G892" i="1" s="1"/>
  <c r="G893" i="1" a="1"/>
  <c r="G893" i="1" s="1"/>
  <c r="G894" i="1" a="1"/>
  <c r="G894" i="1" s="1"/>
  <c r="G895" i="1" a="1"/>
  <c r="G895" i="1"/>
  <c r="G896" i="1" a="1"/>
  <c r="G896" i="1"/>
  <c r="G897" i="1" a="1"/>
  <c r="G897" i="1"/>
  <c r="G898" i="1" a="1"/>
  <c r="G898" i="1"/>
  <c r="G899" i="1" a="1"/>
  <c r="G899" i="1" s="1"/>
  <c r="G900" i="1" a="1"/>
  <c r="G900" i="1"/>
  <c r="G901" i="1" a="1"/>
  <c r="G901" i="1" s="1"/>
  <c r="G902" i="1" a="1"/>
  <c r="G902" i="1" s="1"/>
  <c r="G903" i="1" a="1"/>
  <c r="G903" i="1" s="1"/>
  <c r="G904" i="1" a="1"/>
  <c r="G904" i="1" s="1"/>
  <c r="G905" i="1" a="1"/>
  <c r="G905" i="1" s="1"/>
  <c r="G906" i="1" a="1"/>
  <c r="G906" i="1" s="1"/>
  <c r="G907" i="1" a="1"/>
  <c r="G907" i="1" s="1"/>
  <c r="G908" i="1" a="1"/>
  <c r="G908" i="1"/>
  <c r="G909" i="1" a="1"/>
  <c r="G909" i="1" s="1"/>
  <c r="G910" i="1" a="1"/>
  <c r="G910" i="1"/>
  <c r="G911" i="1" a="1"/>
  <c r="G911" i="1" s="1"/>
  <c r="G912" i="1" a="1"/>
  <c r="G912" i="1"/>
  <c r="G913" i="1" a="1"/>
  <c r="G913" i="1" s="1"/>
  <c r="G914" i="1" a="1"/>
  <c r="G914" i="1" s="1"/>
  <c r="G915" i="1" a="1"/>
  <c r="G915" i="1" s="1"/>
  <c r="G916" i="1" a="1"/>
  <c r="G916" i="1" s="1"/>
  <c r="G917" i="1" a="1"/>
  <c r="G917" i="1" s="1"/>
  <c r="G918" i="1" a="1"/>
  <c r="G918" i="1" s="1"/>
  <c r="G919" i="1" a="1"/>
  <c r="G919" i="1" s="1"/>
  <c r="G920" i="1" a="1"/>
  <c r="G920" i="1" s="1"/>
  <c r="G921" i="1" a="1"/>
  <c r="G921" i="1" s="1"/>
  <c r="G922" i="1" a="1"/>
  <c r="G922" i="1"/>
  <c r="G923" i="1" a="1"/>
  <c r="G923" i="1" s="1"/>
  <c r="G924" i="1" a="1"/>
  <c r="G924" i="1" s="1"/>
  <c r="G925" i="1" a="1"/>
  <c r="G925" i="1" s="1"/>
  <c r="G926" i="1" a="1"/>
  <c r="G926" i="1"/>
  <c r="G927" i="1" a="1"/>
  <c r="G927" i="1"/>
  <c r="G928" i="1" a="1"/>
  <c r="G928" i="1" s="1"/>
  <c r="G929" i="1" a="1"/>
  <c r="G929" i="1"/>
  <c r="G930" i="1" a="1"/>
  <c r="G930" i="1" s="1"/>
  <c r="G931" i="1" a="1"/>
  <c r="G931" i="1" s="1"/>
  <c r="G932" i="1" a="1"/>
  <c r="G932" i="1" s="1"/>
  <c r="G933" i="1" a="1"/>
  <c r="G933" i="1" s="1"/>
  <c r="G934" i="1" a="1"/>
  <c r="G934" i="1"/>
  <c r="G935" i="1" a="1"/>
  <c r="G935" i="1" s="1"/>
  <c r="G936" i="1" a="1"/>
  <c r="G936" i="1" s="1"/>
  <c r="G937" i="1" a="1"/>
  <c r="G937" i="1" s="1"/>
  <c r="G938" i="1" a="1"/>
  <c r="G938" i="1" s="1"/>
  <c r="G939" i="1" a="1"/>
  <c r="G939" i="1" s="1"/>
  <c r="G940" i="1" a="1"/>
  <c r="G940" i="1" s="1"/>
  <c r="G941" i="1" a="1"/>
  <c r="G941" i="1" s="1"/>
  <c r="G942" i="1" a="1"/>
  <c r="G942" i="1"/>
  <c r="G943" i="1" a="1"/>
  <c r="G943" i="1"/>
  <c r="G944" i="1" a="1"/>
  <c r="G944" i="1"/>
  <c r="G945" i="1" a="1"/>
  <c r="G945" i="1" s="1"/>
  <c r="G946" i="1" a="1"/>
  <c r="G946" i="1"/>
  <c r="G947" i="1" a="1"/>
  <c r="G947" i="1" s="1"/>
  <c r="G948" i="1" a="1"/>
  <c r="G948" i="1" s="1"/>
  <c r="G949" i="1" a="1"/>
  <c r="G949" i="1" s="1"/>
  <c r="G950" i="1" a="1"/>
  <c r="G950" i="1"/>
  <c r="G951" i="1" a="1"/>
  <c r="G951" i="1"/>
  <c r="G952" i="1" a="1"/>
  <c r="G952" i="1" s="1"/>
  <c r="G953" i="1" a="1"/>
  <c r="G953" i="1" s="1"/>
  <c r="G954" i="1" a="1"/>
  <c r="G954" i="1" s="1"/>
  <c r="G955" i="1" a="1"/>
  <c r="G955" i="1" s="1"/>
  <c r="G956" i="1" a="1"/>
  <c r="G956" i="1"/>
  <c r="G957" i="1" a="1"/>
  <c r="G957" i="1" s="1"/>
  <c r="G958" i="1" a="1"/>
  <c r="G958" i="1" s="1"/>
  <c r="G959" i="1" a="1"/>
  <c r="G959" i="1" s="1"/>
  <c r="G960" i="1" a="1"/>
  <c r="G960" i="1" s="1"/>
  <c r="G961" i="1" a="1"/>
  <c r="G961" i="1"/>
  <c r="G962" i="1" a="1"/>
  <c r="G962" i="1" s="1"/>
  <c r="G963" i="1" a="1"/>
  <c r="G963" i="1"/>
  <c r="G964" i="1" a="1"/>
  <c r="G964" i="1" s="1"/>
  <c r="G965" i="1" a="1"/>
  <c r="G965" i="1" s="1"/>
  <c r="G966" i="1" a="1"/>
  <c r="G966" i="1" s="1"/>
  <c r="G967" i="1" a="1"/>
  <c r="G967" i="1" s="1"/>
  <c r="G968" i="1" a="1"/>
  <c r="G968" i="1" s="1"/>
  <c r="G969" i="1" a="1"/>
  <c r="G969" i="1" s="1"/>
  <c r="G970" i="1" a="1"/>
  <c r="G970" i="1"/>
  <c r="G971" i="1" a="1"/>
  <c r="G971" i="1" s="1"/>
  <c r="G972" i="1" a="1"/>
  <c r="G972" i="1" s="1"/>
  <c r="G973" i="1" a="1"/>
  <c r="G973" i="1" s="1"/>
  <c r="G974" i="1" a="1"/>
  <c r="G974" i="1" s="1"/>
  <c r="G975" i="1" a="1"/>
  <c r="G975" i="1"/>
  <c r="G976" i="1" a="1"/>
  <c r="G976" i="1"/>
  <c r="G977" i="1" a="1"/>
  <c r="G977" i="1"/>
  <c r="G978" i="1" a="1"/>
  <c r="G978" i="1"/>
  <c r="G979" i="1" a="1"/>
  <c r="G979" i="1" s="1"/>
  <c r="G980" i="1" a="1"/>
  <c r="G980" i="1"/>
  <c r="G981" i="1" a="1"/>
  <c r="G981" i="1" s="1"/>
  <c r="G982" i="1" a="1"/>
  <c r="G982" i="1"/>
  <c r="G983" i="1" a="1"/>
  <c r="G983" i="1" s="1"/>
  <c r="G984" i="1" a="1"/>
  <c r="G984" i="1"/>
  <c r="G985" i="1" a="1"/>
  <c r="G985" i="1"/>
  <c r="G986" i="1" a="1"/>
  <c r="G986" i="1"/>
  <c r="G987" i="1" a="1"/>
  <c r="G987" i="1"/>
  <c r="G988" i="1" a="1"/>
  <c r="G988" i="1" s="1"/>
  <c r="G989" i="1" a="1"/>
  <c r="G989" i="1" s="1"/>
  <c r="G990" i="1" a="1"/>
  <c r="G990" i="1"/>
  <c r="G991" i="1" a="1"/>
  <c r="G991" i="1"/>
  <c r="G992" i="1" a="1"/>
  <c r="G992" i="1" s="1"/>
  <c r="G993" i="1" a="1"/>
  <c r="G993" i="1"/>
  <c r="G994" i="1" a="1"/>
  <c r="G994" i="1" s="1"/>
  <c r="G995" i="1" a="1"/>
  <c r="G995" i="1"/>
  <c r="G996" i="1" a="1"/>
  <c r="G996" i="1" s="1"/>
  <c r="G997" i="1" a="1"/>
  <c r="G997" i="1" s="1"/>
  <c r="G998" i="1" a="1"/>
  <c r="G998" i="1" s="1"/>
  <c r="G999" i="1" a="1"/>
  <c r="G999" i="1"/>
  <c r="G1000" i="1" a="1"/>
  <c r="G1000" i="1"/>
  <c r="G1001" i="1" a="1"/>
  <c r="G1001" i="1" s="1"/>
  <c r="G1002" i="1" a="1"/>
  <c r="G1002" i="1"/>
  <c r="G1003" i="1" a="1"/>
  <c r="G1003" i="1" s="1"/>
  <c r="G1004" i="1" a="1"/>
  <c r="G1004" i="1"/>
  <c r="G1005" i="1" a="1"/>
  <c r="G1005" i="1" s="1"/>
  <c r="G1006" i="1" a="1"/>
  <c r="G1006" i="1"/>
  <c r="G1007" i="1" a="1"/>
  <c r="G1007" i="1" s="1"/>
  <c r="G1008" i="1" a="1"/>
  <c r="G1008" i="1" s="1"/>
  <c r="G1009" i="1" a="1"/>
  <c r="G1009" i="1"/>
  <c r="G1010" i="1" a="1"/>
  <c r="G1010" i="1" s="1"/>
  <c r="G1011" i="1" a="1"/>
  <c r="G1011" i="1"/>
  <c r="G1012" i="1" a="1"/>
  <c r="G1012" i="1" s="1"/>
  <c r="G1013" i="1" a="1"/>
  <c r="G1013" i="1" s="1"/>
  <c r="G1014" i="1" a="1"/>
  <c r="G1014" i="1" s="1"/>
  <c r="G1015" i="1" a="1"/>
  <c r="G1015" i="1"/>
  <c r="G1016" i="1" a="1"/>
  <c r="G1016" i="1" s="1"/>
  <c r="G1017" i="1" a="1"/>
  <c r="G1017" i="1" s="1"/>
  <c r="G1018" i="1" a="1"/>
  <c r="G1018" i="1"/>
  <c r="G1019" i="1" a="1"/>
  <c r="G1019" i="1" s="1"/>
  <c r="G1020" i="1" a="1"/>
  <c r="G1020" i="1"/>
  <c r="G1021" i="1" a="1"/>
  <c r="G1021" i="1" s="1"/>
  <c r="G1022" i="1" a="1"/>
  <c r="G1022" i="1" s="1"/>
  <c r="G1023" i="1" a="1"/>
  <c r="G1023" i="1"/>
  <c r="G1024" i="1" a="1"/>
  <c r="G1024" i="1" s="1"/>
  <c r="G1025" i="1" a="1"/>
  <c r="G1025" i="1" s="1"/>
  <c r="G1026" i="1" a="1"/>
  <c r="G1026" i="1" s="1"/>
  <c r="G1027" i="1" a="1"/>
  <c r="G1027" i="1"/>
  <c r="G1028" i="1" a="1"/>
  <c r="G1028" i="1" s="1"/>
  <c r="G1029" i="1" a="1"/>
  <c r="G1029" i="1" s="1"/>
  <c r="G1030" i="1" a="1"/>
  <c r="G1030" i="1" s="1"/>
  <c r="G1031" i="1" a="1"/>
  <c r="G1031" i="1"/>
  <c r="G1032" i="1" a="1"/>
  <c r="G1032" i="1"/>
  <c r="G1033" i="1" a="1"/>
  <c r="G1033" i="1"/>
  <c r="G1034" i="1" a="1"/>
  <c r="G1034" i="1"/>
  <c r="G1035" i="1" a="1"/>
  <c r="G1035" i="1"/>
  <c r="G1036" i="1" a="1"/>
  <c r="G1036" i="1" s="1"/>
  <c r="G1037" i="1" a="1"/>
  <c r="G1037" i="1" s="1"/>
  <c r="G1038" i="1" a="1"/>
  <c r="G1038" i="1" s="1"/>
  <c r="G1039" i="1" a="1"/>
  <c r="G1039" i="1" s="1"/>
  <c r="G1040" i="1" a="1"/>
  <c r="G1040" i="1"/>
  <c r="G1041" i="1" a="1"/>
  <c r="G1041" i="1"/>
  <c r="G1042" i="1" a="1"/>
  <c r="G1042" i="1"/>
  <c r="G1043" i="1" a="1"/>
  <c r="G1043" i="1"/>
  <c r="G1044" i="1" a="1"/>
  <c r="G1044" i="1"/>
  <c r="G1045" i="1" a="1"/>
  <c r="G1045" i="1" s="1"/>
  <c r="G1046" i="1" a="1"/>
  <c r="G1046" i="1" s="1"/>
  <c r="G1047" i="1" a="1"/>
  <c r="G1047" i="1" s="1"/>
  <c r="G1048" i="1" a="1"/>
  <c r="G1048" i="1"/>
  <c r="G1049" i="1" a="1"/>
  <c r="G1049" i="1" s="1"/>
  <c r="G1050" i="1" a="1"/>
  <c r="G1050" i="1"/>
  <c r="G1051" i="1" a="1"/>
  <c r="G1051" i="1" s="1"/>
  <c r="G1052" i="1" a="1"/>
  <c r="G1052" i="1" s="1"/>
  <c r="G1053" i="1" a="1"/>
  <c r="G1053" i="1" s="1"/>
  <c r="G1054" i="1" a="1"/>
  <c r="G1054" i="1" s="1"/>
  <c r="G1055" i="1" a="1"/>
  <c r="G1055" i="1"/>
  <c r="G1056" i="1" a="1"/>
  <c r="G1056" i="1" s="1"/>
  <c r="G1057" i="1" a="1"/>
  <c r="G1057" i="1"/>
  <c r="G1058" i="1" a="1"/>
  <c r="G1058" i="1" s="1"/>
  <c r="G1059" i="1" a="1"/>
  <c r="G1059" i="1" s="1"/>
  <c r="G1060" i="1" a="1"/>
  <c r="G1060" i="1" s="1"/>
  <c r="G1061" i="1" a="1"/>
  <c r="G1061" i="1" s="1"/>
  <c r="G1062" i="1" a="1"/>
  <c r="G1062" i="1"/>
  <c r="G1063" i="1" a="1"/>
  <c r="G1063" i="1" s="1"/>
  <c r="G1064" i="1" a="1"/>
  <c r="G1064" i="1"/>
  <c r="G1065" i="1" a="1"/>
  <c r="G1065" i="1"/>
  <c r="G1066" i="1" a="1"/>
  <c r="G1066" i="1"/>
  <c r="G1067" i="1" a="1"/>
  <c r="G1067" i="1"/>
  <c r="G1068" i="1" a="1"/>
  <c r="G1068" i="1"/>
  <c r="G1069" i="1" a="1"/>
  <c r="G1069" i="1"/>
  <c r="G1070" i="1" a="1"/>
  <c r="G1070" i="1"/>
  <c r="G1071" i="1" a="1"/>
  <c r="G1071" i="1" s="1"/>
  <c r="G1072" i="1" a="1"/>
  <c r="G1072" i="1"/>
  <c r="G1073" i="1" a="1"/>
  <c r="G1073" i="1"/>
  <c r="G1074" i="1" a="1"/>
  <c r="G1074" i="1"/>
  <c r="G1075" i="1" a="1"/>
  <c r="G1075" i="1"/>
  <c r="G1076" i="1" a="1"/>
  <c r="G1076" i="1"/>
  <c r="G1077" i="1" a="1"/>
  <c r="G1077" i="1"/>
  <c r="G1078" i="1" a="1"/>
  <c r="G1078" i="1"/>
  <c r="G1079" i="1" a="1"/>
  <c r="G1079" i="1" s="1"/>
  <c r="G1080" i="1" a="1"/>
  <c r="G1080" i="1"/>
  <c r="G1081" i="1" a="1"/>
  <c r="G1081" i="1" s="1"/>
  <c r="G1082" i="1" a="1"/>
  <c r="G1082" i="1" s="1"/>
  <c r="G1083" i="1" a="1"/>
  <c r="G1083" i="1" s="1"/>
  <c r="G1084" i="1" a="1"/>
  <c r="G1084" i="1"/>
  <c r="G1085" i="1" a="1"/>
  <c r="G1085" i="1" s="1"/>
  <c r="G1086" i="1" a="1"/>
  <c r="G1086" i="1" s="1"/>
  <c r="G1087" i="1" a="1"/>
  <c r="G1087" i="1"/>
  <c r="G1088" i="1" a="1"/>
  <c r="G1088" i="1" s="1"/>
  <c r="G1089" i="1" a="1"/>
  <c r="G1089" i="1" s="1"/>
  <c r="G1090" i="1" a="1"/>
  <c r="G1090" i="1" s="1"/>
  <c r="G1091" i="1" a="1"/>
  <c r="G1091" i="1"/>
  <c r="G1092" i="1" a="1"/>
  <c r="G1092" i="1"/>
  <c r="G1093" i="1" a="1"/>
  <c r="G1093" i="1"/>
  <c r="G1094" i="1" a="1"/>
  <c r="G1094" i="1"/>
  <c r="G1095" i="1" a="1"/>
  <c r="G1095" i="1"/>
  <c r="G1096" i="1" a="1"/>
  <c r="G1096" i="1" s="1"/>
  <c r="G1097" i="1" a="1"/>
  <c r="G1097" i="1" s="1"/>
  <c r="G1098" i="1" a="1"/>
  <c r="G1098" i="1" s="1"/>
  <c r="G1099" i="1" a="1"/>
  <c r="G1099" i="1" s="1"/>
  <c r="G1100" i="1" a="1"/>
  <c r="G1100" i="1" s="1"/>
  <c r="G1101" i="1" a="1"/>
  <c r="G1101" i="1"/>
  <c r="G1102" i="1" a="1"/>
  <c r="G1102" i="1" s="1"/>
  <c r="G1103" i="1" a="1"/>
  <c r="G1103" i="1" s="1"/>
  <c r="G1104" i="1" a="1"/>
  <c r="G1104" i="1"/>
  <c r="G1105" i="1" a="1"/>
  <c r="G1105" i="1" s="1"/>
  <c r="G1106" i="1" a="1"/>
  <c r="G1106" i="1"/>
  <c r="G1107" i="1" a="1"/>
  <c r="G1107" i="1" s="1"/>
  <c r="G1108" i="1" a="1"/>
  <c r="G1108" i="1"/>
  <c r="G1109" i="1" a="1"/>
  <c r="G1109" i="1"/>
  <c r="G1110" i="1" a="1"/>
  <c r="G1110" i="1"/>
  <c r="G1111" i="1" a="1"/>
  <c r="G1111" i="1"/>
  <c r="G1112" i="1" a="1"/>
  <c r="G1112" i="1"/>
  <c r="G1113" i="1" a="1"/>
  <c r="G1113" i="1" s="1"/>
  <c r="G1114" i="1" a="1"/>
  <c r="G1114" i="1" s="1"/>
  <c r="G1115" i="1" a="1"/>
  <c r="G1115" i="1" s="1"/>
  <c r="G1116" i="1" a="1"/>
  <c r="G1116" i="1" s="1"/>
  <c r="G1117" i="1" a="1"/>
  <c r="G1117" i="1" s="1"/>
  <c r="G1118" i="1" a="1"/>
  <c r="G1118" i="1"/>
  <c r="G1119" i="1" a="1"/>
  <c r="G1119" i="1" s="1"/>
  <c r="G1120" i="1" a="1"/>
  <c r="G1120" i="1" s="1"/>
  <c r="G1121" i="1" a="1"/>
  <c r="G1121" i="1" s="1"/>
  <c r="G1122" i="1" a="1"/>
  <c r="G1122" i="1" s="1"/>
  <c r="G1123" i="1" a="1"/>
  <c r="G1123" i="1"/>
  <c r="G1124" i="1" a="1"/>
  <c r="G1124" i="1" s="1"/>
  <c r="G1125" i="1" a="1"/>
  <c r="G1125" i="1"/>
  <c r="G1126" i="1" a="1"/>
  <c r="G1126" i="1"/>
  <c r="G1127" i="1" a="1"/>
  <c r="G1127" i="1"/>
  <c r="G1128" i="1" a="1"/>
  <c r="G1128" i="1"/>
  <c r="G1129" i="1" a="1"/>
  <c r="G1129" i="1" s="1"/>
  <c r="G1130" i="1" a="1"/>
  <c r="G1130" i="1"/>
  <c r="G1131" i="1" a="1"/>
  <c r="G1131" i="1" s="1"/>
  <c r="G1132" i="1" a="1"/>
  <c r="G1132" i="1" s="1"/>
  <c r="G1133" i="1" a="1"/>
  <c r="G1133" i="1" s="1"/>
  <c r="G1134" i="1" a="1"/>
  <c r="G1134" i="1" s="1"/>
  <c r="G1135" i="1" a="1"/>
  <c r="G1135" i="1" s="1"/>
  <c r="G1136" i="1" a="1"/>
  <c r="G1136" i="1" s="1"/>
  <c r="G1137" i="1" a="1"/>
  <c r="G1137" i="1" s="1"/>
  <c r="G1138" i="1" a="1"/>
  <c r="G1138" i="1"/>
  <c r="G1139" i="1" a="1"/>
  <c r="G1139" i="1" s="1"/>
  <c r="G1140" i="1" a="1"/>
  <c r="G1140" i="1"/>
  <c r="G1141" i="1" a="1"/>
  <c r="G1141" i="1" s="1"/>
  <c r="G1142" i="1" a="1"/>
  <c r="G1142" i="1"/>
  <c r="G1143" i="1" a="1"/>
  <c r="G1143" i="1"/>
  <c r="G1144" i="1" a="1"/>
  <c r="G1144" i="1"/>
  <c r="G1145" i="1" a="1"/>
  <c r="G1145" i="1" s="1"/>
  <c r="G1146" i="1" a="1"/>
  <c r="G1146" i="1" s="1"/>
  <c r="G1147" i="1" a="1"/>
  <c r="G1147" i="1"/>
  <c r="G1148" i="1" a="1"/>
  <c r="G1148" i="1"/>
  <c r="G1149" i="1" a="1"/>
  <c r="G1149" i="1" s="1"/>
  <c r="G1150" i="1" a="1"/>
  <c r="G1150" i="1" s="1"/>
  <c r="G1151" i="1" a="1"/>
  <c r="G1151" i="1" s="1"/>
  <c r="G1152" i="1" a="1"/>
  <c r="G1152" i="1" s="1"/>
  <c r="G1153" i="1" a="1"/>
  <c r="G1153" i="1" s="1"/>
  <c r="G1154" i="1" a="1"/>
  <c r="G1154" i="1"/>
  <c r="G1155" i="1" a="1"/>
  <c r="G1155" i="1"/>
  <c r="G1156" i="1" a="1"/>
  <c r="G1156" i="1" s="1"/>
  <c r="G1157" i="1" a="1"/>
  <c r="G1157" i="1"/>
  <c r="G1158" i="1" a="1"/>
  <c r="G1158" i="1" s="1"/>
  <c r="G1159" i="1" a="1"/>
  <c r="G1159" i="1"/>
  <c r="G1160" i="1" a="1"/>
  <c r="G1160" i="1"/>
  <c r="G1161" i="1" a="1"/>
  <c r="G1161" i="1" s="1"/>
  <c r="G1162" i="1" a="1"/>
  <c r="G1162" i="1" s="1"/>
  <c r="G1163" i="1" a="1"/>
  <c r="G1163" i="1" s="1"/>
  <c r="G1164" i="1" a="1"/>
  <c r="G1164" i="1"/>
  <c r="G1165" i="1" a="1"/>
  <c r="G1165" i="1"/>
  <c r="G1166" i="1" a="1"/>
  <c r="G1166" i="1" s="1"/>
  <c r="G1167" i="1" a="1"/>
  <c r="G1167" i="1" s="1"/>
  <c r="G1168" i="1" a="1"/>
  <c r="G1168" i="1" s="1"/>
  <c r="G1169" i="1" a="1"/>
  <c r="G1169" i="1" s="1"/>
  <c r="G1170" i="1" a="1"/>
  <c r="G1170" i="1"/>
  <c r="G1171" i="1" a="1"/>
  <c r="G1171" i="1"/>
  <c r="G1172" i="1" a="1"/>
  <c r="G1172" i="1"/>
  <c r="G1173" i="1" a="1"/>
  <c r="G1173" i="1" s="1"/>
  <c r="G1174" i="1" a="1"/>
  <c r="G1174" i="1"/>
  <c r="G1175" i="1" a="1"/>
  <c r="G1175" i="1" s="1"/>
  <c r="G1176" i="1" a="1"/>
  <c r="G1176" i="1"/>
  <c r="G1177" i="1" a="1"/>
  <c r="G1177" i="1" s="1"/>
  <c r="G1178" i="1" a="1"/>
  <c r="G1178" i="1" s="1"/>
  <c r="G1179" i="1" a="1"/>
  <c r="G1179" i="1" s="1"/>
  <c r="G1180" i="1" a="1"/>
  <c r="G1180" i="1" s="1"/>
  <c r="G1181" i="1" a="1"/>
  <c r="G1181" i="1"/>
  <c r="G1182" i="1" a="1"/>
  <c r="G1182" i="1"/>
  <c r="G1183" i="1" a="1"/>
  <c r="G1183" i="1" s="1"/>
  <c r="G1184" i="1" a="1"/>
  <c r="G1184" i="1" s="1"/>
  <c r="G1185" i="1" a="1"/>
  <c r="G1185" i="1" s="1"/>
  <c r="G1186" i="1" a="1"/>
  <c r="G1186" i="1"/>
  <c r="G1187" i="1" a="1"/>
  <c r="G1187" i="1"/>
  <c r="G1188" i="1" a="1"/>
  <c r="G1188" i="1"/>
  <c r="G1189" i="1" a="1"/>
  <c r="G1189" i="1"/>
  <c r="G1190" i="1" a="1"/>
  <c r="G1190" i="1" s="1"/>
  <c r="G1191" i="1" a="1"/>
  <c r="G1191" i="1"/>
  <c r="G1192" i="1" a="1"/>
  <c r="G1192" i="1" s="1"/>
  <c r="G1193" i="1" a="1"/>
  <c r="G1193" i="1" s="1"/>
  <c r="G1194" i="1" a="1"/>
  <c r="G1194" i="1" s="1"/>
  <c r="G1195" i="1" a="1"/>
  <c r="G1195" i="1" s="1"/>
  <c r="G1196" i="1" a="1"/>
  <c r="G1196" i="1" s="1"/>
  <c r="G1197" i="1" a="1"/>
  <c r="G1197" i="1" s="1"/>
  <c r="G1198" i="1" a="1"/>
  <c r="G1198" i="1"/>
  <c r="G1199" i="1" a="1"/>
  <c r="G1199" i="1"/>
  <c r="G1200" i="1" a="1"/>
  <c r="G1200" i="1" s="1"/>
  <c r="G1201" i="1" a="1"/>
  <c r="G1201" i="1" s="1"/>
  <c r="G1202" i="1" a="1"/>
  <c r="G1202" i="1"/>
  <c r="G1203" i="1" a="1"/>
  <c r="G1203" i="1"/>
  <c r="G1204" i="1" a="1"/>
  <c r="G1204" i="1"/>
  <c r="G1205" i="1" a="1"/>
  <c r="G1205" i="1"/>
  <c r="G1206" i="1" a="1"/>
  <c r="G1206" i="1"/>
  <c r="G1207" i="1" a="1"/>
  <c r="G1207" i="1" s="1"/>
  <c r="G1208" i="1" a="1"/>
  <c r="G1208" i="1"/>
  <c r="G1209" i="1" a="1"/>
  <c r="G1209" i="1" s="1"/>
  <c r="G1210" i="1" a="1"/>
  <c r="G1210" i="1" s="1"/>
  <c r="G1211" i="1" a="1"/>
  <c r="G1211" i="1" s="1"/>
  <c r="G1212" i="1" a="1"/>
  <c r="G1212" i="1" s="1"/>
  <c r="G1213" i="1" a="1"/>
  <c r="G1213" i="1" s="1"/>
  <c r="G1214" i="1" a="1"/>
  <c r="G1214" i="1" s="1"/>
  <c r="G1215" i="1" a="1"/>
  <c r="G1215" i="1"/>
  <c r="G1216" i="1" a="1"/>
  <c r="G1216" i="1"/>
  <c r="G1217" i="1" a="1"/>
  <c r="G1217" i="1" s="1"/>
  <c r="G1218" i="1" a="1"/>
  <c r="G1218" i="1" s="1"/>
  <c r="G1219" i="1" a="1"/>
  <c r="G1219" i="1"/>
  <c r="G1220" i="1" a="1"/>
  <c r="G1220" i="1"/>
  <c r="G1221" i="1" a="1"/>
  <c r="G1221" i="1"/>
  <c r="G1222" i="1" a="1"/>
  <c r="G1222" i="1"/>
  <c r="G1223" i="1" a="1"/>
  <c r="G1223" i="1"/>
  <c r="G1224" i="1" a="1"/>
  <c r="G1224" i="1" s="1"/>
  <c r="G1225" i="1" a="1"/>
  <c r="G1225" i="1" s="1"/>
  <c r="G1226" i="1" a="1"/>
  <c r="G1226" i="1" s="1"/>
  <c r="G1227" i="1" a="1"/>
  <c r="G1227" i="1" s="1"/>
  <c r="G1228" i="1" a="1"/>
  <c r="G1228" i="1" s="1"/>
  <c r="G1229" i="1" a="1"/>
  <c r="G1229" i="1" s="1"/>
  <c r="G1230" i="1" a="1"/>
  <c r="G1230" i="1" s="1"/>
  <c r="G1231" i="1" a="1"/>
  <c r="G1231" i="1" s="1"/>
  <c r="G1232" i="1" a="1"/>
  <c r="G1232" i="1"/>
  <c r="G1233" i="1" a="1"/>
  <c r="G1233" i="1" s="1"/>
  <c r="G1234" i="1" a="1"/>
  <c r="G1234" i="1"/>
  <c r="G1235" i="1" a="1"/>
  <c r="G1235" i="1" s="1"/>
  <c r="G1236" i="1" a="1"/>
  <c r="G1236" i="1"/>
  <c r="G1237" i="1" a="1"/>
  <c r="G1237" i="1"/>
  <c r="G1238" i="1" a="1"/>
  <c r="G1238" i="1"/>
  <c r="G1239" i="1" a="1"/>
  <c r="G1239" i="1"/>
  <c r="G1240" i="1" a="1"/>
  <c r="G1240" i="1"/>
  <c r="G1241" i="1" a="1"/>
  <c r="G1241" i="1" s="1"/>
  <c r="G1242" i="1" a="1"/>
  <c r="G1242" i="1"/>
  <c r="G1243" i="1" a="1"/>
  <c r="G1243" i="1" s="1"/>
  <c r="G1244" i="1" a="1"/>
  <c r="G1244" i="1" s="1"/>
  <c r="G1245" i="1" a="1"/>
  <c r="G1245" i="1" s="1"/>
  <c r="G1246" i="1" a="1"/>
  <c r="G1246" i="1" s="1"/>
  <c r="G1247" i="1" a="1"/>
  <c r="G1247" i="1" s="1"/>
  <c r="G1248" i="1" a="1"/>
  <c r="G1248" i="1" s="1"/>
  <c r="G1249" i="1" a="1"/>
  <c r="G1249" i="1" s="1"/>
  <c r="G1250" i="1" a="1"/>
  <c r="G1250" i="1" s="1"/>
  <c r="G1251" i="1" a="1"/>
  <c r="G1251" i="1"/>
  <c r="G1252" i="1" a="1"/>
  <c r="G1252" i="1" s="1"/>
  <c r="G1253" i="1" a="1"/>
  <c r="G1253" i="1"/>
  <c r="G1254" i="1" a="1"/>
  <c r="G1254" i="1"/>
  <c r="G1255" i="1" a="1"/>
  <c r="G1255" i="1"/>
  <c r="G1256" i="1" a="1"/>
  <c r="G1256" i="1"/>
  <c r="G1257" i="1" a="1"/>
  <c r="G1257" i="1" s="1"/>
  <c r="G1258" i="1" a="1"/>
  <c r="G1258" i="1"/>
  <c r="G1259" i="1" a="1"/>
  <c r="G1259" i="1"/>
  <c r="G1260" i="1" a="1"/>
  <c r="G1260" i="1" s="1"/>
  <c r="G1261" i="1" a="1"/>
  <c r="G1261" i="1" s="1"/>
  <c r="G1262" i="1" a="1"/>
  <c r="G1262" i="1" s="1"/>
  <c r="G1263" i="1" a="1"/>
  <c r="G1263" i="1" s="1"/>
  <c r="G1264" i="1" a="1"/>
  <c r="G1264" i="1" s="1"/>
  <c r="G1265" i="1" a="1"/>
  <c r="G1265" i="1" s="1"/>
  <c r="G1266" i="1" a="1"/>
  <c r="G1266" i="1"/>
  <c r="G1267" i="1" a="1"/>
  <c r="G1267" i="1" s="1"/>
  <c r="G1268" i="1" a="1"/>
  <c r="G1268" i="1"/>
  <c r="G1269" i="1" a="1"/>
  <c r="G1269" i="1" s="1"/>
  <c r="G1270" i="1" a="1"/>
  <c r="G1270" i="1"/>
  <c r="G1271" i="1" a="1"/>
  <c r="G1271" i="1"/>
  <c r="G1272" i="1" a="1"/>
  <c r="G1272" i="1"/>
  <c r="G1273" i="1" a="1"/>
  <c r="G1273" i="1" s="1"/>
  <c r="G1274" i="1" a="1"/>
  <c r="G1274" i="1" s="1"/>
  <c r="G1275" i="1" a="1"/>
  <c r="G1275" i="1"/>
  <c r="G1276" i="1" a="1"/>
  <c r="G1276" i="1"/>
  <c r="G1277" i="1" a="1"/>
  <c r="G1277" i="1" s="1"/>
  <c r="G1278" i="1" a="1"/>
  <c r="G1278" i="1" s="1"/>
  <c r="G1279" i="1" a="1"/>
  <c r="G1279" i="1" s="1"/>
  <c r="G1280" i="1" a="1"/>
  <c r="G1280" i="1" s="1"/>
  <c r="G1281" i="1" a="1"/>
  <c r="G1281" i="1" s="1"/>
  <c r="G1282" i="1" a="1"/>
  <c r="G1282" i="1"/>
  <c r="G1283" i="1" a="1"/>
  <c r="G1283" i="1"/>
  <c r="G1284" i="1" a="1"/>
  <c r="G1284" i="1" s="1"/>
  <c r="G1285" i="1" a="1"/>
  <c r="G1285" i="1"/>
  <c r="G1286" i="1" a="1"/>
  <c r="G1286" i="1" s="1"/>
  <c r="G1287" i="1" a="1"/>
  <c r="G1287" i="1"/>
  <c r="G1288" i="1" a="1"/>
  <c r="G1288" i="1"/>
  <c r="G1289" i="1" a="1"/>
  <c r="G1289" i="1" s="1"/>
  <c r="G1290" i="1" a="1"/>
  <c r="G1290" i="1" s="1"/>
  <c r="G1291" i="1" a="1"/>
  <c r="G1291" i="1" s="1"/>
  <c r="G1292" i="1" a="1"/>
  <c r="G1292" i="1"/>
  <c r="G1293" i="1" a="1"/>
  <c r="G1293" i="1"/>
  <c r="G1294" i="1" a="1"/>
  <c r="G1294" i="1" s="1"/>
  <c r="G1295" i="1" a="1"/>
  <c r="G1295" i="1" s="1"/>
  <c r="G1296" i="1" a="1"/>
  <c r="G1296" i="1" s="1"/>
  <c r="G1297" i="1" a="1"/>
  <c r="G1297" i="1" s="1"/>
  <c r="G1298" i="1" a="1"/>
  <c r="G1298" i="1"/>
  <c r="G1299" i="1" a="1"/>
  <c r="G1299" i="1"/>
  <c r="G1300" i="1" a="1"/>
  <c r="G1300" i="1"/>
  <c r="G1301" i="1" a="1"/>
  <c r="G1301" i="1" s="1"/>
  <c r="G1302" i="1" a="1"/>
  <c r="G1302" i="1"/>
  <c r="G1303" i="1" a="1"/>
  <c r="G1303" i="1" s="1"/>
  <c r="G1304" i="1" a="1"/>
  <c r="G1304" i="1"/>
  <c r="G1305" i="1" a="1"/>
  <c r="G1305" i="1" s="1"/>
  <c r="G1306" i="1" a="1"/>
  <c r="G1306" i="1" s="1"/>
  <c r="G1307" i="1" a="1"/>
  <c r="G1307" i="1" s="1"/>
  <c r="G1308" i="1" a="1"/>
  <c r="G1308" i="1" s="1"/>
  <c r="G1309" i="1" a="1"/>
  <c r="G1309" i="1"/>
  <c r="G1310" i="1" a="1"/>
  <c r="G1310" i="1"/>
  <c r="G1311" i="1" a="1"/>
  <c r="G1311" i="1" s="1"/>
  <c r="G1312" i="1" a="1"/>
  <c r="G1312" i="1" s="1"/>
  <c r="G1313" i="1" a="1"/>
  <c r="G1313" i="1" s="1"/>
  <c r="G1314" i="1" a="1"/>
  <c r="G1314" i="1"/>
  <c r="G1315" i="1" a="1"/>
  <c r="G1315" i="1"/>
  <c r="G1316" i="1" a="1"/>
  <c r="G1316" i="1"/>
  <c r="G1317" i="1" a="1"/>
  <c r="G1317" i="1"/>
  <c r="G1318" i="1" a="1"/>
  <c r="G1318" i="1" s="1"/>
  <c r="G1319" i="1" a="1"/>
  <c r="G1319" i="1"/>
  <c r="G1320" i="1" a="1"/>
  <c r="G1320" i="1" s="1"/>
  <c r="G1321" i="1" a="1"/>
  <c r="G1321" i="1" s="1"/>
  <c r="G1322" i="1" a="1"/>
  <c r="G1322" i="1" s="1"/>
  <c r="G1323" i="1" a="1"/>
  <c r="G1323" i="1" s="1"/>
  <c r="G1324" i="1" a="1"/>
  <c r="G1324" i="1" s="1"/>
  <c r="G1325" i="1" a="1"/>
  <c r="G1325" i="1" s="1"/>
  <c r="G1326" i="1" a="1"/>
  <c r="G1326" i="1"/>
  <c r="G1327" i="1" a="1"/>
  <c r="G1327" i="1"/>
  <c r="G1328" i="1" a="1"/>
  <c r="G1328" i="1" s="1"/>
  <c r="G1329" i="1" a="1"/>
  <c r="G1329" i="1" s="1"/>
  <c r="G1330" i="1" a="1"/>
  <c r="G1330" i="1"/>
  <c r="G1331" i="1" a="1"/>
  <c r="G1331" i="1"/>
  <c r="G1332" i="1" a="1"/>
  <c r="G1332" i="1"/>
  <c r="G1333" i="1" a="1"/>
  <c r="G1333" i="1"/>
  <c r="G1334" i="1" a="1"/>
  <c r="G1334" i="1"/>
  <c r="G1335" i="1" a="1"/>
  <c r="G1335" i="1" s="1"/>
  <c r="G1336" i="1" a="1"/>
  <c r="G1336" i="1"/>
  <c r="G1337" i="1" a="1"/>
  <c r="G1337" i="1" s="1"/>
  <c r="G1338" i="1" a="1"/>
  <c r="G1338" i="1" s="1"/>
  <c r="G1339" i="1" a="1"/>
  <c r="G1339" i="1" s="1"/>
  <c r="G1340" i="1" a="1"/>
  <c r="G1340" i="1" s="1"/>
  <c r="G1341" i="1" a="1"/>
  <c r="G1341" i="1" s="1"/>
  <c r="G1342" i="1" a="1"/>
  <c r="G1342" i="1" s="1"/>
  <c r="G1343" i="1" a="1"/>
  <c r="G1343" i="1"/>
  <c r="G1344" i="1" a="1"/>
  <c r="G1344" i="1"/>
  <c r="G1345" i="1" a="1"/>
  <c r="G1345" i="1" s="1"/>
  <c r="G1346" i="1" a="1"/>
  <c r="G1346" i="1" s="1"/>
  <c r="G1347" i="1" a="1"/>
  <c r="G1347" i="1"/>
  <c r="G1348" i="1" a="1"/>
  <c r="G1348" i="1"/>
  <c r="G1349" i="1" a="1"/>
  <c r="G1349" i="1"/>
  <c r="G1350" i="1" a="1"/>
  <c r="G1350" i="1"/>
  <c r="G1351" i="1" a="1"/>
  <c r="G1351" i="1"/>
  <c r="G1352" i="1" a="1"/>
  <c r="G1352" i="1" s="1"/>
  <c r="G1353" i="1" a="1"/>
  <c r="G1353" i="1" s="1"/>
  <c r="G1354" i="1" a="1"/>
  <c r="G1354" i="1" s="1"/>
  <c r="G1355" i="1" a="1"/>
  <c r="G1355" i="1" s="1"/>
  <c r="G1356" i="1" a="1"/>
  <c r="G1356" i="1" s="1"/>
  <c r="G1357" i="1" a="1"/>
  <c r="G1357" i="1" s="1"/>
  <c r="G1358" i="1" a="1"/>
  <c r="G1358" i="1" s="1"/>
  <c r="G1359" i="1" a="1"/>
  <c r="G1359" i="1" s="1"/>
  <c r="G1360" i="1" a="1"/>
  <c r="G1360" i="1"/>
  <c r="G1361" i="1" a="1"/>
  <c r="G1361" i="1" s="1"/>
  <c r="G1362" i="1" a="1"/>
  <c r="G1362" i="1"/>
  <c r="G1363" i="1" a="1"/>
  <c r="G1363" i="1" s="1"/>
  <c r="G1364" i="1" a="1"/>
  <c r="G1364" i="1"/>
  <c r="G1365" i="1" a="1"/>
  <c r="G1365" i="1"/>
  <c r="G1366" i="1" a="1"/>
  <c r="G1366" i="1"/>
  <c r="G1367" i="1" a="1"/>
  <c r="G1367" i="1"/>
  <c r="G1368" i="1" a="1"/>
  <c r="G1368" i="1"/>
  <c r="G1369" i="1" a="1"/>
  <c r="G1369" i="1" s="1"/>
  <c r="G1370" i="1" a="1"/>
  <c r="G1370" i="1" s="1"/>
  <c r="G1371" i="1" a="1"/>
  <c r="G1371" i="1" s="1"/>
  <c r="G1372" i="1" a="1"/>
  <c r="G1372" i="1" s="1"/>
  <c r="G1373" i="1" a="1"/>
  <c r="G1373" i="1" s="1"/>
  <c r="G1374" i="1" a="1"/>
  <c r="G1374" i="1" s="1"/>
  <c r="G1375" i="1" a="1"/>
  <c r="G1375" i="1" s="1"/>
  <c r="G1376" i="1" a="1"/>
  <c r="G1376" i="1" s="1"/>
  <c r="G1377" i="1" a="1"/>
  <c r="G1377" i="1" s="1"/>
  <c r="G1378" i="1" a="1"/>
  <c r="G1378" i="1" s="1"/>
  <c r="G1379" i="1" a="1"/>
  <c r="G1379" i="1"/>
  <c r="G1380" i="1" a="1"/>
  <c r="G1380" i="1" s="1"/>
  <c r="G1381" i="1" a="1"/>
  <c r="G1381" i="1"/>
  <c r="G1382" i="1" a="1"/>
  <c r="G1382" i="1"/>
  <c r="G1383" i="1" a="1"/>
  <c r="G1383" i="1"/>
  <c r="G1384" i="1" a="1"/>
  <c r="G1384" i="1"/>
  <c r="G1385" i="1" a="1"/>
  <c r="G1385" i="1" s="1"/>
  <c r="G1386" i="1" a="1"/>
  <c r="G1386" i="1"/>
  <c r="G1387" i="1" a="1"/>
  <c r="G1387" i="1" s="1"/>
  <c r="G1388" i="1" a="1"/>
  <c r="G1388" i="1" s="1"/>
  <c r="G1389" i="1" a="1"/>
  <c r="G1389" i="1" s="1"/>
  <c r="G1390" i="1" a="1"/>
  <c r="G1390" i="1" s="1"/>
  <c r="G1391" i="1" a="1"/>
  <c r="G1391" i="1" s="1"/>
  <c r="G1392" i="1" a="1"/>
  <c r="G1392" i="1" s="1"/>
  <c r="G1393" i="1" a="1"/>
  <c r="G1393" i="1" s="1"/>
  <c r="G1394" i="1" a="1"/>
  <c r="G1394" i="1"/>
  <c r="G1395" i="1" a="1"/>
  <c r="G1395" i="1" s="1"/>
  <c r="G1396" i="1" a="1"/>
  <c r="G1396" i="1"/>
  <c r="G1397" i="1" a="1"/>
  <c r="G1397" i="1" s="1"/>
  <c r="G1398" i="1" a="1"/>
  <c r="G1398" i="1"/>
  <c r="G1399" i="1" a="1"/>
  <c r="G1399" i="1"/>
  <c r="G1400" i="1" a="1"/>
  <c r="G1400" i="1"/>
  <c r="G1401" i="1" a="1"/>
  <c r="G1401" i="1" s="1"/>
  <c r="G1402" i="1" a="1"/>
  <c r="G1402" i="1" s="1"/>
  <c r="G1403" i="1" a="1"/>
  <c r="G1403" i="1"/>
  <c r="G1404" i="1" a="1"/>
  <c r="G1404" i="1" s="1"/>
  <c r="G1405" i="1" a="1"/>
  <c r="G1405" i="1" s="1"/>
  <c r="G1406" i="1" a="1"/>
  <c r="G1406" i="1" s="1"/>
  <c r="G1407" i="1" a="1"/>
  <c r="G1407" i="1" s="1"/>
  <c r="G1408" i="1" a="1"/>
  <c r="G1408" i="1" s="1"/>
  <c r="G1409" i="1" a="1"/>
  <c r="G1409" i="1" s="1"/>
  <c r="G1410" i="1" a="1"/>
  <c r="G1410" i="1"/>
  <c r="G1411" i="1" a="1"/>
  <c r="G1411" i="1"/>
  <c r="G1412" i="1" a="1"/>
  <c r="G1412" i="1" s="1"/>
  <c r="G1413" i="1" a="1"/>
  <c r="G1413" i="1"/>
  <c r="G1414" i="1" a="1"/>
  <c r="G1414" i="1" s="1"/>
  <c r="G1415" i="1" a="1"/>
  <c r="G1415" i="1"/>
  <c r="G1416" i="1" a="1"/>
  <c r="G1416" i="1"/>
  <c r="G1417" i="1" a="1"/>
  <c r="G1417" i="1" s="1"/>
  <c r="G1418" i="1" a="1"/>
  <c r="G1418" i="1" s="1"/>
  <c r="G1419" i="1" a="1"/>
  <c r="G1419" i="1" s="1"/>
  <c r="G1420" i="1" a="1"/>
  <c r="G1420" i="1"/>
  <c r="G1421" i="1" a="1"/>
  <c r="G1421" i="1" s="1"/>
  <c r="G1422" i="1" a="1"/>
  <c r="G1422" i="1" s="1"/>
  <c r="G1423" i="1" a="1"/>
  <c r="G1423" i="1" s="1"/>
  <c r="G1424" i="1" a="1"/>
  <c r="G1424" i="1" s="1"/>
  <c r="G1425" i="1" a="1"/>
  <c r="G1425" i="1" s="1"/>
  <c r="G1426" i="1" a="1"/>
  <c r="G1426" i="1" s="1"/>
  <c r="G1427" i="1" a="1"/>
  <c r="G1427" i="1"/>
  <c r="G1428" i="1" a="1"/>
  <c r="G1428" i="1"/>
  <c r="G1429" i="1" a="1"/>
  <c r="G1429" i="1" s="1"/>
  <c r="G1430" i="1" a="1"/>
  <c r="G1430" i="1"/>
  <c r="G1431" i="1" a="1"/>
  <c r="G1431" i="1" s="1"/>
  <c r="G1432" i="1" a="1"/>
  <c r="G1432" i="1"/>
  <c r="G1433" i="1" a="1"/>
  <c r="G1433" i="1" s="1"/>
  <c r="G1434" i="1" a="1"/>
  <c r="G1434" i="1"/>
  <c r="G1435" i="1" a="1"/>
  <c r="G1435" i="1" s="1"/>
  <c r="G1436" i="1" a="1"/>
  <c r="G1436" i="1" s="1"/>
  <c r="G1437" i="1" a="1"/>
  <c r="G1437" i="1"/>
  <c r="G1438" i="1" a="1"/>
  <c r="G1438" i="1" s="1"/>
  <c r="G1439" i="1" a="1"/>
  <c r="G1439" i="1" s="1"/>
  <c r="G1440" i="1" a="1"/>
  <c r="G1440" i="1"/>
  <c r="G1441" i="1" a="1"/>
  <c r="G1441" i="1" s="1"/>
  <c r="G1442" i="1" a="1"/>
  <c r="G1442" i="1" s="1"/>
  <c r="G1443" i="1" a="1"/>
  <c r="G1443" i="1" s="1"/>
  <c r="G1444" i="1" a="1"/>
  <c r="G1444" i="1"/>
  <c r="G1445" i="1" a="1"/>
  <c r="G1445" i="1"/>
  <c r="G1446" i="1" a="1"/>
  <c r="G1446" i="1" s="1"/>
  <c r="G1447" i="1" a="1"/>
  <c r="G1447" i="1"/>
  <c r="G1448" i="1" a="1"/>
  <c r="G1448" i="1"/>
  <c r="G1449" i="1" a="1"/>
  <c r="G1449" i="1" s="1"/>
  <c r="G1450" i="1" a="1"/>
  <c r="G1450" i="1"/>
  <c r="G1451" i="1" a="1"/>
  <c r="G1451" i="1" s="1"/>
  <c r="G1452" i="1" a="1"/>
  <c r="G1452" i="1" s="1"/>
  <c r="G1453" i="1" a="1"/>
  <c r="G1453" i="1" s="1"/>
  <c r="G1454" i="1" a="1"/>
  <c r="G1454" i="1"/>
  <c r="G1455" i="1" a="1"/>
  <c r="G1455" i="1" s="1"/>
  <c r="G1456" i="1" a="1"/>
  <c r="G1456" i="1"/>
  <c r="G1457" i="1" a="1"/>
  <c r="G1457" i="1" s="1"/>
  <c r="G1458" i="1" a="1"/>
  <c r="G1458" i="1" s="1"/>
  <c r="G1459" i="1" a="1"/>
  <c r="G1459" i="1" s="1"/>
  <c r="G1460" i="1" a="1"/>
  <c r="G1460" i="1" s="1"/>
  <c r="G1461" i="1" a="1"/>
  <c r="G1461" i="1"/>
  <c r="G1462" i="1" a="1"/>
  <c r="G1462" i="1"/>
  <c r="G1463" i="1" a="1"/>
  <c r="G1463" i="1" s="1"/>
  <c r="G1464" i="1" a="1"/>
  <c r="G1464" i="1"/>
  <c r="G1465" i="1" a="1"/>
  <c r="G1465" i="1" s="1"/>
  <c r="G1466" i="1" a="1"/>
  <c r="G1466" i="1" s="1"/>
  <c r="G1467" i="1" a="1"/>
  <c r="G1467" i="1"/>
  <c r="G1468" i="1" a="1"/>
  <c r="G1468" i="1"/>
  <c r="G1469" i="1" a="1"/>
  <c r="G1469" i="1"/>
  <c r="G1470" i="1" a="1"/>
  <c r="G1470" i="1"/>
  <c r="G1471" i="1" a="1"/>
  <c r="G1471" i="1" s="1"/>
  <c r="G1472" i="1" a="1"/>
  <c r="G1472" i="1" s="1"/>
  <c r="G1473" i="1" a="1"/>
  <c r="G1473" i="1"/>
  <c r="G1474" i="1" a="1"/>
  <c r="G1474" i="1" s="1"/>
  <c r="G1475" i="1" a="1"/>
  <c r="G1475" i="1" s="1"/>
  <c r="G1476" i="1" a="1"/>
  <c r="G1476" i="1" s="1"/>
  <c r="G1477" i="1" a="1"/>
  <c r="G1477" i="1" s="1"/>
  <c r="G1478" i="1" a="1"/>
  <c r="G1478" i="1" s="1"/>
  <c r="G1479" i="1" a="1"/>
  <c r="G1479" i="1" s="1"/>
  <c r="G1480" i="1" a="1"/>
  <c r="G1480" i="1" s="1"/>
  <c r="G1481" i="1" a="1"/>
  <c r="G1481" i="1"/>
  <c r="G1482" i="1" a="1"/>
  <c r="G1482" i="1" s="1"/>
  <c r="G1483" i="1" a="1"/>
  <c r="G1483" i="1" s="1"/>
  <c r="G1484" i="1" a="1"/>
  <c r="G1484" i="1"/>
  <c r="G1485" i="1" a="1"/>
  <c r="G1485" i="1"/>
  <c r="G1486" i="1" a="1"/>
  <c r="G1486" i="1"/>
  <c r="G1487" i="1" a="1"/>
  <c r="G1487" i="1" s="1"/>
  <c r="G1488" i="1" a="1"/>
  <c r="G1488" i="1" s="1"/>
  <c r="G1489" i="1" a="1"/>
  <c r="G1489" i="1" s="1"/>
  <c r="G1490" i="1" a="1"/>
  <c r="G1490" i="1"/>
  <c r="G1491" i="1" a="1"/>
  <c r="G1491" i="1" s="1"/>
  <c r="G1492" i="1" a="1"/>
  <c r="G1492" i="1" s="1"/>
  <c r="G1493" i="1" a="1"/>
  <c r="G1493" i="1" s="1"/>
  <c r="G1494" i="1" a="1"/>
  <c r="G1494" i="1" s="1"/>
  <c r="G1495" i="1" a="1"/>
  <c r="G1495" i="1" s="1"/>
  <c r="G1496" i="1" a="1"/>
  <c r="G1496" i="1"/>
  <c r="G1497" i="1" a="1"/>
  <c r="G1497" i="1" s="1"/>
  <c r="G1498" i="1" a="1"/>
  <c r="G1498" i="1"/>
  <c r="G1499" i="1" a="1"/>
  <c r="G1499" i="1" s="1"/>
  <c r="G1500" i="1" a="1"/>
  <c r="G1500" i="1" s="1"/>
  <c r="G1501" i="1" a="1"/>
  <c r="G1501" i="1"/>
  <c r="G1502" i="1" a="1"/>
  <c r="G1502" i="1"/>
  <c r="G1503" i="1" a="1"/>
  <c r="G1503" i="1" s="1"/>
  <c r="G1504" i="1" a="1"/>
  <c r="G1504" i="1" s="1"/>
  <c r="G1505" i="1" a="1"/>
  <c r="G1505" i="1" s="1"/>
  <c r="G1506" i="1" a="1"/>
  <c r="G1506" i="1" s="1"/>
  <c r="G1507" i="1" a="1"/>
  <c r="G1507" i="1"/>
  <c r="G1508" i="1" a="1"/>
  <c r="G1508" i="1" s="1"/>
  <c r="G1509" i="1" a="1"/>
  <c r="G1509" i="1" s="1"/>
  <c r="G1510" i="1" a="1"/>
  <c r="G1510" i="1" s="1"/>
  <c r="G1511" i="1" a="1"/>
  <c r="G1511" i="1" s="1"/>
  <c r="G1512" i="1" a="1"/>
  <c r="G1512" i="1"/>
  <c r="G1513" i="1" a="1"/>
  <c r="G1513" i="1"/>
  <c r="G1514" i="1" a="1"/>
  <c r="G1514" i="1" s="1"/>
  <c r="G1515" i="1" a="1"/>
  <c r="G1515" i="1"/>
  <c r="G1516" i="1" a="1"/>
  <c r="G1516" i="1" s="1"/>
  <c r="G1517" i="1" a="1"/>
  <c r="G1517" i="1" s="1"/>
  <c r="G1518" i="1" a="1"/>
  <c r="G1518" i="1"/>
  <c r="G1519" i="1" a="1"/>
  <c r="G1519" i="1" s="1"/>
  <c r="G1520" i="1" a="1"/>
  <c r="G1520" i="1" s="1"/>
  <c r="G1521" i="1" a="1"/>
  <c r="G1521" i="1" s="1"/>
  <c r="G1522" i="1" a="1"/>
  <c r="G1522" i="1" s="1"/>
  <c r="G1523" i="1" a="1"/>
  <c r="G1523" i="1" s="1"/>
  <c r="G1524" i="1" a="1"/>
  <c r="G1524" i="1"/>
  <c r="G1525" i="1" a="1"/>
  <c r="G1525" i="1" s="1"/>
  <c r="G1526" i="1" a="1"/>
  <c r="G1526" i="1" s="1"/>
  <c r="G1527" i="1" a="1"/>
  <c r="G1527" i="1" s="1"/>
  <c r="G1528" i="1" a="1"/>
  <c r="G1528" i="1"/>
  <c r="G1529" i="1" a="1"/>
  <c r="G1529" i="1"/>
  <c r="G1530" i="1" a="1"/>
  <c r="G1530" i="1"/>
  <c r="G1531" i="1" a="1"/>
  <c r="G1531" i="1" s="1"/>
  <c r="G1532" i="1" a="1"/>
  <c r="G1532" i="1"/>
  <c r="G1533" i="1" a="1"/>
  <c r="G1533" i="1" s="1"/>
  <c r="G1534" i="1" a="1"/>
  <c r="G1534" i="1" s="1"/>
  <c r="G1535" i="1" a="1"/>
  <c r="G1535" i="1" s="1"/>
  <c r="G1536" i="1" a="1"/>
  <c r="G1536" i="1" s="1"/>
  <c r="G1537" i="1" a="1"/>
  <c r="G1537" i="1" s="1"/>
  <c r="G1538" i="1" a="1"/>
  <c r="G1538" i="1" s="1"/>
  <c r="G1539" i="1" a="1"/>
  <c r="G1539" i="1" s="1"/>
  <c r="G1540" i="1" a="1"/>
  <c r="G1540" i="1" s="1"/>
  <c r="G1541" i="1" a="1"/>
  <c r="G1541" i="1"/>
  <c r="G1542" i="1" a="1"/>
  <c r="G1542" i="1" s="1"/>
  <c r="G1543" i="1" a="1"/>
  <c r="G1543" i="1" s="1"/>
  <c r="G1544" i="1" a="1"/>
  <c r="G1544" i="1"/>
  <c r="G1545" i="1" a="1"/>
  <c r="G1545" i="1"/>
  <c r="G1546" i="1" a="1"/>
  <c r="G1546" i="1"/>
  <c r="G1547" i="1" a="1"/>
  <c r="G1547" i="1"/>
  <c r="G1548" i="1" a="1"/>
  <c r="G1548" i="1" s="1"/>
  <c r="G1549" i="1" a="1"/>
  <c r="G1549" i="1"/>
  <c r="G1550" i="1" a="1"/>
  <c r="G1550" i="1" s="1"/>
  <c r="G1551" i="1" a="1"/>
  <c r="G1551" i="1" s="1"/>
  <c r="G1552" i="1" a="1"/>
  <c r="G1552" i="1" s="1"/>
  <c r="G1553" i="1" a="1"/>
  <c r="G1553" i="1" s="1"/>
  <c r="G1554" i="1" a="1"/>
  <c r="G1554" i="1" s="1"/>
  <c r="G1555" i="1" a="1"/>
  <c r="G1555" i="1" s="1"/>
  <c r="G1556" i="1" a="1"/>
  <c r="G1556" i="1" s="1"/>
  <c r="G1557" i="1" a="1"/>
  <c r="G1557" i="1" s="1"/>
  <c r="G1558" i="1" a="1"/>
  <c r="G1558" i="1"/>
  <c r="G1559" i="1" a="1"/>
  <c r="G1559" i="1" s="1"/>
  <c r="G1560" i="1" a="1"/>
  <c r="G1560" i="1" s="1"/>
  <c r="G1561" i="1" a="1"/>
  <c r="G1561" i="1"/>
  <c r="G1562" i="1" a="1"/>
  <c r="G1562" i="1"/>
  <c r="G1563" i="1" a="1"/>
  <c r="G1563" i="1"/>
  <c r="G1564" i="1" a="1"/>
  <c r="G1564" i="1"/>
  <c r="G1565" i="1" a="1"/>
  <c r="G1565" i="1" s="1"/>
  <c r="G1566" i="1" a="1"/>
  <c r="G1566" i="1"/>
  <c r="G1567" i="1" a="1"/>
  <c r="G1567" i="1" s="1"/>
  <c r="G1568" i="1" a="1"/>
  <c r="G1568" i="1" s="1"/>
  <c r="G1569" i="1" a="1"/>
  <c r="G1569" i="1" s="1"/>
  <c r="G1570" i="1" a="1"/>
  <c r="G1570" i="1" s="1"/>
  <c r="G1571" i="1" a="1"/>
  <c r="G1571" i="1" s="1"/>
  <c r="G1572" i="1" a="1"/>
  <c r="G1572" i="1" s="1"/>
  <c r="G1573" i="1" a="1"/>
  <c r="G1573" i="1" s="1"/>
  <c r="G1574" i="1" a="1"/>
  <c r="G1574" i="1" s="1"/>
  <c r="G1575" i="1" a="1"/>
  <c r="G1575" i="1" s="1"/>
  <c r="G1576" i="1" a="1"/>
  <c r="G1576" i="1" s="1"/>
  <c r="G1577" i="1" a="1"/>
  <c r="G1577" i="1" s="1"/>
  <c r="G1578" i="1" a="1"/>
  <c r="G1578" i="1"/>
  <c r="G1579" i="1" a="1"/>
  <c r="G1579" i="1"/>
  <c r="G1580" i="1" a="1"/>
  <c r="G1580" i="1"/>
  <c r="G1581" i="1" a="1"/>
  <c r="G1581" i="1"/>
  <c r="G1582" i="1" a="1"/>
  <c r="G1582" i="1" s="1"/>
  <c r="G1583" i="1" a="1"/>
  <c r="G1583" i="1" s="1"/>
  <c r="G1584" i="1" a="1"/>
  <c r="G1584" i="1"/>
  <c r="G1585" i="1" a="1"/>
  <c r="G1585" i="1" s="1"/>
  <c r="G1586" i="1" a="1"/>
  <c r="G1586" i="1" s="1"/>
  <c r="G1587" i="1" a="1"/>
  <c r="G1587" i="1" s="1"/>
  <c r="G1588" i="1" a="1"/>
  <c r="G1588" i="1" s="1"/>
  <c r="G1589" i="1" a="1"/>
  <c r="G1589" i="1" s="1"/>
  <c r="G1590" i="1" a="1"/>
  <c r="G1590" i="1" s="1"/>
  <c r="G1591" i="1" a="1"/>
  <c r="G1591" i="1" s="1"/>
  <c r="G1592" i="1" a="1"/>
  <c r="G1592" i="1"/>
  <c r="G1593" i="1" a="1"/>
  <c r="G1593" i="1" s="1"/>
  <c r="G1594" i="1" a="1"/>
  <c r="G1594" i="1" s="1"/>
  <c r="G1595" i="1" a="1"/>
  <c r="G1595" i="1"/>
  <c r="G1596" i="1" a="1"/>
  <c r="G1596" i="1"/>
  <c r="G1597" i="1" a="1"/>
  <c r="G1597" i="1"/>
  <c r="G1598" i="1" a="1"/>
  <c r="G1598" i="1"/>
  <c r="G1599" i="1" a="1"/>
  <c r="G1599" i="1" s="1"/>
  <c r="G1600" i="1" a="1"/>
  <c r="G1600" i="1" s="1"/>
  <c r="G1601" i="1" a="1"/>
  <c r="G1601" i="1"/>
  <c r="G1602" i="1" a="1"/>
  <c r="G1602" i="1" s="1"/>
  <c r="G1603" i="1" a="1"/>
  <c r="G1603" i="1" s="1"/>
  <c r="G1604" i="1" a="1"/>
  <c r="G1604" i="1" s="1"/>
  <c r="G1605" i="1" a="1"/>
  <c r="G1605" i="1" s="1"/>
  <c r="G1606" i="1" a="1"/>
  <c r="G1606" i="1" s="1"/>
  <c r="G1607" i="1" a="1"/>
  <c r="G1607" i="1" s="1"/>
  <c r="G1608" i="1" a="1"/>
  <c r="G1608" i="1" s="1"/>
  <c r="G1609" i="1" a="1"/>
  <c r="G1609" i="1"/>
  <c r="G1610" i="1" a="1"/>
  <c r="G1610" i="1" s="1"/>
  <c r="G1611" i="1" a="1"/>
  <c r="G1611" i="1" s="1"/>
  <c r="G1612" i="1" a="1"/>
  <c r="G1612" i="1"/>
  <c r="G1613" i="1" a="1"/>
  <c r="G1613" i="1"/>
  <c r="G1614" i="1" a="1"/>
  <c r="G1614" i="1"/>
  <c r="G1615" i="1" a="1"/>
  <c r="G1615" i="1" s="1"/>
  <c r="G1616" i="1" a="1"/>
  <c r="G1616" i="1" s="1"/>
  <c r="G1617" i="1" a="1"/>
  <c r="G1617" i="1" s="1"/>
  <c r="G1618" i="1" a="1"/>
  <c r="G1618" i="1"/>
  <c r="G1619" i="1" a="1"/>
  <c r="G1619" i="1" s="1"/>
  <c r="G1620" i="1" a="1"/>
  <c r="G1620" i="1" s="1"/>
  <c r="G1621" i="1" a="1"/>
  <c r="G1621" i="1" s="1"/>
  <c r="G1622" i="1" a="1"/>
  <c r="G1622" i="1" s="1"/>
  <c r="G1623" i="1" a="1"/>
  <c r="G1623" i="1" s="1"/>
  <c r="G1624" i="1" a="1"/>
  <c r="G1624" i="1"/>
  <c r="G1625" i="1" a="1"/>
  <c r="G1625" i="1" s="1"/>
  <c r="G1626" i="1" a="1"/>
  <c r="G1626" i="1"/>
  <c r="G1627" i="1" a="1"/>
  <c r="G1627" i="1" s="1"/>
  <c r="G1628" i="1" a="1"/>
  <c r="G1628" i="1" s="1"/>
  <c r="G1629" i="1" a="1"/>
  <c r="G1629" i="1"/>
  <c r="G1630" i="1" a="1"/>
  <c r="G1630" i="1"/>
  <c r="G1631" i="1" a="1"/>
  <c r="G1631" i="1" s="1"/>
  <c r="G1632" i="1" a="1"/>
  <c r="G1632" i="1" s="1"/>
  <c r="G1633" i="1" a="1"/>
  <c r="G1633" i="1" s="1"/>
  <c r="G1634" i="1" a="1"/>
  <c r="G1634" i="1" s="1"/>
  <c r="G1635" i="1" a="1"/>
  <c r="G1635" i="1"/>
  <c r="G1636" i="1" a="1"/>
  <c r="G1636" i="1" s="1"/>
  <c r="G1637" i="1" a="1"/>
  <c r="G1637" i="1" s="1"/>
  <c r="G1638" i="1" a="1"/>
  <c r="G1638" i="1" s="1"/>
  <c r="G1639" i="1" a="1"/>
  <c r="G1639" i="1" s="1"/>
  <c r="G1640" i="1" a="1"/>
  <c r="G1640" i="1"/>
  <c r="G1641" i="1" a="1"/>
  <c r="G1641" i="1"/>
  <c r="G1642" i="1" a="1"/>
  <c r="G1642" i="1" s="1"/>
  <c r="G1643" i="1" a="1"/>
  <c r="G1643" i="1"/>
  <c r="G1644" i="1" a="1"/>
  <c r="G1644" i="1" s="1"/>
  <c r="G1645" i="1" a="1"/>
  <c r="G1645" i="1" s="1"/>
  <c r="G1646" i="1" a="1"/>
  <c r="G1646" i="1"/>
  <c r="G1647" i="1" a="1"/>
  <c r="G1647" i="1" s="1"/>
  <c r="G1648" i="1" a="1"/>
  <c r="G1648" i="1" s="1"/>
  <c r="G1649" i="1" a="1"/>
  <c r="G1649" i="1" s="1"/>
  <c r="G1650" i="1" a="1"/>
  <c r="G1650" i="1" s="1"/>
  <c r="G1651" i="1" a="1"/>
  <c r="G1651" i="1" s="1"/>
  <c r="G1652" i="1" a="1"/>
  <c r="G1652" i="1"/>
  <c r="G1653" i="1" a="1"/>
  <c r="G1653" i="1" s="1"/>
  <c r="G1654" i="1" a="1"/>
  <c r="G1654" i="1" s="1"/>
  <c r="G1655" i="1" a="1"/>
  <c r="G1655" i="1" s="1"/>
  <c r="G1656" i="1" a="1"/>
  <c r="G1656" i="1"/>
  <c r="G1657" i="1" a="1"/>
  <c r="G1657" i="1"/>
  <c r="G1658" i="1" a="1"/>
  <c r="G1658" i="1"/>
  <c r="G1659" i="1" a="1"/>
  <c r="G1659" i="1" s="1"/>
  <c r="G1660" i="1" a="1"/>
  <c r="G1660" i="1"/>
  <c r="G1661" i="1" a="1"/>
  <c r="G1661" i="1" s="1"/>
  <c r="G1662" i="1" a="1"/>
  <c r="G1662" i="1" s="1"/>
  <c r="G1663" i="1" a="1"/>
  <c r="G1663" i="1" s="1"/>
  <c r="G1664" i="1" a="1"/>
  <c r="G1664" i="1" s="1"/>
  <c r="G1665" i="1" a="1"/>
  <c r="G1665" i="1" s="1"/>
  <c r="G1666" i="1" a="1"/>
  <c r="G1666" i="1" s="1"/>
  <c r="G1667" i="1" a="1"/>
  <c r="G1667" i="1" s="1"/>
  <c r="G1668" i="1" a="1"/>
  <c r="G1668" i="1" s="1"/>
  <c r="G1669" i="1" a="1"/>
  <c r="G1669" i="1"/>
  <c r="G1670" i="1" a="1"/>
  <c r="G1670" i="1" s="1"/>
  <c r="G1671" i="1" a="1"/>
  <c r="G1671" i="1" s="1"/>
  <c r="G1672" i="1" a="1"/>
  <c r="G1672" i="1"/>
  <c r="G1673" i="1" a="1"/>
  <c r="G1673" i="1"/>
  <c r="G1674" i="1" a="1"/>
  <c r="G1674" i="1"/>
  <c r="G1675" i="1" a="1"/>
  <c r="G1675" i="1"/>
  <c r="G1676" i="1" a="1"/>
  <c r="G1676" i="1" s="1"/>
  <c r="G1677" i="1" a="1"/>
  <c r="G1677" i="1"/>
  <c r="G1678" i="1" a="1"/>
  <c r="G1678" i="1" s="1"/>
  <c r="G1679" i="1" a="1"/>
  <c r="G1679" i="1" s="1"/>
  <c r="G1680" i="1" a="1"/>
  <c r="G1680" i="1" s="1"/>
  <c r="G1681" i="1" a="1"/>
  <c r="G1681" i="1" s="1"/>
  <c r="G1682" i="1" a="1"/>
  <c r="G1682" i="1" s="1"/>
  <c r="G1683" i="1" a="1"/>
  <c r="G1683" i="1" s="1"/>
  <c r="G1684" i="1" a="1"/>
  <c r="G1684" i="1" s="1"/>
  <c r="G1685" i="1" a="1"/>
  <c r="G1685" i="1" s="1"/>
  <c r="G1686" i="1" a="1"/>
  <c r="G1686" i="1"/>
  <c r="G1687" i="1" a="1"/>
  <c r="G1687" i="1" s="1"/>
  <c r="G1688" i="1" a="1"/>
  <c r="G1688" i="1" s="1"/>
  <c r="G1689" i="1" a="1"/>
  <c r="G1689" i="1"/>
  <c r="G1690" i="1" a="1"/>
  <c r="G1690" i="1"/>
  <c r="G1691" i="1" a="1"/>
  <c r="G1691" i="1"/>
  <c r="G1692" i="1" a="1"/>
  <c r="G1692" i="1"/>
  <c r="G1693" i="1" a="1"/>
  <c r="G1693" i="1" s="1"/>
  <c r="G1694" i="1" a="1"/>
  <c r="G1694" i="1"/>
  <c r="G1695" i="1" a="1"/>
  <c r="G1695" i="1" s="1"/>
  <c r="G1696" i="1" a="1"/>
  <c r="G1696" i="1" s="1"/>
  <c r="G1697" i="1" a="1"/>
  <c r="G1697" i="1" s="1"/>
  <c r="G1698" i="1" a="1"/>
  <c r="G1698" i="1" s="1"/>
  <c r="G1699" i="1" a="1"/>
  <c r="G1699" i="1" s="1"/>
  <c r="G1700" i="1" a="1"/>
  <c r="G1700" i="1" s="1"/>
  <c r="G1701" i="1" a="1"/>
  <c r="G1701" i="1" s="1"/>
  <c r="G1702" i="1" a="1"/>
  <c r="G1702" i="1" s="1"/>
  <c r="G1703" i="1" a="1"/>
  <c r="G1703" i="1" s="1"/>
  <c r="G1704" i="1" a="1"/>
  <c r="G1704" i="1" s="1"/>
  <c r="G1705" i="1" a="1"/>
  <c r="G1705" i="1" s="1"/>
  <c r="G1706" i="1" a="1"/>
  <c r="G1706" i="1"/>
  <c r="G1707" i="1" a="1"/>
  <c r="G1707" i="1"/>
  <c r="G1708" i="1" a="1"/>
  <c r="G1708" i="1"/>
  <c r="G1709" i="1" a="1"/>
  <c r="G1709" i="1"/>
  <c r="G1710" i="1" a="1"/>
  <c r="G1710" i="1" s="1"/>
  <c r="G1711" i="1" a="1"/>
  <c r="G1711" i="1" s="1"/>
  <c r="G1712" i="1" a="1"/>
  <c r="G1712" i="1"/>
  <c r="G1713" i="1" a="1"/>
  <c r="G1713" i="1" s="1"/>
  <c r="G1714" i="1" a="1"/>
  <c r="G1714" i="1" s="1"/>
  <c r="G1715" i="1" a="1"/>
  <c r="G1715" i="1" s="1"/>
  <c r="G1716" i="1" a="1"/>
  <c r="G1716" i="1" s="1"/>
  <c r="G1717" i="1" a="1"/>
  <c r="G1717" i="1" s="1"/>
  <c r="G1718" i="1" a="1"/>
  <c r="G1718" i="1" s="1"/>
  <c r="G1719" i="1" a="1"/>
  <c r="G1719" i="1" s="1"/>
  <c r="G1720" i="1" a="1"/>
  <c r="G1720" i="1"/>
  <c r="G1721" i="1" a="1"/>
  <c r="G1721" i="1" s="1"/>
  <c r="G1722" i="1" a="1"/>
  <c r="G1722" i="1" s="1"/>
  <c r="G1723" i="1" a="1"/>
  <c r="G1723" i="1"/>
  <c r="G1724" i="1" a="1"/>
  <c r="G1724" i="1"/>
  <c r="G1725" i="1" a="1"/>
  <c r="G1725" i="1"/>
  <c r="G1726" i="1" a="1"/>
  <c r="G1726" i="1"/>
  <c r="G1727" i="1" a="1"/>
  <c r="G1727" i="1" s="1"/>
  <c r="G1728" i="1" a="1"/>
  <c r="G1728" i="1" s="1"/>
  <c r="G1729" i="1" a="1"/>
  <c r="G1729" i="1"/>
  <c r="G1730" i="1" a="1"/>
  <c r="G1730" i="1" s="1"/>
  <c r="G1731" i="1" a="1"/>
  <c r="G1731" i="1" s="1"/>
  <c r="G1732" i="1" a="1"/>
  <c r="G1732" i="1" s="1"/>
  <c r="G1733" i="1" a="1"/>
  <c r="G1733" i="1" s="1"/>
  <c r="G1734" i="1" a="1"/>
  <c r="G1734" i="1" s="1"/>
  <c r="G1735" i="1" a="1"/>
  <c r="G1735" i="1" s="1"/>
  <c r="G1736" i="1" a="1"/>
  <c r="G1736" i="1" s="1"/>
  <c r="G1737" i="1" a="1"/>
  <c r="G1737" i="1"/>
  <c r="G1738" i="1" a="1"/>
  <c r="G1738" i="1" s="1"/>
  <c r="G1739" i="1" a="1"/>
  <c r="G1739" i="1" s="1"/>
  <c r="G1740" i="1" a="1"/>
  <c r="G1740" i="1"/>
  <c r="G1741" i="1" a="1"/>
  <c r="G1741" i="1"/>
  <c r="G1742" i="1" a="1"/>
  <c r="G1742" i="1"/>
  <c r="G1743" i="1" a="1"/>
  <c r="G1743" i="1" s="1"/>
  <c r="G1744" i="1" a="1"/>
  <c r="G1744" i="1" s="1"/>
  <c r="G1745" i="1" a="1"/>
  <c r="G1745" i="1" s="1"/>
  <c r="G1746" i="1" a="1"/>
  <c r="G1746" i="1"/>
  <c r="G1747" i="1" a="1"/>
  <c r="G1747" i="1" s="1"/>
  <c r="G1748" i="1" a="1"/>
  <c r="G1748" i="1" s="1"/>
  <c r="G1749" i="1" a="1"/>
  <c r="G1749" i="1" s="1"/>
  <c r="G1750" i="1" a="1"/>
  <c r="G1750" i="1" s="1"/>
  <c r="G1751" i="1" a="1"/>
  <c r="G1751" i="1" s="1"/>
  <c r="G1752" i="1" a="1"/>
  <c r="G1752" i="1"/>
  <c r="G1753" i="1" a="1"/>
  <c r="G1753" i="1" s="1"/>
  <c r="G1754" i="1" a="1"/>
  <c r="G1754" i="1"/>
  <c r="G1755" i="1" a="1"/>
  <c r="G1755" i="1" s="1"/>
  <c r="G1756" i="1" a="1"/>
  <c r="G1756" i="1" s="1"/>
  <c r="G1757" i="1" a="1"/>
  <c r="G1757" i="1"/>
  <c r="G1758" i="1" a="1"/>
  <c r="G1758" i="1"/>
  <c r="G1759" i="1" a="1"/>
  <c r="G1759" i="1" s="1"/>
  <c r="G1760" i="1" a="1"/>
  <c r="G1760" i="1" s="1"/>
  <c r="G1761" i="1" a="1"/>
  <c r="G1761" i="1" s="1"/>
  <c r="G1762" i="1" a="1"/>
  <c r="G1762" i="1" s="1"/>
  <c r="G1763" i="1" a="1"/>
  <c r="G1763" i="1"/>
  <c r="G1764" i="1" a="1"/>
  <c r="G1764" i="1" s="1"/>
  <c r="G1765" i="1" a="1"/>
  <c r="G1765" i="1" s="1"/>
  <c r="G1766" i="1" a="1"/>
  <c r="G1766" i="1" s="1"/>
  <c r="G1767" i="1" a="1"/>
  <c r="G1767" i="1" s="1"/>
  <c r="G1768" i="1" a="1"/>
  <c r="G1768" i="1"/>
  <c r="G1769" i="1" a="1"/>
  <c r="G1769" i="1"/>
  <c r="G1770" i="1" a="1"/>
  <c r="G1770" i="1" s="1"/>
  <c r="G1771" i="1" a="1"/>
  <c r="G1771" i="1"/>
  <c r="G1772" i="1" a="1"/>
  <c r="G1772" i="1" s="1"/>
  <c r="G1773" i="1" a="1"/>
  <c r="G1773" i="1" s="1"/>
  <c r="G1774" i="1" a="1"/>
  <c r="G1774" i="1"/>
  <c r="G1775" i="1" a="1"/>
  <c r="G1775" i="1" s="1"/>
  <c r="G1776" i="1" a="1"/>
  <c r="G1776" i="1" s="1"/>
  <c r="G1777" i="1" a="1"/>
  <c r="G1777" i="1" s="1"/>
  <c r="G1778" i="1" a="1"/>
  <c r="G1778" i="1" s="1"/>
  <c r="G1779" i="1" a="1"/>
  <c r="G1779" i="1" s="1"/>
  <c r="G1780" i="1" a="1"/>
  <c r="G1780" i="1"/>
  <c r="G1781" i="1" a="1"/>
  <c r="G1781" i="1" s="1"/>
  <c r="G1782" i="1" a="1"/>
  <c r="G1782" i="1" s="1"/>
  <c r="G1783" i="1" a="1"/>
  <c r="G1783" i="1" s="1"/>
  <c r="G1784" i="1" a="1"/>
  <c r="G1784" i="1"/>
  <c r="G1785" i="1" a="1"/>
  <c r="G1785" i="1"/>
  <c r="G1786" i="1" a="1"/>
  <c r="G1786" i="1"/>
  <c r="G1787" i="1" a="1"/>
  <c r="G1787" i="1" s="1"/>
  <c r="G1788" i="1" a="1"/>
  <c r="G1788" i="1"/>
  <c r="G1789" i="1" a="1"/>
  <c r="G1789" i="1" s="1"/>
  <c r="G1790" i="1" a="1"/>
  <c r="G1790" i="1" s="1"/>
  <c r="G1791" i="1" a="1"/>
  <c r="G1791" i="1" s="1"/>
  <c r="G1792" i="1" a="1"/>
  <c r="G1792" i="1" s="1"/>
  <c r="G1793" i="1" a="1"/>
  <c r="G1793" i="1" s="1"/>
  <c r="G1794" i="1" a="1"/>
  <c r="G1794" i="1" s="1"/>
  <c r="G1795" i="1" a="1"/>
  <c r="G1795" i="1" s="1"/>
  <c r="G1796" i="1" a="1"/>
  <c r="G1796" i="1" s="1"/>
  <c r="G1797" i="1" a="1"/>
  <c r="G1797" i="1"/>
  <c r="G1798" i="1" a="1"/>
  <c r="G1798" i="1" s="1"/>
  <c r="G1799" i="1" a="1"/>
  <c r="G1799" i="1" s="1"/>
  <c r="G1800" i="1" a="1"/>
  <c r="G1800" i="1"/>
  <c r="G1801" i="1" a="1"/>
  <c r="G1801" i="1"/>
  <c r="G1802" i="1" a="1"/>
  <c r="G1802" i="1"/>
  <c r="G1803" i="1" a="1"/>
  <c r="G1803" i="1"/>
  <c r="G1804" i="1" a="1"/>
  <c r="G1804" i="1" s="1"/>
  <c r="G1805" i="1" a="1"/>
  <c r="G1805" i="1"/>
  <c r="G1806" i="1" a="1"/>
  <c r="G1806" i="1" s="1"/>
  <c r="G1807" i="1" a="1"/>
  <c r="G1807" i="1" s="1"/>
  <c r="G1808" i="1" a="1"/>
  <c r="G1808" i="1" s="1"/>
  <c r="G1809" i="1" a="1"/>
  <c r="G1809" i="1" s="1"/>
  <c r="G1810" i="1" a="1"/>
  <c r="G1810" i="1" s="1"/>
  <c r="G1811" i="1" a="1"/>
  <c r="G1811" i="1" s="1"/>
  <c r="G1812" i="1" a="1"/>
  <c r="G1812" i="1" s="1"/>
  <c r="G1813" i="1" a="1"/>
  <c r="G1813" i="1" s="1"/>
  <c r="G1814" i="1" a="1"/>
  <c r="G1814" i="1"/>
  <c r="G1815" i="1" a="1"/>
  <c r="G1815" i="1" s="1"/>
  <c r="G1816" i="1" a="1"/>
  <c r="G1816" i="1" s="1"/>
  <c r="G1817" i="1" a="1"/>
  <c r="G1817" i="1"/>
  <c r="G1818" i="1" a="1"/>
  <c r="G1818" i="1"/>
  <c r="G1819" i="1" a="1"/>
  <c r="G1819" i="1"/>
  <c r="G1820" i="1" a="1"/>
  <c r="G1820" i="1"/>
  <c r="G1821" i="1" a="1"/>
  <c r="G1821" i="1" s="1"/>
  <c r="G1822" i="1" a="1"/>
  <c r="G1822" i="1"/>
  <c r="G1823" i="1" a="1"/>
  <c r="G1823" i="1" s="1"/>
  <c r="G1824" i="1" a="1"/>
  <c r="G1824" i="1"/>
  <c r="G1825" i="1" a="1"/>
  <c r="G1825" i="1" s="1"/>
  <c r="G1826" i="1" a="1"/>
  <c r="G1826" i="1" s="1"/>
  <c r="G1827" i="1" a="1"/>
  <c r="G1827" i="1" s="1"/>
  <c r="G1828" i="1" a="1"/>
  <c r="G1828" i="1" s="1"/>
  <c r="G1829" i="1" a="1"/>
  <c r="G1829" i="1" s="1"/>
  <c r="G1830" i="1" a="1"/>
  <c r="G1830" i="1" s="1"/>
  <c r="G1831" i="1" a="1"/>
  <c r="G1831" i="1" s="1"/>
  <c r="G1832" i="1" a="1"/>
  <c r="G1832" i="1" s="1"/>
  <c r="G1833" i="1" a="1"/>
  <c r="G1833" i="1" s="1"/>
  <c r="G1834" i="1" a="1"/>
  <c r="G1834" i="1"/>
  <c r="G1835" i="1" a="1"/>
  <c r="G1835" i="1"/>
  <c r="G1836" i="1" a="1"/>
  <c r="G1836" i="1"/>
  <c r="G1837" i="1" a="1"/>
  <c r="G1837" i="1"/>
  <c r="G1838" i="1" a="1"/>
  <c r="G1838" i="1" s="1"/>
  <c r="G1839" i="1" a="1"/>
  <c r="G1839" i="1" s="1"/>
  <c r="G1840" i="1" a="1"/>
  <c r="G1840" i="1"/>
  <c r="G1841" i="1" a="1"/>
  <c r="G1841" i="1"/>
  <c r="G1842" i="1" a="1"/>
  <c r="G1842" i="1" s="1"/>
  <c r="G1843" i="1" a="1"/>
  <c r="G1843" i="1" s="1"/>
  <c r="G1844" i="1" a="1"/>
  <c r="G1844" i="1" s="1"/>
  <c r="G1845" i="1" a="1"/>
  <c r="G1845" i="1" s="1"/>
  <c r="G1846" i="1" a="1"/>
  <c r="G1846" i="1" s="1"/>
  <c r="G1847" i="1" a="1"/>
  <c r="G1847" i="1" s="1"/>
  <c r="G1848" i="1" a="1"/>
  <c r="G1848" i="1"/>
  <c r="G1849" i="1" a="1"/>
  <c r="G1849" i="1" s="1"/>
  <c r="G1850" i="1" a="1"/>
  <c r="G1850" i="1" s="1"/>
  <c r="G1851" i="1" a="1"/>
  <c r="G1851" i="1"/>
  <c r="G1852" i="1" a="1"/>
  <c r="G1852" i="1"/>
  <c r="G1853" i="1" a="1"/>
  <c r="G1853" i="1"/>
  <c r="G1854" i="1" a="1"/>
  <c r="G1854" i="1"/>
  <c r="G1855" i="1" a="1"/>
  <c r="G1855" i="1" s="1"/>
  <c r="G1856" i="1" a="1"/>
  <c r="G1856" i="1" s="1"/>
  <c r="G1857" i="1" a="1"/>
  <c r="G1857" i="1"/>
  <c r="G1858" i="1" a="1"/>
  <c r="G1858" i="1" s="1"/>
  <c r="G1859" i="1" a="1"/>
  <c r="G1859" i="1" s="1"/>
  <c r="G1860" i="1" a="1"/>
  <c r="G1860" i="1" s="1"/>
  <c r="G1861" i="1" a="1"/>
  <c r="G1861" i="1" s="1"/>
  <c r="G1862" i="1" a="1"/>
  <c r="G1862" i="1" s="1"/>
  <c r="G1863" i="1" a="1"/>
  <c r="G1863" i="1" s="1"/>
  <c r="G1864" i="1" a="1"/>
  <c r="G1864" i="1" s="1"/>
  <c r="G1865" i="1" a="1"/>
  <c r="G1865" i="1"/>
  <c r="G1866" i="1" a="1"/>
  <c r="G1866" i="1" s="1"/>
  <c r="G1867" i="1" a="1"/>
  <c r="G1867" i="1" s="1"/>
  <c r="G1868" i="1" a="1"/>
  <c r="G1868" i="1"/>
  <c r="G1869" i="1" a="1"/>
  <c r="G1869" i="1"/>
  <c r="G1870" i="1" a="1"/>
  <c r="G1870" i="1"/>
  <c r="G1871" i="1" a="1"/>
  <c r="G1871" i="1" s="1"/>
  <c r="G1872" i="1" a="1"/>
  <c r="G1872" i="1" s="1"/>
  <c r="G1873" i="1" a="1"/>
  <c r="G1873" i="1"/>
  <c r="G1874" i="1" a="1"/>
  <c r="G1874" i="1" s="1"/>
  <c r="G1875" i="1" a="1"/>
  <c r="G1875" i="1"/>
  <c r="G1876" i="1" a="1"/>
  <c r="G1876" i="1" s="1"/>
  <c r="G1877" i="1" a="1"/>
  <c r="G1877" i="1"/>
  <c r="G1878" i="1" a="1"/>
  <c r="G1878" i="1"/>
  <c r="G1879" i="1" a="1"/>
  <c r="G1879" i="1" s="1"/>
  <c r="G1880" i="1" a="1"/>
  <c r="G1880" i="1"/>
  <c r="G1881" i="1" a="1"/>
  <c r="G1881" i="1" s="1"/>
  <c r="G1882" i="1" a="1"/>
  <c r="G1882" i="1" s="1"/>
  <c r="G1883" i="1" a="1"/>
  <c r="G1883" i="1" s="1"/>
  <c r="G1884" i="1" a="1"/>
  <c r="G1884" i="1" s="1"/>
  <c r="G1885" i="1" a="1"/>
  <c r="G1885" i="1"/>
  <c r="G1886" i="1" a="1"/>
  <c r="G1886" i="1" s="1"/>
  <c r="G1887" i="1" a="1"/>
  <c r="G1887" i="1" s="1"/>
  <c r="G1888" i="1" a="1"/>
  <c r="G1888" i="1" s="1"/>
  <c r="G1889" i="1" a="1"/>
  <c r="G1889" i="1" s="1"/>
  <c r="G1890" i="1" a="1"/>
  <c r="G1890" i="1" s="1"/>
  <c r="G1891" i="1" a="1"/>
  <c r="G1891" i="1" s="1"/>
  <c r="G1892" i="1" a="1"/>
  <c r="G1892" i="1" s="1"/>
  <c r="G1893" i="1" a="1"/>
  <c r="G1893" i="1" s="1"/>
  <c r="G1894" i="1" a="1"/>
  <c r="G1894" i="1" s="1"/>
  <c r="G1895" i="1" a="1"/>
  <c r="G1895" i="1" s="1"/>
  <c r="G1896" i="1" a="1"/>
  <c r="G1896" i="1" s="1"/>
  <c r="G1897" i="1" a="1"/>
  <c r="G1897" i="1" s="1"/>
  <c r="G1898" i="1" a="1"/>
  <c r="G1898" i="1"/>
  <c r="G1899" i="1" a="1"/>
  <c r="G1899" i="1"/>
  <c r="G1900" i="1" a="1"/>
  <c r="G1900" i="1"/>
  <c r="G1901" i="1" a="1"/>
  <c r="G1901" i="1"/>
  <c r="G1902" i="1" a="1"/>
  <c r="G1902" i="1" s="1"/>
  <c r="G1903" i="1" a="1"/>
  <c r="G1903" i="1"/>
  <c r="G1904" i="1" a="1"/>
  <c r="G1904" i="1" s="1"/>
  <c r="G1905" i="1" a="1"/>
  <c r="G1905" i="1" s="1"/>
  <c r="G1906" i="1" a="1"/>
  <c r="G1906" i="1" s="1"/>
  <c r="G1907" i="1" a="1"/>
  <c r="G1907" i="1" s="1"/>
  <c r="G1908" i="1" a="1"/>
  <c r="G1908" i="1" s="1"/>
  <c r="G1909" i="1" a="1"/>
  <c r="G1909" i="1" s="1"/>
  <c r="G1910" i="1" a="1"/>
  <c r="G1910" i="1" s="1"/>
  <c r="G1911" i="1" a="1"/>
  <c r="G1911" i="1" s="1"/>
  <c r="G1912" i="1" a="1"/>
  <c r="G1912" i="1" s="1"/>
  <c r="G1913" i="1" a="1"/>
  <c r="G1913" i="1"/>
  <c r="G1914" i="1" a="1"/>
  <c r="G1914" i="1" s="1"/>
  <c r="G1915" i="1" a="1"/>
  <c r="G1915" i="1"/>
  <c r="G1916" i="1" a="1"/>
  <c r="G1916" i="1"/>
  <c r="G1917" i="1" a="1"/>
  <c r="G1917" i="1"/>
  <c r="G1918" i="1" a="1"/>
  <c r="G1918" i="1"/>
  <c r="G1919" i="1" a="1"/>
  <c r="G1919" i="1" s="1"/>
  <c r="G1920" i="1" a="1"/>
  <c r="G1920" i="1" s="1"/>
  <c r="G1921" i="1" a="1"/>
  <c r="G1921" i="1" s="1"/>
  <c r="G1922" i="1" a="1"/>
  <c r="G1922" i="1" s="1"/>
  <c r="G1923" i="1" a="1"/>
  <c r="G1923" i="1" s="1"/>
  <c r="G1924" i="1" a="1"/>
  <c r="G1924" i="1" s="1"/>
  <c r="G1925" i="1" a="1"/>
  <c r="G1925" i="1" s="1"/>
  <c r="G1926" i="1" a="1"/>
  <c r="G1926" i="1" s="1"/>
  <c r="G1927" i="1" a="1"/>
  <c r="G1927" i="1" s="1"/>
  <c r="G1928" i="1" a="1"/>
  <c r="G1928" i="1" s="1"/>
  <c r="G1929" i="1" a="1"/>
  <c r="G1929" i="1"/>
  <c r="G1930" i="1" a="1"/>
  <c r="G1930" i="1"/>
  <c r="G1931" i="1" a="1"/>
  <c r="G1931" i="1" s="1"/>
  <c r="G1932" i="1" a="1"/>
  <c r="G1932" i="1"/>
  <c r="G1933" i="1" a="1"/>
  <c r="G1933" i="1"/>
  <c r="G1934" i="1" a="1"/>
  <c r="G1934" i="1"/>
  <c r="G1935" i="1" a="1"/>
  <c r="G1935" i="1"/>
  <c r="G1936" i="1" a="1"/>
  <c r="G1936" i="1" s="1"/>
  <c r="G1937" i="1" a="1"/>
  <c r="G1937" i="1" s="1"/>
  <c r="G1938" i="1" a="1"/>
  <c r="G1938" i="1" s="1"/>
  <c r="G1939" i="1" a="1"/>
  <c r="G1939" i="1" s="1"/>
  <c r="G1940" i="1" a="1"/>
  <c r="G1940" i="1" s="1"/>
  <c r="G1941" i="1" a="1"/>
  <c r="G1941" i="1" s="1"/>
  <c r="G1942" i="1" a="1"/>
  <c r="G1942" i="1" s="1"/>
  <c r="G1943" i="1" a="1"/>
  <c r="G1943" i="1" s="1"/>
  <c r="G1944" i="1" a="1"/>
  <c r="G1944" i="1" s="1"/>
  <c r="G1945" i="1" a="1"/>
  <c r="G1945" i="1"/>
  <c r="G1946" i="1" a="1"/>
  <c r="G1946" i="1"/>
  <c r="G1947" i="1" a="1"/>
  <c r="G1947" i="1"/>
  <c r="G1948" i="1" a="1"/>
  <c r="G1948" i="1" s="1"/>
  <c r="G1949" i="1" a="1"/>
  <c r="G1949" i="1"/>
  <c r="G1950" i="1" a="1"/>
  <c r="G1950" i="1"/>
  <c r="G1951" i="1" a="1"/>
  <c r="G1951" i="1"/>
  <c r="G1952" i="1" a="1"/>
  <c r="G1952" i="1" s="1"/>
  <c r="G1953" i="1" a="1"/>
  <c r="G1953" i="1" s="1"/>
  <c r="G1954" i="1" a="1"/>
  <c r="G1954" i="1" s="1"/>
  <c r="G1955" i="1" a="1"/>
  <c r="G1955" i="1" s="1"/>
  <c r="G1956" i="1" a="1"/>
  <c r="G1956" i="1" s="1"/>
  <c r="G1957" i="1" a="1"/>
  <c r="G1957" i="1" s="1"/>
  <c r="G1958" i="1" a="1"/>
  <c r="G1958" i="1" s="1"/>
  <c r="G1959" i="1" a="1"/>
  <c r="G1959" i="1" s="1"/>
  <c r="G1960" i="1" a="1"/>
  <c r="G1960" i="1" s="1"/>
  <c r="G1961" i="1" a="1"/>
  <c r="G1961" i="1"/>
  <c r="G1962" i="1" a="1"/>
  <c r="G1962" i="1"/>
  <c r="G1963" i="1" a="1"/>
  <c r="G1963" i="1"/>
  <c r="G1964" i="1" a="1"/>
  <c r="G1964" i="1"/>
  <c r="G1965" i="1" a="1"/>
  <c r="G1965" i="1" s="1"/>
  <c r="G1966" i="1" a="1"/>
  <c r="G1966" i="1"/>
  <c r="G1967" i="1" a="1"/>
  <c r="G1967" i="1"/>
  <c r="G1968" i="1" a="1"/>
  <c r="G1968" i="1" s="1"/>
  <c r="G1969" i="1" a="1"/>
  <c r="G1969" i="1" s="1"/>
  <c r="G1970" i="1" a="1"/>
  <c r="G1970" i="1" s="1"/>
  <c r="G1971" i="1" a="1"/>
  <c r="G1971" i="1" s="1"/>
  <c r="G1972" i="1" a="1"/>
  <c r="G1972" i="1" s="1"/>
  <c r="G1973" i="1" a="1"/>
  <c r="G1973" i="1" s="1"/>
  <c r="G1974" i="1" a="1"/>
  <c r="G1974" i="1" s="1"/>
  <c r="G1975" i="1" a="1"/>
  <c r="G1975" i="1" s="1"/>
  <c r="G1976" i="1" a="1"/>
  <c r="G1976" i="1" s="1"/>
  <c r="G1977" i="1" a="1"/>
  <c r="G1977" i="1"/>
  <c r="G1978" i="1" a="1"/>
  <c r="G1978" i="1"/>
  <c r="G1979" i="1" a="1"/>
  <c r="G1979" i="1"/>
  <c r="G1980" i="1" a="1"/>
  <c r="G1980" i="1"/>
  <c r="G1981" i="1" a="1"/>
  <c r="G1981" i="1"/>
  <c r="G1982" i="1" a="1"/>
  <c r="G1982" i="1" s="1"/>
  <c r="G1983" i="1" a="1"/>
  <c r="G1983" i="1"/>
  <c r="G1984" i="1" a="1"/>
  <c r="G1984" i="1" s="1"/>
  <c r="G1985" i="1" a="1"/>
  <c r="G1985" i="1" s="1"/>
  <c r="G1986" i="1" a="1"/>
  <c r="G1986" i="1" s="1"/>
  <c r="G1987" i="1" a="1"/>
  <c r="G1987" i="1" s="1"/>
  <c r="G1988" i="1" a="1"/>
  <c r="G1988" i="1" s="1"/>
  <c r="G1989" i="1" a="1"/>
  <c r="G1989" i="1" s="1"/>
  <c r="G1990" i="1" a="1"/>
  <c r="G1990" i="1" s="1"/>
  <c r="G1991" i="1" a="1"/>
  <c r="G1991" i="1"/>
  <c r="G1992" i="1" a="1"/>
  <c r="G1992" i="1" s="1"/>
  <c r="G1993" i="1" a="1"/>
  <c r="G1993" i="1"/>
  <c r="G1994" i="1" a="1"/>
  <c r="G1994" i="1"/>
  <c r="G1995" i="1" a="1"/>
  <c r="G1995" i="1"/>
  <c r="G1996" i="1" a="1"/>
  <c r="G1996" i="1" s="1"/>
  <c r="G1997" i="1" a="1"/>
  <c r="G1997" i="1"/>
  <c r="G1998" i="1" a="1"/>
  <c r="G1998" i="1"/>
  <c r="G1999" i="1" a="1"/>
  <c r="G1999" i="1" s="1"/>
  <c r="G2000" i="1" a="1"/>
  <c r="G2000" i="1" s="1"/>
  <c r="G2001" i="1" a="1"/>
  <c r="G2001" i="1" s="1"/>
  <c r="G2002" i="1" a="1"/>
  <c r="G2002" i="1" s="1"/>
  <c r="G2003" i="1" a="1"/>
  <c r="G2003" i="1" s="1"/>
  <c r="G2004" i="1" a="1"/>
  <c r="G2004" i="1" s="1"/>
  <c r="G2005" i="1" a="1"/>
  <c r="G2005" i="1" s="1"/>
  <c r="G2006" i="1" a="1"/>
  <c r="G2006" i="1" s="1"/>
  <c r="G2007" i="1" a="1"/>
  <c r="G2007" i="1" s="1"/>
  <c r="G2008" i="1" a="1"/>
  <c r="G2008" i="1" s="1"/>
  <c r="G2009" i="1" a="1"/>
  <c r="G2009" i="1"/>
  <c r="G2010" i="1" a="1"/>
  <c r="G2010" i="1"/>
  <c r="G2011" i="1" a="1"/>
  <c r="G2011" i="1"/>
  <c r="G2012" i="1" a="1"/>
  <c r="G2012" i="1"/>
  <c r="G2013" i="1" a="1"/>
  <c r="G2013" i="1" s="1"/>
  <c r="G2014" i="1" a="1"/>
  <c r="G2014" i="1"/>
  <c r="G2015" i="1" a="1"/>
  <c r="G2015" i="1"/>
  <c r="G2016" i="1" a="1"/>
  <c r="G2016" i="1" s="1"/>
  <c r="G2017" i="1" a="1"/>
  <c r="G2017" i="1"/>
  <c r="G2018" i="1" a="1"/>
  <c r="G2018" i="1" s="1"/>
  <c r="G2019" i="1" a="1"/>
  <c r="G2019" i="1" s="1"/>
  <c r="G2020" i="1" a="1"/>
  <c r="G2020" i="1" s="1"/>
  <c r="G2021" i="1" a="1"/>
  <c r="G2021" i="1" s="1"/>
  <c r="G2022" i="1" a="1"/>
  <c r="G2022" i="1" s="1"/>
  <c r="G2023" i="1" a="1"/>
  <c r="G2023" i="1" s="1"/>
  <c r="G2024" i="1" a="1"/>
  <c r="G2024" i="1" s="1"/>
  <c r="G2025" i="1" a="1"/>
  <c r="G2025" i="1" s="1"/>
  <c r="G2026" i="1" a="1"/>
  <c r="G2026" i="1"/>
  <c r="G2027" i="1" a="1"/>
  <c r="G2027" i="1"/>
  <c r="G2028" i="1" a="1"/>
  <c r="G2028" i="1"/>
  <c r="G2029" i="1" a="1"/>
  <c r="G2029" i="1"/>
  <c r="G2030" i="1" a="1"/>
  <c r="G2030" i="1" s="1"/>
  <c r="G2031" i="1" a="1"/>
  <c r="G2031" i="1"/>
  <c r="G2032" i="1" a="1"/>
  <c r="G2032" i="1" s="1"/>
  <c r="G2033" i="1" a="1"/>
  <c r="G2033" i="1" s="1"/>
  <c r="G2034" i="1" a="1"/>
  <c r="G2034" i="1"/>
  <c r="G2035" i="1" a="1"/>
  <c r="G2035" i="1" s="1"/>
  <c r="G2036" i="1" a="1"/>
  <c r="G2036" i="1" s="1"/>
  <c r="G2037" i="1" a="1"/>
  <c r="G2037" i="1" s="1"/>
  <c r="G2038" i="1" a="1"/>
  <c r="G2038" i="1" s="1"/>
  <c r="G2039" i="1" a="1"/>
  <c r="G2039" i="1" s="1"/>
  <c r="G2040" i="1" a="1"/>
  <c r="G2040" i="1" s="1"/>
  <c r="G2041" i="1" a="1"/>
  <c r="G2041" i="1"/>
  <c r="G2042" i="1" a="1"/>
  <c r="G2042" i="1" s="1"/>
  <c r="G2043" i="1" a="1"/>
  <c r="G2043" i="1"/>
  <c r="G2044" i="1" a="1"/>
  <c r="G2044" i="1"/>
  <c r="G2045" i="1" a="1"/>
  <c r="G2045" i="1"/>
  <c r="G2046" i="1" a="1"/>
  <c r="G2046" i="1"/>
  <c r="G2047" i="1" a="1"/>
  <c r="G2047" i="1" s="1"/>
  <c r="G2048" i="1" a="1"/>
  <c r="G2048" i="1" s="1"/>
  <c r="G2049" i="1" a="1"/>
  <c r="G2049" i="1" s="1"/>
  <c r="G2050" i="1" a="1"/>
  <c r="G2050" i="1" s="1"/>
  <c r="G2051" i="1" a="1"/>
  <c r="G2051" i="1"/>
  <c r="G2052" i="1" a="1"/>
  <c r="G2052" i="1" s="1"/>
  <c r="G2053" i="1" a="1"/>
  <c r="G2053" i="1" s="1"/>
  <c r="G2054" i="1" a="1"/>
  <c r="G2054" i="1" s="1"/>
  <c r="G2055" i="1" a="1"/>
  <c r="G2055" i="1" s="1"/>
  <c r="G2056" i="1" a="1"/>
  <c r="G2056" i="1" s="1"/>
  <c r="G2057" i="1" a="1"/>
  <c r="G2057" i="1"/>
  <c r="G2058" i="1" a="1"/>
  <c r="G2058" i="1"/>
  <c r="G2059" i="1" a="1"/>
  <c r="G2059" i="1" s="1"/>
  <c r="G2060" i="1" a="1"/>
  <c r="G2060" i="1"/>
  <c r="G2061" i="1" a="1"/>
  <c r="G2061" i="1"/>
  <c r="G2062" i="1" a="1"/>
  <c r="G2062" i="1"/>
  <c r="G2063" i="1" a="1"/>
  <c r="G2063" i="1"/>
  <c r="G2064" i="1" a="1"/>
  <c r="G2064" i="1" s="1"/>
  <c r="G2065" i="1" a="1"/>
  <c r="G2065" i="1" s="1"/>
  <c r="G2066" i="1" a="1"/>
  <c r="G2066" i="1" s="1"/>
  <c r="G2067" i="1" a="1"/>
  <c r="G2067" i="1" s="1"/>
  <c r="G2068" i="1" a="1"/>
  <c r="G2068" i="1"/>
  <c r="G2069" i="1" a="1"/>
  <c r="G2069" i="1" s="1"/>
  <c r="G2070" i="1" a="1"/>
  <c r="G2070" i="1" s="1"/>
  <c r="G2071" i="1" a="1"/>
  <c r="G2071" i="1" s="1"/>
  <c r="G2072" i="1" a="1"/>
  <c r="G2072" i="1" s="1"/>
  <c r="G2073" i="1" a="1"/>
  <c r="G2073" i="1" s="1"/>
  <c r="G2074" i="1" a="1"/>
  <c r="G2074" i="1"/>
  <c r="G2075" i="1" a="1"/>
  <c r="G2075" i="1"/>
  <c r="G2076" i="1" a="1"/>
  <c r="G2076" i="1" s="1"/>
  <c r="G2077" i="1" a="1"/>
  <c r="G2077" i="1"/>
  <c r="G2078" i="1" a="1"/>
  <c r="G2078" i="1"/>
  <c r="G2079" i="1" a="1"/>
  <c r="G2079" i="1"/>
  <c r="G2080" i="1" a="1"/>
  <c r="G2080" i="1" s="1"/>
  <c r="G2081" i="1" a="1"/>
  <c r="G2081" i="1" s="1"/>
  <c r="G2082" i="1" a="1"/>
  <c r="G2082" i="1" s="1"/>
  <c r="G2083" i="1" a="1"/>
  <c r="G2083" i="1" s="1"/>
  <c r="G2084" i="1" a="1"/>
  <c r="G2084" i="1" s="1"/>
  <c r="G2085" i="1" a="1"/>
  <c r="G2085" i="1"/>
  <c r="G2086" i="1" a="1"/>
  <c r="G2086" i="1" s="1"/>
  <c r="G2087" i="1" a="1"/>
  <c r="G2087" i="1" s="1"/>
  <c r="G2088" i="1" a="1"/>
  <c r="G2088" i="1" s="1"/>
  <c r="G2089" i="1" a="1"/>
  <c r="G2089" i="1"/>
  <c r="G2090" i="1" a="1"/>
  <c r="G2090" i="1" s="1"/>
  <c r="G2091" i="1" a="1"/>
  <c r="G2091" i="1"/>
  <c r="G2092" i="1" a="1"/>
  <c r="G2092" i="1"/>
  <c r="G2093" i="1" a="1"/>
  <c r="G2093" i="1" s="1"/>
  <c r="G2094" i="1" a="1"/>
  <c r="G2094" i="1"/>
  <c r="G2095" i="1" a="1"/>
  <c r="G2095" i="1"/>
  <c r="G2096" i="1" a="1"/>
  <c r="G2096" i="1" s="1"/>
  <c r="G2097" i="1" a="1"/>
  <c r="G2097" i="1" s="1"/>
  <c r="G2098" i="1" a="1"/>
  <c r="G2098" i="1" s="1"/>
  <c r="G2099" i="1" a="1"/>
  <c r="G2099" i="1" s="1"/>
  <c r="G2100" i="1" a="1"/>
  <c r="G2100" i="1" s="1"/>
  <c r="G2101" i="1" a="1"/>
  <c r="G2101" i="1" s="1"/>
  <c r="G2102" i="1" a="1"/>
  <c r="G2102" i="1"/>
  <c r="G2103" i="1" a="1"/>
  <c r="G2103" i="1" s="1"/>
  <c r="G2104" i="1" a="1"/>
  <c r="G2104" i="1" s="1"/>
  <c r="G2105" i="1" a="1"/>
  <c r="G2105" i="1"/>
  <c r="G2106" i="1" a="1"/>
  <c r="G2106" i="1"/>
  <c r="G2107" i="1" a="1"/>
  <c r="G2107" i="1" s="1"/>
  <c r="G2108" i="1" a="1"/>
  <c r="G2108" i="1"/>
  <c r="G2109" i="1" a="1"/>
  <c r="G2109" i="1"/>
  <c r="G2110" i="1" a="1"/>
  <c r="G2110" i="1" s="1"/>
  <c r="G2111" i="1" a="1"/>
  <c r="G2111" i="1"/>
  <c r="G2112" i="1" a="1"/>
  <c r="G2112" i="1" s="1"/>
  <c r="G2113" i="1" a="1"/>
  <c r="G2113" i="1" s="1"/>
  <c r="G2114" i="1" a="1"/>
  <c r="G2114" i="1" s="1"/>
  <c r="G2115" i="1" a="1"/>
  <c r="G2115" i="1" s="1"/>
  <c r="G2116" i="1" a="1"/>
  <c r="G2116" i="1" s="1"/>
  <c r="G2117" i="1" a="1"/>
  <c r="G2117" i="1" s="1"/>
  <c r="G2118" i="1" a="1"/>
  <c r="G2118" i="1" s="1"/>
  <c r="G2119" i="1" a="1"/>
  <c r="G2119" i="1"/>
  <c r="G2120" i="1" a="1"/>
  <c r="G2120" i="1" s="1"/>
  <c r="G2121" i="1" a="1"/>
  <c r="G2121" i="1"/>
  <c r="G2122" i="1" a="1"/>
  <c r="G2122" i="1"/>
  <c r="G2123" i="1" a="1"/>
  <c r="G2123" i="1"/>
  <c r="G2124" i="1" a="1"/>
  <c r="G2124" i="1" s="1"/>
  <c r="G2125" i="1" a="1"/>
  <c r="G2125" i="1"/>
  <c r="G2126" i="1" a="1"/>
  <c r="G2126" i="1"/>
  <c r="G2127" i="1" a="1"/>
  <c r="G2127" i="1" s="1"/>
  <c r="G2128" i="1" a="1"/>
  <c r="G2128" i="1" s="1"/>
  <c r="G2129" i="1" a="1"/>
  <c r="G2129" i="1" s="1"/>
  <c r="G2130" i="1" a="1"/>
  <c r="G2130" i="1" s="1"/>
  <c r="G2131" i="1" a="1"/>
  <c r="G2131" i="1" s="1"/>
  <c r="G2132" i="1" a="1"/>
  <c r="G2132" i="1" s="1"/>
  <c r="G2133" i="1" a="1"/>
  <c r="G2133" i="1" s="1"/>
  <c r="G2134" i="1" a="1"/>
  <c r="G2134" i="1" s="1"/>
  <c r="G2135" i="1" a="1"/>
  <c r="G2135" i="1" s="1"/>
  <c r="G2136" i="1" a="1"/>
  <c r="G2136" i="1" s="1"/>
  <c r="G2137" i="1" a="1"/>
  <c r="G2137" i="1"/>
  <c r="G2138" i="1" a="1"/>
  <c r="G2138" i="1"/>
  <c r="G2139" i="1" a="1"/>
  <c r="G2139" i="1"/>
  <c r="G2140" i="1" a="1"/>
  <c r="G2140" i="1"/>
  <c r="G2141" i="1" a="1"/>
  <c r="G2141" i="1" s="1"/>
  <c r="G2142" i="1" a="1"/>
  <c r="G2142" i="1"/>
  <c r="G2143" i="1" a="1"/>
  <c r="G2143" i="1"/>
  <c r="G2144" i="1" a="1"/>
  <c r="G2144" i="1" s="1"/>
  <c r="G2145" i="1" a="1"/>
  <c r="G2145" i="1"/>
  <c r="G2146" i="1" a="1"/>
  <c r="G2146" i="1" s="1"/>
  <c r="G2147" i="1" a="1"/>
  <c r="G2147" i="1" s="1"/>
  <c r="G2148" i="1" a="1"/>
  <c r="G2148" i="1" s="1"/>
  <c r="G2149" i="1" a="1"/>
  <c r="G2149" i="1" s="1"/>
  <c r="G2150" i="1" a="1"/>
  <c r="G2150" i="1" s="1"/>
  <c r="G2151" i="1" a="1"/>
  <c r="G2151" i="1" s="1"/>
  <c r="G2152" i="1" a="1"/>
  <c r="G2152" i="1" s="1"/>
  <c r="G2153" i="1" a="1"/>
  <c r="G2153" i="1" s="1"/>
  <c r="G2154" i="1" a="1"/>
  <c r="G2154" i="1"/>
  <c r="G2155" i="1" a="1"/>
  <c r="G2155" i="1"/>
  <c r="G2156" i="1" a="1"/>
  <c r="G2156" i="1"/>
  <c r="G2157" i="1" a="1"/>
  <c r="G2157" i="1"/>
  <c r="G2158" i="1" a="1"/>
  <c r="G2158" i="1" s="1"/>
  <c r="G2159" i="1" a="1"/>
  <c r="G2159" i="1"/>
  <c r="G2160" i="1" a="1"/>
  <c r="G2160" i="1" s="1"/>
  <c r="G2161" i="1" a="1"/>
  <c r="G2161" i="1" s="1"/>
  <c r="G2162" i="1" a="1"/>
  <c r="G2162" i="1"/>
  <c r="G2163" i="1" a="1"/>
  <c r="G2163" i="1" s="1"/>
  <c r="G2164" i="1" a="1"/>
  <c r="G2164" i="1" s="1"/>
  <c r="G2165" i="1" a="1"/>
  <c r="G2165" i="1" s="1"/>
  <c r="G2166" i="1" a="1"/>
  <c r="G2166" i="1" s="1"/>
  <c r="G2167" i="1" a="1"/>
  <c r="G2167" i="1" s="1"/>
  <c r="G2168" i="1" a="1"/>
  <c r="G2168" i="1" s="1"/>
  <c r="G2169" i="1" a="1"/>
  <c r="G2169" i="1"/>
  <c r="G2170" i="1" a="1"/>
  <c r="G2170" i="1" s="1"/>
  <c r="G2171" i="1" a="1"/>
  <c r="G2171" i="1"/>
  <c r="G2172" i="1" a="1"/>
  <c r="G2172" i="1"/>
  <c r="G2173" i="1" a="1"/>
  <c r="G2173" i="1"/>
  <c r="G2174" i="1" a="1"/>
  <c r="G2174" i="1"/>
  <c r="G2175" i="1" a="1"/>
  <c r="G2175" i="1" s="1"/>
  <c r="G2176" i="1" a="1"/>
  <c r="G2176" i="1" s="1"/>
  <c r="G2177" i="1" a="1"/>
  <c r="G2177" i="1" s="1"/>
  <c r="G2178" i="1" a="1"/>
  <c r="G2178" i="1" s="1"/>
  <c r="G2179" i="1" a="1"/>
  <c r="G2179" i="1"/>
  <c r="G2180" i="1" a="1"/>
  <c r="G2180" i="1" s="1"/>
  <c r="G2181" i="1" a="1"/>
  <c r="G2181" i="1" s="1"/>
  <c r="G2182" i="1" a="1"/>
  <c r="G2182" i="1" s="1"/>
  <c r="G2183" i="1" a="1"/>
  <c r="G2183" i="1" s="1"/>
  <c r="G2184" i="1" a="1"/>
  <c r="G2184" i="1" s="1"/>
  <c r="G2185" i="1" a="1"/>
  <c r="G2185" i="1"/>
  <c r="G2186" i="1" a="1"/>
  <c r="G2186" i="1"/>
  <c r="G2187" i="1" a="1"/>
  <c r="G2187" i="1" s="1"/>
  <c r="G2188" i="1" a="1"/>
  <c r="G2188" i="1"/>
  <c r="G2189" i="1" a="1"/>
  <c r="G2189" i="1"/>
  <c r="G2190" i="1" a="1"/>
  <c r="G2190" i="1"/>
  <c r="G2191" i="1" a="1"/>
  <c r="G2191" i="1"/>
  <c r="G2192" i="1" a="1"/>
  <c r="G2192" i="1" s="1"/>
  <c r="G2193" i="1" a="1"/>
  <c r="G2193" i="1" s="1"/>
  <c r="G2194" i="1" a="1"/>
  <c r="G2194" i="1" s="1"/>
  <c r="G2195" i="1" a="1"/>
  <c r="G2195" i="1" s="1"/>
  <c r="G2196" i="1" a="1"/>
  <c r="G2196" i="1"/>
  <c r="G2197" i="1" a="1"/>
  <c r="G2197" i="1" s="1"/>
  <c r="G2198" i="1" a="1"/>
  <c r="G2198" i="1" s="1"/>
  <c r="G2199" i="1" a="1"/>
  <c r="G2199" i="1" s="1"/>
  <c r="G2200" i="1" a="1"/>
  <c r="G2200" i="1" s="1"/>
  <c r="G2201" i="1" a="1"/>
  <c r="G2201" i="1" s="1"/>
  <c r="G2202" i="1" a="1"/>
  <c r="G2202" i="1"/>
  <c r="G2203" i="1" a="1"/>
  <c r="G2203" i="1"/>
  <c r="G2204" i="1" a="1"/>
  <c r="G2204" i="1" s="1"/>
  <c r="G2205" i="1" a="1"/>
  <c r="G2205" i="1"/>
  <c r="G2206" i="1" a="1"/>
  <c r="G2206" i="1"/>
  <c r="G2207" i="1" a="1"/>
  <c r="G2207" i="1"/>
  <c r="G2208" i="1" a="1"/>
  <c r="G2208" i="1" s="1"/>
  <c r="G2209" i="1" a="1"/>
  <c r="G2209" i="1" s="1"/>
  <c r="G2210" i="1" a="1"/>
  <c r="G2210" i="1" s="1"/>
  <c r="G2211" i="1" a="1"/>
  <c r="G2211" i="1" s="1"/>
  <c r="G2212" i="1" a="1"/>
  <c r="G2212" i="1" s="1"/>
  <c r="G2213" i="1" a="1"/>
  <c r="G2213" i="1"/>
  <c r="G2214" i="1" a="1"/>
  <c r="G2214" i="1" s="1"/>
  <c r="G2215" i="1" a="1"/>
  <c r="G2215" i="1" s="1"/>
  <c r="G2216" i="1" a="1"/>
  <c r="G2216" i="1" s="1"/>
  <c r="G2217" i="1" a="1"/>
  <c r="G2217" i="1"/>
  <c r="G2218" i="1" a="1"/>
  <c r="G2218" i="1" s="1"/>
  <c r="G2219" i="1" a="1"/>
  <c r="G2219" i="1"/>
  <c r="G2220" i="1" a="1"/>
  <c r="G2220" i="1"/>
  <c r="L2220" i="1" s="1"/>
  <c r="G2221" i="1" a="1"/>
  <c r="G2221" i="1" s="1"/>
  <c r="G2222" i="1" a="1"/>
  <c r="G2222" i="1"/>
  <c r="G2223" i="1" a="1"/>
  <c r="G2223" i="1"/>
  <c r="G2224" i="1" a="1"/>
  <c r="G2224" i="1" s="1"/>
  <c r="G2225" i="1" a="1"/>
  <c r="G2225" i="1" s="1"/>
  <c r="G2226" i="1" a="1"/>
  <c r="G2226" i="1" s="1"/>
  <c r="G2227" i="1" a="1"/>
  <c r="G2227" i="1" s="1"/>
  <c r="G2228" i="1" a="1"/>
  <c r="G2228" i="1"/>
  <c r="G2229" i="1" a="1"/>
  <c r="G2229" i="1" s="1"/>
  <c r="G2230" i="1" a="1"/>
  <c r="G2230" i="1"/>
  <c r="G2231" i="1" a="1"/>
  <c r="G2231" i="1" s="1"/>
  <c r="G2232" i="1" a="1"/>
  <c r="G2232" i="1" s="1"/>
  <c r="G2233" i="1" a="1"/>
  <c r="G2233" i="1"/>
  <c r="G2234" i="1" a="1"/>
  <c r="G2234" i="1"/>
  <c r="G2235" i="1" a="1"/>
  <c r="G2235" i="1" s="1"/>
  <c r="G2236" i="1" a="1"/>
  <c r="G2236" i="1"/>
  <c r="G2237" i="1" a="1"/>
  <c r="G2237" i="1" s="1"/>
  <c r="G2238" i="1" a="1"/>
  <c r="G2238" i="1" s="1"/>
  <c r="G2239" i="1" a="1"/>
  <c r="G2239" i="1"/>
  <c r="G2240" i="1" a="1"/>
  <c r="G2240" i="1" s="1"/>
  <c r="G2241" i="1" a="1"/>
  <c r="G2241" i="1" s="1"/>
  <c r="G2242" i="1" a="1"/>
  <c r="G2242" i="1" s="1"/>
  <c r="G2243" i="1" a="1"/>
  <c r="G2243" i="1" s="1"/>
  <c r="G2244" i="1" a="1"/>
  <c r="G2244" i="1" s="1"/>
  <c r="G2245" i="1" a="1"/>
  <c r="G2245" i="1" s="1"/>
  <c r="G2246" i="1" a="1"/>
  <c r="G2246" i="1" s="1"/>
  <c r="G2247" i="1" a="1"/>
  <c r="G2247" i="1"/>
  <c r="G2248" i="1" a="1"/>
  <c r="G2248" i="1" s="1"/>
  <c r="G2" i="1" a="1"/>
  <c r="G2" i="1" s="1"/>
  <c r="L1183" i="1"/>
  <c r="L1247" i="1"/>
  <c r="L1547" i="1"/>
  <c r="L1563" i="1"/>
  <c r="L1589" i="1"/>
  <c r="L1595" i="1"/>
  <c r="L1611" i="1"/>
  <c r="L1621" i="1"/>
  <c r="L1627" i="1"/>
  <c r="L1637" i="1"/>
  <c r="L1643" i="1"/>
  <c r="L1653" i="1"/>
  <c r="L1670" i="1"/>
  <c r="L1675" i="1"/>
  <c r="L1686" i="1"/>
  <c r="L1687" i="1"/>
  <c r="L1704" i="1"/>
  <c r="L1710" i="1"/>
  <c r="L1720" i="1"/>
  <c r="L1727" i="1"/>
  <c r="L1737" i="1"/>
  <c r="L1738" i="1"/>
  <c r="L1744" i="1"/>
  <c r="L1754" i="1"/>
  <c r="L1755" i="1"/>
  <c r="L1761" i="1"/>
  <c r="L1811" i="1"/>
  <c r="L1841" i="1"/>
  <c r="L1879" i="1"/>
  <c r="L1896" i="1"/>
  <c r="L1949" i="1"/>
  <c r="L1979" i="1"/>
  <c r="L1993" i="1"/>
  <c r="L2041" i="1"/>
  <c r="L2058" i="1"/>
  <c r="L2080" i="1"/>
  <c r="L2089" i="1"/>
  <c r="L2104" i="1"/>
  <c r="L2106" i="1"/>
  <c r="L2172" i="1"/>
  <c r="L2236" i="1"/>
  <c r="L2155" i="1"/>
  <c r="L217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" i="1"/>
  <c r="L1691" i="1"/>
  <c r="L1869" i="1"/>
  <c r="L1898" i="1"/>
  <c r="L1997" i="1"/>
  <c r="L2009" i="1"/>
  <c r="L2040" i="1"/>
  <c r="L2096" i="1"/>
  <c r="L219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7" i="1"/>
  <c r="L1538" i="1"/>
  <c r="L1539" i="1"/>
  <c r="L1540" i="1"/>
  <c r="L1542" i="1"/>
  <c r="L1543" i="1"/>
  <c r="L1544" i="1"/>
  <c r="L1545" i="1"/>
  <c r="L1546" i="1"/>
  <c r="L1548" i="1"/>
  <c r="L1549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90" i="1"/>
  <c r="L1591" i="1"/>
  <c r="L1592" i="1"/>
  <c r="L1593" i="1"/>
  <c r="L1594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2" i="1"/>
  <c r="L1613" i="1"/>
  <c r="L1614" i="1"/>
  <c r="L1615" i="1"/>
  <c r="L1616" i="1"/>
  <c r="L1617" i="1"/>
  <c r="L1618" i="1"/>
  <c r="L1619" i="1"/>
  <c r="L1620" i="1"/>
  <c r="L1622" i="1"/>
  <c r="L1623" i="1"/>
  <c r="L1624" i="1"/>
  <c r="L1625" i="1"/>
  <c r="L1626" i="1"/>
  <c r="L1628" i="1"/>
  <c r="L1629" i="1"/>
  <c r="L1630" i="1"/>
  <c r="L1631" i="1"/>
  <c r="L1632" i="1"/>
  <c r="L1633" i="1"/>
  <c r="L1634" i="1"/>
  <c r="L1635" i="1"/>
  <c r="L1636" i="1"/>
  <c r="L1638" i="1"/>
  <c r="L1639" i="1"/>
  <c r="L1640" i="1"/>
  <c r="L1641" i="1"/>
  <c r="L1642" i="1"/>
  <c r="L1644" i="1"/>
  <c r="L1645" i="1"/>
  <c r="L1646" i="1"/>
  <c r="L1647" i="1"/>
  <c r="L1648" i="1"/>
  <c r="L1649" i="1"/>
  <c r="L1650" i="1"/>
  <c r="L1651" i="1"/>
  <c r="L1652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71" i="1"/>
  <c r="L1672" i="1"/>
  <c r="L1673" i="1"/>
  <c r="L1674" i="1"/>
  <c r="L1676" i="1"/>
  <c r="L1677" i="1"/>
  <c r="L1678" i="1"/>
  <c r="L1679" i="1"/>
  <c r="L1680" i="1"/>
  <c r="L1681" i="1"/>
  <c r="L1682" i="1"/>
  <c r="L1683" i="1"/>
  <c r="L1684" i="1"/>
  <c r="L1685" i="1"/>
  <c r="L1688" i="1"/>
  <c r="L1689" i="1"/>
  <c r="L1690" i="1"/>
  <c r="L1692" i="1"/>
  <c r="L1693" i="1"/>
  <c r="L1694" i="1"/>
  <c r="L1695" i="1"/>
  <c r="L1696" i="1"/>
  <c r="L1697" i="1"/>
  <c r="L1698" i="1"/>
  <c r="L1699" i="1"/>
  <c r="L1700" i="1"/>
  <c r="L1701" i="1"/>
  <c r="L1702" i="1"/>
  <c r="L1705" i="1"/>
  <c r="L1706" i="1"/>
  <c r="L1707" i="1"/>
  <c r="L1708" i="1"/>
  <c r="L1709" i="1"/>
  <c r="L1711" i="1"/>
  <c r="L1712" i="1"/>
  <c r="L1713" i="1"/>
  <c r="L1714" i="1"/>
  <c r="L1715" i="1"/>
  <c r="L1716" i="1"/>
  <c r="L1717" i="1"/>
  <c r="L1718" i="1"/>
  <c r="L1719" i="1"/>
  <c r="L1721" i="1"/>
  <c r="L1722" i="1"/>
  <c r="L1724" i="1"/>
  <c r="L1725" i="1"/>
  <c r="L1726" i="1"/>
  <c r="L1728" i="1"/>
  <c r="L1729" i="1"/>
  <c r="L1730" i="1"/>
  <c r="L1731" i="1"/>
  <c r="L1732" i="1"/>
  <c r="L1734" i="1"/>
  <c r="L1735" i="1"/>
  <c r="L1736" i="1"/>
  <c r="L1739" i="1"/>
  <c r="L1740" i="1"/>
  <c r="L1741" i="1"/>
  <c r="L1742" i="1"/>
  <c r="L1743" i="1"/>
  <c r="L1745" i="1"/>
  <c r="L1746" i="1"/>
  <c r="L1747" i="1"/>
  <c r="L1748" i="1"/>
  <c r="L1750" i="1"/>
  <c r="L1751" i="1"/>
  <c r="L1752" i="1"/>
  <c r="L1753" i="1"/>
  <c r="L1756" i="1"/>
  <c r="L1757" i="1"/>
  <c r="L1758" i="1"/>
  <c r="L1759" i="1"/>
  <c r="L1760" i="1"/>
  <c r="L1762" i="1"/>
  <c r="L1763" i="1"/>
  <c r="L1764" i="1"/>
  <c r="L1766" i="1"/>
  <c r="L1767" i="1"/>
  <c r="L1768" i="1"/>
  <c r="L1769" i="1"/>
  <c r="L1770" i="1"/>
  <c r="L1772" i="1"/>
  <c r="L1773" i="1"/>
  <c r="L1774" i="1"/>
  <c r="L1775" i="1"/>
  <c r="L1776" i="1"/>
  <c r="L1777" i="1"/>
  <c r="L1779" i="1"/>
  <c r="L1780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6" i="1"/>
  <c r="L1798" i="1"/>
  <c r="L1799" i="1"/>
  <c r="L1800" i="1"/>
  <c r="L1801" i="1"/>
  <c r="L1802" i="1"/>
  <c r="L1803" i="1"/>
  <c r="L1804" i="1"/>
  <c r="L1805" i="1"/>
  <c r="L1806" i="1"/>
  <c r="L1807" i="1"/>
  <c r="L1808" i="1"/>
  <c r="L1810" i="1"/>
  <c r="L1812" i="1"/>
  <c r="L1815" i="1"/>
  <c r="L1816" i="1"/>
  <c r="L1817" i="1"/>
  <c r="L1818" i="1"/>
  <c r="L1819" i="1"/>
  <c r="L1820" i="1"/>
  <c r="L1821" i="1"/>
  <c r="L1822" i="1"/>
  <c r="L1823" i="1"/>
  <c r="L1825" i="1"/>
  <c r="L1827" i="1"/>
  <c r="L1828" i="1"/>
  <c r="L1830" i="1"/>
  <c r="L1831" i="1"/>
  <c r="L1833" i="1"/>
  <c r="L1835" i="1"/>
  <c r="L1836" i="1"/>
  <c r="L1837" i="1"/>
  <c r="L1838" i="1"/>
  <c r="L1839" i="1"/>
  <c r="L1840" i="1"/>
  <c r="L1842" i="1"/>
  <c r="L1844" i="1"/>
  <c r="L1846" i="1"/>
  <c r="L1847" i="1"/>
  <c r="L1848" i="1"/>
  <c r="L1851" i="1"/>
  <c r="L1852" i="1"/>
  <c r="L1853" i="1"/>
  <c r="L1854" i="1"/>
  <c r="L1855" i="1"/>
  <c r="L1856" i="1"/>
  <c r="L1857" i="1"/>
  <c r="L1859" i="1"/>
  <c r="L1862" i="1"/>
  <c r="L1863" i="1"/>
  <c r="L1864" i="1"/>
  <c r="L1865" i="1"/>
  <c r="L1868" i="1"/>
  <c r="L1870" i="1"/>
  <c r="L1871" i="1"/>
  <c r="L1873" i="1"/>
  <c r="L1875" i="1"/>
  <c r="L1876" i="1"/>
  <c r="L1878" i="1"/>
  <c r="L1885" i="1"/>
  <c r="L1887" i="1"/>
  <c r="L1888" i="1"/>
  <c r="L1899" i="1"/>
  <c r="L1900" i="1"/>
  <c r="L1903" i="1"/>
  <c r="L1904" i="1"/>
  <c r="L1912" i="1"/>
  <c r="L1913" i="1"/>
  <c r="L1915" i="1"/>
  <c r="L1916" i="1"/>
  <c r="L1917" i="1"/>
  <c r="L1918" i="1"/>
  <c r="L1920" i="1"/>
  <c r="L1928" i="1"/>
  <c r="L1929" i="1"/>
  <c r="L1930" i="1"/>
  <c r="L1932" i="1"/>
  <c r="L1933" i="1"/>
  <c r="L1934" i="1"/>
  <c r="L1935" i="1"/>
  <c r="L1936" i="1"/>
  <c r="L1944" i="1"/>
  <c r="L1945" i="1"/>
  <c r="L1946" i="1"/>
  <c r="L1947" i="1"/>
  <c r="L1950" i="1"/>
  <c r="L1951" i="1"/>
  <c r="L1952" i="1"/>
  <c r="L1960" i="1"/>
  <c r="L1961" i="1"/>
  <c r="L1962" i="1"/>
  <c r="L1963" i="1"/>
  <c r="L1964" i="1"/>
  <c r="L1966" i="1"/>
  <c r="L1967" i="1"/>
  <c r="L1968" i="1"/>
  <c r="L1976" i="1"/>
  <c r="L1977" i="1"/>
  <c r="L1978" i="1"/>
  <c r="L1980" i="1"/>
  <c r="L1981" i="1"/>
  <c r="L1983" i="1"/>
  <c r="L1984" i="1"/>
  <c r="L1991" i="1"/>
  <c r="L1992" i="1"/>
  <c r="L1994" i="1"/>
  <c r="L1995" i="1"/>
  <c r="L1998" i="1"/>
  <c r="L2000" i="1"/>
  <c r="L2008" i="1"/>
  <c r="L2010" i="1"/>
  <c r="L2011" i="1"/>
  <c r="L2012" i="1"/>
  <c r="L2014" i="1"/>
  <c r="L2015" i="1"/>
  <c r="L2016" i="1"/>
  <c r="L2017" i="1"/>
  <c r="L2024" i="1"/>
  <c r="L2026" i="1"/>
  <c r="L2027" i="1"/>
  <c r="L2028" i="1"/>
  <c r="L2031" i="1"/>
  <c r="L2032" i="1"/>
  <c r="L2034" i="1"/>
  <c r="L2043" i="1"/>
  <c r="L2044" i="1"/>
  <c r="L2045" i="1"/>
  <c r="L2046" i="1"/>
  <c r="L2048" i="1"/>
  <c r="L2051" i="1"/>
  <c r="L2056" i="1"/>
  <c r="L2057" i="1"/>
  <c r="L2061" i="1"/>
  <c r="L2062" i="1"/>
  <c r="L2063" i="1"/>
  <c r="L2064" i="1"/>
  <c r="L2072" i="1"/>
  <c r="L2074" i="1"/>
  <c r="L2075" i="1"/>
  <c r="L2078" i="1"/>
  <c r="L2079" i="1"/>
  <c r="L2088" i="1"/>
  <c r="L2091" i="1"/>
  <c r="L2102" i="1"/>
  <c r="L2108" i="1"/>
  <c r="L2109" i="1"/>
  <c r="L2122" i="1"/>
  <c r="L2125" i="1"/>
  <c r="L2126" i="1"/>
  <c r="L2138" i="1"/>
  <c r="L2139" i="1"/>
  <c r="L2140" i="1"/>
  <c r="L2143" i="1"/>
  <c r="L2144" i="1"/>
  <c r="L2152" i="1"/>
  <c r="L2156" i="1"/>
  <c r="L2162" i="1"/>
  <c r="L2179" i="1"/>
  <c r="L2188" i="1"/>
  <c r="L2202" i="1"/>
  <c r="I3" i="1" a="1"/>
  <c r="I3" i="1" s="1"/>
  <c r="I4" i="1" a="1"/>
  <c r="I4" i="1" s="1"/>
  <c r="I5" i="1" a="1"/>
  <c r="I5" i="1" s="1"/>
  <c r="I6" i="1" a="1"/>
  <c r="I6" i="1" s="1"/>
  <c r="I7" i="1" a="1"/>
  <c r="I7" i="1" s="1"/>
  <c r="I8" i="1" a="1"/>
  <c r="I8" i="1" s="1"/>
  <c r="I9" i="1" a="1"/>
  <c r="I9" i="1" s="1"/>
  <c r="I10" i="1" a="1"/>
  <c r="I10" i="1" s="1"/>
  <c r="I11" i="1" a="1"/>
  <c r="I11" i="1" s="1"/>
  <c r="I12" i="1" a="1"/>
  <c r="I12" i="1" s="1"/>
  <c r="I13" i="1" a="1"/>
  <c r="I13" i="1" s="1"/>
  <c r="I14" i="1" a="1"/>
  <c r="I14" i="1" s="1"/>
  <c r="I15" i="1" a="1"/>
  <c r="I15" i="1" s="1"/>
  <c r="I16" i="1" a="1"/>
  <c r="I16" i="1" s="1"/>
  <c r="I17" i="1" a="1"/>
  <c r="I17" i="1" s="1"/>
  <c r="I18" i="1" a="1"/>
  <c r="I18" i="1" s="1"/>
  <c r="I19" i="1" a="1"/>
  <c r="I19" i="1" s="1"/>
  <c r="I20" i="1" a="1"/>
  <c r="I20" i="1" s="1"/>
  <c r="I21" i="1" a="1"/>
  <c r="I21" i="1" s="1"/>
  <c r="I22" i="1" a="1"/>
  <c r="I22" i="1" s="1"/>
  <c r="I23" i="1" a="1"/>
  <c r="I23" i="1" s="1"/>
  <c r="I24" i="1" a="1"/>
  <c r="I24" i="1" s="1"/>
  <c r="I25" i="1" a="1"/>
  <c r="I25" i="1" s="1"/>
  <c r="I26" i="1" a="1"/>
  <c r="I26" i="1" s="1"/>
  <c r="I27" i="1" a="1"/>
  <c r="I27" i="1" s="1"/>
  <c r="I28" i="1" a="1"/>
  <c r="I28" i="1" s="1"/>
  <c r="I29" i="1" a="1"/>
  <c r="I29" i="1" s="1"/>
  <c r="I30" i="1" a="1"/>
  <c r="I30" i="1" s="1"/>
  <c r="I31" i="1" a="1"/>
  <c r="I31" i="1" s="1"/>
  <c r="I32" i="1" a="1"/>
  <c r="I32" i="1" s="1"/>
  <c r="I33" i="1" a="1"/>
  <c r="I33" i="1" s="1"/>
  <c r="I34" i="1" a="1"/>
  <c r="I34" i="1" s="1"/>
  <c r="I35" i="1" a="1"/>
  <c r="I35" i="1" s="1"/>
  <c r="I36" i="1" a="1"/>
  <c r="I36" i="1" s="1"/>
  <c r="I37" i="1" a="1"/>
  <c r="I37" i="1" s="1"/>
  <c r="I38" i="1" a="1"/>
  <c r="I38" i="1" s="1"/>
  <c r="I39" i="1" a="1"/>
  <c r="I39" i="1" s="1"/>
  <c r="I40" i="1" a="1"/>
  <c r="I40" i="1" s="1"/>
  <c r="I41" i="1" a="1"/>
  <c r="I41" i="1" s="1"/>
  <c r="I42" i="1" a="1"/>
  <c r="I42" i="1" s="1"/>
  <c r="I43" i="1" a="1"/>
  <c r="I43" i="1" s="1"/>
  <c r="I44" i="1" a="1"/>
  <c r="I44" i="1" s="1"/>
  <c r="I45" i="1" a="1"/>
  <c r="I45" i="1" s="1"/>
  <c r="I46" i="1" a="1"/>
  <c r="I46" i="1" s="1"/>
  <c r="I47" i="1" a="1"/>
  <c r="I47" i="1" s="1"/>
  <c r="I48" i="1" a="1"/>
  <c r="I48" i="1" s="1"/>
  <c r="I49" i="1" a="1"/>
  <c r="I49" i="1" s="1"/>
  <c r="I50" i="1" a="1"/>
  <c r="I50" i="1" s="1"/>
  <c r="I51" i="1" a="1"/>
  <c r="I51" i="1" s="1"/>
  <c r="I52" i="1" a="1"/>
  <c r="I52" i="1"/>
  <c r="I53" i="1" a="1"/>
  <c r="I53" i="1" s="1"/>
  <c r="I54" i="1" a="1"/>
  <c r="I54" i="1" s="1"/>
  <c r="I55" i="1" a="1"/>
  <c r="I55" i="1" s="1"/>
  <c r="I56" i="1" a="1"/>
  <c r="I56" i="1" s="1"/>
  <c r="I57" i="1" a="1"/>
  <c r="I57" i="1" s="1"/>
  <c r="I58" i="1" a="1"/>
  <c r="I58" i="1" s="1"/>
  <c r="I59" i="1" a="1"/>
  <c r="I59" i="1" s="1"/>
  <c r="I60" i="1" a="1"/>
  <c r="I60" i="1" s="1"/>
  <c r="I61" i="1" a="1"/>
  <c r="I61" i="1" s="1"/>
  <c r="I62" i="1" a="1"/>
  <c r="I62" i="1" s="1"/>
  <c r="I63" i="1" a="1"/>
  <c r="I63" i="1" s="1"/>
  <c r="I64" i="1" a="1"/>
  <c r="I64" i="1" s="1"/>
  <c r="I65" i="1" a="1"/>
  <c r="I65" i="1" s="1"/>
  <c r="I66" i="1" a="1"/>
  <c r="I66" i="1" s="1"/>
  <c r="I67" i="1" a="1"/>
  <c r="I67" i="1" s="1"/>
  <c r="I68" i="1" a="1"/>
  <c r="I68" i="1" s="1"/>
  <c r="I69" i="1" a="1"/>
  <c r="I69" i="1" s="1"/>
  <c r="I70" i="1" a="1"/>
  <c r="I70" i="1" s="1"/>
  <c r="I71" i="1" a="1"/>
  <c r="I71" i="1" s="1"/>
  <c r="I72" i="1" a="1"/>
  <c r="I72" i="1"/>
  <c r="I73" i="1" a="1"/>
  <c r="I73" i="1" s="1"/>
  <c r="I74" i="1" a="1"/>
  <c r="I74" i="1" s="1"/>
  <c r="I75" i="1" a="1"/>
  <c r="I75" i="1" s="1"/>
  <c r="I76" i="1" a="1"/>
  <c r="I76" i="1" s="1"/>
  <c r="I77" i="1" a="1"/>
  <c r="I77" i="1" s="1"/>
  <c r="I78" i="1" a="1"/>
  <c r="I78" i="1" s="1"/>
  <c r="I79" i="1" a="1"/>
  <c r="I79" i="1" s="1"/>
  <c r="I80" i="1" a="1"/>
  <c r="I80" i="1" s="1"/>
  <c r="I81" i="1" a="1"/>
  <c r="I81" i="1" s="1"/>
  <c r="I82" i="1" a="1"/>
  <c r="I82" i="1" s="1"/>
  <c r="I83" i="1" a="1"/>
  <c r="I83" i="1" s="1"/>
  <c r="I84" i="1" a="1"/>
  <c r="I84" i="1" s="1"/>
  <c r="I85" i="1" a="1"/>
  <c r="I85" i="1" s="1"/>
  <c r="I86" i="1" a="1"/>
  <c r="I86" i="1"/>
  <c r="I87" i="1" a="1"/>
  <c r="I87" i="1" s="1"/>
  <c r="I88" i="1" a="1"/>
  <c r="I88" i="1" s="1"/>
  <c r="I89" i="1" a="1"/>
  <c r="I89" i="1" s="1"/>
  <c r="I90" i="1" a="1"/>
  <c r="I90" i="1" s="1"/>
  <c r="I91" i="1" a="1"/>
  <c r="I91" i="1" s="1"/>
  <c r="I92" i="1" a="1"/>
  <c r="I92" i="1" s="1"/>
  <c r="I93" i="1" a="1"/>
  <c r="I93" i="1" s="1"/>
  <c r="I94" i="1" a="1"/>
  <c r="I94" i="1" s="1"/>
  <c r="I95" i="1" a="1"/>
  <c r="I95" i="1" s="1"/>
  <c r="I96" i="1" a="1"/>
  <c r="I96" i="1" s="1"/>
  <c r="I97" i="1" a="1"/>
  <c r="I97" i="1" s="1"/>
  <c r="I98" i="1" a="1"/>
  <c r="I98" i="1" s="1"/>
  <c r="I99" i="1" a="1"/>
  <c r="I99" i="1" s="1"/>
  <c r="I100" i="1" a="1"/>
  <c r="I100" i="1" s="1"/>
  <c r="I101" i="1" a="1"/>
  <c r="I101" i="1" s="1"/>
  <c r="I102" i="1" a="1"/>
  <c r="I102" i="1" s="1"/>
  <c r="I103" i="1" a="1"/>
  <c r="I103" i="1" s="1"/>
  <c r="I104" i="1" a="1"/>
  <c r="I104" i="1" s="1"/>
  <c r="I105" i="1" a="1"/>
  <c r="I105" i="1" s="1"/>
  <c r="I106" i="1" a="1"/>
  <c r="I106" i="1" s="1"/>
  <c r="I107" i="1" a="1"/>
  <c r="I107" i="1" s="1"/>
  <c r="I108" i="1" a="1"/>
  <c r="I108" i="1" s="1"/>
  <c r="I109" i="1" a="1"/>
  <c r="I109" i="1" s="1"/>
  <c r="I110" i="1" a="1"/>
  <c r="I110" i="1" s="1"/>
  <c r="I111" i="1" a="1"/>
  <c r="I111" i="1" s="1"/>
  <c r="I112" i="1" a="1"/>
  <c r="I112" i="1" s="1"/>
  <c r="I113" i="1" a="1"/>
  <c r="I113" i="1" s="1"/>
  <c r="I114" i="1" a="1"/>
  <c r="I114" i="1" s="1"/>
  <c r="I115" i="1" a="1"/>
  <c r="I115" i="1" s="1"/>
  <c r="I116" i="1" a="1"/>
  <c r="I116" i="1" s="1"/>
  <c r="I117" i="1" a="1"/>
  <c r="I117" i="1" s="1"/>
  <c r="I118" i="1" a="1"/>
  <c r="I118" i="1" s="1"/>
  <c r="I119" i="1" a="1"/>
  <c r="I119" i="1" s="1"/>
  <c r="I120" i="1" a="1"/>
  <c r="I120" i="1" s="1"/>
  <c r="I121" i="1" a="1"/>
  <c r="I121" i="1" s="1"/>
  <c r="I122" i="1" a="1"/>
  <c r="I122" i="1" s="1"/>
  <c r="I123" i="1" a="1"/>
  <c r="I123" i="1" s="1"/>
  <c r="I124" i="1" a="1"/>
  <c r="I124" i="1" s="1"/>
  <c r="I125" i="1" a="1"/>
  <c r="I125" i="1" s="1"/>
  <c r="I126" i="1" a="1"/>
  <c r="I126" i="1" s="1"/>
  <c r="I127" i="1" a="1"/>
  <c r="I127" i="1"/>
  <c r="I128" i="1" a="1"/>
  <c r="I128" i="1" s="1"/>
  <c r="I129" i="1" a="1"/>
  <c r="I129" i="1" s="1"/>
  <c r="I130" i="1" a="1"/>
  <c r="I130" i="1" s="1"/>
  <c r="I131" i="1" a="1"/>
  <c r="I131" i="1" s="1"/>
  <c r="I132" i="1" a="1"/>
  <c r="I132" i="1"/>
  <c r="I133" i="1" a="1"/>
  <c r="I133" i="1" s="1"/>
  <c r="I134" i="1" a="1"/>
  <c r="I134" i="1" s="1"/>
  <c r="I135" i="1" a="1"/>
  <c r="I135" i="1" s="1"/>
  <c r="I136" i="1" a="1"/>
  <c r="I136" i="1" s="1"/>
  <c r="I137" i="1" a="1"/>
  <c r="I137" i="1" s="1"/>
  <c r="I138" i="1" a="1"/>
  <c r="I138" i="1" s="1"/>
  <c r="I139" i="1" a="1"/>
  <c r="I139" i="1" s="1"/>
  <c r="I140" i="1" a="1"/>
  <c r="I140" i="1" s="1"/>
  <c r="I141" i="1" a="1"/>
  <c r="I141" i="1" s="1"/>
  <c r="I142" i="1" a="1"/>
  <c r="I142" i="1"/>
  <c r="I143" i="1" a="1"/>
  <c r="I143" i="1" s="1"/>
  <c r="I144" i="1" a="1"/>
  <c r="I144" i="1" s="1"/>
  <c r="I145" i="1" a="1"/>
  <c r="I145" i="1" s="1"/>
  <c r="I146" i="1" a="1"/>
  <c r="I146" i="1" s="1"/>
  <c r="I147" i="1" a="1"/>
  <c r="I147" i="1" s="1"/>
  <c r="I148" i="1" a="1"/>
  <c r="I148" i="1" s="1"/>
  <c r="I149" i="1" a="1"/>
  <c r="I149" i="1" s="1"/>
  <c r="I150" i="1" a="1"/>
  <c r="I150" i="1" s="1"/>
  <c r="I151" i="1" a="1"/>
  <c r="I151" i="1" s="1"/>
  <c r="I152" i="1" a="1"/>
  <c r="I152" i="1" s="1"/>
  <c r="I153" i="1" a="1"/>
  <c r="I153" i="1" s="1"/>
  <c r="I154" i="1" a="1"/>
  <c r="I154" i="1" s="1"/>
  <c r="I155" i="1" a="1"/>
  <c r="I155" i="1" s="1"/>
  <c r="I156" i="1" a="1"/>
  <c r="I156" i="1" s="1"/>
  <c r="I157" i="1" a="1"/>
  <c r="I157" i="1" s="1"/>
  <c r="I158" i="1" a="1"/>
  <c r="I158" i="1" s="1"/>
  <c r="I159" i="1" a="1"/>
  <c r="I159" i="1" s="1"/>
  <c r="I160" i="1" a="1"/>
  <c r="I160" i="1" s="1"/>
  <c r="I161" i="1" a="1"/>
  <c r="I161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 s="1"/>
  <c r="I167" i="1" a="1"/>
  <c r="I167" i="1" s="1"/>
  <c r="I168" i="1" a="1"/>
  <c r="I168" i="1" s="1"/>
  <c r="I169" i="1" a="1"/>
  <c r="I169" i="1" s="1"/>
  <c r="I170" i="1" a="1"/>
  <c r="I170" i="1" s="1"/>
  <c r="I171" i="1" a="1"/>
  <c r="I171" i="1" s="1"/>
  <c r="I172" i="1" a="1"/>
  <c r="I172" i="1" s="1"/>
  <c r="I173" i="1" a="1"/>
  <c r="I173" i="1" s="1"/>
  <c r="I174" i="1" a="1"/>
  <c r="I174" i="1" s="1"/>
  <c r="I175" i="1" a="1"/>
  <c r="I175" i="1" s="1"/>
  <c r="I176" i="1" a="1"/>
  <c r="I176" i="1"/>
  <c r="I177" i="1" a="1"/>
  <c r="I177" i="1" s="1"/>
  <c r="I178" i="1" a="1"/>
  <c r="I178" i="1" s="1"/>
  <c r="I179" i="1" a="1"/>
  <c r="I179" i="1" s="1"/>
  <c r="I180" i="1" a="1"/>
  <c r="I180" i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 s="1"/>
  <c r="I206" i="1" a="1"/>
  <c r="I206" i="1" s="1"/>
  <c r="I207" i="1" a="1"/>
  <c r="I207" i="1" s="1"/>
  <c r="I208" i="1" a="1"/>
  <c r="I208" i="1" s="1"/>
  <c r="I209" i="1" a="1"/>
  <c r="I209" i="1" s="1"/>
  <c r="I210" i="1" a="1"/>
  <c r="I210" i="1" s="1"/>
  <c r="I211" i="1" a="1"/>
  <c r="I211" i="1" s="1"/>
  <c r="I212" i="1" a="1"/>
  <c r="I212" i="1"/>
  <c r="I213" i="1" a="1"/>
  <c r="I213" i="1" s="1"/>
  <c r="I214" i="1" a="1"/>
  <c r="I214" i="1" s="1"/>
  <c r="I215" i="1" a="1"/>
  <c r="I215" i="1" s="1"/>
  <c r="I216" i="1" a="1"/>
  <c r="I216" i="1" s="1"/>
  <c r="I217" i="1" a="1"/>
  <c r="I217" i="1" s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 s="1"/>
  <c r="I224" i="1" a="1"/>
  <c r="I224" i="1" s="1"/>
  <c r="I225" i="1" a="1"/>
  <c r="I225" i="1" s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/>
  <c r="I254" i="1" a="1"/>
  <c r="I254" i="1" s="1"/>
  <c r="I255" i="1" a="1"/>
  <c r="I255" i="1" s="1"/>
  <c r="I256" i="1" a="1"/>
  <c r="I256" i="1" s="1"/>
  <c r="I257" i="1" a="1"/>
  <c r="I257" i="1" s="1"/>
  <c r="I258" i="1" a="1"/>
  <c r="I258" i="1" s="1"/>
  <c r="I259" i="1" a="1"/>
  <c r="I259" i="1" s="1"/>
  <c r="I260" i="1" a="1"/>
  <c r="I260" i="1" s="1"/>
  <c r="I261" i="1" a="1"/>
  <c r="I261" i="1"/>
  <c r="I262" i="1" a="1"/>
  <c r="I262" i="1" s="1"/>
  <c r="I263" i="1" a="1"/>
  <c r="I263" i="1" s="1"/>
  <c r="I264" i="1" a="1"/>
  <c r="I264" i="1" s="1"/>
  <c r="I265" i="1" a="1"/>
  <c r="I265" i="1" s="1"/>
  <c r="I266" i="1" a="1"/>
  <c r="I266" i="1" s="1"/>
  <c r="I267" i="1" a="1"/>
  <c r="I267" i="1" s="1"/>
  <c r="I268" i="1" a="1"/>
  <c r="I268" i="1" s="1"/>
  <c r="I269" i="1" a="1"/>
  <c r="I269" i="1" s="1"/>
  <c r="I270" i="1" a="1"/>
  <c r="I270" i="1" s="1"/>
  <c r="I271" i="1" a="1"/>
  <c r="I271" i="1"/>
  <c r="I272" i="1" a="1"/>
  <c r="I272" i="1" s="1"/>
  <c r="I273" i="1" a="1"/>
  <c r="I273" i="1" s="1"/>
  <c r="I274" i="1" a="1"/>
  <c r="I274" i="1" s="1"/>
  <c r="I275" i="1" a="1"/>
  <c r="I275" i="1" s="1"/>
  <c r="I276" i="1" a="1"/>
  <c r="I276" i="1" s="1"/>
  <c r="I277" i="1" a="1"/>
  <c r="I277" i="1" s="1"/>
  <c r="I278" i="1" a="1"/>
  <c r="I278" i="1" s="1"/>
  <c r="I279" i="1" a="1"/>
  <c r="I279" i="1" s="1"/>
  <c r="I280" i="1" a="1"/>
  <c r="I280" i="1" s="1"/>
  <c r="I281" i="1" a="1"/>
  <c r="I281" i="1" s="1"/>
  <c r="I282" i="1" a="1"/>
  <c r="I282" i="1" s="1"/>
  <c r="I283" i="1" a="1"/>
  <c r="I283" i="1" s="1"/>
  <c r="I284" i="1" a="1"/>
  <c r="I284" i="1" s="1"/>
  <c r="I285" i="1" a="1"/>
  <c r="I285" i="1" s="1"/>
  <c r="I286" i="1" a="1"/>
  <c r="I286" i="1" s="1"/>
  <c r="I287" i="1" a="1"/>
  <c r="I287" i="1" s="1"/>
  <c r="I288" i="1" a="1"/>
  <c r="I288" i="1" s="1"/>
  <c r="I289" i="1" a="1"/>
  <c r="I289" i="1" s="1"/>
  <c r="I290" i="1" a="1"/>
  <c r="I290" i="1" s="1"/>
  <c r="I291" i="1" a="1"/>
  <c r="I291" i="1" s="1"/>
  <c r="I292" i="1" a="1"/>
  <c r="I292" i="1" s="1"/>
  <c r="I293" i="1" a="1"/>
  <c r="I293" i="1" s="1"/>
  <c r="I294" i="1" a="1"/>
  <c r="I294" i="1" s="1"/>
  <c r="I295" i="1" a="1"/>
  <c r="I295" i="1" s="1"/>
  <c r="I296" i="1" a="1"/>
  <c r="I296" i="1" s="1"/>
  <c r="I297" i="1" a="1"/>
  <c r="I297" i="1" s="1"/>
  <c r="I298" i="1" a="1"/>
  <c r="I298" i="1" s="1"/>
  <c r="I299" i="1" a="1"/>
  <c r="I299" i="1" s="1"/>
  <c r="I300" i="1" a="1"/>
  <c r="I300" i="1"/>
  <c r="I301" i="1" a="1"/>
  <c r="I301" i="1" s="1"/>
  <c r="I302" i="1" a="1"/>
  <c r="I302" i="1" s="1"/>
  <c r="I303" i="1" a="1"/>
  <c r="I303" i="1" s="1"/>
  <c r="I304" i="1" a="1"/>
  <c r="I304" i="1" s="1"/>
  <c r="I305" i="1" a="1"/>
  <c r="I305" i="1" s="1"/>
  <c r="I306" i="1" a="1"/>
  <c r="I306" i="1" s="1"/>
  <c r="I307" i="1" a="1"/>
  <c r="I307" i="1" s="1"/>
  <c r="I308" i="1" a="1"/>
  <c r="I308" i="1"/>
  <c r="I309" i="1" a="1"/>
  <c r="I309" i="1" s="1"/>
  <c r="I310" i="1" a="1"/>
  <c r="I310" i="1" s="1"/>
  <c r="I311" i="1" a="1"/>
  <c r="I311" i="1"/>
  <c r="I312" i="1" a="1"/>
  <c r="I312" i="1" s="1"/>
  <c r="I313" i="1" a="1"/>
  <c r="I313" i="1" s="1"/>
  <c r="I314" i="1" a="1"/>
  <c r="I314" i="1" s="1"/>
  <c r="I315" i="1" a="1"/>
  <c r="I315" i="1" s="1"/>
  <c r="I316" i="1" a="1"/>
  <c r="I316" i="1" s="1"/>
  <c r="I317" i="1" a="1"/>
  <c r="I317" i="1" s="1"/>
  <c r="I318" i="1" a="1"/>
  <c r="I318" i="1" s="1"/>
  <c r="I319" i="1" a="1"/>
  <c r="I319" i="1" s="1"/>
  <c r="I320" i="1" a="1"/>
  <c r="I320" i="1" s="1"/>
  <c r="I321" i="1" a="1"/>
  <c r="I321" i="1" s="1"/>
  <c r="I322" i="1" a="1"/>
  <c r="I322" i="1" s="1"/>
  <c r="I323" i="1" a="1"/>
  <c r="I323" i="1" s="1"/>
  <c r="I324" i="1" a="1"/>
  <c r="I324" i="1" s="1"/>
  <c r="I325" i="1" a="1"/>
  <c r="I325" i="1" s="1"/>
  <c r="I326" i="1" a="1"/>
  <c r="I326" i="1" s="1"/>
  <c r="I327" i="1" a="1"/>
  <c r="I327" i="1" s="1"/>
  <c r="I328" i="1" a="1"/>
  <c r="I328" i="1" s="1"/>
  <c r="I329" i="1" a="1"/>
  <c r="I329" i="1" s="1"/>
  <c r="I330" i="1" a="1"/>
  <c r="I330" i="1" s="1"/>
  <c r="I331" i="1" a="1"/>
  <c r="I331" i="1" s="1"/>
  <c r="I332" i="1" a="1"/>
  <c r="I332" i="1" s="1"/>
  <c r="I333" i="1" a="1"/>
  <c r="I333" i="1" s="1"/>
  <c r="I334" i="1" a="1"/>
  <c r="I334" i="1" s="1"/>
  <c r="I335" i="1" a="1"/>
  <c r="I335" i="1" s="1"/>
  <c r="I336" i="1" a="1"/>
  <c r="I336" i="1" s="1"/>
  <c r="I337" i="1" a="1"/>
  <c r="I337" i="1" s="1"/>
  <c r="I338" i="1" a="1"/>
  <c r="I338" i="1" s="1"/>
  <c r="I339" i="1" a="1"/>
  <c r="I339" i="1" s="1"/>
  <c r="I340" i="1" a="1"/>
  <c r="I340" i="1" s="1"/>
  <c r="I341" i="1" a="1"/>
  <c r="I341" i="1" s="1"/>
  <c r="I342" i="1" a="1"/>
  <c r="I342" i="1" s="1"/>
  <c r="I343" i="1" a="1"/>
  <c r="I343" i="1" s="1"/>
  <c r="I344" i="1" a="1"/>
  <c r="I344" i="1" s="1"/>
  <c r="I345" i="1" a="1"/>
  <c r="I345" i="1" s="1"/>
  <c r="I346" i="1" a="1"/>
  <c r="I346" i="1" s="1"/>
  <c r="I347" i="1" a="1"/>
  <c r="I347" i="1" s="1"/>
  <c r="I348" i="1" a="1"/>
  <c r="I348" i="1" s="1"/>
  <c r="I349" i="1" a="1"/>
  <c r="I349" i="1" s="1"/>
  <c r="I350" i="1" a="1"/>
  <c r="I350" i="1" s="1"/>
  <c r="I351" i="1" a="1"/>
  <c r="I351" i="1" s="1"/>
  <c r="I352" i="1" a="1"/>
  <c r="I352" i="1" s="1"/>
  <c r="I353" i="1" a="1"/>
  <c r="I353" i="1" s="1"/>
  <c r="I354" i="1" a="1"/>
  <c r="I354" i="1" s="1"/>
  <c r="I355" i="1" a="1"/>
  <c r="I355" i="1" s="1"/>
  <c r="I356" i="1" a="1"/>
  <c r="I356" i="1"/>
  <c r="I357" i="1" a="1"/>
  <c r="I357" i="1" s="1"/>
  <c r="I358" i="1" a="1"/>
  <c r="I358" i="1" s="1"/>
  <c r="I359" i="1" a="1"/>
  <c r="I359" i="1" s="1"/>
  <c r="I360" i="1" a="1"/>
  <c r="I360" i="1" s="1"/>
  <c r="I361" i="1" a="1"/>
  <c r="I361" i="1" s="1"/>
  <c r="I362" i="1" a="1"/>
  <c r="I362" i="1" s="1"/>
  <c r="I363" i="1" a="1"/>
  <c r="I363" i="1" s="1"/>
  <c r="I364" i="1" a="1"/>
  <c r="I364" i="1" s="1"/>
  <c r="I365" i="1" a="1"/>
  <c r="I365" i="1" s="1"/>
  <c r="I366" i="1" a="1"/>
  <c r="I366" i="1" s="1"/>
  <c r="I367" i="1" a="1"/>
  <c r="I367" i="1" s="1"/>
  <c r="I368" i="1" a="1"/>
  <c r="I368" i="1" s="1"/>
  <c r="I369" i="1" a="1"/>
  <c r="I369" i="1" s="1"/>
  <c r="I370" i="1" a="1"/>
  <c r="I370" i="1" s="1"/>
  <c r="I371" i="1" a="1"/>
  <c r="I371" i="1" s="1"/>
  <c r="I372" i="1" a="1"/>
  <c r="I372" i="1" s="1"/>
  <c r="I373" i="1" a="1"/>
  <c r="I373" i="1" s="1"/>
  <c r="I374" i="1" a="1"/>
  <c r="I374" i="1" s="1"/>
  <c r="I375" i="1" a="1"/>
  <c r="I375" i="1" s="1"/>
  <c r="I376" i="1" a="1"/>
  <c r="I376" i="1" s="1"/>
  <c r="I377" i="1" a="1"/>
  <c r="I377" i="1" s="1"/>
  <c r="I378" i="1" a="1"/>
  <c r="I378" i="1" s="1"/>
  <c r="I379" i="1" a="1"/>
  <c r="I379" i="1" s="1"/>
  <c r="I380" i="1" a="1"/>
  <c r="I380" i="1" s="1"/>
  <c r="I381" i="1" a="1"/>
  <c r="I381" i="1" s="1"/>
  <c r="I382" i="1" a="1"/>
  <c r="I382" i="1" s="1"/>
  <c r="I383" i="1" a="1"/>
  <c r="I383" i="1" s="1"/>
  <c r="I384" i="1" a="1"/>
  <c r="I384" i="1" s="1"/>
  <c r="I385" i="1" a="1"/>
  <c r="I385" i="1" s="1"/>
  <c r="I386" i="1" a="1"/>
  <c r="I386" i="1" s="1"/>
  <c r="I387" i="1" a="1"/>
  <c r="I387" i="1" s="1"/>
  <c r="I388" i="1" a="1"/>
  <c r="I388" i="1" s="1"/>
  <c r="I389" i="1" a="1"/>
  <c r="I389" i="1" s="1"/>
  <c r="I390" i="1" a="1"/>
  <c r="I390" i="1"/>
  <c r="I391" i="1" a="1"/>
  <c r="I391" i="1" s="1"/>
  <c r="I392" i="1" a="1"/>
  <c r="I392" i="1" s="1"/>
  <c r="I393" i="1" a="1"/>
  <c r="I393" i="1" s="1"/>
  <c r="I394" i="1" a="1"/>
  <c r="I394" i="1" s="1"/>
  <c r="I395" i="1" a="1"/>
  <c r="I395" i="1" s="1"/>
  <c r="I396" i="1" a="1"/>
  <c r="I396" i="1" s="1"/>
  <c r="I397" i="1" a="1"/>
  <c r="I397" i="1" s="1"/>
  <c r="I398" i="1" a="1"/>
  <c r="I398" i="1" s="1"/>
  <c r="I399" i="1" a="1"/>
  <c r="I399" i="1" s="1"/>
  <c r="I400" i="1" a="1"/>
  <c r="I400" i="1" s="1"/>
  <c r="I401" i="1" a="1"/>
  <c r="I401" i="1" s="1"/>
  <c r="I402" i="1" a="1"/>
  <c r="I402" i="1" s="1"/>
  <c r="I403" i="1" a="1"/>
  <c r="I403" i="1" s="1"/>
  <c r="I404" i="1" a="1"/>
  <c r="I404" i="1" s="1"/>
  <c r="I405" i="1" a="1"/>
  <c r="I405" i="1" s="1"/>
  <c r="I406" i="1" a="1"/>
  <c r="I406" i="1" s="1"/>
  <c r="I407" i="1" a="1"/>
  <c r="I407" i="1" s="1"/>
  <c r="I408" i="1" a="1"/>
  <c r="I408" i="1" s="1"/>
  <c r="I409" i="1" a="1"/>
  <c r="I409" i="1" s="1"/>
  <c r="I410" i="1" a="1"/>
  <c r="I410" i="1" s="1"/>
  <c r="I411" i="1" a="1"/>
  <c r="I411" i="1" s="1"/>
  <c r="I412" i="1" a="1"/>
  <c r="I412" i="1" s="1"/>
  <c r="I413" i="1" a="1"/>
  <c r="I413" i="1" s="1"/>
  <c r="I414" i="1" a="1"/>
  <c r="I414" i="1" s="1"/>
  <c r="I415" i="1" a="1"/>
  <c r="I415" i="1"/>
  <c r="I416" i="1" a="1"/>
  <c r="I416" i="1" s="1"/>
  <c r="I417" i="1" a="1"/>
  <c r="I417" i="1" s="1"/>
  <c r="I418" i="1" a="1"/>
  <c r="I418" i="1" s="1"/>
  <c r="I419" i="1" a="1"/>
  <c r="I419" i="1" s="1"/>
  <c r="I420" i="1" a="1"/>
  <c r="I420" i="1" s="1"/>
  <c r="I421" i="1" a="1"/>
  <c r="I421" i="1" s="1"/>
  <c r="I422" i="1" a="1"/>
  <c r="I422" i="1" s="1"/>
  <c r="I423" i="1" a="1"/>
  <c r="I423" i="1" s="1"/>
  <c r="I424" i="1" a="1"/>
  <c r="I424" i="1" s="1"/>
  <c r="I425" i="1" a="1"/>
  <c r="I425" i="1" s="1"/>
  <c r="I426" i="1" a="1"/>
  <c r="I426" i="1" s="1"/>
  <c r="I427" i="1" a="1"/>
  <c r="I427" i="1" s="1"/>
  <c r="I428" i="1" a="1"/>
  <c r="I428" i="1" s="1"/>
  <c r="I429" i="1" a="1"/>
  <c r="I429" i="1" s="1"/>
  <c r="I430" i="1" a="1"/>
  <c r="I430" i="1" s="1"/>
  <c r="I431" i="1" a="1"/>
  <c r="I431" i="1" s="1"/>
  <c r="I432" i="1" a="1"/>
  <c r="I432" i="1" s="1"/>
  <c r="I433" i="1" a="1"/>
  <c r="I433" i="1" s="1"/>
  <c r="I434" i="1" a="1"/>
  <c r="I434" i="1" s="1"/>
  <c r="I435" i="1" a="1"/>
  <c r="I435" i="1" s="1"/>
  <c r="I436" i="1" a="1"/>
  <c r="I436" i="1"/>
  <c r="I437" i="1" a="1"/>
  <c r="I437" i="1" s="1"/>
  <c r="I438" i="1" a="1"/>
  <c r="I438" i="1" s="1"/>
  <c r="I439" i="1" a="1"/>
  <c r="I439" i="1" s="1"/>
  <c r="I440" i="1" a="1"/>
  <c r="I440" i="1" s="1"/>
  <c r="I441" i="1" a="1"/>
  <c r="I441" i="1" s="1"/>
  <c r="I442" i="1" a="1"/>
  <c r="I442" i="1" s="1"/>
  <c r="I443" i="1" a="1"/>
  <c r="I443" i="1" s="1"/>
  <c r="I444" i="1" a="1"/>
  <c r="I444" i="1" s="1"/>
  <c r="I445" i="1" a="1"/>
  <c r="I445" i="1" s="1"/>
  <c r="I446" i="1" a="1"/>
  <c r="I446" i="1" s="1"/>
  <c r="I447" i="1" a="1"/>
  <c r="I447" i="1" s="1"/>
  <c r="I448" i="1" a="1"/>
  <c r="I448" i="1" s="1"/>
  <c r="I449" i="1" a="1"/>
  <c r="I449" i="1" s="1"/>
  <c r="I450" i="1" a="1"/>
  <c r="I450" i="1" s="1"/>
  <c r="I451" i="1" a="1"/>
  <c r="I451" i="1" s="1"/>
  <c r="I452" i="1" a="1"/>
  <c r="I452" i="1" s="1"/>
  <c r="I453" i="1" a="1"/>
  <c r="I453" i="1" s="1"/>
  <c r="I454" i="1" a="1"/>
  <c r="I454" i="1" s="1"/>
  <c r="I455" i="1" a="1"/>
  <c r="I455" i="1" s="1"/>
  <c r="I456" i="1" a="1"/>
  <c r="I456" i="1"/>
  <c r="I457" i="1" a="1"/>
  <c r="I457" i="1" s="1"/>
  <c r="I458" i="1" a="1"/>
  <c r="I458" i="1" s="1"/>
  <c r="I459" i="1" a="1"/>
  <c r="I459" i="1" s="1"/>
  <c r="I460" i="1" a="1"/>
  <c r="I460" i="1"/>
  <c r="I461" i="1" a="1"/>
  <c r="I461" i="1" s="1"/>
  <c r="I462" i="1" a="1"/>
  <c r="I462" i="1" s="1"/>
  <c r="I463" i="1" a="1"/>
  <c r="I463" i="1" s="1"/>
  <c r="I464" i="1" a="1"/>
  <c r="I464" i="1" s="1"/>
  <c r="I465" i="1" a="1"/>
  <c r="I465" i="1" s="1"/>
  <c r="I466" i="1" a="1"/>
  <c r="I466" i="1" s="1"/>
  <c r="I467" i="1" a="1"/>
  <c r="I467" i="1" s="1"/>
  <c r="I468" i="1" a="1"/>
  <c r="I468" i="1" s="1"/>
  <c r="I469" i="1" a="1"/>
  <c r="I469" i="1"/>
  <c r="I470" i="1" a="1"/>
  <c r="I470" i="1" s="1"/>
  <c r="I471" i="1" a="1"/>
  <c r="I471" i="1" s="1"/>
  <c r="I472" i="1" a="1"/>
  <c r="I472" i="1" s="1"/>
  <c r="I473" i="1" a="1"/>
  <c r="I473" i="1" s="1"/>
  <c r="I474" i="1" a="1"/>
  <c r="I474" i="1"/>
  <c r="I475" i="1" a="1"/>
  <c r="I475" i="1" s="1"/>
  <c r="I476" i="1" a="1"/>
  <c r="I476" i="1" s="1"/>
  <c r="I477" i="1" a="1"/>
  <c r="I477" i="1" s="1"/>
  <c r="I478" i="1" a="1"/>
  <c r="I478" i="1" s="1"/>
  <c r="I479" i="1" a="1"/>
  <c r="I479" i="1" s="1"/>
  <c r="I480" i="1" a="1"/>
  <c r="I480" i="1" s="1"/>
  <c r="I481" i="1" a="1"/>
  <c r="I481" i="1" s="1"/>
  <c r="I482" i="1" a="1"/>
  <c r="I482" i="1" s="1"/>
  <c r="I483" i="1" a="1"/>
  <c r="I483" i="1" s="1"/>
  <c r="I484" i="1" a="1"/>
  <c r="I484" i="1" s="1"/>
  <c r="I485" i="1" a="1"/>
  <c r="I485" i="1" s="1"/>
  <c r="I486" i="1" a="1"/>
  <c r="I486" i="1" s="1"/>
  <c r="I487" i="1" a="1"/>
  <c r="I487" i="1" s="1"/>
  <c r="I488" i="1" a="1"/>
  <c r="I488" i="1" s="1"/>
  <c r="I489" i="1" a="1"/>
  <c r="I489" i="1" s="1"/>
  <c r="I490" i="1" a="1"/>
  <c r="I490" i="1" s="1"/>
  <c r="I491" i="1" a="1"/>
  <c r="I491" i="1" s="1"/>
  <c r="I492" i="1" a="1"/>
  <c r="I492" i="1" s="1"/>
  <c r="I493" i="1" a="1"/>
  <c r="I493" i="1" s="1"/>
  <c r="I494" i="1" a="1"/>
  <c r="I494" i="1" s="1"/>
  <c r="I495" i="1" a="1"/>
  <c r="I495" i="1" s="1"/>
  <c r="I496" i="1" a="1"/>
  <c r="I496" i="1" s="1"/>
  <c r="I497" i="1" a="1"/>
  <c r="I497" i="1" s="1"/>
  <c r="I498" i="1" a="1"/>
  <c r="I498" i="1" s="1"/>
  <c r="I499" i="1" a="1"/>
  <c r="I499" i="1" s="1"/>
  <c r="I500" i="1" a="1"/>
  <c r="I500" i="1" s="1"/>
  <c r="I501" i="1" a="1"/>
  <c r="I501" i="1" s="1"/>
  <c r="I502" i="1" a="1"/>
  <c r="I502" i="1" s="1"/>
  <c r="I503" i="1" a="1"/>
  <c r="I503" i="1" s="1"/>
  <c r="I504" i="1" a="1"/>
  <c r="I504" i="1" s="1"/>
  <c r="I505" i="1" a="1"/>
  <c r="I505" i="1" s="1"/>
  <c r="I506" i="1" a="1"/>
  <c r="I506" i="1" s="1"/>
  <c r="I507" i="1" a="1"/>
  <c r="I507" i="1" s="1"/>
  <c r="I508" i="1" a="1"/>
  <c r="I508" i="1" s="1"/>
  <c r="I509" i="1" a="1"/>
  <c r="I509" i="1" s="1"/>
  <c r="I510" i="1" a="1"/>
  <c r="I510" i="1" s="1"/>
  <c r="I511" i="1" a="1"/>
  <c r="I511" i="1" s="1"/>
  <c r="I512" i="1" a="1"/>
  <c r="I512" i="1" s="1"/>
  <c r="I513" i="1" a="1"/>
  <c r="I513" i="1" s="1"/>
  <c r="I514" i="1" a="1"/>
  <c r="I514" i="1" s="1"/>
  <c r="I515" i="1" a="1"/>
  <c r="I515" i="1" s="1"/>
  <c r="I516" i="1" a="1"/>
  <c r="I516" i="1" s="1"/>
  <c r="I517" i="1" a="1"/>
  <c r="I517" i="1" s="1"/>
  <c r="I518" i="1" a="1"/>
  <c r="I518" i="1" s="1"/>
  <c r="I519" i="1" a="1"/>
  <c r="I519" i="1" s="1"/>
  <c r="I520" i="1" a="1"/>
  <c r="I520" i="1" s="1"/>
  <c r="I521" i="1" a="1"/>
  <c r="I521" i="1" s="1"/>
  <c r="I522" i="1" a="1"/>
  <c r="I522" i="1" s="1"/>
  <c r="I523" i="1" a="1"/>
  <c r="I523" i="1" s="1"/>
  <c r="I524" i="1" a="1"/>
  <c r="I524" i="1" s="1"/>
  <c r="I525" i="1" a="1"/>
  <c r="I525" i="1" s="1"/>
  <c r="I526" i="1" a="1"/>
  <c r="I526" i="1" s="1"/>
  <c r="I527" i="1" a="1"/>
  <c r="I527" i="1" s="1"/>
  <c r="I528" i="1" a="1"/>
  <c r="I528" i="1" s="1"/>
  <c r="I529" i="1" a="1"/>
  <c r="I529" i="1" s="1"/>
  <c r="I530" i="1" a="1"/>
  <c r="I530" i="1" s="1"/>
  <c r="I531" i="1" a="1"/>
  <c r="I531" i="1" s="1"/>
  <c r="I532" i="1" a="1"/>
  <c r="I532" i="1" s="1"/>
  <c r="I533" i="1" a="1"/>
  <c r="I533" i="1" s="1"/>
  <c r="I534" i="1" a="1"/>
  <c r="I534" i="1" s="1"/>
  <c r="I535" i="1" a="1"/>
  <c r="I535" i="1" s="1"/>
  <c r="I536" i="1" a="1"/>
  <c r="I536" i="1" s="1"/>
  <c r="I537" i="1" a="1"/>
  <c r="I537" i="1" s="1"/>
  <c r="I538" i="1" a="1"/>
  <c r="I538" i="1" s="1"/>
  <c r="I539" i="1" a="1"/>
  <c r="I539" i="1" s="1"/>
  <c r="I540" i="1" a="1"/>
  <c r="I540" i="1" s="1"/>
  <c r="I541" i="1" a="1"/>
  <c r="I541" i="1" s="1"/>
  <c r="I542" i="1" a="1"/>
  <c r="I542" i="1" s="1"/>
  <c r="I543" i="1" a="1"/>
  <c r="I543" i="1" s="1"/>
  <c r="I544" i="1" a="1"/>
  <c r="I544" i="1" s="1"/>
  <c r="I545" i="1" a="1"/>
  <c r="I545" i="1" s="1"/>
  <c r="I546" i="1" a="1"/>
  <c r="I546" i="1" s="1"/>
  <c r="I547" i="1" a="1"/>
  <c r="I547" i="1" s="1"/>
  <c r="I548" i="1" a="1"/>
  <c r="I548" i="1" s="1"/>
  <c r="I549" i="1" a="1"/>
  <c r="I549" i="1" s="1"/>
  <c r="I550" i="1" a="1"/>
  <c r="I550" i="1" s="1"/>
  <c r="I551" i="1" a="1"/>
  <c r="I551" i="1" s="1"/>
  <c r="I552" i="1" a="1"/>
  <c r="I552" i="1" s="1"/>
  <c r="I553" i="1" a="1"/>
  <c r="I553" i="1" s="1"/>
  <c r="I554" i="1" a="1"/>
  <c r="I554" i="1" s="1"/>
  <c r="I555" i="1" a="1"/>
  <c r="I555" i="1" s="1"/>
  <c r="I556" i="1" a="1"/>
  <c r="I556" i="1" s="1"/>
  <c r="I557" i="1" a="1"/>
  <c r="I557" i="1" s="1"/>
  <c r="I558" i="1" a="1"/>
  <c r="I558" i="1" s="1"/>
  <c r="I559" i="1" a="1"/>
  <c r="I559" i="1" s="1"/>
  <c r="I560" i="1" a="1"/>
  <c r="I560" i="1" s="1"/>
  <c r="I561" i="1" a="1"/>
  <c r="I561" i="1" s="1"/>
  <c r="I562" i="1" a="1"/>
  <c r="I562" i="1" s="1"/>
  <c r="I563" i="1" a="1"/>
  <c r="I563" i="1" s="1"/>
  <c r="I564" i="1" a="1"/>
  <c r="I564" i="1" s="1"/>
  <c r="I565" i="1" a="1"/>
  <c r="I565" i="1" s="1"/>
  <c r="I566" i="1" a="1"/>
  <c r="I566" i="1" s="1"/>
  <c r="I567" i="1" a="1"/>
  <c r="I567" i="1" s="1"/>
  <c r="I568" i="1" a="1"/>
  <c r="I568" i="1" s="1"/>
  <c r="I569" i="1" a="1"/>
  <c r="I569" i="1" s="1"/>
  <c r="I570" i="1" a="1"/>
  <c r="I570" i="1" s="1"/>
  <c r="I571" i="1" a="1"/>
  <c r="I571" i="1" s="1"/>
  <c r="I572" i="1" a="1"/>
  <c r="I572" i="1"/>
  <c r="I573" i="1" a="1"/>
  <c r="I573" i="1" s="1"/>
  <c r="I574" i="1" a="1"/>
  <c r="I574" i="1" s="1"/>
  <c r="I575" i="1" a="1"/>
  <c r="I575" i="1" s="1"/>
  <c r="I576" i="1" a="1"/>
  <c r="I576" i="1" s="1"/>
  <c r="I577" i="1" a="1"/>
  <c r="I577" i="1" s="1"/>
  <c r="I578" i="1" a="1"/>
  <c r="I578" i="1" s="1"/>
  <c r="I579" i="1" a="1"/>
  <c r="I579" i="1" s="1"/>
  <c r="I580" i="1" a="1"/>
  <c r="I580" i="1" s="1"/>
  <c r="I581" i="1" a="1"/>
  <c r="I581" i="1" s="1"/>
  <c r="I582" i="1" a="1"/>
  <c r="I582" i="1" s="1"/>
  <c r="I583" i="1" a="1"/>
  <c r="I583" i="1" s="1"/>
  <c r="I584" i="1" a="1"/>
  <c r="I584" i="1"/>
  <c r="I585" i="1" a="1"/>
  <c r="I585" i="1" s="1"/>
  <c r="I586" i="1" a="1"/>
  <c r="I586" i="1" s="1"/>
  <c r="I587" i="1" a="1"/>
  <c r="I587" i="1" s="1"/>
  <c r="I588" i="1" a="1"/>
  <c r="I588" i="1" s="1"/>
  <c r="I589" i="1" a="1"/>
  <c r="I589" i="1" s="1"/>
  <c r="I590" i="1" a="1"/>
  <c r="I590" i="1" s="1"/>
  <c r="I591" i="1" a="1"/>
  <c r="I591" i="1" s="1"/>
  <c r="I592" i="1" a="1"/>
  <c r="I592" i="1" s="1"/>
  <c r="I593" i="1" a="1"/>
  <c r="I593" i="1" s="1"/>
  <c r="I594" i="1" a="1"/>
  <c r="I594" i="1" s="1"/>
  <c r="I595" i="1" a="1"/>
  <c r="I595" i="1" s="1"/>
  <c r="I596" i="1" a="1"/>
  <c r="I596" i="1" s="1"/>
  <c r="I597" i="1" a="1"/>
  <c r="I597" i="1" s="1"/>
  <c r="I598" i="1" a="1"/>
  <c r="I598" i="1" s="1"/>
  <c r="I599" i="1" a="1"/>
  <c r="I599" i="1" s="1"/>
  <c r="I600" i="1" a="1"/>
  <c r="I600" i="1" s="1"/>
  <c r="I601" i="1" a="1"/>
  <c r="I601" i="1" s="1"/>
  <c r="I602" i="1" a="1"/>
  <c r="I602" i="1"/>
  <c r="I603" i="1" a="1"/>
  <c r="I603" i="1" s="1"/>
  <c r="I604" i="1" a="1"/>
  <c r="I604" i="1" s="1"/>
  <c r="I605" i="1" a="1"/>
  <c r="I605" i="1" s="1"/>
  <c r="I606" i="1" a="1"/>
  <c r="I606" i="1" s="1"/>
  <c r="I607" i="1" a="1"/>
  <c r="I607" i="1" s="1"/>
  <c r="I608" i="1" a="1"/>
  <c r="I608" i="1" s="1"/>
  <c r="I609" i="1" a="1"/>
  <c r="I609" i="1" s="1"/>
  <c r="I610" i="1" a="1"/>
  <c r="I610" i="1" s="1"/>
  <c r="I611" i="1" a="1"/>
  <c r="I611" i="1" s="1"/>
  <c r="I612" i="1" a="1"/>
  <c r="I612" i="1" s="1"/>
  <c r="I613" i="1" a="1"/>
  <c r="I613" i="1" s="1"/>
  <c r="I614" i="1" a="1"/>
  <c r="I614" i="1" s="1"/>
  <c r="I615" i="1" a="1"/>
  <c r="I615" i="1" s="1"/>
  <c r="I616" i="1" a="1"/>
  <c r="I616" i="1" s="1"/>
  <c r="I617" i="1" a="1"/>
  <c r="I617" i="1" s="1"/>
  <c r="I618" i="1" a="1"/>
  <c r="I618" i="1" s="1"/>
  <c r="I619" i="1" a="1"/>
  <c r="I619" i="1" s="1"/>
  <c r="I620" i="1" a="1"/>
  <c r="I620" i="1" s="1"/>
  <c r="I621" i="1" a="1"/>
  <c r="I621" i="1" s="1"/>
  <c r="I622" i="1" a="1"/>
  <c r="I622" i="1" s="1"/>
  <c r="I623" i="1" a="1"/>
  <c r="I623" i="1" s="1"/>
  <c r="I624" i="1" a="1"/>
  <c r="I624" i="1" s="1"/>
  <c r="I625" i="1" a="1"/>
  <c r="I625" i="1" s="1"/>
  <c r="I626" i="1" a="1"/>
  <c r="I626" i="1" s="1"/>
  <c r="I627" i="1" a="1"/>
  <c r="I627" i="1" s="1"/>
  <c r="I628" i="1" a="1"/>
  <c r="I628" i="1" s="1"/>
  <c r="I629" i="1" a="1"/>
  <c r="I629" i="1" s="1"/>
  <c r="I630" i="1" a="1"/>
  <c r="I630" i="1" s="1"/>
  <c r="I631" i="1" a="1"/>
  <c r="I631" i="1" s="1"/>
  <c r="I632" i="1" a="1"/>
  <c r="I632" i="1" s="1"/>
  <c r="I633" i="1" a="1"/>
  <c r="I633" i="1" s="1"/>
  <c r="I634" i="1" a="1"/>
  <c r="I634" i="1" s="1"/>
  <c r="I635" i="1" a="1"/>
  <c r="I635" i="1" s="1"/>
  <c r="I636" i="1" a="1"/>
  <c r="I636" i="1" s="1"/>
  <c r="I637" i="1" a="1"/>
  <c r="I637" i="1" s="1"/>
  <c r="I638" i="1" a="1"/>
  <c r="I638" i="1" s="1"/>
  <c r="I639" i="1" a="1"/>
  <c r="I639" i="1" s="1"/>
  <c r="I640" i="1" a="1"/>
  <c r="I640" i="1" s="1"/>
  <c r="I641" i="1" a="1"/>
  <c r="I641" i="1"/>
  <c r="I642" i="1" a="1"/>
  <c r="I642" i="1" s="1"/>
  <c r="I643" i="1" a="1"/>
  <c r="I643" i="1" s="1"/>
  <c r="I644" i="1" a="1"/>
  <c r="I644" i="1" s="1"/>
  <c r="I645" i="1" a="1"/>
  <c r="I645" i="1" s="1"/>
  <c r="I646" i="1" a="1"/>
  <c r="I646" i="1" s="1"/>
  <c r="I647" i="1" a="1"/>
  <c r="I647" i="1" s="1"/>
  <c r="I648" i="1" a="1"/>
  <c r="I648" i="1"/>
  <c r="I649" i="1" a="1"/>
  <c r="I649" i="1" s="1"/>
  <c r="I650" i="1" a="1"/>
  <c r="I650" i="1" s="1"/>
  <c r="I651" i="1" a="1"/>
  <c r="I651" i="1" s="1"/>
  <c r="I652" i="1" a="1"/>
  <c r="I652" i="1" s="1"/>
  <c r="I653" i="1" a="1"/>
  <c r="I653" i="1" s="1"/>
  <c r="I654" i="1" a="1"/>
  <c r="I654" i="1" s="1"/>
  <c r="I655" i="1" a="1"/>
  <c r="I655" i="1" s="1"/>
  <c r="I656" i="1" a="1"/>
  <c r="I656" i="1" s="1"/>
  <c r="I657" i="1" a="1"/>
  <c r="I657" i="1" s="1"/>
  <c r="I658" i="1" a="1"/>
  <c r="I658" i="1" s="1"/>
  <c r="I659" i="1" a="1"/>
  <c r="I659" i="1" s="1"/>
  <c r="I660" i="1" a="1"/>
  <c r="I660" i="1" s="1"/>
  <c r="I661" i="1" a="1"/>
  <c r="I661" i="1" s="1"/>
  <c r="I662" i="1" a="1"/>
  <c r="I662" i="1" s="1"/>
  <c r="I663" i="1" a="1"/>
  <c r="I663" i="1" s="1"/>
  <c r="I664" i="1" a="1"/>
  <c r="I664" i="1" s="1"/>
  <c r="I665" i="1" a="1"/>
  <c r="I665" i="1" s="1"/>
  <c r="I666" i="1" a="1"/>
  <c r="I666" i="1" s="1"/>
  <c r="I667" i="1" a="1"/>
  <c r="I667" i="1" s="1"/>
  <c r="I668" i="1" a="1"/>
  <c r="I668" i="1"/>
  <c r="I669" i="1" a="1"/>
  <c r="I669" i="1" s="1"/>
  <c r="I670" i="1" a="1"/>
  <c r="I670" i="1" s="1"/>
  <c r="I671" i="1" a="1"/>
  <c r="I671" i="1" s="1"/>
  <c r="I672" i="1" a="1"/>
  <c r="I672" i="1" s="1"/>
  <c r="I673" i="1" a="1"/>
  <c r="I673" i="1" s="1"/>
  <c r="I674" i="1" a="1"/>
  <c r="I674" i="1" s="1"/>
  <c r="I675" i="1" a="1"/>
  <c r="I675" i="1" s="1"/>
  <c r="I676" i="1" a="1"/>
  <c r="I676" i="1" s="1"/>
  <c r="I677" i="1" a="1"/>
  <c r="I677" i="1" s="1"/>
  <c r="I678" i="1" a="1"/>
  <c r="I678" i="1" s="1"/>
  <c r="I679" i="1" a="1"/>
  <c r="I679" i="1" s="1"/>
  <c r="I680" i="1" a="1"/>
  <c r="I680" i="1" s="1"/>
  <c r="I681" i="1" a="1"/>
  <c r="I681" i="1" s="1"/>
  <c r="I682" i="1" a="1"/>
  <c r="I682" i="1" s="1"/>
  <c r="I683" i="1" a="1"/>
  <c r="I683" i="1" s="1"/>
  <c r="I684" i="1" a="1"/>
  <c r="I684" i="1"/>
  <c r="I685" i="1" a="1"/>
  <c r="I685" i="1" s="1"/>
  <c r="I686" i="1" a="1"/>
  <c r="I686" i="1" s="1"/>
  <c r="I687" i="1" a="1"/>
  <c r="I687" i="1" s="1"/>
  <c r="I688" i="1" a="1"/>
  <c r="I688" i="1" s="1"/>
  <c r="I689" i="1" a="1"/>
  <c r="I689" i="1" s="1"/>
  <c r="I690" i="1" a="1"/>
  <c r="I690" i="1" s="1"/>
  <c r="I691" i="1" a="1"/>
  <c r="I691" i="1" s="1"/>
  <c r="I692" i="1" a="1"/>
  <c r="I692" i="1" s="1"/>
  <c r="I693" i="1" a="1"/>
  <c r="I693" i="1" s="1"/>
  <c r="I694" i="1" a="1"/>
  <c r="I694" i="1" s="1"/>
  <c r="I695" i="1" a="1"/>
  <c r="I695" i="1" s="1"/>
  <c r="I696" i="1" a="1"/>
  <c r="I696" i="1" s="1"/>
  <c r="I697" i="1" a="1"/>
  <c r="I697" i="1" s="1"/>
  <c r="I698" i="1" a="1"/>
  <c r="I698" i="1" s="1"/>
  <c r="I699" i="1" a="1"/>
  <c r="I699" i="1" s="1"/>
  <c r="I700" i="1" a="1"/>
  <c r="I700" i="1" s="1"/>
  <c r="I701" i="1" a="1"/>
  <c r="I701" i="1" s="1"/>
  <c r="I702" i="1" a="1"/>
  <c r="I702" i="1" s="1"/>
  <c r="I703" i="1" a="1"/>
  <c r="I703" i="1" s="1"/>
  <c r="I704" i="1" a="1"/>
  <c r="I704" i="1" s="1"/>
  <c r="I705" i="1" a="1"/>
  <c r="I705" i="1" s="1"/>
  <c r="I706" i="1" a="1"/>
  <c r="I706" i="1" s="1"/>
  <c r="I707" i="1" a="1"/>
  <c r="I707" i="1" s="1"/>
  <c r="I708" i="1" a="1"/>
  <c r="I708" i="1" s="1"/>
  <c r="I709" i="1" a="1"/>
  <c r="I709" i="1"/>
  <c r="I710" i="1" a="1"/>
  <c r="I710" i="1" s="1"/>
  <c r="I711" i="1" a="1"/>
  <c r="I711" i="1" s="1"/>
  <c r="I712" i="1" a="1"/>
  <c r="I712" i="1" s="1"/>
  <c r="I713" i="1" a="1"/>
  <c r="I713" i="1" s="1"/>
  <c r="I714" i="1" a="1"/>
  <c r="I714" i="1" s="1"/>
  <c r="I715" i="1" a="1"/>
  <c r="I715" i="1" s="1"/>
  <c r="I716" i="1" a="1"/>
  <c r="I716" i="1" s="1"/>
  <c r="I717" i="1" a="1"/>
  <c r="I717" i="1" s="1"/>
  <c r="I718" i="1" a="1"/>
  <c r="I718" i="1" s="1"/>
  <c r="I719" i="1" a="1"/>
  <c r="I719" i="1" s="1"/>
  <c r="I720" i="1" a="1"/>
  <c r="I720" i="1" s="1"/>
  <c r="I721" i="1" a="1"/>
  <c r="I721" i="1" s="1"/>
  <c r="I722" i="1" a="1"/>
  <c r="I722" i="1" s="1"/>
  <c r="I723" i="1" a="1"/>
  <c r="I723" i="1" s="1"/>
  <c r="I724" i="1" a="1"/>
  <c r="I724" i="1" s="1"/>
  <c r="I725" i="1" a="1"/>
  <c r="I725" i="1" s="1"/>
  <c r="I726" i="1" a="1"/>
  <c r="I726" i="1" s="1"/>
  <c r="I727" i="1" a="1"/>
  <c r="I727" i="1" s="1"/>
  <c r="I728" i="1" a="1"/>
  <c r="I728" i="1" s="1"/>
  <c r="I729" i="1" a="1"/>
  <c r="I729" i="1" s="1"/>
  <c r="I730" i="1" a="1"/>
  <c r="I730" i="1" s="1"/>
  <c r="I731" i="1" a="1"/>
  <c r="I731" i="1" s="1"/>
  <c r="I732" i="1" a="1"/>
  <c r="I732" i="1" s="1"/>
  <c r="I733" i="1" a="1"/>
  <c r="I733" i="1" s="1"/>
  <c r="I734" i="1" a="1"/>
  <c r="I734" i="1" s="1"/>
  <c r="I735" i="1" a="1"/>
  <c r="I735" i="1" s="1"/>
  <c r="I736" i="1" a="1"/>
  <c r="I736" i="1" s="1"/>
  <c r="I737" i="1" a="1"/>
  <c r="I737" i="1" s="1"/>
  <c r="I738" i="1" a="1"/>
  <c r="I738" i="1" s="1"/>
  <c r="I739" i="1" a="1"/>
  <c r="I739" i="1" s="1"/>
  <c r="I740" i="1" a="1"/>
  <c r="I740" i="1" s="1"/>
  <c r="I741" i="1" a="1"/>
  <c r="I741" i="1" s="1"/>
  <c r="I742" i="1" a="1"/>
  <c r="I742" i="1" s="1"/>
  <c r="I743" i="1" a="1"/>
  <c r="I743" i="1" s="1"/>
  <c r="I744" i="1" a="1"/>
  <c r="I744" i="1" s="1"/>
  <c r="I745" i="1" a="1"/>
  <c r="I745" i="1" s="1"/>
  <c r="I746" i="1" a="1"/>
  <c r="I746" i="1" s="1"/>
  <c r="I747" i="1" a="1"/>
  <c r="I747" i="1" s="1"/>
  <c r="I748" i="1" a="1"/>
  <c r="I748" i="1" s="1"/>
  <c r="I749" i="1" a="1"/>
  <c r="I749" i="1" s="1"/>
  <c r="I750" i="1" a="1"/>
  <c r="I750" i="1" s="1"/>
  <c r="I751" i="1" a="1"/>
  <c r="I751" i="1" s="1"/>
  <c r="I752" i="1" a="1"/>
  <c r="I752" i="1" s="1"/>
  <c r="I753" i="1" a="1"/>
  <c r="I753" i="1" s="1"/>
  <c r="I754" i="1" a="1"/>
  <c r="I754" i="1" s="1"/>
  <c r="I755" i="1" a="1"/>
  <c r="I755" i="1" s="1"/>
  <c r="I756" i="1" a="1"/>
  <c r="I756" i="1" s="1"/>
  <c r="I757" i="1" a="1"/>
  <c r="I757" i="1" s="1"/>
  <c r="I758" i="1" a="1"/>
  <c r="I758" i="1" s="1"/>
  <c r="I759" i="1" a="1"/>
  <c r="I759" i="1" s="1"/>
  <c r="I760" i="1" a="1"/>
  <c r="I760" i="1" s="1"/>
  <c r="I761" i="1" a="1"/>
  <c r="I761" i="1" s="1"/>
  <c r="I762" i="1" a="1"/>
  <c r="I762" i="1" s="1"/>
  <c r="I763" i="1" a="1"/>
  <c r="I763" i="1" s="1"/>
  <c r="I764" i="1" a="1"/>
  <c r="I764" i="1" s="1"/>
  <c r="I765" i="1" a="1"/>
  <c r="I765" i="1"/>
  <c r="I766" i="1" a="1"/>
  <c r="I766" i="1" s="1"/>
  <c r="I767" i="1" a="1"/>
  <c r="I767" i="1" s="1"/>
  <c r="I768" i="1" a="1"/>
  <c r="I768" i="1" s="1"/>
  <c r="I769" i="1" a="1"/>
  <c r="I769" i="1" s="1"/>
  <c r="I770" i="1" a="1"/>
  <c r="I770" i="1" s="1"/>
  <c r="I771" i="1" a="1"/>
  <c r="I771" i="1" s="1"/>
  <c r="I772" i="1" a="1"/>
  <c r="I772" i="1" s="1"/>
  <c r="I773" i="1" a="1"/>
  <c r="I773" i="1" s="1"/>
  <c r="I774" i="1" a="1"/>
  <c r="I774" i="1" s="1"/>
  <c r="I775" i="1" a="1"/>
  <c r="I775" i="1" s="1"/>
  <c r="I776" i="1" a="1"/>
  <c r="I776" i="1" s="1"/>
  <c r="I777" i="1" a="1"/>
  <c r="I777" i="1" s="1"/>
  <c r="I778" i="1" a="1"/>
  <c r="I778" i="1" s="1"/>
  <c r="I779" i="1" a="1"/>
  <c r="I779" i="1" s="1"/>
  <c r="I780" i="1" a="1"/>
  <c r="I780" i="1" s="1"/>
  <c r="I781" i="1" a="1"/>
  <c r="I781" i="1" s="1"/>
  <c r="I782" i="1" a="1"/>
  <c r="I782" i="1" s="1"/>
  <c r="I783" i="1" a="1"/>
  <c r="I783" i="1" s="1"/>
  <c r="I784" i="1" a="1"/>
  <c r="I784" i="1" s="1"/>
  <c r="I785" i="1" a="1"/>
  <c r="I785" i="1" s="1"/>
  <c r="I786" i="1" a="1"/>
  <c r="I786" i="1" s="1"/>
  <c r="I787" i="1" a="1"/>
  <c r="I787" i="1" s="1"/>
  <c r="I788" i="1" a="1"/>
  <c r="I788" i="1" s="1"/>
  <c r="I789" i="1" a="1"/>
  <c r="I789" i="1" s="1"/>
  <c r="I790" i="1" a="1"/>
  <c r="I790" i="1" s="1"/>
  <c r="I791" i="1" a="1"/>
  <c r="I791" i="1" s="1"/>
  <c r="I792" i="1" a="1"/>
  <c r="I792" i="1" s="1"/>
  <c r="I793" i="1" a="1"/>
  <c r="I793" i="1"/>
  <c r="I794" i="1" a="1"/>
  <c r="I794" i="1"/>
  <c r="I795" i="1" a="1"/>
  <c r="I795" i="1" s="1"/>
  <c r="I796" i="1" a="1"/>
  <c r="I796" i="1" s="1"/>
  <c r="I797" i="1" a="1"/>
  <c r="I797" i="1" s="1"/>
  <c r="I798" i="1" a="1"/>
  <c r="I798" i="1" s="1"/>
  <c r="I799" i="1" a="1"/>
  <c r="I799" i="1" s="1"/>
  <c r="I800" i="1" a="1"/>
  <c r="I800" i="1" s="1"/>
  <c r="I801" i="1" a="1"/>
  <c r="I801" i="1" s="1"/>
  <c r="I802" i="1" a="1"/>
  <c r="I802" i="1" s="1"/>
  <c r="I803" i="1" a="1"/>
  <c r="I803" i="1" s="1"/>
  <c r="I804" i="1" a="1"/>
  <c r="I804" i="1" s="1"/>
  <c r="I805" i="1" a="1"/>
  <c r="I805" i="1" s="1"/>
  <c r="I806" i="1" a="1"/>
  <c r="I806" i="1" s="1"/>
  <c r="I807" i="1" a="1"/>
  <c r="I807" i="1" s="1"/>
  <c r="I808" i="1" a="1"/>
  <c r="I808" i="1"/>
  <c r="I809" i="1" a="1"/>
  <c r="I809" i="1" s="1"/>
  <c r="I810" i="1" a="1"/>
  <c r="I810" i="1" s="1"/>
  <c r="I811" i="1" a="1"/>
  <c r="I811" i="1" s="1"/>
  <c r="I812" i="1" a="1"/>
  <c r="I812" i="1" s="1"/>
  <c r="I813" i="1" a="1"/>
  <c r="I813" i="1"/>
  <c r="I814" i="1" a="1"/>
  <c r="I814" i="1" s="1"/>
  <c r="I815" i="1" a="1"/>
  <c r="I815" i="1" s="1"/>
  <c r="I816" i="1" a="1"/>
  <c r="I816" i="1" s="1"/>
  <c r="I817" i="1" a="1"/>
  <c r="I817" i="1" s="1"/>
  <c r="I818" i="1" a="1"/>
  <c r="I818" i="1" s="1"/>
  <c r="I819" i="1" a="1"/>
  <c r="I819" i="1" s="1"/>
  <c r="I820" i="1" a="1"/>
  <c r="I820" i="1"/>
  <c r="I821" i="1" a="1"/>
  <c r="I821" i="1" s="1"/>
  <c r="I822" i="1" a="1"/>
  <c r="I822" i="1" s="1"/>
  <c r="I823" i="1" a="1"/>
  <c r="I823" i="1" s="1"/>
  <c r="I824" i="1" a="1"/>
  <c r="I824" i="1" s="1"/>
  <c r="I825" i="1" a="1"/>
  <c r="I825" i="1" s="1"/>
  <c r="I826" i="1" a="1"/>
  <c r="I826" i="1" s="1"/>
  <c r="I827" i="1" a="1"/>
  <c r="I827" i="1" s="1"/>
  <c r="I828" i="1" a="1"/>
  <c r="I828" i="1" s="1"/>
  <c r="I829" i="1" a="1"/>
  <c r="I829" i="1" s="1"/>
  <c r="I830" i="1" a="1"/>
  <c r="I830" i="1" s="1"/>
  <c r="I831" i="1" a="1"/>
  <c r="I831" i="1" s="1"/>
  <c r="I832" i="1" a="1"/>
  <c r="I832" i="1" s="1"/>
  <c r="I833" i="1" a="1"/>
  <c r="I833" i="1" s="1"/>
  <c r="I834" i="1" a="1"/>
  <c r="I834" i="1" s="1"/>
  <c r="I835" i="1" a="1"/>
  <c r="I835" i="1" s="1"/>
  <c r="I836" i="1" a="1"/>
  <c r="I836" i="1" s="1"/>
  <c r="I837" i="1" a="1"/>
  <c r="I837" i="1" s="1"/>
  <c r="I838" i="1" a="1"/>
  <c r="I838" i="1" s="1"/>
  <c r="I839" i="1" a="1"/>
  <c r="I839" i="1" s="1"/>
  <c r="I840" i="1" a="1"/>
  <c r="I840" i="1" s="1"/>
  <c r="I841" i="1" a="1"/>
  <c r="I841" i="1"/>
  <c r="I842" i="1" a="1"/>
  <c r="I842" i="1" s="1"/>
  <c r="I843" i="1" a="1"/>
  <c r="I843" i="1" s="1"/>
  <c r="I844" i="1" a="1"/>
  <c r="I844" i="1" s="1"/>
  <c r="I845" i="1" a="1"/>
  <c r="I845" i="1" s="1"/>
  <c r="I846" i="1" a="1"/>
  <c r="I846" i="1" s="1"/>
  <c r="I847" i="1" a="1"/>
  <c r="I847" i="1" s="1"/>
  <c r="I848" i="1" a="1"/>
  <c r="I848" i="1" s="1"/>
  <c r="I849" i="1" a="1"/>
  <c r="I849" i="1" s="1"/>
  <c r="I850" i="1" a="1"/>
  <c r="I850" i="1" s="1"/>
  <c r="I851" i="1" a="1"/>
  <c r="I851" i="1" s="1"/>
  <c r="I852" i="1" a="1"/>
  <c r="I852" i="1" s="1"/>
  <c r="I853" i="1" a="1"/>
  <c r="I853" i="1" s="1"/>
  <c r="I854" i="1" a="1"/>
  <c r="I854" i="1" s="1"/>
  <c r="I855" i="1" a="1"/>
  <c r="I855" i="1" s="1"/>
  <c r="I856" i="1" a="1"/>
  <c r="I856" i="1"/>
  <c r="I857" i="1" a="1"/>
  <c r="I857" i="1" s="1"/>
  <c r="I858" i="1" a="1"/>
  <c r="I858" i="1" s="1"/>
  <c r="I859" i="1" a="1"/>
  <c r="I859" i="1" s="1"/>
  <c r="I860" i="1" a="1"/>
  <c r="I860" i="1" s="1"/>
  <c r="I861" i="1" a="1"/>
  <c r="I861" i="1" s="1"/>
  <c r="I862" i="1" a="1"/>
  <c r="I862" i="1" s="1"/>
  <c r="I863" i="1" a="1"/>
  <c r="I863" i="1" s="1"/>
  <c r="I864" i="1" a="1"/>
  <c r="I864" i="1" s="1"/>
  <c r="I865" i="1" a="1"/>
  <c r="I865" i="1" s="1"/>
  <c r="I866" i="1" a="1"/>
  <c r="I866" i="1" s="1"/>
  <c r="I867" i="1" a="1"/>
  <c r="I867" i="1" s="1"/>
  <c r="I868" i="1" a="1"/>
  <c r="I868" i="1" s="1"/>
  <c r="I869" i="1" a="1"/>
  <c r="I869" i="1" s="1"/>
  <c r="I870" i="1" a="1"/>
  <c r="I870" i="1" s="1"/>
  <c r="I871" i="1" a="1"/>
  <c r="I871" i="1" s="1"/>
  <c r="I872" i="1" a="1"/>
  <c r="I872" i="1" s="1"/>
  <c r="I873" i="1" a="1"/>
  <c r="I873" i="1" s="1"/>
  <c r="I874" i="1" a="1"/>
  <c r="I874" i="1" s="1"/>
  <c r="I875" i="1" a="1"/>
  <c r="I875" i="1" s="1"/>
  <c r="I876" i="1" a="1"/>
  <c r="I876" i="1" s="1"/>
  <c r="I877" i="1" a="1"/>
  <c r="I877" i="1" s="1"/>
  <c r="I878" i="1" a="1"/>
  <c r="I878" i="1" s="1"/>
  <c r="I879" i="1" a="1"/>
  <c r="I879" i="1" s="1"/>
  <c r="I880" i="1" a="1"/>
  <c r="I880" i="1" s="1"/>
  <c r="I881" i="1" a="1"/>
  <c r="I881" i="1" s="1"/>
  <c r="I882" i="1" a="1"/>
  <c r="I882" i="1" s="1"/>
  <c r="I883" i="1" a="1"/>
  <c r="I883" i="1" s="1"/>
  <c r="I884" i="1" a="1"/>
  <c r="I884" i="1" s="1"/>
  <c r="I885" i="1" a="1"/>
  <c r="I885" i="1" s="1"/>
  <c r="I886" i="1" a="1"/>
  <c r="I886" i="1" s="1"/>
  <c r="I887" i="1" a="1"/>
  <c r="I887" i="1" s="1"/>
  <c r="I888" i="1" a="1"/>
  <c r="I888" i="1" s="1"/>
  <c r="I889" i="1" a="1"/>
  <c r="I889" i="1" s="1"/>
  <c r="I890" i="1" a="1"/>
  <c r="I890" i="1" s="1"/>
  <c r="I891" i="1" a="1"/>
  <c r="I891" i="1" s="1"/>
  <c r="I892" i="1" a="1"/>
  <c r="I892" i="1"/>
  <c r="I893" i="1" a="1"/>
  <c r="I893" i="1" s="1"/>
  <c r="I894" i="1" a="1"/>
  <c r="I894" i="1" s="1"/>
  <c r="I895" i="1" a="1"/>
  <c r="I895" i="1" s="1"/>
  <c r="I896" i="1" a="1"/>
  <c r="I896" i="1" s="1"/>
  <c r="I897" i="1" a="1"/>
  <c r="I897" i="1" s="1"/>
  <c r="I898" i="1" a="1"/>
  <c r="I898" i="1" s="1"/>
  <c r="I899" i="1" a="1"/>
  <c r="I899" i="1" s="1"/>
  <c r="I900" i="1" a="1"/>
  <c r="I900" i="1" s="1"/>
  <c r="I901" i="1" a="1"/>
  <c r="I901" i="1" s="1"/>
  <c r="I902" i="1" a="1"/>
  <c r="I902" i="1" s="1"/>
  <c r="I903" i="1" a="1"/>
  <c r="I903" i="1" s="1"/>
  <c r="I904" i="1" a="1"/>
  <c r="I904" i="1" s="1"/>
  <c r="I905" i="1" a="1"/>
  <c r="I905" i="1" s="1"/>
  <c r="I906" i="1" a="1"/>
  <c r="I906" i="1" s="1"/>
  <c r="I907" i="1" a="1"/>
  <c r="I907" i="1" s="1"/>
  <c r="I908" i="1" a="1"/>
  <c r="I908" i="1" s="1"/>
  <c r="I909" i="1" a="1"/>
  <c r="I909" i="1" s="1"/>
  <c r="I910" i="1" a="1"/>
  <c r="I910" i="1" s="1"/>
  <c r="I911" i="1" a="1"/>
  <c r="I911" i="1" s="1"/>
  <c r="I912" i="1" a="1"/>
  <c r="I912" i="1" s="1"/>
  <c r="I913" i="1" a="1"/>
  <c r="I913" i="1" s="1"/>
  <c r="I914" i="1" a="1"/>
  <c r="I914" i="1" s="1"/>
  <c r="I915" i="1" a="1"/>
  <c r="I915" i="1" s="1"/>
  <c r="I916" i="1" a="1"/>
  <c r="I916" i="1" s="1"/>
  <c r="I917" i="1" a="1"/>
  <c r="I917" i="1" s="1"/>
  <c r="I918" i="1" a="1"/>
  <c r="I918" i="1" s="1"/>
  <c r="I919" i="1" a="1"/>
  <c r="I919" i="1" s="1"/>
  <c r="I920" i="1" a="1"/>
  <c r="I920" i="1" s="1"/>
  <c r="I921" i="1" a="1"/>
  <c r="I921" i="1" s="1"/>
  <c r="I922" i="1" a="1"/>
  <c r="I922" i="1"/>
  <c r="I923" i="1" a="1"/>
  <c r="I923" i="1" s="1"/>
  <c r="I924" i="1" a="1"/>
  <c r="I924" i="1" s="1"/>
  <c r="I925" i="1" a="1"/>
  <c r="I925" i="1" s="1"/>
  <c r="I926" i="1" a="1"/>
  <c r="I926" i="1" s="1"/>
  <c r="I927" i="1" a="1"/>
  <c r="I927" i="1" s="1"/>
  <c r="I928" i="1" a="1"/>
  <c r="I928" i="1" s="1"/>
  <c r="I929" i="1" a="1"/>
  <c r="I929" i="1" s="1"/>
  <c r="I930" i="1" a="1"/>
  <c r="I930" i="1" s="1"/>
  <c r="I931" i="1" a="1"/>
  <c r="I931" i="1" s="1"/>
  <c r="I932" i="1" a="1"/>
  <c r="I932" i="1" s="1"/>
  <c r="I933" i="1" a="1"/>
  <c r="I933" i="1" s="1"/>
  <c r="I934" i="1" a="1"/>
  <c r="I934" i="1" s="1"/>
  <c r="I935" i="1" a="1"/>
  <c r="I935" i="1" s="1"/>
  <c r="I936" i="1" a="1"/>
  <c r="I936" i="1" s="1"/>
  <c r="I937" i="1" a="1"/>
  <c r="I937" i="1" s="1"/>
  <c r="I938" i="1" a="1"/>
  <c r="I938" i="1" s="1"/>
  <c r="I939" i="1" a="1"/>
  <c r="I939" i="1" s="1"/>
  <c r="I940" i="1" a="1"/>
  <c r="I940" i="1" s="1"/>
  <c r="I941" i="1" a="1"/>
  <c r="I941" i="1" s="1"/>
  <c r="I942" i="1" a="1"/>
  <c r="I942" i="1" s="1"/>
  <c r="I943" i="1" a="1"/>
  <c r="I943" i="1" s="1"/>
  <c r="I944" i="1" a="1"/>
  <c r="I944" i="1" s="1"/>
  <c r="I945" i="1" a="1"/>
  <c r="I945" i="1" s="1"/>
  <c r="I946" i="1" a="1"/>
  <c r="I946" i="1" s="1"/>
  <c r="I947" i="1" a="1"/>
  <c r="I947" i="1" s="1"/>
  <c r="I948" i="1" a="1"/>
  <c r="I948" i="1" s="1"/>
  <c r="I949" i="1" a="1"/>
  <c r="I949" i="1" s="1"/>
  <c r="I950" i="1" a="1"/>
  <c r="I950" i="1" s="1"/>
  <c r="I951" i="1" a="1"/>
  <c r="I951" i="1" s="1"/>
  <c r="I952" i="1" a="1"/>
  <c r="I952" i="1" s="1"/>
  <c r="I953" i="1" a="1"/>
  <c r="I953" i="1" s="1"/>
  <c r="I954" i="1" a="1"/>
  <c r="I954" i="1" s="1"/>
  <c r="I955" i="1" a="1"/>
  <c r="I955" i="1" s="1"/>
  <c r="I956" i="1" a="1"/>
  <c r="I956" i="1" s="1"/>
  <c r="I957" i="1" a="1"/>
  <c r="I957" i="1" s="1"/>
  <c r="I958" i="1" a="1"/>
  <c r="I958" i="1" s="1"/>
  <c r="I959" i="1" a="1"/>
  <c r="I959" i="1" s="1"/>
  <c r="I960" i="1" a="1"/>
  <c r="I960" i="1" s="1"/>
  <c r="I961" i="1" a="1"/>
  <c r="I961" i="1" s="1"/>
  <c r="I962" i="1" a="1"/>
  <c r="I962" i="1" s="1"/>
  <c r="I963" i="1" a="1"/>
  <c r="I963" i="1" s="1"/>
  <c r="I964" i="1" a="1"/>
  <c r="I964" i="1" s="1"/>
  <c r="I965" i="1" a="1"/>
  <c r="I965" i="1" s="1"/>
  <c r="I966" i="1" a="1"/>
  <c r="I966" i="1" s="1"/>
  <c r="I967" i="1" a="1"/>
  <c r="I967" i="1" s="1"/>
  <c r="I968" i="1" a="1"/>
  <c r="I968" i="1" s="1"/>
  <c r="I969" i="1" a="1"/>
  <c r="I969" i="1"/>
  <c r="I970" i="1" a="1"/>
  <c r="I970" i="1" s="1"/>
  <c r="I971" i="1" a="1"/>
  <c r="I971" i="1" s="1"/>
  <c r="I972" i="1" a="1"/>
  <c r="I972" i="1" s="1"/>
  <c r="I973" i="1" a="1"/>
  <c r="I973" i="1"/>
  <c r="I974" i="1" a="1"/>
  <c r="I974" i="1" s="1"/>
  <c r="I975" i="1" a="1"/>
  <c r="I975" i="1" s="1"/>
  <c r="I976" i="1" a="1"/>
  <c r="I976" i="1" s="1"/>
  <c r="I977" i="1" a="1"/>
  <c r="I977" i="1" s="1"/>
  <c r="I978" i="1" a="1"/>
  <c r="I978" i="1" s="1"/>
  <c r="I979" i="1" a="1"/>
  <c r="I979" i="1" s="1"/>
  <c r="I980" i="1" a="1"/>
  <c r="I980" i="1" s="1"/>
  <c r="I981" i="1" a="1"/>
  <c r="I981" i="1" s="1"/>
  <c r="I982" i="1" a="1"/>
  <c r="I982" i="1" s="1"/>
  <c r="I983" i="1" a="1"/>
  <c r="I983" i="1" s="1"/>
  <c r="I984" i="1" a="1"/>
  <c r="I984" i="1" s="1"/>
  <c r="I985" i="1" a="1"/>
  <c r="I985" i="1" s="1"/>
  <c r="I986" i="1" a="1"/>
  <c r="I986" i="1" s="1"/>
  <c r="I987" i="1" a="1"/>
  <c r="I987" i="1" s="1"/>
  <c r="I988" i="1" a="1"/>
  <c r="I988" i="1" s="1"/>
  <c r="I989" i="1" a="1"/>
  <c r="I989" i="1" s="1"/>
  <c r="I990" i="1" a="1"/>
  <c r="I990" i="1" s="1"/>
  <c r="I991" i="1" a="1"/>
  <c r="I991" i="1" s="1"/>
  <c r="I992" i="1" a="1"/>
  <c r="I992" i="1" s="1"/>
  <c r="I993" i="1" a="1"/>
  <c r="I993" i="1" s="1"/>
  <c r="I994" i="1" a="1"/>
  <c r="I994" i="1" s="1"/>
  <c r="I995" i="1" a="1"/>
  <c r="I995" i="1" s="1"/>
  <c r="I996" i="1" a="1"/>
  <c r="I996" i="1" s="1"/>
  <c r="I997" i="1" a="1"/>
  <c r="I997" i="1" s="1"/>
  <c r="I998" i="1" a="1"/>
  <c r="I998" i="1" s="1"/>
  <c r="I999" i="1" a="1"/>
  <c r="I999" i="1" s="1"/>
  <c r="I1000" i="1" a="1"/>
  <c r="I1000" i="1" s="1"/>
  <c r="I1001" i="1" a="1"/>
  <c r="I1001" i="1" s="1"/>
  <c r="I1002" i="1" a="1"/>
  <c r="I1002" i="1" s="1"/>
  <c r="I1003" i="1" a="1"/>
  <c r="I1003" i="1" s="1"/>
  <c r="I1004" i="1" a="1"/>
  <c r="I1004" i="1" s="1"/>
  <c r="I1005" i="1" a="1"/>
  <c r="I1005" i="1" s="1"/>
  <c r="I1006" i="1" a="1"/>
  <c r="I1006" i="1" s="1"/>
  <c r="I1007" i="1" a="1"/>
  <c r="I1007" i="1" s="1"/>
  <c r="I1008" i="1" a="1"/>
  <c r="I1008" i="1" s="1"/>
  <c r="I1009" i="1" a="1"/>
  <c r="I1009" i="1" s="1"/>
  <c r="I1010" i="1" a="1"/>
  <c r="I1010" i="1" s="1"/>
  <c r="I1011" i="1" a="1"/>
  <c r="I1011" i="1" s="1"/>
  <c r="I1012" i="1" a="1"/>
  <c r="I1012" i="1" s="1"/>
  <c r="I1013" i="1" a="1"/>
  <c r="I1013" i="1" s="1"/>
  <c r="I1014" i="1" a="1"/>
  <c r="I1014" i="1" s="1"/>
  <c r="I1015" i="1" a="1"/>
  <c r="I1015" i="1" s="1"/>
  <c r="I1016" i="1" a="1"/>
  <c r="I1016" i="1" s="1"/>
  <c r="I1017" i="1" a="1"/>
  <c r="I1017" i="1" s="1"/>
  <c r="I1018" i="1" a="1"/>
  <c r="I1018" i="1" s="1"/>
  <c r="I1019" i="1" a="1"/>
  <c r="I1019" i="1" s="1"/>
  <c r="I1020" i="1" a="1"/>
  <c r="I1020" i="1" s="1"/>
  <c r="I1021" i="1" a="1"/>
  <c r="I1021" i="1" s="1"/>
  <c r="I1022" i="1" a="1"/>
  <c r="I1022" i="1" s="1"/>
  <c r="I1023" i="1" a="1"/>
  <c r="I1023" i="1" s="1"/>
  <c r="I1024" i="1" a="1"/>
  <c r="I1024" i="1" s="1"/>
  <c r="I1025" i="1" a="1"/>
  <c r="I1025" i="1" s="1"/>
  <c r="I1026" i="1" a="1"/>
  <c r="I1026" i="1" s="1"/>
  <c r="I1027" i="1" a="1"/>
  <c r="I1027" i="1" s="1"/>
  <c r="I1028" i="1" a="1"/>
  <c r="I1028" i="1" s="1"/>
  <c r="I1029" i="1" a="1"/>
  <c r="I1029" i="1" s="1"/>
  <c r="I1030" i="1" a="1"/>
  <c r="I1030" i="1" s="1"/>
  <c r="I1031" i="1" a="1"/>
  <c r="I1031" i="1" s="1"/>
  <c r="I1032" i="1" a="1"/>
  <c r="I1032" i="1" s="1"/>
  <c r="I1033" i="1" a="1"/>
  <c r="I1033" i="1" s="1"/>
  <c r="I1034" i="1" a="1"/>
  <c r="I1034" i="1" s="1"/>
  <c r="I1035" i="1" a="1"/>
  <c r="I1035" i="1" s="1"/>
  <c r="I1036" i="1" a="1"/>
  <c r="I1036" i="1" s="1"/>
  <c r="I1037" i="1" a="1"/>
  <c r="I1037" i="1" s="1"/>
  <c r="I1038" i="1" a="1"/>
  <c r="I1038" i="1" s="1"/>
  <c r="I1039" i="1" a="1"/>
  <c r="I1039" i="1" s="1"/>
  <c r="I1040" i="1" a="1"/>
  <c r="I1040" i="1" s="1"/>
  <c r="I1041" i="1" a="1"/>
  <c r="I1041" i="1" s="1"/>
  <c r="I1042" i="1" a="1"/>
  <c r="I1042" i="1" s="1"/>
  <c r="I1043" i="1" a="1"/>
  <c r="I1043" i="1" s="1"/>
  <c r="I1044" i="1" a="1"/>
  <c r="I1044" i="1" s="1"/>
  <c r="I1045" i="1" a="1"/>
  <c r="I1045" i="1" s="1"/>
  <c r="I1046" i="1" a="1"/>
  <c r="I1046" i="1" s="1"/>
  <c r="I1047" i="1" a="1"/>
  <c r="I1047" i="1" s="1"/>
  <c r="I1048" i="1" a="1"/>
  <c r="I1048" i="1" s="1"/>
  <c r="I1049" i="1" a="1"/>
  <c r="I1049" i="1"/>
  <c r="I1050" i="1" a="1"/>
  <c r="I1050" i="1" s="1"/>
  <c r="I1051" i="1" a="1"/>
  <c r="I1051" i="1" s="1"/>
  <c r="I1052" i="1" a="1"/>
  <c r="I1052" i="1"/>
  <c r="I1053" i="1" a="1"/>
  <c r="I1053" i="1" s="1"/>
  <c r="I1054" i="1" a="1"/>
  <c r="I1054" i="1" s="1"/>
  <c r="I1055" i="1" a="1"/>
  <c r="I1055" i="1" s="1"/>
  <c r="I1056" i="1" a="1"/>
  <c r="I1056" i="1" s="1"/>
  <c r="I1057" i="1" a="1"/>
  <c r="I1057" i="1" s="1"/>
  <c r="I1058" i="1" a="1"/>
  <c r="I1058" i="1" s="1"/>
  <c r="I1059" i="1" a="1"/>
  <c r="I1059" i="1" s="1"/>
  <c r="I1060" i="1" a="1"/>
  <c r="I1060" i="1" s="1"/>
  <c r="I1061" i="1" a="1"/>
  <c r="I1061" i="1" s="1"/>
  <c r="I1062" i="1" a="1"/>
  <c r="I1062" i="1" s="1"/>
  <c r="I1063" i="1" a="1"/>
  <c r="I1063" i="1" s="1"/>
  <c r="I1064" i="1" a="1"/>
  <c r="I1064" i="1" s="1"/>
  <c r="I1065" i="1" a="1"/>
  <c r="I1065" i="1" s="1"/>
  <c r="I1066" i="1" a="1"/>
  <c r="I1066" i="1" s="1"/>
  <c r="I1067" i="1" a="1"/>
  <c r="I1067" i="1" s="1"/>
  <c r="I1068" i="1" a="1"/>
  <c r="I1068" i="1" s="1"/>
  <c r="I1069" i="1" a="1"/>
  <c r="I1069" i="1" s="1"/>
  <c r="I1070" i="1" a="1"/>
  <c r="I1070" i="1" s="1"/>
  <c r="I1071" i="1" a="1"/>
  <c r="I1071" i="1" s="1"/>
  <c r="I1072" i="1" a="1"/>
  <c r="I1072" i="1" s="1"/>
  <c r="I1073" i="1" a="1"/>
  <c r="I1073" i="1" s="1"/>
  <c r="I1074" i="1" a="1"/>
  <c r="I1074" i="1" s="1"/>
  <c r="I1075" i="1" a="1"/>
  <c r="I1075" i="1" s="1"/>
  <c r="I1076" i="1" a="1"/>
  <c r="I1076" i="1" s="1"/>
  <c r="I1077" i="1" a="1"/>
  <c r="I1077" i="1" s="1"/>
  <c r="I1078" i="1" a="1"/>
  <c r="I1078" i="1" s="1"/>
  <c r="I1079" i="1" a="1"/>
  <c r="I1079" i="1" s="1"/>
  <c r="I1080" i="1" a="1"/>
  <c r="I1080" i="1" s="1"/>
  <c r="I1081" i="1" a="1"/>
  <c r="I1081" i="1" s="1"/>
  <c r="I1082" i="1" a="1"/>
  <c r="I1082" i="1" s="1"/>
  <c r="I1083" i="1" a="1"/>
  <c r="I1083" i="1" s="1"/>
  <c r="I1084" i="1" a="1"/>
  <c r="I1084" i="1" s="1"/>
  <c r="I1085" i="1" a="1"/>
  <c r="I1085" i="1" s="1"/>
  <c r="I1086" i="1" a="1"/>
  <c r="I1086" i="1" s="1"/>
  <c r="I1087" i="1" a="1"/>
  <c r="I1087" i="1" s="1"/>
  <c r="I1088" i="1" a="1"/>
  <c r="I1088" i="1" s="1"/>
  <c r="I1089" i="1" a="1"/>
  <c r="I1089" i="1" s="1"/>
  <c r="I1090" i="1" a="1"/>
  <c r="I1090" i="1" s="1"/>
  <c r="I1091" i="1" a="1"/>
  <c r="I1091" i="1" s="1"/>
  <c r="I1092" i="1" a="1"/>
  <c r="I1092" i="1" s="1"/>
  <c r="I1093" i="1" a="1"/>
  <c r="I1093" i="1" s="1"/>
  <c r="I1094" i="1" a="1"/>
  <c r="I1094" i="1" s="1"/>
  <c r="I1095" i="1" a="1"/>
  <c r="I1095" i="1" s="1"/>
  <c r="I1096" i="1" a="1"/>
  <c r="I1096" i="1" s="1"/>
  <c r="I1097" i="1" a="1"/>
  <c r="I1097" i="1"/>
  <c r="I1098" i="1" a="1"/>
  <c r="I1098" i="1" s="1"/>
  <c r="I1099" i="1" a="1"/>
  <c r="I1099" i="1" s="1"/>
  <c r="I1100" i="1" a="1"/>
  <c r="I1100" i="1" s="1"/>
  <c r="I1101" i="1" a="1"/>
  <c r="I1101" i="1" s="1"/>
  <c r="I1102" i="1" a="1"/>
  <c r="I1102" i="1" s="1"/>
  <c r="I1103" i="1" a="1"/>
  <c r="I1103" i="1" s="1"/>
  <c r="I1104" i="1" a="1"/>
  <c r="I1104" i="1" s="1"/>
  <c r="I1105" i="1" a="1"/>
  <c r="I1105" i="1" s="1"/>
  <c r="I1106" i="1" a="1"/>
  <c r="I1106" i="1" s="1"/>
  <c r="I1107" i="1" a="1"/>
  <c r="I1107" i="1" s="1"/>
  <c r="I1108" i="1" a="1"/>
  <c r="I1108" i="1" s="1"/>
  <c r="I1109" i="1" a="1"/>
  <c r="I1109" i="1" s="1"/>
  <c r="I1110" i="1" a="1"/>
  <c r="I1110" i="1" s="1"/>
  <c r="I1111" i="1" a="1"/>
  <c r="I1111" i="1" s="1"/>
  <c r="I1112" i="1" a="1"/>
  <c r="I1112" i="1" s="1"/>
  <c r="I1113" i="1" a="1"/>
  <c r="I1113" i="1" s="1"/>
  <c r="I1114" i="1" a="1"/>
  <c r="I1114" i="1" s="1"/>
  <c r="I1115" i="1" a="1"/>
  <c r="I1115" i="1" s="1"/>
  <c r="I1116" i="1" a="1"/>
  <c r="I1116" i="1" s="1"/>
  <c r="I1117" i="1" a="1"/>
  <c r="I1117" i="1"/>
  <c r="I1118" i="1" a="1"/>
  <c r="I1118" i="1" s="1"/>
  <c r="I1119" i="1" a="1"/>
  <c r="I1119" i="1" s="1"/>
  <c r="I1120" i="1" a="1"/>
  <c r="I1120" i="1" s="1"/>
  <c r="I1121" i="1" a="1"/>
  <c r="I1121" i="1" s="1"/>
  <c r="I1122" i="1" a="1"/>
  <c r="I1122" i="1" s="1"/>
  <c r="I1123" i="1" a="1"/>
  <c r="I1123" i="1" s="1"/>
  <c r="I1124" i="1" a="1"/>
  <c r="I1124" i="1" s="1"/>
  <c r="I1125" i="1" a="1"/>
  <c r="I1125" i="1" s="1"/>
  <c r="I1126" i="1" a="1"/>
  <c r="I1126" i="1" s="1"/>
  <c r="I1127" i="1" a="1"/>
  <c r="I1127" i="1" s="1"/>
  <c r="I1128" i="1" a="1"/>
  <c r="I1128" i="1" s="1"/>
  <c r="I1129" i="1" a="1"/>
  <c r="I1129" i="1" s="1"/>
  <c r="I1130" i="1" a="1"/>
  <c r="I1130" i="1" s="1"/>
  <c r="I1131" i="1" a="1"/>
  <c r="I1131" i="1" s="1"/>
  <c r="I1132" i="1" a="1"/>
  <c r="I1132" i="1" s="1"/>
  <c r="I1133" i="1" a="1"/>
  <c r="I1133" i="1" s="1"/>
  <c r="I1134" i="1" a="1"/>
  <c r="I1134" i="1" s="1"/>
  <c r="I1135" i="1" a="1"/>
  <c r="I1135" i="1" s="1"/>
  <c r="I1136" i="1" a="1"/>
  <c r="I1136" i="1"/>
  <c r="I1137" i="1" a="1"/>
  <c r="I1137" i="1" s="1"/>
  <c r="I1138" i="1" a="1"/>
  <c r="I1138" i="1" s="1"/>
  <c r="I1139" i="1" a="1"/>
  <c r="I1139" i="1" s="1"/>
  <c r="I1140" i="1" a="1"/>
  <c r="I1140" i="1" s="1"/>
  <c r="I1141" i="1" a="1"/>
  <c r="I1141" i="1" s="1"/>
  <c r="I1142" i="1" a="1"/>
  <c r="I1142" i="1" s="1"/>
  <c r="I1143" i="1" a="1"/>
  <c r="I1143" i="1" s="1"/>
  <c r="I1144" i="1" a="1"/>
  <c r="I1144" i="1" s="1"/>
  <c r="I1145" i="1" a="1"/>
  <c r="I1145" i="1" s="1"/>
  <c r="I1146" i="1" a="1"/>
  <c r="I1146" i="1" s="1"/>
  <c r="I1147" i="1" a="1"/>
  <c r="I1147" i="1" s="1"/>
  <c r="I1148" i="1" a="1"/>
  <c r="I1148" i="1" s="1"/>
  <c r="I1149" i="1" a="1"/>
  <c r="I1149" i="1" s="1"/>
  <c r="I1150" i="1" a="1"/>
  <c r="I1150" i="1" s="1"/>
  <c r="I1151" i="1" a="1"/>
  <c r="I1151" i="1" s="1"/>
  <c r="I1152" i="1" a="1"/>
  <c r="I1152" i="1" s="1"/>
  <c r="I1153" i="1" a="1"/>
  <c r="I1153" i="1" s="1"/>
  <c r="I1154" i="1" a="1"/>
  <c r="I1154" i="1" s="1"/>
  <c r="I1155" i="1" a="1"/>
  <c r="I1155" i="1" s="1"/>
  <c r="I1156" i="1" a="1"/>
  <c r="I1156" i="1" s="1"/>
  <c r="I1157" i="1" a="1"/>
  <c r="I1157" i="1" s="1"/>
  <c r="I1158" i="1" a="1"/>
  <c r="I1158" i="1" s="1"/>
  <c r="I1159" i="1" a="1"/>
  <c r="I1159" i="1" s="1"/>
  <c r="I1160" i="1" a="1"/>
  <c r="I1160" i="1" s="1"/>
  <c r="I1161" i="1" a="1"/>
  <c r="I1161" i="1" s="1"/>
  <c r="I1162" i="1" a="1"/>
  <c r="I1162" i="1" s="1"/>
  <c r="I1163" i="1" a="1"/>
  <c r="I1163" i="1" s="1"/>
  <c r="I1164" i="1" a="1"/>
  <c r="I1164" i="1" s="1"/>
  <c r="I1165" i="1" a="1"/>
  <c r="I1165" i="1" s="1"/>
  <c r="I1166" i="1" a="1"/>
  <c r="I1166" i="1" s="1"/>
  <c r="I1167" i="1" a="1"/>
  <c r="I1167" i="1" s="1"/>
  <c r="I1168" i="1" a="1"/>
  <c r="I1168" i="1" s="1"/>
  <c r="I1169" i="1" a="1"/>
  <c r="I1169" i="1" s="1"/>
  <c r="I1170" i="1" a="1"/>
  <c r="I1170" i="1" s="1"/>
  <c r="I1171" i="1" a="1"/>
  <c r="I1171" i="1" s="1"/>
  <c r="I1172" i="1" a="1"/>
  <c r="I1172" i="1" s="1"/>
  <c r="I1173" i="1" a="1"/>
  <c r="I1173" i="1" s="1"/>
  <c r="I1174" i="1" a="1"/>
  <c r="I1174" i="1" s="1"/>
  <c r="I1175" i="1" a="1"/>
  <c r="I1175" i="1" s="1"/>
  <c r="I1176" i="1" a="1"/>
  <c r="I1176" i="1" s="1"/>
  <c r="I1177" i="1" a="1"/>
  <c r="I1177" i="1" s="1"/>
  <c r="I1178" i="1" a="1"/>
  <c r="I1178" i="1" s="1"/>
  <c r="I1179" i="1" a="1"/>
  <c r="I1179" i="1" s="1"/>
  <c r="I1180" i="1" a="1"/>
  <c r="I1180" i="1" s="1"/>
  <c r="I1181" i="1" a="1"/>
  <c r="I1181" i="1" s="1"/>
  <c r="I1182" i="1" a="1"/>
  <c r="I1182" i="1" s="1"/>
  <c r="I1183" i="1" a="1"/>
  <c r="I1183" i="1" s="1"/>
  <c r="I1184" i="1" a="1"/>
  <c r="I1184" i="1" s="1"/>
  <c r="I1185" i="1" a="1"/>
  <c r="I1185" i="1" s="1"/>
  <c r="I1186" i="1" a="1"/>
  <c r="I1186" i="1" s="1"/>
  <c r="I1187" i="1" a="1"/>
  <c r="I1187" i="1"/>
  <c r="I1188" i="1" a="1"/>
  <c r="I1188" i="1" s="1"/>
  <c r="I1189" i="1" a="1"/>
  <c r="I1189" i="1" s="1"/>
  <c r="I1190" i="1" a="1"/>
  <c r="I1190" i="1" s="1"/>
  <c r="I1191" i="1" a="1"/>
  <c r="I1191" i="1" s="1"/>
  <c r="I1192" i="1" a="1"/>
  <c r="I1192" i="1" s="1"/>
  <c r="I1193" i="1" a="1"/>
  <c r="I1193" i="1" s="1"/>
  <c r="I1194" i="1" a="1"/>
  <c r="I1194" i="1" s="1"/>
  <c r="I1195" i="1" a="1"/>
  <c r="I1195" i="1" s="1"/>
  <c r="I1196" i="1" a="1"/>
  <c r="I1196" i="1" s="1"/>
  <c r="I1197" i="1" a="1"/>
  <c r="I1197" i="1" s="1"/>
  <c r="I1198" i="1" a="1"/>
  <c r="I1198" i="1" s="1"/>
  <c r="I1199" i="1" a="1"/>
  <c r="I1199" i="1" s="1"/>
  <c r="I1200" i="1" a="1"/>
  <c r="I1200" i="1" s="1"/>
  <c r="I1201" i="1" a="1"/>
  <c r="I1201" i="1" s="1"/>
  <c r="I1202" i="1" a="1"/>
  <c r="I1202" i="1" s="1"/>
  <c r="I1203" i="1" a="1"/>
  <c r="I1203" i="1" s="1"/>
  <c r="I1204" i="1" a="1"/>
  <c r="I1204" i="1"/>
  <c r="I1205" i="1" a="1"/>
  <c r="I1205" i="1" s="1"/>
  <c r="I1206" i="1" a="1"/>
  <c r="I1206" i="1" s="1"/>
  <c r="I1207" i="1" a="1"/>
  <c r="I1207" i="1" s="1"/>
  <c r="I1208" i="1" a="1"/>
  <c r="I1208" i="1" s="1"/>
  <c r="I1209" i="1" a="1"/>
  <c r="I1209" i="1" s="1"/>
  <c r="I1210" i="1" a="1"/>
  <c r="I1210" i="1" s="1"/>
  <c r="I1211" i="1" a="1"/>
  <c r="I1211" i="1"/>
  <c r="I1212" i="1" a="1"/>
  <c r="I1212" i="1" s="1"/>
  <c r="I1213" i="1" a="1"/>
  <c r="I1213" i="1" s="1"/>
  <c r="I1214" i="1" a="1"/>
  <c r="I1214" i="1"/>
  <c r="I1215" i="1" a="1"/>
  <c r="I1215" i="1" s="1"/>
  <c r="I1216" i="1" a="1"/>
  <c r="I1216" i="1" s="1"/>
  <c r="I1217" i="1" a="1"/>
  <c r="I1217" i="1" s="1"/>
  <c r="I1218" i="1" a="1"/>
  <c r="I1218" i="1" s="1"/>
  <c r="I1219" i="1" a="1"/>
  <c r="I1219" i="1" s="1"/>
  <c r="I1220" i="1" a="1"/>
  <c r="I1220" i="1" s="1"/>
  <c r="I1221" i="1" a="1"/>
  <c r="I1221" i="1" s="1"/>
  <c r="I1222" i="1" a="1"/>
  <c r="I1222" i="1" s="1"/>
  <c r="I1223" i="1" a="1"/>
  <c r="I1223" i="1" s="1"/>
  <c r="I1224" i="1" a="1"/>
  <c r="I1224" i="1" s="1"/>
  <c r="I1225" i="1" a="1"/>
  <c r="I1225" i="1" s="1"/>
  <c r="I1226" i="1" a="1"/>
  <c r="I1226" i="1"/>
  <c r="I1227" i="1" a="1"/>
  <c r="I1227" i="1" s="1"/>
  <c r="I1228" i="1" a="1"/>
  <c r="I1228" i="1" s="1"/>
  <c r="I1229" i="1" a="1"/>
  <c r="I1229" i="1" s="1"/>
  <c r="I1230" i="1" a="1"/>
  <c r="I1230" i="1" s="1"/>
  <c r="I1231" i="1" a="1"/>
  <c r="I1231" i="1" s="1"/>
  <c r="I1232" i="1" a="1"/>
  <c r="I1232" i="1" s="1"/>
  <c r="I1233" i="1" a="1"/>
  <c r="I1233" i="1" s="1"/>
  <c r="I1234" i="1" a="1"/>
  <c r="I1234" i="1" s="1"/>
  <c r="I1235" i="1" a="1"/>
  <c r="I1235" i="1" s="1"/>
  <c r="I1236" i="1" a="1"/>
  <c r="I1236" i="1" s="1"/>
  <c r="I1237" i="1" a="1"/>
  <c r="I1237" i="1" s="1"/>
  <c r="I1238" i="1" a="1"/>
  <c r="I1238" i="1" s="1"/>
  <c r="I1239" i="1" a="1"/>
  <c r="I1239" i="1" s="1"/>
  <c r="I1240" i="1" a="1"/>
  <c r="I1240" i="1"/>
  <c r="I1241" i="1" a="1"/>
  <c r="I1241" i="1" s="1"/>
  <c r="I1242" i="1" a="1"/>
  <c r="I1242" i="1" s="1"/>
  <c r="I1243" i="1" a="1"/>
  <c r="I1243" i="1" s="1"/>
  <c r="I1244" i="1" a="1"/>
  <c r="I1244" i="1" s="1"/>
  <c r="I1245" i="1" a="1"/>
  <c r="I1245" i="1"/>
  <c r="I1246" i="1" a="1"/>
  <c r="I1246" i="1" s="1"/>
  <c r="I1247" i="1" a="1"/>
  <c r="I1247" i="1" s="1"/>
  <c r="I1248" i="1" a="1"/>
  <c r="I1248" i="1" s="1"/>
  <c r="I1249" i="1" a="1"/>
  <c r="I1249" i="1" s="1"/>
  <c r="I1250" i="1" a="1"/>
  <c r="I1250" i="1" s="1"/>
  <c r="I1251" i="1" a="1"/>
  <c r="I1251" i="1" s="1"/>
  <c r="I1252" i="1" a="1"/>
  <c r="I1252" i="1" s="1"/>
  <c r="I1253" i="1" a="1"/>
  <c r="I1253" i="1" s="1"/>
  <c r="I1254" i="1" a="1"/>
  <c r="I1254" i="1" s="1"/>
  <c r="I1255" i="1" a="1"/>
  <c r="I1255" i="1" s="1"/>
  <c r="I1256" i="1" a="1"/>
  <c r="I1256" i="1" s="1"/>
  <c r="I1257" i="1" a="1"/>
  <c r="I1257" i="1" s="1"/>
  <c r="I1258" i="1" a="1"/>
  <c r="I1258" i="1" s="1"/>
  <c r="I1259" i="1" a="1"/>
  <c r="I1259" i="1" s="1"/>
  <c r="I1260" i="1" a="1"/>
  <c r="I1260" i="1" s="1"/>
  <c r="I1261" i="1" a="1"/>
  <c r="I1261" i="1" s="1"/>
  <c r="I1262" i="1" a="1"/>
  <c r="I1262" i="1" s="1"/>
  <c r="I1263" i="1" a="1"/>
  <c r="I1263" i="1" s="1"/>
  <c r="I1264" i="1" a="1"/>
  <c r="I1264" i="1" s="1"/>
  <c r="I1265" i="1" a="1"/>
  <c r="I1265" i="1" s="1"/>
  <c r="I1266" i="1" a="1"/>
  <c r="I1266" i="1" s="1"/>
  <c r="I1267" i="1" a="1"/>
  <c r="I1267" i="1" s="1"/>
  <c r="I1268" i="1" a="1"/>
  <c r="I1268" i="1" s="1"/>
  <c r="I1269" i="1" a="1"/>
  <c r="I1269" i="1" s="1"/>
  <c r="I1270" i="1" a="1"/>
  <c r="I1270" i="1" s="1"/>
  <c r="I1271" i="1" a="1"/>
  <c r="I1271" i="1" s="1"/>
  <c r="I1272" i="1" a="1"/>
  <c r="I1272" i="1" s="1"/>
  <c r="I1273" i="1" a="1"/>
  <c r="I1273" i="1" s="1"/>
  <c r="I1274" i="1" a="1"/>
  <c r="I1274" i="1" s="1"/>
  <c r="I1275" i="1" a="1"/>
  <c r="I1275" i="1" s="1"/>
  <c r="I1276" i="1" a="1"/>
  <c r="I1276" i="1" s="1"/>
  <c r="I1277" i="1" a="1"/>
  <c r="I1277" i="1"/>
  <c r="I1278" i="1" a="1"/>
  <c r="I1278" i="1" s="1"/>
  <c r="I1279" i="1" a="1"/>
  <c r="I1279" i="1" s="1"/>
  <c r="I1280" i="1" a="1"/>
  <c r="I1280" i="1" s="1"/>
  <c r="I1281" i="1" a="1"/>
  <c r="I1281" i="1"/>
  <c r="I1282" i="1" a="1"/>
  <c r="I1282" i="1" s="1"/>
  <c r="I1283" i="1" a="1"/>
  <c r="I1283" i="1" s="1"/>
  <c r="I1284" i="1" a="1"/>
  <c r="I1284" i="1" s="1"/>
  <c r="I1285" i="1" a="1"/>
  <c r="I1285" i="1" s="1"/>
  <c r="I1286" i="1" a="1"/>
  <c r="I1286" i="1" s="1"/>
  <c r="I1287" i="1" a="1"/>
  <c r="I1287" i="1" s="1"/>
  <c r="I1288" i="1" a="1"/>
  <c r="I1288" i="1" s="1"/>
  <c r="I1289" i="1" a="1"/>
  <c r="I1289" i="1" s="1"/>
  <c r="I1290" i="1" a="1"/>
  <c r="I1290" i="1" s="1"/>
  <c r="I1291" i="1" a="1"/>
  <c r="I1291" i="1"/>
  <c r="I1292" i="1" a="1"/>
  <c r="I1292" i="1" s="1"/>
  <c r="I1293" i="1" a="1"/>
  <c r="I1293" i="1"/>
  <c r="I1294" i="1" a="1"/>
  <c r="I1294" i="1" s="1"/>
  <c r="I1295" i="1" a="1"/>
  <c r="I1295" i="1" s="1"/>
  <c r="I1296" i="1" a="1"/>
  <c r="I1296" i="1" s="1"/>
  <c r="I1297" i="1" a="1"/>
  <c r="I1297" i="1" s="1"/>
  <c r="I1298" i="1" a="1"/>
  <c r="I1298" i="1"/>
  <c r="I1299" i="1" a="1"/>
  <c r="I1299" i="1" s="1"/>
  <c r="I1300" i="1" a="1"/>
  <c r="I1300" i="1" s="1"/>
  <c r="I1301" i="1" a="1"/>
  <c r="I1301" i="1" s="1"/>
  <c r="I1302" i="1" a="1"/>
  <c r="I1302" i="1" s="1"/>
  <c r="I1303" i="1" a="1"/>
  <c r="I1303" i="1" s="1"/>
  <c r="I1304" i="1" a="1"/>
  <c r="I1304" i="1" s="1"/>
  <c r="I1305" i="1" a="1"/>
  <c r="I1305" i="1" s="1"/>
  <c r="I1306" i="1" a="1"/>
  <c r="I1306" i="1" s="1"/>
  <c r="I1307" i="1" a="1"/>
  <c r="I1307" i="1" s="1"/>
  <c r="I1308" i="1" a="1"/>
  <c r="I1308" i="1" s="1"/>
  <c r="I1309" i="1" a="1"/>
  <c r="I1309" i="1" s="1"/>
  <c r="I1310" i="1" a="1"/>
  <c r="I1310" i="1"/>
  <c r="I1311" i="1" a="1"/>
  <c r="I1311" i="1" s="1"/>
  <c r="I1312" i="1" a="1"/>
  <c r="I1312" i="1" s="1"/>
  <c r="I1313" i="1" a="1"/>
  <c r="I1313" i="1" s="1"/>
  <c r="I1314" i="1" a="1"/>
  <c r="I1314" i="1" s="1"/>
  <c r="I1315" i="1" a="1"/>
  <c r="I1315" i="1" s="1"/>
  <c r="I1316" i="1" a="1"/>
  <c r="I1316" i="1" s="1"/>
  <c r="I1317" i="1" a="1"/>
  <c r="I1317" i="1" s="1"/>
  <c r="I1318" i="1" a="1"/>
  <c r="I1318" i="1" s="1"/>
  <c r="I1319" i="1" a="1"/>
  <c r="I1319" i="1" s="1"/>
  <c r="I1320" i="1" a="1"/>
  <c r="I1320" i="1" s="1"/>
  <c r="I1321" i="1" a="1"/>
  <c r="I1321" i="1" s="1"/>
  <c r="I1322" i="1" a="1"/>
  <c r="I1322" i="1" s="1"/>
  <c r="I1323" i="1" a="1"/>
  <c r="I1323" i="1" s="1"/>
  <c r="I1324" i="1" a="1"/>
  <c r="I1324" i="1" s="1"/>
  <c r="I1325" i="1" a="1"/>
  <c r="I1325" i="1" s="1"/>
  <c r="I1326" i="1" a="1"/>
  <c r="I1326" i="1" s="1"/>
  <c r="I1327" i="1" a="1"/>
  <c r="I1327" i="1" s="1"/>
  <c r="I1328" i="1" a="1"/>
  <c r="I1328" i="1" s="1"/>
  <c r="I1329" i="1" a="1"/>
  <c r="I1329" i="1" s="1"/>
  <c r="I1330" i="1" a="1"/>
  <c r="I1330" i="1" s="1"/>
  <c r="I1331" i="1" a="1"/>
  <c r="I1331" i="1" s="1"/>
  <c r="I1332" i="1" a="1"/>
  <c r="I1332" i="1" s="1"/>
  <c r="I1333" i="1" a="1"/>
  <c r="I1333" i="1" s="1"/>
  <c r="I1334" i="1" a="1"/>
  <c r="I1334" i="1" s="1"/>
  <c r="I1335" i="1" a="1"/>
  <c r="I1335" i="1" s="1"/>
  <c r="I1336" i="1" a="1"/>
  <c r="I1336" i="1" s="1"/>
  <c r="I1337" i="1" a="1"/>
  <c r="I1337" i="1" s="1"/>
  <c r="I1338" i="1" a="1"/>
  <c r="I1338" i="1" s="1"/>
  <c r="I1339" i="1" a="1"/>
  <c r="I1339" i="1"/>
  <c r="I1340" i="1" a="1"/>
  <c r="I1340" i="1" s="1"/>
  <c r="I1341" i="1" a="1"/>
  <c r="I1341" i="1" s="1"/>
  <c r="I1342" i="1" a="1"/>
  <c r="I1342" i="1" s="1"/>
  <c r="I1343" i="1" a="1"/>
  <c r="I1343" i="1" s="1"/>
  <c r="I1344" i="1" a="1"/>
  <c r="I1344" i="1" s="1"/>
  <c r="I1345" i="1" a="1"/>
  <c r="I1345" i="1" s="1"/>
  <c r="I1346" i="1" a="1"/>
  <c r="I1346" i="1" s="1"/>
  <c r="I1347" i="1" a="1"/>
  <c r="I1347" i="1" s="1"/>
  <c r="I1348" i="1" a="1"/>
  <c r="I1348" i="1" s="1"/>
  <c r="I1349" i="1" a="1"/>
  <c r="I1349" i="1" s="1"/>
  <c r="I1350" i="1" a="1"/>
  <c r="I1350" i="1" s="1"/>
  <c r="I1351" i="1" a="1"/>
  <c r="I1351" i="1" s="1"/>
  <c r="I1352" i="1" a="1"/>
  <c r="I1352" i="1" s="1"/>
  <c r="I1353" i="1" a="1"/>
  <c r="I1353" i="1"/>
  <c r="I1354" i="1" a="1"/>
  <c r="I1354" i="1" s="1"/>
  <c r="I1355" i="1" a="1"/>
  <c r="I1355" i="1"/>
  <c r="I1356" i="1" a="1"/>
  <c r="I1356" i="1" s="1"/>
  <c r="I1357" i="1" a="1"/>
  <c r="I1357" i="1" s="1"/>
  <c r="I1358" i="1" a="1"/>
  <c r="I1358" i="1" s="1"/>
  <c r="I1359" i="1" a="1"/>
  <c r="I1359" i="1" s="1"/>
  <c r="I1360" i="1" a="1"/>
  <c r="I1360" i="1" s="1"/>
  <c r="I1361" i="1" a="1"/>
  <c r="I1361" i="1" s="1"/>
  <c r="I1362" i="1" a="1"/>
  <c r="I1362" i="1" s="1"/>
  <c r="I1363" i="1" a="1"/>
  <c r="I1363" i="1" s="1"/>
  <c r="I1364" i="1" a="1"/>
  <c r="I1364" i="1" s="1"/>
  <c r="I1365" i="1" a="1"/>
  <c r="I1365" i="1" s="1"/>
  <c r="I1366" i="1" a="1"/>
  <c r="I1366" i="1" s="1"/>
  <c r="I1367" i="1" a="1"/>
  <c r="I1367" i="1" s="1"/>
  <c r="I1368" i="1" a="1"/>
  <c r="I1368" i="1" s="1"/>
  <c r="I1369" i="1" a="1"/>
  <c r="I1369" i="1" s="1"/>
  <c r="I1370" i="1" a="1"/>
  <c r="I1370" i="1" s="1"/>
  <c r="I1371" i="1" a="1"/>
  <c r="I1371" i="1" s="1"/>
  <c r="I1372" i="1" a="1"/>
  <c r="I1372" i="1" s="1"/>
  <c r="I1373" i="1" a="1"/>
  <c r="I1373" i="1" s="1"/>
  <c r="I1374" i="1" a="1"/>
  <c r="I1374" i="1" s="1"/>
  <c r="I1375" i="1" a="1"/>
  <c r="I1375" i="1" s="1"/>
  <c r="I1376" i="1" a="1"/>
  <c r="I1376" i="1" s="1"/>
  <c r="I1377" i="1" a="1"/>
  <c r="I1377" i="1" s="1"/>
  <c r="I1378" i="1" a="1"/>
  <c r="I1378" i="1"/>
  <c r="I1379" i="1" a="1"/>
  <c r="I1379" i="1" s="1"/>
  <c r="I1380" i="1" a="1"/>
  <c r="I1380" i="1" s="1"/>
  <c r="I1381" i="1" a="1"/>
  <c r="I1381" i="1" s="1"/>
  <c r="I1382" i="1" a="1"/>
  <c r="I1382" i="1" s="1"/>
  <c r="I1383" i="1" a="1"/>
  <c r="I1383" i="1" s="1"/>
  <c r="I1384" i="1" a="1"/>
  <c r="I1384" i="1" s="1"/>
  <c r="I1385" i="1" a="1"/>
  <c r="I1385" i="1" s="1"/>
  <c r="I1386" i="1" a="1"/>
  <c r="I1386" i="1" s="1"/>
  <c r="I1387" i="1" a="1"/>
  <c r="I1387" i="1" s="1"/>
  <c r="I1388" i="1" a="1"/>
  <c r="I1388" i="1" s="1"/>
  <c r="I1389" i="1" a="1"/>
  <c r="I1389" i="1" s="1"/>
  <c r="I1390" i="1" a="1"/>
  <c r="I1390" i="1" s="1"/>
  <c r="I1391" i="1" a="1"/>
  <c r="I1391" i="1" s="1"/>
  <c r="I1392" i="1" a="1"/>
  <c r="I1392" i="1" s="1"/>
  <c r="I1393" i="1" a="1"/>
  <c r="I1393" i="1" s="1"/>
  <c r="I1394" i="1" a="1"/>
  <c r="I1394" i="1" s="1"/>
  <c r="I1395" i="1" a="1"/>
  <c r="I1395" i="1" s="1"/>
  <c r="I1396" i="1" a="1"/>
  <c r="I1396" i="1" s="1"/>
  <c r="I1397" i="1" a="1"/>
  <c r="I1397" i="1" s="1"/>
  <c r="I1398" i="1" a="1"/>
  <c r="I1398" i="1" s="1"/>
  <c r="I1399" i="1" a="1"/>
  <c r="I1399" i="1" s="1"/>
  <c r="I1400" i="1" a="1"/>
  <c r="I1400" i="1" s="1"/>
  <c r="I1401" i="1" a="1"/>
  <c r="I1401" i="1" s="1"/>
  <c r="I1402" i="1" a="1"/>
  <c r="I1402" i="1" s="1"/>
  <c r="I1403" i="1" a="1"/>
  <c r="I1403" i="1" s="1"/>
  <c r="I1404" i="1" a="1"/>
  <c r="I1404" i="1"/>
  <c r="I1405" i="1" a="1"/>
  <c r="I1405" i="1" s="1"/>
  <c r="I1406" i="1" a="1"/>
  <c r="I1406" i="1" s="1"/>
  <c r="I1407" i="1" a="1"/>
  <c r="I1407" i="1" s="1"/>
  <c r="I1408" i="1" a="1"/>
  <c r="I1408" i="1" s="1"/>
  <c r="I1409" i="1" a="1"/>
  <c r="I1409" i="1" s="1"/>
  <c r="I1410" i="1" a="1"/>
  <c r="I1410" i="1" s="1"/>
  <c r="I1411" i="1" a="1"/>
  <c r="I1411" i="1" s="1"/>
  <c r="I1412" i="1" a="1"/>
  <c r="I1412" i="1" s="1"/>
  <c r="I1413" i="1" a="1"/>
  <c r="I1413" i="1" s="1"/>
  <c r="I1414" i="1" a="1"/>
  <c r="I1414" i="1" s="1"/>
  <c r="I1415" i="1" a="1"/>
  <c r="I1415" i="1" s="1"/>
  <c r="I1416" i="1" a="1"/>
  <c r="I1416" i="1" s="1"/>
  <c r="I1417" i="1" a="1"/>
  <c r="I1417" i="1" s="1"/>
  <c r="I1418" i="1" a="1"/>
  <c r="I1418" i="1" s="1"/>
  <c r="I1419" i="1" a="1"/>
  <c r="I1419" i="1" s="1"/>
  <c r="I1420" i="1" a="1"/>
  <c r="I1420" i="1" s="1"/>
  <c r="I1421" i="1" a="1"/>
  <c r="I1421" i="1" s="1"/>
  <c r="I1422" i="1" a="1"/>
  <c r="I1422" i="1" s="1"/>
  <c r="I1423" i="1" a="1"/>
  <c r="I1423" i="1" s="1"/>
  <c r="I1424" i="1" a="1"/>
  <c r="I1424" i="1" s="1"/>
  <c r="I1425" i="1" a="1"/>
  <c r="I1425" i="1" s="1"/>
  <c r="I1426" i="1" a="1"/>
  <c r="I1426" i="1" s="1"/>
  <c r="I1427" i="1" a="1"/>
  <c r="I1427" i="1"/>
  <c r="I1428" i="1" a="1"/>
  <c r="I1428" i="1" s="1"/>
  <c r="I1429" i="1" a="1"/>
  <c r="I1429" i="1" s="1"/>
  <c r="I1430" i="1" a="1"/>
  <c r="I1430" i="1" s="1"/>
  <c r="I1431" i="1" a="1"/>
  <c r="I1431" i="1" s="1"/>
  <c r="I1432" i="1" a="1"/>
  <c r="I1432" i="1"/>
  <c r="I1433" i="1" a="1"/>
  <c r="I1433" i="1" s="1"/>
  <c r="I1434" i="1" a="1"/>
  <c r="I1434" i="1" s="1"/>
  <c r="I1435" i="1" a="1"/>
  <c r="I1435" i="1"/>
  <c r="I1436" i="1" a="1"/>
  <c r="I1436" i="1" s="1"/>
  <c r="I1437" i="1" a="1"/>
  <c r="I1437" i="1" s="1"/>
  <c r="I1438" i="1" a="1"/>
  <c r="I1438" i="1" s="1"/>
  <c r="I1439" i="1" a="1"/>
  <c r="I1439" i="1" s="1"/>
  <c r="I1440" i="1" a="1"/>
  <c r="I1440" i="1" s="1"/>
  <c r="I1441" i="1" a="1"/>
  <c r="I1441" i="1" s="1"/>
  <c r="I1442" i="1" a="1"/>
  <c r="I1442" i="1" s="1"/>
  <c r="I1443" i="1" a="1"/>
  <c r="I1443" i="1" s="1"/>
  <c r="I1444" i="1" a="1"/>
  <c r="I1444" i="1" s="1"/>
  <c r="I1445" i="1" a="1"/>
  <c r="I1445" i="1" s="1"/>
  <c r="I1446" i="1" a="1"/>
  <c r="I1446" i="1" s="1"/>
  <c r="I1447" i="1" a="1"/>
  <c r="I1447" i="1" s="1"/>
  <c r="I1448" i="1" a="1"/>
  <c r="I1448" i="1" s="1"/>
  <c r="I1449" i="1" a="1"/>
  <c r="I1449" i="1" s="1"/>
  <c r="I1450" i="1" a="1"/>
  <c r="I1450" i="1" s="1"/>
  <c r="I1451" i="1" a="1"/>
  <c r="I1451" i="1" s="1"/>
  <c r="I1452" i="1" a="1"/>
  <c r="I1452" i="1" s="1"/>
  <c r="I1453" i="1" a="1"/>
  <c r="I1453" i="1" s="1"/>
  <c r="I1454" i="1" a="1"/>
  <c r="I1454" i="1" s="1"/>
  <c r="I1455" i="1" a="1"/>
  <c r="I1455" i="1" s="1"/>
  <c r="I1456" i="1" a="1"/>
  <c r="I1456" i="1" s="1"/>
  <c r="I1457" i="1" a="1"/>
  <c r="I1457" i="1" s="1"/>
  <c r="I1458" i="1" a="1"/>
  <c r="I1458" i="1" s="1"/>
  <c r="I1459" i="1" a="1"/>
  <c r="I1459" i="1" s="1"/>
  <c r="I1460" i="1" a="1"/>
  <c r="I1460" i="1" s="1"/>
  <c r="I1461" i="1" a="1"/>
  <c r="I1461" i="1" s="1"/>
  <c r="I1462" i="1" a="1"/>
  <c r="I1462" i="1" s="1"/>
  <c r="I1463" i="1" a="1"/>
  <c r="I1463" i="1"/>
  <c r="I1464" i="1" a="1"/>
  <c r="I1464" i="1"/>
  <c r="I1465" i="1" a="1"/>
  <c r="I1465" i="1" s="1"/>
  <c r="I1466" i="1" a="1"/>
  <c r="I1466" i="1" s="1"/>
  <c r="I1467" i="1" a="1"/>
  <c r="I1467" i="1" s="1"/>
  <c r="I1468" i="1" a="1"/>
  <c r="I1468" i="1" s="1"/>
  <c r="I1469" i="1" a="1"/>
  <c r="I1469" i="1" s="1"/>
  <c r="I1470" i="1" a="1"/>
  <c r="I1470" i="1" s="1"/>
  <c r="I1471" i="1" a="1"/>
  <c r="I1471" i="1" s="1"/>
  <c r="I1472" i="1" a="1"/>
  <c r="I1472" i="1" s="1"/>
  <c r="I1473" i="1" a="1"/>
  <c r="I1473" i="1" s="1"/>
  <c r="I1474" i="1" a="1"/>
  <c r="I1474" i="1" s="1"/>
  <c r="I1475" i="1" a="1"/>
  <c r="I1475" i="1" s="1"/>
  <c r="I1476" i="1" a="1"/>
  <c r="I1476" i="1"/>
  <c r="I1477" i="1" a="1"/>
  <c r="I1477" i="1" s="1"/>
  <c r="I1478" i="1" a="1"/>
  <c r="I1478" i="1" s="1"/>
  <c r="I1479" i="1" a="1"/>
  <c r="I1479" i="1" s="1"/>
  <c r="I1480" i="1" a="1"/>
  <c r="I1480" i="1" s="1"/>
  <c r="I1481" i="1" a="1"/>
  <c r="I1481" i="1" s="1"/>
  <c r="I1482" i="1" a="1"/>
  <c r="I1482" i="1" s="1"/>
  <c r="I1483" i="1" a="1"/>
  <c r="I1483" i="1" s="1"/>
  <c r="I1484" i="1" a="1"/>
  <c r="I1484" i="1" s="1"/>
  <c r="I1485" i="1" a="1"/>
  <c r="I1485" i="1" s="1"/>
  <c r="I1486" i="1" a="1"/>
  <c r="I1486" i="1" s="1"/>
  <c r="I1487" i="1" a="1"/>
  <c r="I1487" i="1"/>
  <c r="I1488" i="1" a="1"/>
  <c r="I1488" i="1" s="1"/>
  <c r="I1489" i="1" a="1"/>
  <c r="I1489" i="1" s="1"/>
  <c r="I1490" i="1" a="1"/>
  <c r="I1490" i="1" s="1"/>
  <c r="I1491" i="1" a="1"/>
  <c r="I1491" i="1" s="1"/>
  <c r="I1492" i="1" a="1"/>
  <c r="I1492" i="1" s="1"/>
  <c r="I1493" i="1" a="1"/>
  <c r="I1493" i="1" s="1"/>
  <c r="I1494" i="1" a="1"/>
  <c r="I1494" i="1" s="1"/>
  <c r="I1495" i="1" a="1"/>
  <c r="I1495" i="1" s="1"/>
  <c r="I1496" i="1" a="1"/>
  <c r="I1496" i="1" s="1"/>
  <c r="I1497" i="1" a="1"/>
  <c r="I1497" i="1" s="1"/>
  <c r="I1498" i="1" a="1"/>
  <c r="I1498" i="1" s="1"/>
  <c r="I1499" i="1" a="1"/>
  <c r="I1499" i="1" s="1"/>
  <c r="I1500" i="1" a="1"/>
  <c r="I1500" i="1" s="1"/>
  <c r="I1501" i="1" a="1"/>
  <c r="I1501" i="1" s="1"/>
  <c r="I1502" i="1" a="1"/>
  <c r="I1502" i="1" s="1"/>
  <c r="I1503" i="1" a="1"/>
  <c r="I1503" i="1" s="1"/>
  <c r="I1504" i="1" a="1"/>
  <c r="I1504" i="1" s="1"/>
  <c r="I1505" i="1" a="1"/>
  <c r="I1505" i="1" s="1"/>
  <c r="I1506" i="1" a="1"/>
  <c r="I1506" i="1" s="1"/>
  <c r="I1507" i="1" a="1"/>
  <c r="I1507" i="1" s="1"/>
  <c r="I1508" i="1" a="1"/>
  <c r="I1508" i="1" s="1"/>
  <c r="I1509" i="1" a="1"/>
  <c r="I1509" i="1" s="1"/>
  <c r="I1510" i="1" a="1"/>
  <c r="I1510" i="1" s="1"/>
  <c r="I1511" i="1" a="1"/>
  <c r="I1511" i="1" s="1"/>
  <c r="I1512" i="1" a="1"/>
  <c r="I1512" i="1" s="1"/>
  <c r="I1513" i="1" a="1"/>
  <c r="I1513" i="1" s="1"/>
  <c r="I1514" i="1" a="1"/>
  <c r="I1514" i="1"/>
  <c r="I1515" i="1" a="1"/>
  <c r="I1515" i="1" s="1"/>
  <c r="I1516" i="1" a="1"/>
  <c r="I1516" i="1" s="1"/>
  <c r="I1517" i="1" a="1"/>
  <c r="I1517" i="1" s="1"/>
  <c r="I1518" i="1" a="1"/>
  <c r="I1518" i="1" s="1"/>
  <c r="I1519" i="1" a="1"/>
  <c r="I1519" i="1" s="1"/>
  <c r="I1520" i="1" a="1"/>
  <c r="I1520" i="1" s="1"/>
  <c r="I1521" i="1" a="1"/>
  <c r="I1521" i="1"/>
  <c r="I1522" i="1" a="1"/>
  <c r="I1522" i="1" s="1"/>
  <c r="I1523" i="1" a="1"/>
  <c r="I1523" i="1" s="1"/>
  <c r="I1524" i="1" a="1"/>
  <c r="I1524" i="1" s="1"/>
  <c r="I1525" i="1" a="1"/>
  <c r="I1525" i="1" s="1"/>
  <c r="I1526" i="1" a="1"/>
  <c r="I1526" i="1" s="1"/>
  <c r="I1527" i="1" a="1"/>
  <c r="I1527" i="1" s="1"/>
  <c r="I1528" i="1" a="1"/>
  <c r="I1528" i="1" s="1"/>
  <c r="I1529" i="1" a="1"/>
  <c r="I1529" i="1" s="1"/>
  <c r="I1530" i="1" a="1"/>
  <c r="I1530" i="1" s="1"/>
  <c r="I1531" i="1" a="1"/>
  <c r="I1531" i="1" s="1"/>
  <c r="I1532" i="1" a="1"/>
  <c r="I1532" i="1" s="1"/>
  <c r="I1533" i="1" a="1"/>
  <c r="I1533" i="1" s="1"/>
  <c r="I1534" i="1" a="1"/>
  <c r="I1534" i="1" s="1"/>
  <c r="I1535" i="1" a="1"/>
  <c r="I1535" i="1" s="1"/>
  <c r="I1536" i="1" a="1"/>
  <c r="I1536" i="1" s="1"/>
  <c r="I1537" i="1" a="1"/>
  <c r="I1537" i="1" s="1"/>
  <c r="I1538" i="1" a="1"/>
  <c r="I1538" i="1" s="1"/>
  <c r="I1539" i="1" a="1"/>
  <c r="I1539" i="1" s="1"/>
  <c r="I1540" i="1" a="1"/>
  <c r="I1540" i="1" s="1"/>
  <c r="I1541" i="1" a="1"/>
  <c r="I1541" i="1" s="1"/>
  <c r="I1542" i="1" a="1"/>
  <c r="I1542" i="1" s="1"/>
  <c r="I1543" i="1" a="1"/>
  <c r="I1543" i="1"/>
  <c r="I1544" i="1" a="1"/>
  <c r="I1544" i="1" s="1"/>
  <c r="I1545" i="1" a="1"/>
  <c r="I1545" i="1" s="1"/>
  <c r="I1546" i="1" a="1"/>
  <c r="I1546" i="1" s="1"/>
  <c r="I1547" i="1" a="1"/>
  <c r="I1547" i="1" s="1"/>
  <c r="I1548" i="1" a="1"/>
  <c r="I1548" i="1"/>
  <c r="I1549" i="1" a="1"/>
  <c r="I1549" i="1" s="1"/>
  <c r="I1550" i="1" a="1"/>
  <c r="I1550" i="1" s="1"/>
  <c r="I1551" i="1" a="1"/>
  <c r="I1551" i="1" s="1"/>
  <c r="I1552" i="1" a="1"/>
  <c r="I1552" i="1" s="1"/>
  <c r="I1553" i="1" a="1"/>
  <c r="I1553" i="1" s="1"/>
  <c r="I1554" i="1" a="1"/>
  <c r="I1554" i="1" s="1"/>
  <c r="I1555" i="1" a="1"/>
  <c r="I1555" i="1" s="1"/>
  <c r="I1556" i="1" a="1"/>
  <c r="I1556" i="1" s="1"/>
  <c r="I1557" i="1" a="1"/>
  <c r="I1557" i="1" s="1"/>
  <c r="I1558" i="1" a="1"/>
  <c r="I1558" i="1" s="1"/>
  <c r="I1559" i="1" a="1"/>
  <c r="I1559" i="1" s="1"/>
  <c r="I1560" i="1" a="1"/>
  <c r="I1560" i="1" s="1"/>
  <c r="I1561" i="1" a="1"/>
  <c r="I1561" i="1" s="1"/>
  <c r="I1562" i="1" a="1"/>
  <c r="I1562" i="1" s="1"/>
  <c r="I1563" i="1" a="1"/>
  <c r="I1563" i="1" s="1"/>
  <c r="I1564" i="1" a="1"/>
  <c r="I1564" i="1" s="1"/>
  <c r="I1565" i="1" a="1"/>
  <c r="I1565" i="1" s="1"/>
  <c r="I1566" i="1" a="1"/>
  <c r="I1566" i="1" s="1"/>
  <c r="I1567" i="1" a="1"/>
  <c r="I1567" i="1" s="1"/>
  <c r="I1568" i="1" a="1"/>
  <c r="I1568" i="1" s="1"/>
  <c r="I1569" i="1" a="1"/>
  <c r="I1569" i="1" s="1"/>
  <c r="I1570" i="1" a="1"/>
  <c r="I1570" i="1" s="1"/>
  <c r="I1571" i="1" a="1"/>
  <c r="I1571" i="1" s="1"/>
  <c r="I1572" i="1" a="1"/>
  <c r="I1572" i="1" s="1"/>
  <c r="I1573" i="1" a="1"/>
  <c r="I1573" i="1" s="1"/>
  <c r="I1574" i="1" a="1"/>
  <c r="I1574" i="1" s="1"/>
  <c r="I1575" i="1" a="1"/>
  <c r="I1575" i="1" s="1"/>
  <c r="I1576" i="1" a="1"/>
  <c r="I1576" i="1" s="1"/>
  <c r="I1577" i="1" a="1"/>
  <c r="I1577" i="1" s="1"/>
  <c r="I1578" i="1" a="1"/>
  <c r="I1578" i="1" s="1"/>
  <c r="I1579" i="1" a="1"/>
  <c r="I1579" i="1" s="1"/>
  <c r="I1580" i="1" a="1"/>
  <c r="I1580" i="1" s="1"/>
  <c r="I1581" i="1" a="1"/>
  <c r="I1581" i="1" s="1"/>
  <c r="I1582" i="1" a="1"/>
  <c r="I1582" i="1" s="1"/>
  <c r="I1583" i="1" a="1"/>
  <c r="I1583" i="1" s="1"/>
  <c r="I1584" i="1" a="1"/>
  <c r="I1584" i="1" s="1"/>
  <c r="I1585" i="1" a="1"/>
  <c r="I1585" i="1" s="1"/>
  <c r="I1586" i="1" a="1"/>
  <c r="I1586" i="1" s="1"/>
  <c r="I1587" i="1" a="1"/>
  <c r="I1587" i="1" s="1"/>
  <c r="I1588" i="1" a="1"/>
  <c r="I1588" i="1" s="1"/>
  <c r="I1589" i="1" a="1"/>
  <c r="I1589" i="1" s="1"/>
  <c r="I1590" i="1" a="1"/>
  <c r="I1590" i="1" s="1"/>
  <c r="I1591" i="1" a="1"/>
  <c r="I1591" i="1" s="1"/>
  <c r="I1592" i="1" a="1"/>
  <c r="I1592" i="1" s="1"/>
  <c r="I1593" i="1" a="1"/>
  <c r="I1593" i="1" s="1"/>
  <c r="I1594" i="1" a="1"/>
  <c r="I1594" i="1" s="1"/>
  <c r="I1595" i="1" a="1"/>
  <c r="I1595" i="1" s="1"/>
  <c r="I1596" i="1" a="1"/>
  <c r="I1596" i="1" s="1"/>
  <c r="I1597" i="1" a="1"/>
  <c r="I1597" i="1" s="1"/>
  <c r="I1598" i="1" a="1"/>
  <c r="I1598" i="1" s="1"/>
  <c r="I1599" i="1" a="1"/>
  <c r="I1599" i="1" s="1"/>
  <c r="I1600" i="1" a="1"/>
  <c r="I1600" i="1" s="1"/>
  <c r="I1601" i="1" a="1"/>
  <c r="I1601" i="1" s="1"/>
  <c r="I1602" i="1" a="1"/>
  <c r="I1602" i="1" s="1"/>
  <c r="I1603" i="1" a="1"/>
  <c r="I1603" i="1" s="1"/>
  <c r="I1604" i="1" a="1"/>
  <c r="I1604" i="1" s="1"/>
  <c r="I1605" i="1" a="1"/>
  <c r="I1605" i="1" s="1"/>
  <c r="I1606" i="1" a="1"/>
  <c r="I1606" i="1" s="1"/>
  <c r="I1607" i="1" a="1"/>
  <c r="I1607" i="1" s="1"/>
  <c r="I1608" i="1" a="1"/>
  <c r="I1608" i="1" s="1"/>
  <c r="I1609" i="1" a="1"/>
  <c r="I1609" i="1" s="1"/>
  <c r="I1610" i="1" a="1"/>
  <c r="I1610" i="1" s="1"/>
  <c r="I1611" i="1" a="1"/>
  <c r="I1611" i="1" s="1"/>
  <c r="I1612" i="1" a="1"/>
  <c r="I1612" i="1" s="1"/>
  <c r="I1613" i="1" a="1"/>
  <c r="I1613" i="1" s="1"/>
  <c r="I1614" i="1" a="1"/>
  <c r="I1614" i="1" s="1"/>
  <c r="I1615" i="1" a="1"/>
  <c r="I1615" i="1" s="1"/>
  <c r="I1616" i="1" a="1"/>
  <c r="I1616" i="1" s="1"/>
  <c r="I1617" i="1" a="1"/>
  <c r="I1617" i="1" s="1"/>
  <c r="I1618" i="1" a="1"/>
  <c r="I1618" i="1" s="1"/>
  <c r="I1619" i="1" a="1"/>
  <c r="I1619" i="1" s="1"/>
  <c r="I1620" i="1" a="1"/>
  <c r="I1620" i="1" s="1"/>
  <c r="I1621" i="1" a="1"/>
  <c r="I1621" i="1" s="1"/>
  <c r="I1622" i="1" a="1"/>
  <c r="I1622" i="1" s="1"/>
  <c r="I1623" i="1" a="1"/>
  <c r="I1623" i="1"/>
  <c r="I1624" i="1" a="1"/>
  <c r="I1624" i="1" s="1"/>
  <c r="I1625" i="1" a="1"/>
  <c r="I1625" i="1" s="1"/>
  <c r="I1626" i="1" a="1"/>
  <c r="I1626" i="1" s="1"/>
  <c r="I1627" i="1" a="1"/>
  <c r="I1627" i="1" s="1"/>
  <c r="I1628" i="1" a="1"/>
  <c r="I1628" i="1" s="1"/>
  <c r="I1629" i="1" a="1"/>
  <c r="I1629" i="1" s="1"/>
  <c r="I1630" i="1" a="1"/>
  <c r="I1630" i="1" s="1"/>
  <c r="I1631" i="1" a="1"/>
  <c r="I1631" i="1" s="1"/>
  <c r="I1632" i="1" a="1"/>
  <c r="I1632" i="1" s="1"/>
  <c r="I1633" i="1" a="1"/>
  <c r="I1633" i="1" s="1"/>
  <c r="I1634" i="1" a="1"/>
  <c r="I1634" i="1" s="1"/>
  <c r="I1635" i="1" a="1"/>
  <c r="I1635" i="1" s="1"/>
  <c r="I1636" i="1" a="1"/>
  <c r="I1636" i="1" s="1"/>
  <c r="I1637" i="1" a="1"/>
  <c r="I1637" i="1" s="1"/>
  <c r="I1638" i="1" a="1"/>
  <c r="I1638" i="1" s="1"/>
  <c r="I1639" i="1" a="1"/>
  <c r="I1639" i="1" s="1"/>
  <c r="I1640" i="1" a="1"/>
  <c r="I1640" i="1"/>
  <c r="I1641" i="1" a="1"/>
  <c r="I1641" i="1" s="1"/>
  <c r="I1642" i="1" a="1"/>
  <c r="I1642" i="1" s="1"/>
  <c r="I1643" i="1" a="1"/>
  <c r="I1643" i="1" s="1"/>
  <c r="I1644" i="1" a="1"/>
  <c r="I1644" i="1" s="1"/>
  <c r="I1645" i="1" a="1"/>
  <c r="I1645" i="1" s="1"/>
  <c r="I1646" i="1" a="1"/>
  <c r="I1646" i="1" s="1"/>
  <c r="I1647" i="1" a="1"/>
  <c r="I1647" i="1" s="1"/>
  <c r="I1648" i="1" a="1"/>
  <c r="I1648" i="1" s="1"/>
  <c r="I1649" i="1" a="1"/>
  <c r="I1649" i="1" s="1"/>
  <c r="I1650" i="1" a="1"/>
  <c r="I1650" i="1" s="1"/>
  <c r="I1651" i="1" a="1"/>
  <c r="I1651" i="1" s="1"/>
  <c r="I1652" i="1" a="1"/>
  <c r="I1652" i="1" s="1"/>
  <c r="I1653" i="1" a="1"/>
  <c r="I1653" i="1" s="1"/>
  <c r="I1654" i="1" a="1"/>
  <c r="I1654" i="1" s="1"/>
  <c r="I1655" i="1" a="1"/>
  <c r="I1655" i="1" s="1"/>
  <c r="I1656" i="1" a="1"/>
  <c r="I1656" i="1" s="1"/>
  <c r="I1657" i="1" a="1"/>
  <c r="I1657" i="1" s="1"/>
  <c r="I1658" i="1" a="1"/>
  <c r="I1658" i="1" s="1"/>
  <c r="I1659" i="1" a="1"/>
  <c r="I1659" i="1" s="1"/>
  <c r="I1660" i="1" a="1"/>
  <c r="I1660" i="1" s="1"/>
  <c r="I1661" i="1" a="1"/>
  <c r="I1661" i="1" s="1"/>
  <c r="I1662" i="1" a="1"/>
  <c r="I1662" i="1" s="1"/>
  <c r="I1663" i="1" a="1"/>
  <c r="I1663" i="1" s="1"/>
  <c r="I1664" i="1" a="1"/>
  <c r="I1664" i="1" s="1"/>
  <c r="I1665" i="1" a="1"/>
  <c r="I1665" i="1" s="1"/>
  <c r="I1666" i="1" a="1"/>
  <c r="I1666" i="1"/>
  <c r="I1667" i="1" a="1"/>
  <c r="I1667" i="1" s="1"/>
  <c r="I1668" i="1" a="1"/>
  <c r="I1668" i="1" s="1"/>
  <c r="I1669" i="1" a="1"/>
  <c r="I1669" i="1" s="1"/>
  <c r="I1670" i="1" a="1"/>
  <c r="I1670" i="1" s="1"/>
  <c r="I1671" i="1" a="1"/>
  <c r="I1671" i="1" s="1"/>
  <c r="I1672" i="1" a="1"/>
  <c r="I1672" i="1" s="1"/>
  <c r="I1673" i="1" a="1"/>
  <c r="I1673" i="1" s="1"/>
  <c r="I1674" i="1" a="1"/>
  <c r="I1674" i="1" s="1"/>
  <c r="I1675" i="1" a="1"/>
  <c r="I1675" i="1" s="1"/>
  <c r="I1676" i="1" a="1"/>
  <c r="I1676" i="1" s="1"/>
  <c r="I1677" i="1" a="1"/>
  <c r="I1677" i="1" s="1"/>
  <c r="I1678" i="1" a="1"/>
  <c r="I1678" i="1" s="1"/>
  <c r="I1679" i="1" a="1"/>
  <c r="I1679" i="1" s="1"/>
  <c r="I1680" i="1" a="1"/>
  <c r="I1680" i="1" s="1"/>
  <c r="I1681" i="1" a="1"/>
  <c r="I1681" i="1" s="1"/>
  <c r="I1682" i="1" a="1"/>
  <c r="I1682" i="1" s="1"/>
  <c r="I1683" i="1" a="1"/>
  <c r="I1683" i="1" s="1"/>
  <c r="I1684" i="1" a="1"/>
  <c r="I1684" i="1" s="1"/>
  <c r="I1685" i="1" a="1"/>
  <c r="I1685" i="1" s="1"/>
  <c r="I1686" i="1" a="1"/>
  <c r="I1686" i="1" s="1"/>
  <c r="I1687" i="1" a="1"/>
  <c r="I1687" i="1" s="1"/>
  <c r="I1688" i="1" a="1"/>
  <c r="I1688" i="1" s="1"/>
  <c r="I1689" i="1" a="1"/>
  <c r="I1689" i="1" s="1"/>
  <c r="I1690" i="1" a="1"/>
  <c r="I1690" i="1" s="1"/>
  <c r="I1691" i="1" a="1"/>
  <c r="I1691" i="1" s="1"/>
  <c r="I1692" i="1" a="1"/>
  <c r="I1692" i="1" s="1"/>
  <c r="I1693" i="1" a="1"/>
  <c r="I1693" i="1"/>
  <c r="I1694" i="1" a="1"/>
  <c r="I1694" i="1" s="1"/>
  <c r="I1695" i="1" a="1"/>
  <c r="I1695" i="1" s="1"/>
  <c r="I1696" i="1" a="1"/>
  <c r="I1696" i="1" s="1"/>
  <c r="I1697" i="1" a="1"/>
  <c r="I1697" i="1" s="1"/>
  <c r="I1698" i="1" a="1"/>
  <c r="I1698" i="1" s="1"/>
  <c r="I1699" i="1" a="1"/>
  <c r="I1699" i="1" s="1"/>
  <c r="I1700" i="1" a="1"/>
  <c r="I1700" i="1" s="1"/>
  <c r="I1701" i="1" a="1"/>
  <c r="I1701" i="1" s="1"/>
  <c r="I1702" i="1" a="1"/>
  <c r="I1702" i="1" s="1"/>
  <c r="I1703" i="1" a="1"/>
  <c r="I1703" i="1" s="1"/>
  <c r="I1704" i="1" a="1"/>
  <c r="I1704" i="1" s="1"/>
  <c r="I1705" i="1" a="1"/>
  <c r="I1705" i="1" s="1"/>
  <c r="I1706" i="1" a="1"/>
  <c r="I1706" i="1" s="1"/>
  <c r="I1707" i="1" a="1"/>
  <c r="I1707" i="1" s="1"/>
  <c r="I1708" i="1" a="1"/>
  <c r="I1708" i="1" s="1"/>
  <c r="I1709" i="1" a="1"/>
  <c r="I1709" i="1" s="1"/>
  <c r="I1710" i="1" a="1"/>
  <c r="I1710" i="1"/>
  <c r="I1711" i="1" a="1"/>
  <c r="I1711" i="1" s="1"/>
  <c r="I1712" i="1" a="1"/>
  <c r="I1712" i="1" s="1"/>
  <c r="I1713" i="1" a="1"/>
  <c r="I1713" i="1" s="1"/>
  <c r="I1714" i="1" a="1"/>
  <c r="I1714" i="1" s="1"/>
  <c r="I1715" i="1" a="1"/>
  <c r="I1715" i="1" s="1"/>
  <c r="I1716" i="1" a="1"/>
  <c r="I1716" i="1" s="1"/>
  <c r="I1717" i="1" a="1"/>
  <c r="I1717" i="1" s="1"/>
  <c r="I1718" i="1" a="1"/>
  <c r="I1718" i="1" s="1"/>
  <c r="I1719" i="1" a="1"/>
  <c r="I1719" i="1" s="1"/>
  <c r="I1720" i="1" a="1"/>
  <c r="I1720" i="1" s="1"/>
  <c r="I1721" i="1" a="1"/>
  <c r="I1721" i="1" s="1"/>
  <c r="I1722" i="1" a="1"/>
  <c r="I1722" i="1" s="1"/>
  <c r="I1723" i="1" a="1"/>
  <c r="I1723" i="1" s="1"/>
  <c r="I1724" i="1" a="1"/>
  <c r="I1724" i="1" s="1"/>
  <c r="I1725" i="1" a="1"/>
  <c r="I1725" i="1" s="1"/>
  <c r="I1726" i="1" a="1"/>
  <c r="I1726" i="1" s="1"/>
  <c r="I1727" i="1" a="1"/>
  <c r="I1727" i="1" s="1"/>
  <c r="I1728" i="1" a="1"/>
  <c r="I1728" i="1" s="1"/>
  <c r="I1729" i="1" a="1"/>
  <c r="I1729" i="1" s="1"/>
  <c r="I1730" i="1" a="1"/>
  <c r="I1730" i="1" s="1"/>
  <c r="I1731" i="1" a="1"/>
  <c r="I1731" i="1" s="1"/>
  <c r="I1732" i="1" a="1"/>
  <c r="I1732" i="1" s="1"/>
  <c r="I1733" i="1" a="1"/>
  <c r="I1733" i="1" s="1"/>
  <c r="I1734" i="1" a="1"/>
  <c r="I1734" i="1" s="1"/>
  <c r="I1735" i="1" a="1"/>
  <c r="I1735" i="1" s="1"/>
  <c r="I1736" i="1" a="1"/>
  <c r="I1736" i="1" s="1"/>
  <c r="I1737" i="1" a="1"/>
  <c r="I1737" i="1" s="1"/>
  <c r="I1738" i="1" a="1"/>
  <c r="I1738" i="1" s="1"/>
  <c r="I1739" i="1" a="1"/>
  <c r="I1739" i="1" s="1"/>
  <c r="I1740" i="1" a="1"/>
  <c r="I1740" i="1" s="1"/>
  <c r="I1741" i="1" a="1"/>
  <c r="I1741" i="1" s="1"/>
  <c r="I1742" i="1" a="1"/>
  <c r="I1742" i="1" s="1"/>
  <c r="I1743" i="1" a="1"/>
  <c r="I1743" i="1" s="1"/>
  <c r="I1744" i="1" a="1"/>
  <c r="I1744" i="1" s="1"/>
  <c r="I1745" i="1" a="1"/>
  <c r="I1745" i="1" s="1"/>
  <c r="I1746" i="1" a="1"/>
  <c r="I1746" i="1" s="1"/>
  <c r="I1747" i="1" a="1"/>
  <c r="I1747" i="1" s="1"/>
  <c r="I1748" i="1" a="1"/>
  <c r="I1748" i="1" s="1"/>
  <c r="I1749" i="1" a="1"/>
  <c r="I1749" i="1" s="1"/>
  <c r="I1750" i="1" a="1"/>
  <c r="I1750" i="1" s="1"/>
  <c r="I1751" i="1" a="1"/>
  <c r="I1751" i="1" s="1"/>
  <c r="I1752" i="1" a="1"/>
  <c r="I1752" i="1" s="1"/>
  <c r="I1753" i="1" a="1"/>
  <c r="I1753" i="1" s="1"/>
  <c r="I1754" i="1" a="1"/>
  <c r="I1754" i="1" s="1"/>
  <c r="I1755" i="1" a="1"/>
  <c r="I1755" i="1" s="1"/>
  <c r="I1756" i="1" a="1"/>
  <c r="I1756" i="1" s="1"/>
  <c r="I1757" i="1" a="1"/>
  <c r="I1757" i="1" s="1"/>
  <c r="I1758" i="1" a="1"/>
  <c r="I1758" i="1" s="1"/>
  <c r="I1759" i="1" a="1"/>
  <c r="I1759" i="1" s="1"/>
  <c r="I1760" i="1" a="1"/>
  <c r="I1760" i="1" s="1"/>
  <c r="I1761" i="1" a="1"/>
  <c r="I1761" i="1" s="1"/>
  <c r="I1762" i="1" a="1"/>
  <c r="I1762" i="1" s="1"/>
  <c r="I1763" i="1" a="1"/>
  <c r="I1763" i="1" s="1"/>
  <c r="I1764" i="1" a="1"/>
  <c r="I1764" i="1" s="1"/>
  <c r="I1765" i="1" a="1"/>
  <c r="I1765" i="1" s="1"/>
  <c r="I1766" i="1" a="1"/>
  <c r="I1766" i="1" s="1"/>
  <c r="I1767" i="1" a="1"/>
  <c r="I1767" i="1" s="1"/>
  <c r="I1768" i="1" a="1"/>
  <c r="I1768" i="1" s="1"/>
  <c r="I1769" i="1" a="1"/>
  <c r="I1769" i="1" s="1"/>
  <c r="I1770" i="1" a="1"/>
  <c r="I1770" i="1" s="1"/>
  <c r="I1771" i="1" a="1"/>
  <c r="I1771" i="1" s="1"/>
  <c r="I1772" i="1" a="1"/>
  <c r="I1772" i="1" s="1"/>
  <c r="I1773" i="1" a="1"/>
  <c r="I1773" i="1" s="1"/>
  <c r="I1774" i="1" a="1"/>
  <c r="I1774" i="1" s="1"/>
  <c r="I1775" i="1" a="1"/>
  <c r="I1775" i="1" s="1"/>
  <c r="I1776" i="1" a="1"/>
  <c r="I1776" i="1" s="1"/>
  <c r="I1777" i="1" a="1"/>
  <c r="I1777" i="1" s="1"/>
  <c r="I1778" i="1" a="1"/>
  <c r="I1778" i="1" s="1"/>
  <c r="I1779" i="1" a="1"/>
  <c r="I1779" i="1" s="1"/>
  <c r="I1780" i="1" a="1"/>
  <c r="I1780" i="1" s="1"/>
  <c r="I1781" i="1" a="1"/>
  <c r="I1781" i="1" s="1"/>
  <c r="I1782" i="1" a="1"/>
  <c r="I1782" i="1" s="1"/>
  <c r="I1783" i="1" a="1"/>
  <c r="I1783" i="1" s="1"/>
  <c r="I1784" i="1" a="1"/>
  <c r="I1784" i="1" s="1"/>
  <c r="I1785" i="1" a="1"/>
  <c r="I1785" i="1" s="1"/>
  <c r="I1786" i="1" a="1"/>
  <c r="I1786" i="1" s="1"/>
  <c r="I1787" i="1" a="1"/>
  <c r="I1787" i="1" s="1"/>
  <c r="I1788" i="1" a="1"/>
  <c r="I1788" i="1" s="1"/>
  <c r="I1789" i="1" a="1"/>
  <c r="I1789" i="1" s="1"/>
  <c r="I1790" i="1" a="1"/>
  <c r="I1790" i="1" s="1"/>
  <c r="I1791" i="1" a="1"/>
  <c r="I1791" i="1" s="1"/>
  <c r="I1792" i="1" a="1"/>
  <c r="I1792" i="1" s="1"/>
  <c r="I1793" i="1" a="1"/>
  <c r="I1793" i="1" s="1"/>
  <c r="I1794" i="1" a="1"/>
  <c r="I1794" i="1" s="1"/>
  <c r="I1795" i="1" a="1"/>
  <c r="I1795" i="1" s="1"/>
  <c r="I1796" i="1" a="1"/>
  <c r="I1796" i="1" s="1"/>
  <c r="I1797" i="1" a="1"/>
  <c r="I1797" i="1" s="1"/>
  <c r="I1798" i="1" a="1"/>
  <c r="I1798" i="1" s="1"/>
  <c r="I1799" i="1" a="1"/>
  <c r="I1799" i="1" s="1"/>
  <c r="I1800" i="1" a="1"/>
  <c r="I1800" i="1" s="1"/>
  <c r="I1801" i="1" a="1"/>
  <c r="I1801" i="1" s="1"/>
  <c r="I1802" i="1" a="1"/>
  <c r="I1802" i="1" s="1"/>
  <c r="I1803" i="1" a="1"/>
  <c r="I1803" i="1" s="1"/>
  <c r="I1804" i="1" a="1"/>
  <c r="I1804" i="1" s="1"/>
  <c r="I1805" i="1" a="1"/>
  <c r="I1805" i="1" s="1"/>
  <c r="I1806" i="1" a="1"/>
  <c r="I1806" i="1" s="1"/>
  <c r="I1807" i="1" a="1"/>
  <c r="I1807" i="1" s="1"/>
  <c r="I1808" i="1" a="1"/>
  <c r="I1808" i="1" s="1"/>
  <c r="I1809" i="1" a="1"/>
  <c r="I1809" i="1" s="1"/>
  <c r="I1810" i="1" a="1"/>
  <c r="I1810" i="1" s="1"/>
  <c r="I1811" i="1" a="1"/>
  <c r="I1811" i="1" s="1"/>
  <c r="I1812" i="1" a="1"/>
  <c r="I1812" i="1" s="1"/>
  <c r="I1813" i="1" a="1"/>
  <c r="I1813" i="1" s="1"/>
  <c r="I1814" i="1" a="1"/>
  <c r="I1814" i="1" s="1"/>
  <c r="I1815" i="1" a="1"/>
  <c r="I1815" i="1" s="1"/>
  <c r="I1816" i="1" a="1"/>
  <c r="I1816" i="1" s="1"/>
  <c r="I1817" i="1" a="1"/>
  <c r="I1817" i="1" s="1"/>
  <c r="I1818" i="1" a="1"/>
  <c r="I1818" i="1" s="1"/>
  <c r="I1819" i="1" a="1"/>
  <c r="I1819" i="1" s="1"/>
  <c r="I1820" i="1" a="1"/>
  <c r="I1820" i="1" s="1"/>
  <c r="I1821" i="1" a="1"/>
  <c r="I1821" i="1" s="1"/>
  <c r="I1822" i="1" a="1"/>
  <c r="I1822" i="1" s="1"/>
  <c r="I1823" i="1" a="1"/>
  <c r="I1823" i="1" s="1"/>
  <c r="I1824" i="1" a="1"/>
  <c r="I1824" i="1"/>
  <c r="I1825" i="1" a="1"/>
  <c r="I1825" i="1" s="1"/>
  <c r="I1826" i="1" a="1"/>
  <c r="I1826" i="1" s="1"/>
  <c r="I1827" i="1" a="1"/>
  <c r="I1827" i="1" s="1"/>
  <c r="I1828" i="1" a="1"/>
  <c r="I1828" i="1" s="1"/>
  <c r="I1829" i="1" a="1"/>
  <c r="I1829" i="1" s="1"/>
  <c r="I1830" i="1" a="1"/>
  <c r="I1830" i="1" s="1"/>
  <c r="I1831" i="1" a="1"/>
  <c r="I1831" i="1" s="1"/>
  <c r="I1832" i="1" a="1"/>
  <c r="I1832" i="1" s="1"/>
  <c r="I1833" i="1" a="1"/>
  <c r="I1833" i="1" s="1"/>
  <c r="I1834" i="1" a="1"/>
  <c r="I1834" i="1" s="1"/>
  <c r="I1835" i="1" a="1"/>
  <c r="I1835" i="1" s="1"/>
  <c r="I1836" i="1" a="1"/>
  <c r="I1836" i="1" s="1"/>
  <c r="I1837" i="1" a="1"/>
  <c r="I1837" i="1" s="1"/>
  <c r="I1838" i="1" a="1"/>
  <c r="I1838" i="1" s="1"/>
  <c r="I1839" i="1" a="1"/>
  <c r="I1839" i="1" s="1"/>
  <c r="I1840" i="1" a="1"/>
  <c r="I1840" i="1" s="1"/>
  <c r="I1841" i="1" a="1"/>
  <c r="I1841" i="1" s="1"/>
  <c r="I1842" i="1" a="1"/>
  <c r="I1842" i="1" s="1"/>
  <c r="I1843" i="1" a="1"/>
  <c r="I1843" i="1" s="1"/>
  <c r="I1844" i="1" a="1"/>
  <c r="I1844" i="1" s="1"/>
  <c r="I1845" i="1" a="1"/>
  <c r="I1845" i="1" s="1"/>
  <c r="I1846" i="1" a="1"/>
  <c r="I1846" i="1" s="1"/>
  <c r="I1847" i="1" a="1"/>
  <c r="I1847" i="1" s="1"/>
  <c r="I1848" i="1" a="1"/>
  <c r="I1848" i="1" s="1"/>
  <c r="I1849" i="1" a="1"/>
  <c r="I1849" i="1" s="1"/>
  <c r="I1850" i="1" a="1"/>
  <c r="I1850" i="1" s="1"/>
  <c r="I1851" i="1" a="1"/>
  <c r="I1851" i="1" s="1"/>
  <c r="I1852" i="1" a="1"/>
  <c r="I1852" i="1" s="1"/>
  <c r="I1853" i="1" a="1"/>
  <c r="I1853" i="1" s="1"/>
  <c r="I1854" i="1" a="1"/>
  <c r="I1854" i="1" s="1"/>
  <c r="I1855" i="1" a="1"/>
  <c r="I1855" i="1"/>
  <c r="I1856" i="1" a="1"/>
  <c r="I1856" i="1" s="1"/>
  <c r="I1857" i="1" a="1"/>
  <c r="I1857" i="1" s="1"/>
  <c r="I1858" i="1" a="1"/>
  <c r="I1858" i="1" s="1"/>
  <c r="I1859" i="1" a="1"/>
  <c r="I1859" i="1"/>
  <c r="I1860" i="1" a="1"/>
  <c r="I1860" i="1" s="1"/>
  <c r="I1861" i="1" a="1"/>
  <c r="I1861" i="1" s="1"/>
  <c r="I1862" i="1" a="1"/>
  <c r="I1862" i="1" s="1"/>
  <c r="I1863" i="1" a="1"/>
  <c r="I1863" i="1" s="1"/>
  <c r="I1864" i="1" a="1"/>
  <c r="I1864" i="1" s="1"/>
  <c r="I1865" i="1" a="1"/>
  <c r="I1865" i="1" s="1"/>
  <c r="I1866" i="1" a="1"/>
  <c r="I1866" i="1" s="1"/>
  <c r="I1867" i="1" a="1"/>
  <c r="I1867" i="1" s="1"/>
  <c r="I1868" i="1" a="1"/>
  <c r="I1868" i="1" s="1"/>
  <c r="I1869" i="1" a="1"/>
  <c r="I1869" i="1" s="1"/>
  <c r="I1870" i="1" a="1"/>
  <c r="I1870" i="1" s="1"/>
  <c r="I1871" i="1" a="1"/>
  <c r="I1871" i="1" s="1"/>
  <c r="I1872" i="1" a="1"/>
  <c r="I1872" i="1" s="1"/>
  <c r="I1873" i="1" a="1"/>
  <c r="I1873" i="1" s="1"/>
  <c r="I1874" i="1" a="1"/>
  <c r="I1874" i="1" s="1"/>
  <c r="I1875" i="1" a="1"/>
  <c r="I1875" i="1" s="1"/>
  <c r="I1876" i="1" a="1"/>
  <c r="I1876" i="1" s="1"/>
  <c r="I1877" i="1" a="1"/>
  <c r="I1877" i="1" s="1"/>
  <c r="I1878" i="1" a="1"/>
  <c r="I1878" i="1" s="1"/>
  <c r="I1879" i="1" a="1"/>
  <c r="I1879" i="1" s="1"/>
  <c r="I1880" i="1" a="1"/>
  <c r="I1880" i="1" s="1"/>
  <c r="I1881" i="1" a="1"/>
  <c r="I1881" i="1" s="1"/>
  <c r="I1882" i="1" a="1"/>
  <c r="I1882" i="1" s="1"/>
  <c r="I1883" i="1" a="1"/>
  <c r="I1883" i="1" s="1"/>
  <c r="I1884" i="1" a="1"/>
  <c r="I1884" i="1" s="1"/>
  <c r="I1885" i="1" a="1"/>
  <c r="I1885" i="1" s="1"/>
  <c r="I1886" i="1" a="1"/>
  <c r="I1886" i="1" s="1"/>
  <c r="I1887" i="1" a="1"/>
  <c r="I1887" i="1" s="1"/>
  <c r="I1888" i="1" a="1"/>
  <c r="I1888" i="1"/>
  <c r="I1889" i="1" a="1"/>
  <c r="I1889" i="1" s="1"/>
  <c r="I1890" i="1" a="1"/>
  <c r="I1890" i="1" s="1"/>
  <c r="I1891" i="1" a="1"/>
  <c r="I1891" i="1"/>
  <c r="I1892" i="1" a="1"/>
  <c r="I1892" i="1" s="1"/>
  <c r="I1893" i="1" a="1"/>
  <c r="I1893" i="1" s="1"/>
  <c r="I1894" i="1" a="1"/>
  <c r="I1894" i="1" s="1"/>
  <c r="I1895" i="1" a="1"/>
  <c r="I1895" i="1" s="1"/>
  <c r="I1896" i="1" a="1"/>
  <c r="I1896" i="1" s="1"/>
  <c r="I1897" i="1" a="1"/>
  <c r="I1897" i="1" s="1"/>
  <c r="I1898" i="1" a="1"/>
  <c r="I1898" i="1" s="1"/>
  <c r="I1899" i="1" a="1"/>
  <c r="I1899" i="1" s="1"/>
  <c r="I1900" i="1" a="1"/>
  <c r="I1900" i="1" s="1"/>
  <c r="I1901" i="1" a="1"/>
  <c r="I1901" i="1" s="1"/>
  <c r="I1902" i="1" a="1"/>
  <c r="I1902" i="1" s="1"/>
  <c r="I1903" i="1" a="1"/>
  <c r="I1903" i="1" s="1"/>
  <c r="I1904" i="1" a="1"/>
  <c r="I1904" i="1" s="1"/>
  <c r="I1905" i="1" a="1"/>
  <c r="I1905" i="1" s="1"/>
  <c r="I1906" i="1" a="1"/>
  <c r="I1906" i="1" s="1"/>
  <c r="I1907" i="1" a="1"/>
  <c r="I1907" i="1" s="1"/>
  <c r="I1908" i="1" a="1"/>
  <c r="I1908" i="1" s="1"/>
  <c r="I1909" i="1" a="1"/>
  <c r="I1909" i="1" s="1"/>
  <c r="I1910" i="1" a="1"/>
  <c r="I1910" i="1" s="1"/>
  <c r="I1911" i="1" a="1"/>
  <c r="I1911" i="1" s="1"/>
  <c r="I1912" i="1" a="1"/>
  <c r="I1912" i="1" s="1"/>
  <c r="I1913" i="1" a="1"/>
  <c r="I1913" i="1" s="1"/>
  <c r="I1914" i="1" a="1"/>
  <c r="I1914" i="1" s="1"/>
  <c r="I1915" i="1" a="1"/>
  <c r="I1915" i="1" s="1"/>
  <c r="I1916" i="1" a="1"/>
  <c r="I1916" i="1" s="1"/>
  <c r="I1917" i="1" a="1"/>
  <c r="I1917" i="1" s="1"/>
  <c r="I1918" i="1" a="1"/>
  <c r="I1918" i="1" s="1"/>
  <c r="I1919" i="1" a="1"/>
  <c r="I1919" i="1" s="1"/>
  <c r="I1920" i="1" a="1"/>
  <c r="I1920" i="1" s="1"/>
  <c r="I1921" i="1" a="1"/>
  <c r="I1921" i="1" s="1"/>
  <c r="I1922" i="1" a="1"/>
  <c r="I1922" i="1" s="1"/>
  <c r="I1923" i="1" a="1"/>
  <c r="I1923" i="1" s="1"/>
  <c r="I1924" i="1" a="1"/>
  <c r="I1924" i="1" s="1"/>
  <c r="I1925" i="1" a="1"/>
  <c r="I1925" i="1" s="1"/>
  <c r="I1926" i="1" a="1"/>
  <c r="I1926" i="1" s="1"/>
  <c r="I1927" i="1" a="1"/>
  <c r="I1927" i="1" s="1"/>
  <c r="I1928" i="1" a="1"/>
  <c r="I1928" i="1" s="1"/>
  <c r="I1929" i="1" a="1"/>
  <c r="I1929" i="1"/>
  <c r="I1930" i="1" a="1"/>
  <c r="I1930" i="1" s="1"/>
  <c r="I1931" i="1" a="1"/>
  <c r="I1931" i="1" s="1"/>
  <c r="I1932" i="1" a="1"/>
  <c r="I1932" i="1" s="1"/>
  <c r="I1933" i="1" a="1"/>
  <c r="I1933" i="1" s="1"/>
  <c r="I1934" i="1" a="1"/>
  <c r="I1934" i="1" s="1"/>
  <c r="I1935" i="1" a="1"/>
  <c r="I1935" i="1" s="1"/>
  <c r="I1936" i="1" a="1"/>
  <c r="I1936" i="1" s="1"/>
  <c r="I1937" i="1" a="1"/>
  <c r="I1937" i="1" s="1"/>
  <c r="I1938" i="1" a="1"/>
  <c r="I1938" i="1" s="1"/>
  <c r="I1939" i="1" a="1"/>
  <c r="I1939" i="1"/>
  <c r="I1940" i="1" a="1"/>
  <c r="I1940" i="1" s="1"/>
  <c r="I1941" i="1" a="1"/>
  <c r="I1941" i="1" s="1"/>
  <c r="I1942" i="1" a="1"/>
  <c r="I1942" i="1" s="1"/>
  <c r="I1943" i="1" a="1"/>
  <c r="I1943" i="1" s="1"/>
  <c r="I1944" i="1" a="1"/>
  <c r="I1944" i="1" s="1"/>
  <c r="I1945" i="1" a="1"/>
  <c r="I1945" i="1" s="1"/>
  <c r="I1946" i="1" a="1"/>
  <c r="I1946" i="1" s="1"/>
  <c r="I1947" i="1" a="1"/>
  <c r="I1947" i="1"/>
  <c r="I1948" i="1" a="1"/>
  <c r="I1948" i="1" s="1"/>
  <c r="I1949" i="1" a="1"/>
  <c r="I1949" i="1" s="1"/>
  <c r="I1950" i="1" a="1"/>
  <c r="I1950" i="1" s="1"/>
  <c r="I1951" i="1" a="1"/>
  <c r="I1951" i="1" s="1"/>
  <c r="I1952" i="1" a="1"/>
  <c r="I1952" i="1" s="1"/>
  <c r="I1953" i="1" a="1"/>
  <c r="I1953" i="1"/>
  <c r="I1954" i="1" a="1"/>
  <c r="I1954" i="1" s="1"/>
  <c r="I1955" i="1" a="1"/>
  <c r="I1955" i="1" s="1"/>
  <c r="I1956" i="1" a="1"/>
  <c r="I1956" i="1" s="1"/>
  <c r="I1957" i="1" a="1"/>
  <c r="I1957" i="1" s="1"/>
  <c r="I1958" i="1" a="1"/>
  <c r="I1958" i="1" s="1"/>
  <c r="I1959" i="1" a="1"/>
  <c r="I1959" i="1" s="1"/>
  <c r="I1960" i="1" a="1"/>
  <c r="I1960" i="1" s="1"/>
  <c r="I1961" i="1" a="1"/>
  <c r="I1961" i="1" s="1"/>
  <c r="I1962" i="1" a="1"/>
  <c r="I1962" i="1" s="1"/>
  <c r="I1963" i="1" a="1"/>
  <c r="I1963" i="1" s="1"/>
  <c r="I1964" i="1" a="1"/>
  <c r="I1964" i="1" s="1"/>
  <c r="I1965" i="1" a="1"/>
  <c r="I1965" i="1" s="1"/>
  <c r="I1966" i="1" a="1"/>
  <c r="I1966" i="1" s="1"/>
  <c r="I1967" i="1" a="1"/>
  <c r="I1967" i="1" s="1"/>
  <c r="I1968" i="1" a="1"/>
  <c r="I1968" i="1" s="1"/>
  <c r="I1969" i="1" a="1"/>
  <c r="I1969" i="1"/>
  <c r="I1970" i="1" a="1"/>
  <c r="I1970" i="1" s="1"/>
  <c r="I1971" i="1" a="1"/>
  <c r="I1971" i="1" s="1"/>
  <c r="I1972" i="1" a="1"/>
  <c r="I1972" i="1" s="1"/>
  <c r="I1973" i="1" a="1"/>
  <c r="I1973" i="1" s="1"/>
  <c r="I1974" i="1" a="1"/>
  <c r="I1974" i="1" s="1"/>
  <c r="I1975" i="1" a="1"/>
  <c r="I1975" i="1" s="1"/>
  <c r="I1976" i="1" a="1"/>
  <c r="I1976" i="1" s="1"/>
  <c r="I1977" i="1" a="1"/>
  <c r="I1977" i="1" s="1"/>
  <c r="I1978" i="1" a="1"/>
  <c r="I1978" i="1" s="1"/>
  <c r="I1979" i="1" a="1"/>
  <c r="I1979" i="1" s="1"/>
  <c r="I1980" i="1" a="1"/>
  <c r="I1980" i="1" s="1"/>
  <c r="I1981" i="1" a="1"/>
  <c r="I1981" i="1" s="1"/>
  <c r="I1982" i="1" a="1"/>
  <c r="I1982" i="1" s="1"/>
  <c r="I1983" i="1" a="1"/>
  <c r="I1983" i="1"/>
  <c r="I1984" i="1" a="1"/>
  <c r="I1984" i="1" s="1"/>
  <c r="I1985" i="1" a="1"/>
  <c r="I1985" i="1" s="1"/>
  <c r="I1986" i="1" a="1"/>
  <c r="I1986" i="1"/>
  <c r="I1987" i="1" a="1"/>
  <c r="I1987" i="1" s="1"/>
  <c r="I1988" i="1" a="1"/>
  <c r="I1988" i="1" s="1"/>
  <c r="I1989" i="1" a="1"/>
  <c r="I1989" i="1" s="1"/>
  <c r="I1990" i="1" a="1"/>
  <c r="I1990" i="1"/>
  <c r="I1991" i="1" a="1"/>
  <c r="I1991" i="1" s="1"/>
  <c r="I1992" i="1" a="1"/>
  <c r="I1992" i="1" s="1"/>
  <c r="I1993" i="1" a="1"/>
  <c r="I1993" i="1" s="1"/>
  <c r="I1994" i="1" a="1"/>
  <c r="I1994" i="1" s="1"/>
  <c r="I1995" i="1" a="1"/>
  <c r="I1995" i="1" s="1"/>
  <c r="I1996" i="1" a="1"/>
  <c r="I1996" i="1" s="1"/>
  <c r="I1997" i="1" a="1"/>
  <c r="I1997" i="1" s="1"/>
  <c r="I1998" i="1" a="1"/>
  <c r="I1998" i="1" s="1"/>
  <c r="I1999" i="1" a="1"/>
  <c r="I1999" i="1" s="1"/>
  <c r="I2000" i="1" a="1"/>
  <c r="I2000" i="1"/>
  <c r="I2001" i="1" a="1"/>
  <c r="I2001" i="1" s="1"/>
  <c r="I2002" i="1" a="1"/>
  <c r="I2002" i="1" s="1"/>
  <c r="I2003" i="1" a="1"/>
  <c r="I2003" i="1" s="1"/>
  <c r="I2004" i="1" a="1"/>
  <c r="I2004" i="1" s="1"/>
  <c r="I2005" i="1" a="1"/>
  <c r="I2005" i="1" s="1"/>
  <c r="I2006" i="1" a="1"/>
  <c r="I2006" i="1"/>
  <c r="I2007" i="1" a="1"/>
  <c r="I2007" i="1" s="1"/>
  <c r="I2008" i="1" a="1"/>
  <c r="I2008" i="1" s="1"/>
  <c r="I2009" i="1" a="1"/>
  <c r="I2009" i="1" s="1"/>
  <c r="I2010" i="1" a="1"/>
  <c r="I2010" i="1" s="1"/>
  <c r="I2011" i="1" a="1"/>
  <c r="I2011" i="1" s="1"/>
  <c r="I2012" i="1" a="1"/>
  <c r="I2012" i="1" s="1"/>
  <c r="I2013" i="1" a="1"/>
  <c r="I2013" i="1" s="1"/>
  <c r="I2014" i="1" a="1"/>
  <c r="I2014" i="1" s="1"/>
  <c r="I2015" i="1" a="1"/>
  <c r="I2015" i="1" s="1"/>
  <c r="I2016" i="1" a="1"/>
  <c r="I2016" i="1" s="1"/>
  <c r="I2017" i="1" a="1"/>
  <c r="I2017" i="1" s="1"/>
  <c r="I2018" i="1" a="1"/>
  <c r="I2018" i="1" s="1"/>
  <c r="I2019" i="1" a="1"/>
  <c r="I2019" i="1" s="1"/>
  <c r="I2020" i="1" a="1"/>
  <c r="I2020" i="1" s="1"/>
  <c r="I2021" i="1" a="1"/>
  <c r="I2021" i="1" s="1"/>
  <c r="I2022" i="1" a="1"/>
  <c r="I2022" i="1" s="1"/>
  <c r="I2023" i="1" a="1"/>
  <c r="I2023" i="1" s="1"/>
  <c r="I2024" i="1" a="1"/>
  <c r="I2024" i="1" s="1"/>
  <c r="I2025" i="1" a="1"/>
  <c r="I2025" i="1" s="1"/>
  <c r="I2026" i="1" a="1"/>
  <c r="I2026" i="1" s="1"/>
  <c r="I2027" i="1" a="1"/>
  <c r="I2027" i="1" s="1"/>
  <c r="I2028" i="1" a="1"/>
  <c r="I2028" i="1" s="1"/>
  <c r="I2029" i="1" a="1"/>
  <c r="I2029" i="1" s="1"/>
  <c r="I2030" i="1" a="1"/>
  <c r="I2030" i="1" s="1"/>
  <c r="I2031" i="1" a="1"/>
  <c r="I2031" i="1" s="1"/>
  <c r="I2032" i="1" a="1"/>
  <c r="I2032" i="1" s="1"/>
  <c r="I2033" i="1" a="1"/>
  <c r="I2033" i="1" s="1"/>
  <c r="I2034" i="1" a="1"/>
  <c r="I2034" i="1" s="1"/>
  <c r="I2035" i="1" a="1"/>
  <c r="I2035" i="1" s="1"/>
  <c r="I2036" i="1" a="1"/>
  <c r="I2036" i="1" s="1"/>
  <c r="I2037" i="1" a="1"/>
  <c r="I2037" i="1" s="1"/>
  <c r="I2038" i="1" a="1"/>
  <c r="I2038" i="1" s="1"/>
  <c r="I2039" i="1" a="1"/>
  <c r="I2039" i="1" s="1"/>
  <c r="I2040" i="1" a="1"/>
  <c r="I2040" i="1" s="1"/>
  <c r="I2041" i="1" a="1"/>
  <c r="I2041" i="1" s="1"/>
  <c r="I2042" i="1" a="1"/>
  <c r="I2042" i="1" s="1"/>
  <c r="I2043" i="1" a="1"/>
  <c r="I2043" i="1" s="1"/>
  <c r="I2044" i="1" a="1"/>
  <c r="I2044" i="1" s="1"/>
  <c r="I2045" i="1" a="1"/>
  <c r="I2045" i="1" s="1"/>
  <c r="I2046" i="1" a="1"/>
  <c r="I2046" i="1" s="1"/>
  <c r="I2047" i="1" a="1"/>
  <c r="I2047" i="1" s="1"/>
  <c r="I2048" i="1" a="1"/>
  <c r="I2048" i="1" s="1"/>
  <c r="I2049" i="1" a="1"/>
  <c r="I2049" i="1" s="1"/>
  <c r="I2050" i="1" a="1"/>
  <c r="I2050" i="1" s="1"/>
  <c r="I2051" i="1" a="1"/>
  <c r="I2051" i="1" s="1"/>
  <c r="I2052" i="1" a="1"/>
  <c r="I2052" i="1" s="1"/>
  <c r="I2053" i="1" a="1"/>
  <c r="I2053" i="1" s="1"/>
  <c r="I2054" i="1" a="1"/>
  <c r="I2054" i="1" s="1"/>
  <c r="I2055" i="1" a="1"/>
  <c r="I2055" i="1" s="1"/>
  <c r="I2056" i="1" a="1"/>
  <c r="I2056" i="1" s="1"/>
  <c r="I2057" i="1" a="1"/>
  <c r="I2057" i="1" s="1"/>
  <c r="I2058" i="1" a="1"/>
  <c r="I2058" i="1" s="1"/>
  <c r="I2059" i="1" a="1"/>
  <c r="I2059" i="1" s="1"/>
  <c r="I2060" i="1" a="1"/>
  <c r="I2060" i="1" s="1"/>
  <c r="I2061" i="1" a="1"/>
  <c r="I2061" i="1" s="1"/>
  <c r="I2062" i="1" a="1"/>
  <c r="I2062" i="1" s="1"/>
  <c r="I2063" i="1" a="1"/>
  <c r="I2063" i="1" s="1"/>
  <c r="I2064" i="1" a="1"/>
  <c r="I2064" i="1" s="1"/>
  <c r="I2065" i="1" a="1"/>
  <c r="I2065" i="1" s="1"/>
  <c r="I2066" i="1" a="1"/>
  <c r="I2066" i="1" s="1"/>
  <c r="I2067" i="1" a="1"/>
  <c r="I2067" i="1" s="1"/>
  <c r="I2068" i="1" a="1"/>
  <c r="I2068" i="1" s="1"/>
  <c r="I2069" i="1" a="1"/>
  <c r="I2069" i="1" s="1"/>
  <c r="I2070" i="1" a="1"/>
  <c r="I2070" i="1" s="1"/>
  <c r="I2071" i="1" a="1"/>
  <c r="I2071" i="1" s="1"/>
  <c r="I2072" i="1" a="1"/>
  <c r="I2072" i="1" s="1"/>
  <c r="I2073" i="1" a="1"/>
  <c r="I2073" i="1" s="1"/>
  <c r="I2074" i="1" a="1"/>
  <c r="I2074" i="1" s="1"/>
  <c r="I2075" i="1" a="1"/>
  <c r="I2075" i="1" s="1"/>
  <c r="I2076" i="1" a="1"/>
  <c r="I2076" i="1" s="1"/>
  <c r="I2077" i="1" a="1"/>
  <c r="I2077" i="1"/>
  <c r="I2078" i="1" a="1"/>
  <c r="I2078" i="1" s="1"/>
  <c r="I2079" i="1" a="1"/>
  <c r="I2079" i="1" s="1"/>
  <c r="I2080" i="1" a="1"/>
  <c r="I2080" i="1" s="1"/>
  <c r="I2081" i="1" a="1"/>
  <c r="I2081" i="1" s="1"/>
  <c r="I2082" i="1" a="1"/>
  <c r="I2082" i="1" s="1"/>
  <c r="I2083" i="1" a="1"/>
  <c r="I2083" i="1" s="1"/>
  <c r="I2084" i="1" a="1"/>
  <c r="I2084" i="1" s="1"/>
  <c r="I2085" i="1" a="1"/>
  <c r="I2085" i="1" s="1"/>
  <c r="I2086" i="1" a="1"/>
  <c r="I2086" i="1" s="1"/>
  <c r="I2087" i="1" a="1"/>
  <c r="I2087" i="1" s="1"/>
  <c r="I2088" i="1" a="1"/>
  <c r="I2088" i="1" s="1"/>
  <c r="I2089" i="1" a="1"/>
  <c r="I2089" i="1" s="1"/>
  <c r="I2090" i="1" a="1"/>
  <c r="I2090" i="1" s="1"/>
  <c r="I2091" i="1" a="1"/>
  <c r="I2091" i="1" s="1"/>
  <c r="I2092" i="1" a="1"/>
  <c r="I2092" i="1" s="1"/>
  <c r="I2093" i="1" a="1"/>
  <c r="I2093" i="1" s="1"/>
  <c r="I2094" i="1" a="1"/>
  <c r="I2094" i="1" s="1"/>
  <c r="I2095" i="1" a="1"/>
  <c r="I2095" i="1" s="1"/>
  <c r="I2096" i="1" a="1"/>
  <c r="I2096" i="1" s="1"/>
  <c r="I2097" i="1" a="1"/>
  <c r="I2097" i="1" s="1"/>
  <c r="I2098" i="1" a="1"/>
  <c r="I2098" i="1" s="1"/>
  <c r="I2099" i="1" a="1"/>
  <c r="I2099" i="1" s="1"/>
  <c r="I2100" i="1" a="1"/>
  <c r="I2100" i="1" s="1"/>
  <c r="I2101" i="1" a="1"/>
  <c r="I2101" i="1"/>
  <c r="I2102" i="1" a="1"/>
  <c r="I2102" i="1" s="1"/>
  <c r="I2103" i="1" a="1"/>
  <c r="I2103" i="1" s="1"/>
  <c r="I2104" i="1" a="1"/>
  <c r="I2104" i="1" s="1"/>
  <c r="I2105" i="1" a="1"/>
  <c r="I2105" i="1" s="1"/>
  <c r="I2106" i="1" a="1"/>
  <c r="I2106" i="1" s="1"/>
  <c r="I2107" i="1" a="1"/>
  <c r="I2107" i="1" s="1"/>
  <c r="I2108" i="1" a="1"/>
  <c r="I2108" i="1" s="1"/>
  <c r="I2109" i="1" a="1"/>
  <c r="I2109" i="1" s="1"/>
  <c r="I2110" i="1" a="1"/>
  <c r="I2110" i="1" s="1"/>
  <c r="I2111" i="1" a="1"/>
  <c r="I2111" i="1" s="1"/>
  <c r="I2112" i="1" a="1"/>
  <c r="I2112" i="1" s="1"/>
  <c r="I2113" i="1" a="1"/>
  <c r="I2113" i="1" s="1"/>
  <c r="I2114" i="1" a="1"/>
  <c r="I2114" i="1" s="1"/>
  <c r="I2115" i="1" a="1"/>
  <c r="I2115" i="1" s="1"/>
  <c r="I2116" i="1" a="1"/>
  <c r="I2116" i="1" s="1"/>
  <c r="I2117" i="1" a="1"/>
  <c r="I2117" i="1" s="1"/>
  <c r="I2118" i="1" a="1"/>
  <c r="I2118" i="1" s="1"/>
  <c r="I2119" i="1" a="1"/>
  <c r="I2119" i="1" s="1"/>
  <c r="I2120" i="1" a="1"/>
  <c r="I2120" i="1" s="1"/>
  <c r="I2121" i="1" a="1"/>
  <c r="I2121" i="1" s="1"/>
  <c r="I2122" i="1" a="1"/>
  <c r="I2122" i="1" s="1"/>
  <c r="I2123" i="1" a="1"/>
  <c r="I2123" i="1" s="1"/>
  <c r="I2124" i="1" a="1"/>
  <c r="I2124" i="1" s="1"/>
  <c r="I2125" i="1" a="1"/>
  <c r="I2125" i="1" s="1"/>
  <c r="I2126" i="1" a="1"/>
  <c r="I2126" i="1" s="1"/>
  <c r="I2127" i="1" a="1"/>
  <c r="I2127" i="1" s="1"/>
  <c r="I2128" i="1" a="1"/>
  <c r="I2128" i="1" s="1"/>
  <c r="I2129" i="1" a="1"/>
  <c r="I2129" i="1" s="1"/>
  <c r="I2130" i="1" a="1"/>
  <c r="I2130" i="1" s="1"/>
  <c r="I2131" i="1" a="1"/>
  <c r="I2131" i="1"/>
  <c r="I2132" i="1" a="1"/>
  <c r="I2132" i="1" s="1"/>
  <c r="I2133" i="1" a="1"/>
  <c r="I2133" i="1" s="1"/>
  <c r="I2134" i="1" a="1"/>
  <c r="I2134" i="1" s="1"/>
  <c r="I2135" i="1" a="1"/>
  <c r="I2135" i="1" s="1"/>
  <c r="I2136" i="1" a="1"/>
  <c r="I2136" i="1" s="1"/>
  <c r="I2137" i="1" a="1"/>
  <c r="I2137" i="1" s="1"/>
  <c r="I2138" i="1" a="1"/>
  <c r="I2138" i="1" s="1"/>
  <c r="I2139" i="1" a="1"/>
  <c r="I2139" i="1" s="1"/>
  <c r="I2140" i="1" a="1"/>
  <c r="I2140" i="1" s="1"/>
  <c r="I2141" i="1" a="1"/>
  <c r="I2141" i="1"/>
  <c r="I2142" i="1" a="1"/>
  <c r="I2142" i="1" s="1"/>
  <c r="I2143" i="1" a="1"/>
  <c r="I2143" i="1" s="1"/>
  <c r="I2144" i="1" a="1"/>
  <c r="I2144" i="1" s="1"/>
  <c r="I2145" i="1" a="1"/>
  <c r="I2145" i="1" s="1"/>
  <c r="I2146" i="1" a="1"/>
  <c r="I2146" i="1" s="1"/>
  <c r="I2147" i="1" a="1"/>
  <c r="I2147" i="1"/>
  <c r="I2148" i="1" a="1"/>
  <c r="I2148" i="1" s="1"/>
  <c r="I2149" i="1" a="1"/>
  <c r="I2149" i="1" s="1"/>
  <c r="I2150" i="1" a="1"/>
  <c r="I2150" i="1" s="1"/>
  <c r="I2151" i="1" a="1"/>
  <c r="I2151" i="1" s="1"/>
  <c r="I2152" i="1" a="1"/>
  <c r="I2152" i="1" s="1"/>
  <c r="I2153" i="1" a="1"/>
  <c r="I2153" i="1" s="1"/>
  <c r="I2154" i="1" a="1"/>
  <c r="I2154" i="1" s="1"/>
  <c r="I2155" i="1" a="1"/>
  <c r="I2155" i="1" s="1"/>
  <c r="I2156" i="1" a="1"/>
  <c r="I2156" i="1" s="1"/>
  <c r="I2157" i="1" a="1"/>
  <c r="I2157" i="1" s="1"/>
  <c r="I2158" i="1" a="1"/>
  <c r="I2158" i="1" s="1"/>
  <c r="I2159" i="1" a="1"/>
  <c r="I2159" i="1" s="1"/>
  <c r="I2160" i="1" a="1"/>
  <c r="I2160" i="1" s="1"/>
  <c r="I2161" i="1" a="1"/>
  <c r="I2161" i="1"/>
  <c r="I2162" i="1" a="1"/>
  <c r="I2162" i="1" s="1"/>
  <c r="I2163" i="1" a="1"/>
  <c r="I2163" i="1" s="1"/>
  <c r="I2164" i="1" a="1"/>
  <c r="I2164" i="1" s="1"/>
  <c r="I2165" i="1" a="1"/>
  <c r="I2165" i="1" s="1"/>
  <c r="I2166" i="1" a="1"/>
  <c r="I2166" i="1" s="1"/>
  <c r="I2167" i="1" a="1"/>
  <c r="I2167" i="1" s="1"/>
  <c r="I2168" i="1" a="1"/>
  <c r="I2168" i="1" s="1"/>
  <c r="I2169" i="1" a="1"/>
  <c r="I2169" i="1" s="1"/>
  <c r="I2170" i="1" a="1"/>
  <c r="I2170" i="1" s="1"/>
  <c r="I2171" i="1" a="1"/>
  <c r="I2171" i="1" s="1"/>
  <c r="I2172" i="1" a="1"/>
  <c r="I2172" i="1" s="1"/>
  <c r="I2173" i="1" a="1"/>
  <c r="I2173" i="1" s="1"/>
  <c r="I2174" i="1" a="1"/>
  <c r="I2174" i="1" s="1"/>
  <c r="I2175" i="1" a="1"/>
  <c r="I2175" i="1"/>
  <c r="I2176" i="1" a="1"/>
  <c r="I2176" i="1" s="1"/>
  <c r="I2177" i="1" a="1"/>
  <c r="I2177" i="1" s="1"/>
  <c r="I2178" i="1" a="1"/>
  <c r="I2178" i="1" s="1"/>
  <c r="I2179" i="1" a="1"/>
  <c r="I2179" i="1" s="1"/>
  <c r="I2180" i="1" a="1"/>
  <c r="I2180" i="1" s="1"/>
  <c r="I2181" i="1" a="1"/>
  <c r="I2181" i="1"/>
  <c r="I2182" i="1" a="1"/>
  <c r="I2182" i="1" s="1"/>
  <c r="I2183" i="1" a="1"/>
  <c r="I2183" i="1" s="1"/>
  <c r="I2184" i="1" a="1"/>
  <c r="I2184" i="1" s="1"/>
  <c r="I2185" i="1" a="1"/>
  <c r="I2185" i="1" s="1"/>
  <c r="I2186" i="1" a="1"/>
  <c r="I2186" i="1" s="1"/>
  <c r="I2187" i="1" a="1"/>
  <c r="I2187" i="1" s="1"/>
  <c r="I2188" i="1" a="1"/>
  <c r="I2188" i="1" s="1"/>
  <c r="I2189" i="1" a="1"/>
  <c r="I2189" i="1" s="1"/>
  <c r="I2190" i="1" a="1"/>
  <c r="I2190" i="1" s="1"/>
  <c r="I2191" i="1" a="1"/>
  <c r="I2191" i="1" s="1"/>
  <c r="I2192" i="1" a="1"/>
  <c r="I2192" i="1" s="1"/>
  <c r="I2193" i="1" a="1"/>
  <c r="I2193" i="1" s="1"/>
  <c r="I2194" i="1" a="1"/>
  <c r="I2194" i="1" s="1"/>
  <c r="I2195" i="1" a="1"/>
  <c r="I2195" i="1" s="1"/>
  <c r="I2196" i="1" a="1"/>
  <c r="I2196" i="1" s="1"/>
  <c r="I2197" i="1" a="1"/>
  <c r="I2197" i="1" s="1"/>
  <c r="I2198" i="1" a="1"/>
  <c r="I2198" i="1" s="1"/>
  <c r="I2199" i="1" a="1"/>
  <c r="I2199" i="1" s="1"/>
  <c r="I2200" i="1" a="1"/>
  <c r="I2200" i="1" s="1"/>
  <c r="I2201" i="1" a="1"/>
  <c r="I2201" i="1" s="1"/>
  <c r="I2202" i="1" a="1"/>
  <c r="I2202" i="1" s="1"/>
  <c r="I2203" i="1" a="1"/>
  <c r="I2203" i="1" s="1"/>
  <c r="I2204" i="1" a="1"/>
  <c r="I2204" i="1" s="1"/>
  <c r="I2205" i="1" a="1"/>
  <c r="I2205" i="1" s="1"/>
  <c r="I2206" i="1" a="1"/>
  <c r="I2206" i="1" s="1"/>
  <c r="I2207" i="1" a="1"/>
  <c r="I2207" i="1" s="1"/>
  <c r="I2208" i="1" a="1"/>
  <c r="I2208" i="1" s="1"/>
  <c r="I2209" i="1" a="1"/>
  <c r="I2209" i="1" s="1"/>
  <c r="I2210" i="1" a="1"/>
  <c r="I2210" i="1" s="1"/>
  <c r="I2211" i="1" a="1"/>
  <c r="I2211" i="1" s="1"/>
  <c r="I2212" i="1" a="1"/>
  <c r="I2212" i="1" s="1"/>
  <c r="I2213" i="1" a="1"/>
  <c r="I2213" i="1" s="1"/>
  <c r="I2214" i="1" a="1"/>
  <c r="I2214" i="1" s="1"/>
  <c r="I2215" i="1" a="1"/>
  <c r="I2215" i="1" s="1"/>
  <c r="I2216" i="1" a="1"/>
  <c r="I2216" i="1" s="1"/>
  <c r="I2217" i="1" a="1"/>
  <c r="I2217" i="1" s="1"/>
  <c r="I2218" i="1" a="1"/>
  <c r="I2218" i="1" s="1"/>
  <c r="I2219" i="1" a="1"/>
  <c r="I2219" i="1" s="1"/>
  <c r="I2220" i="1" a="1"/>
  <c r="I2220" i="1" s="1"/>
  <c r="I2221" i="1" a="1"/>
  <c r="I2221" i="1" s="1"/>
  <c r="I2222" i="1" a="1"/>
  <c r="I2222" i="1" s="1"/>
  <c r="I2223" i="1" a="1"/>
  <c r="I2223" i="1" s="1"/>
  <c r="I2224" i="1" a="1"/>
  <c r="I2224" i="1" s="1"/>
  <c r="I2225" i="1" a="1"/>
  <c r="I2225" i="1" s="1"/>
  <c r="I2226" i="1" a="1"/>
  <c r="I2226" i="1" s="1"/>
  <c r="I2227" i="1" a="1"/>
  <c r="I2227" i="1" s="1"/>
  <c r="I2228" i="1" a="1"/>
  <c r="I2228" i="1" s="1"/>
  <c r="I2229" i="1" a="1"/>
  <c r="I2229" i="1" s="1"/>
  <c r="I2230" i="1" a="1"/>
  <c r="I2230" i="1" s="1"/>
  <c r="I2231" i="1" a="1"/>
  <c r="I2231" i="1" s="1"/>
  <c r="I2232" i="1" a="1"/>
  <c r="I2232" i="1" s="1"/>
  <c r="I2233" i="1" a="1"/>
  <c r="I2233" i="1" s="1"/>
  <c r="I2234" i="1" a="1"/>
  <c r="I2234" i="1" s="1"/>
  <c r="I2235" i="1" a="1"/>
  <c r="I2235" i="1" s="1"/>
  <c r="I2236" i="1" a="1"/>
  <c r="I2236" i="1" s="1"/>
  <c r="I2237" i="1" a="1"/>
  <c r="I2237" i="1" s="1"/>
  <c r="I2238" i="1" a="1"/>
  <c r="I2238" i="1" s="1"/>
  <c r="I2239" i="1" a="1"/>
  <c r="I2239" i="1" s="1"/>
  <c r="I2240" i="1" a="1"/>
  <c r="I2240" i="1" s="1"/>
  <c r="I2241" i="1" a="1"/>
  <c r="I2241" i="1" s="1"/>
  <c r="I2242" i="1" a="1"/>
  <c r="I2242" i="1" s="1"/>
  <c r="I2243" i="1" a="1"/>
  <c r="I2243" i="1" s="1"/>
  <c r="I2244" i="1" a="1"/>
  <c r="I2244" i="1" s="1"/>
  <c r="I2245" i="1" a="1"/>
  <c r="I2245" i="1" s="1"/>
  <c r="I2246" i="1" a="1"/>
  <c r="I2246" i="1" s="1"/>
  <c r="I2247" i="1" a="1"/>
  <c r="I2247" i="1" s="1"/>
  <c r="I2248" i="1" a="1"/>
  <c r="I2248" i="1" s="1"/>
  <c r="I2" i="1" a="1"/>
  <c r="I2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/>
  <c r="H15" i="1" a="1"/>
  <c r="H15" i="1" s="1"/>
  <c r="H16" i="1" a="1"/>
  <c r="H16" i="1" s="1"/>
  <c r="H17" i="1" a="1"/>
  <c r="H17" i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/>
  <c r="H107" i="1" a="1"/>
  <c r="H107" i="1" s="1"/>
  <c r="H108" i="1" a="1"/>
  <c r="H108" i="1" s="1"/>
  <c r="H109" i="1" a="1"/>
  <c r="H109" i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/>
  <c r="H126" i="1" a="1"/>
  <c r="H126" i="1" s="1"/>
  <c r="H127" i="1" a="1"/>
  <c r="H127" i="1"/>
  <c r="H128" i="1" a="1"/>
  <c r="H128" i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 s="1"/>
  <c r="H167" i="1" a="1"/>
  <c r="H167" i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/>
  <c r="H179" i="1" a="1"/>
  <c r="H179" i="1" s="1"/>
  <c r="H180" i="1" a="1"/>
  <c r="H180" i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/>
  <c r="H197" i="1" a="1"/>
  <c r="H197" i="1"/>
  <c r="H198" i="1" a="1"/>
  <c r="H198" i="1" s="1"/>
  <c r="H199" i="1" a="1"/>
  <c r="H199" i="1" s="1"/>
  <c r="H200" i="1" a="1"/>
  <c r="H200" i="1" s="1"/>
  <c r="H201" i="1" a="1"/>
  <c r="H201" i="1" s="1"/>
  <c r="H202" i="1" a="1"/>
  <c r="H202" i="1"/>
  <c r="H203" i="1" a="1"/>
  <c r="H203" i="1" s="1"/>
  <c r="H204" i="1" a="1"/>
  <c r="H204" i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/>
  <c r="H275" i="1" a="1"/>
  <c r="H275" i="1" s="1"/>
  <c r="H276" i="1" a="1"/>
  <c r="H276" i="1" s="1"/>
  <c r="H277" i="1" a="1"/>
  <c r="H277" i="1" s="1"/>
  <c r="H278" i="1" a="1"/>
  <c r="H278" i="1" s="1"/>
  <c r="H279" i="1" a="1"/>
  <c r="H279" i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/>
  <c r="H293" i="1" a="1"/>
  <c r="H293" i="1" s="1"/>
  <c r="H294" i="1" a="1"/>
  <c r="H294" i="1"/>
  <c r="H295" i="1" a="1"/>
  <c r="H295" i="1" s="1"/>
  <c r="H296" i="1" a="1"/>
  <c r="H296" i="1" s="1"/>
  <c r="H297" i="1" a="1"/>
  <c r="H297" i="1" s="1"/>
  <c r="H298" i="1" a="1"/>
  <c r="H298" i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/>
  <c r="H306" i="1" a="1"/>
  <c r="H306" i="1" s="1"/>
  <c r="H307" i="1" a="1"/>
  <c r="H307" i="1" s="1"/>
  <c r="H308" i="1" a="1"/>
  <c r="H308" i="1" s="1"/>
  <c r="H309" i="1" a="1"/>
  <c r="H309" i="1"/>
  <c r="H310" i="1" a="1"/>
  <c r="H310" i="1" s="1"/>
  <c r="H311" i="1" a="1"/>
  <c r="H311" i="1" s="1"/>
  <c r="H312" i="1" a="1"/>
  <c r="H312" i="1" s="1"/>
  <c r="H313" i="1" a="1"/>
  <c r="H313" i="1"/>
  <c r="H314" i="1" a="1"/>
  <c r="H314" i="1" s="1"/>
  <c r="H315" i="1" a="1"/>
  <c r="H315" i="1" s="1"/>
  <c r="H316" i="1" a="1"/>
  <c r="H316" i="1" s="1"/>
  <c r="H317" i="1" a="1"/>
  <c r="H317" i="1" s="1"/>
  <c r="H318" i="1" a="1"/>
  <c r="H318" i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/>
  <c r="H374" i="1" a="1"/>
  <c r="H374" i="1" s="1"/>
  <c r="H375" i="1" a="1"/>
  <c r="H375" i="1" s="1"/>
  <c r="H376" i="1" a="1"/>
  <c r="H376" i="1" s="1"/>
  <c r="H377" i="1" a="1"/>
  <c r="H377" i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/>
  <c r="H406" i="1" a="1"/>
  <c r="H406" i="1" s="1"/>
  <c r="H407" i="1" a="1"/>
  <c r="H407" i="1" s="1"/>
  <c r="H408" i="1" a="1"/>
  <c r="H408" i="1" s="1"/>
  <c r="H409" i="1" a="1"/>
  <c r="H409" i="1"/>
  <c r="H410" i="1" a="1"/>
  <c r="H410" i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/>
  <c r="H423" i="1" a="1"/>
  <c r="H423" i="1"/>
  <c r="H424" i="1" a="1"/>
  <c r="H424" i="1" s="1"/>
  <c r="H425" i="1" a="1"/>
  <c r="H425" i="1" s="1"/>
  <c r="H426" i="1" a="1"/>
  <c r="H426" i="1" s="1"/>
  <c r="H427" i="1" a="1"/>
  <c r="H427" i="1" s="1"/>
  <c r="H428" i="1" a="1"/>
  <c r="H428" i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/>
  <c r="H435" i="1" a="1"/>
  <c r="H435" i="1" s="1"/>
  <c r="H436" i="1" a="1"/>
  <c r="H436" i="1" s="1"/>
  <c r="H437" i="1" a="1"/>
  <c r="H437" i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/>
  <c r="H459" i="1" a="1"/>
  <c r="H459" i="1" s="1"/>
  <c r="H460" i="1" a="1"/>
  <c r="H460" i="1" s="1"/>
  <c r="H461" i="1" a="1"/>
  <c r="H461" i="1" s="1"/>
  <c r="H462" i="1" a="1"/>
  <c r="H462" i="1" s="1"/>
  <c r="H463" i="1" a="1"/>
  <c r="H463" i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 s="1"/>
  <c r="H519" i="1" a="1"/>
  <c r="H519" i="1" s="1"/>
  <c r="H520" i="1" a="1"/>
  <c r="H520" i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 s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/>
  <c r="H535" i="1" a="1"/>
  <c r="H535" i="1"/>
  <c r="H536" i="1" a="1"/>
  <c r="H536" i="1" s="1"/>
  <c r="H537" i="1" a="1"/>
  <c r="H537" i="1"/>
  <c r="H538" i="1" a="1"/>
  <c r="H538" i="1" s="1"/>
  <c r="H539" i="1" a="1"/>
  <c r="H539" i="1" s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/>
  <c r="H565" i="1" a="1"/>
  <c r="H565" i="1" s="1"/>
  <c r="H566" i="1" a="1"/>
  <c r="H566" i="1" s="1"/>
  <c r="H567" i="1" a="1"/>
  <c r="H567" i="1" s="1"/>
  <c r="H568" i="1" a="1"/>
  <c r="H568" i="1"/>
  <c r="H569" i="1" a="1"/>
  <c r="H569" i="1"/>
  <c r="H570" i="1" a="1"/>
  <c r="H570" i="1" s="1"/>
  <c r="H571" i="1" a="1"/>
  <c r="H571" i="1" s="1"/>
  <c r="H572" i="1" a="1"/>
  <c r="H572" i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 s="1"/>
  <c r="H583" i="1" a="1"/>
  <c r="H583" i="1" s="1"/>
  <c r="H584" i="1" a="1"/>
  <c r="H584" i="1" s="1"/>
  <c r="H585" i="1" a="1"/>
  <c r="H585" i="1"/>
  <c r="H586" i="1" a="1"/>
  <c r="H586" i="1" s="1"/>
  <c r="H587" i="1" a="1"/>
  <c r="H587" i="1" s="1"/>
  <c r="H588" i="1" a="1"/>
  <c r="H588" i="1"/>
  <c r="H589" i="1" a="1"/>
  <c r="H589" i="1" s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 s="1"/>
  <c r="H607" i="1" a="1"/>
  <c r="H607" i="1" s="1"/>
  <c r="H608" i="1" a="1"/>
  <c r="H608" i="1"/>
  <c r="H609" i="1" a="1"/>
  <c r="H609" i="1" s="1"/>
  <c r="H610" i="1" a="1"/>
  <c r="H610" i="1" s="1"/>
  <c r="H611" i="1" a="1"/>
  <c r="H611" i="1" s="1"/>
  <c r="H612" i="1" a="1"/>
  <c r="H612" i="1" s="1"/>
  <c r="H613" i="1" a="1"/>
  <c r="H613" i="1" s="1"/>
  <c r="H614" i="1" a="1"/>
  <c r="H614" i="1" s="1"/>
  <c r="H615" i="1" a="1"/>
  <c r="H615" i="1" s="1"/>
  <c r="H616" i="1" a="1"/>
  <c r="H616" i="1"/>
  <c r="H617" i="1" a="1"/>
  <c r="H617" i="1" s="1"/>
  <c r="H618" i="1" a="1"/>
  <c r="H618" i="1" s="1"/>
  <c r="H619" i="1" a="1"/>
  <c r="H619" i="1" s="1"/>
  <c r="H620" i="1" a="1"/>
  <c r="H620" i="1" s="1"/>
  <c r="H621" i="1" a="1"/>
  <c r="H621" i="1"/>
  <c r="H622" i="1" a="1"/>
  <c r="H622" i="1" s="1"/>
  <c r="H623" i="1" a="1"/>
  <c r="H623" i="1" s="1"/>
  <c r="H624" i="1" a="1"/>
  <c r="H624" i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2" i="1" a="1"/>
  <c r="H642" i="1" s="1"/>
  <c r="H643" i="1" a="1"/>
  <c r="H643" i="1" s="1"/>
  <c r="H644" i="1" a="1"/>
  <c r="H644" i="1" s="1"/>
  <c r="H645" i="1" a="1"/>
  <c r="H645" i="1" s="1"/>
  <c r="H646" i="1" a="1"/>
  <c r="H646" i="1" s="1"/>
  <c r="H647" i="1" a="1"/>
  <c r="H647" i="1" s="1"/>
  <c r="H648" i="1" a="1"/>
  <c r="H648" i="1" s="1"/>
  <c r="H649" i="1" a="1"/>
  <c r="H649" i="1" s="1"/>
  <c r="H650" i="1" a="1"/>
  <c r="H650" i="1" s="1"/>
  <c r="H651" i="1" a="1"/>
  <c r="H651" i="1" s="1"/>
  <c r="H652" i="1" a="1"/>
  <c r="H652" i="1" s="1"/>
  <c r="H653" i="1" a="1"/>
  <c r="H653" i="1" s="1"/>
  <c r="H654" i="1" a="1"/>
  <c r="H654" i="1" s="1"/>
  <c r="H655" i="1" a="1"/>
  <c r="H655" i="1" s="1"/>
  <c r="H656" i="1" a="1"/>
  <c r="H656" i="1" s="1"/>
  <c r="H657" i="1" a="1"/>
  <c r="H657" i="1"/>
  <c r="H658" i="1" a="1"/>
  <c r="H658" i="1" s="1"/>
  <c r="H659" i="1" a="1"/>
  <c r="H659" i="1" s="1"/>
  <c r="H660" i="1" a="1"/>
  <c r="H660" i="1" s="1"/>
  <c r="H661" i="1" a="1"/>
  <c r="H661" i="1" s="1"/>
  <c r="H662" i="1" a="1"/>
  <c r="H662" i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 s="1"/>
  <c r="H672" i="1" a="1"/>
  <c r="H672" i="1" s="1"/>
  <c r="H673" i="1" a="1"/>
  <c r="H673" i="1" s="1"/>
  <c r="H674" i="1" a="1"/>
  <c r="H674" i="1" s="1"/>
  <c r="H675" i="1" a="1"/>
  <c r="H675" i="1" s="1"/>
  <c r="H676" i="1" a="1"/>
  <c r="H676" i="1" s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 s="1"/>
  <c r="H683" i="1" a="1"/>
  <c r="H683" i="1" s="1"/>
  <c r="H684" i="1" a="1"/>
  <c r="H684" i="1" s="1"/>
  <c r="H685" i="1" a="1"/>
  <c r="H685" i="1" s="1"/>
  <c r="H686" i="1" a="1"/>
  <c r="H686" i="1" s="1"/>
  <c r="H687" i="1" a="1"/>
  <c r="H687" i="1"/>
  <c r="H688" i="1" a="1"/>
  <c r="H688" i="1" s="1"/>
  <c r="H689" i="1" a="1"/>
  <c r="H689" i="1" s="1"/>
  <c r="H690" i="1" a="1"/>
  <c r="H690" i="1" s="1"/>
  <c r="H691" i="1" a="1"/>
  <c r="H691" i="1" s="1"/>
  <c r="H692" i="1" a="1"/>
  <c r="H692" i="1" s="1"/>
  <c r="H693" i="1" a="1"/>
  <c r="H693" i="1" s="1"/>
  <c r="H694" i="1" a="1"/>
  <c r="H694" i="1"/>
  <c r="H695" i="1" a="1"/>
  <c r="H695" i="1" s="1"/>
  <c r="H696" i="1" a="1"/>
  <c r="H696" i="1" s="1"/>
  <c r="H697" i="1" a="1"/>
  <c r="H697" i="1" s="1"/>
  <c r="H698" i="1" a="1"/>
  <c r="H698" i="1" s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/>
  <c r="H709" i="1" a="1"/>
  <c r="H709" i="1" s="1"/>
  <c r="H710" i="1" a="1"/>
  <c r="H710" i="1" s="1"/>
  <c r="H711" i="1" a="1"/>
  <c r="H711" i="1" s="1"/>
  <c r="H712" i="1" a="1"/>
  <c r="H712" i="1"/>
  <c r="H713" i="1" a="1"/>
  <c r="H713" i="1" s="1"/>
  <c r="H714" i="1" a="1"/>
  <c r="H714" i="1" s="1"/>
  <c r="H715" i="1" a="1"/>
  <c r="H715" i="1" s="1"/>
  <c r="H716" i="1" a="1"/>
  <c r="H716" i="1" s="1"/>
  <c r="H717" i="1" a="1"/>
  <c r="H717" i="1" s="1"/>
  <c r="H718" i="1" a="1"/>
  <c r="H718" i="1" s="1"/>
  <c r="H719" i="1" a="1"/>
  <c r="H719" i="1" s="1"/>
  <c r="H720" i="1" a="1"/>
  <c r="H720" i="1" s="1"/>
  <c r="H721" i="1" a="1"/>
  <c r="H721" i="1" s="1"/>
  <c r="H722" i="1" a="1"/>
  <c r="H722" i="1" s="1"/>
  <c r="H723" i="1" a="1"/>
  <c r="H723" i="1" s="1"/>
  <c r="H724" i="1" a="1"/>
  <c r="H724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/>
  <c r="H730" i="1" a="1"/>
  <c r="H730" i="1"/>
  <c r="H731" i="1" a="1"/>
  <c r="H731" i="1" s="1"/>
  <c r="H732" i="1" a="1"/>
  <c r="H732" i="1" s="1"/>
  <c r="H733" i="1" a="1"/>
  <c r="H733" i="1" s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 s="1"/>
  <c r="H749" i="1" a="1"/>
  <c r="H749" i="1" s="1"/>
  <c r="H750" i="1" a="1"/>
  <c r="H750" i="1" s="1"/>
  <c r="H751" i="1" a="1"/>
  <c r="H751" i="1" s="1"/>
  <c r="H752" i="1" a="1"/>
  <c r="H752" i="1"/>
  <c r="H753" i="1" a="1"/>
  <c r="H753" i="1"/>
  <c r="H754" i="1" a="1"/>
  <c r="H754" i="1" s="1"/>
  <c r="H755" i="1" a="1"/>
  <c r="H755" i="1" s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 s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 s="1"/>
  <c r="H769" i="1" a="1"/>
  <c r="H769" i="1" s="1"/>
  <c r="H770" i="1" a="1"/>
  <c r="H770" i="1" s="1"/>
  <c r="H771" i="1" a="1"/>
  <c r="H771" i="1" s="1"/>
  <c r="H772" i="1" a="1"/>
  <c r="H772" i="1" s="1"/>
  <c r="H773" i="1" a="1"/>
  <c r="H773" i="1" s="1"/>
  <c r="H774" i="1" a="1"/>
  <c r="H774" i="1" s="1"/>
  <c r="H775" i="1" a="1"/>
  <c r="H775" i="1"/>
  <c r="H776" i="1" a="1"/>
  <c r="H776" i="1" s="1"/>
  <c r="H777" i="1" a="1"/>
  <c r="H777" i="1" s="1"/>
  <c r="H778" i="1" a="1"/>
  <c r="H778" i="1" s="1"/>
  <c r="H779" i="1" a="1"/>
  <c r="H779" i="1"/>
  <c r="H780" i="1" a="1"/>
  <c r="H780" i="1" s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/>
  <c r="H787" i="1" a="1"/>
  <c r="H787" i="1" s="1"/>
  <c r="H788" i="1" a="1"/>
  <c r="H788" i="1" s="1"/>
  <c r="H789" i="1" a="1"/>
  <c r="H789" i="1" s="1"/>
  <c r="H790" i="1" a="1"/>
  <c r="H790" i="1" s="1"/>
  <c r="H791" i="1" a="1"/>
  <c r="H791" i="1" s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 s="1"/>
  <c r="H799" i="1" a="1"/>
  <c r="H799" i="1" s="1"/>
  <c r="H800" i="1" a="1"/>
  <c r="H800" i="1"/>
  <c r="H801" i="1" a="1"/>
  <c r="H801" i="1" s="1"/>
  <c r="H802" i="1" a="1"/>
  <c r="H802" i="1"/>
  <c r="H803" i="1" a="1"/>
  <c r="H803" i="1" s="1"/>
  <c r="H804" i="1" a="1"/>
  <c r="H804" i="1" s="1"/>
  <c r="H805" i="1" a="1"/>
  <c r="H805" i="1" s="1"/>
  <c r="H806" i="1" a="1"/>
  <c r="H806" i="1" s="1"/>
  <c r="H807" i="1" a="1"/>
  <c r="H807" i="1" s="1"/>
  <c r="H808" i="1" a="1"/>
  <c r="H808" i="1" s="1"/>
  <c r="H809" i="1" a="1"/>
  <c r="H809" i="1"/>
  <c r="H810" i="1" a="1"/>
  <c r="H810" i="1" s="1"/>
  <c r="H811" i="1" a="1"/>
  <c r="H811" i="1" s="1"/>
  <c r="H812" i="1" a="1"/>
  <c r="H812" i="1" s="1"/>
  <c r="H813" i="1" a="1"/>
  <c r="H813" i="1" s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/>
  <c r="H820" i="1" a="1"/>
  <c r="H820" i="1" s="1"/>
  <c r="H821" i="1" a="1"/>
  <c r="H821" i="1" s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 s="1"/>
  <c r="H828" i="1" a="1"/>
  <c r="H828" i="1" s="1"/>
  <c r="H829" i="1" a="1"/>
  <c r="H829" i="1" s="1"/>
  <c r="H830" i="1" a="1"/>
  <c r="H830" i="1"/>
  <c r="H831" i="1" a="1"/>
  <c r="H831" i="1" s="1"/>
  <c r="H832" i="1" a="1"/>
  <c r="H832" i="1" s="1"/>
  <c r="H833" i="1" a="1"/>
  <c r="H833" i="1" s="1"/>
  <c r="H834" i="1" a="1"/>
  <c r="H834" i="1" s="1"/>
  <c r="H835" i="1" a="1"/>
  <c r="H835" i="1" s="1"/>
  <c r="H836" i="1" a="1"/>
  <c r="H836" i="1" s="1"/>
  <c r="H837" i="1" a="1"/>
  <c r="H837" i="1" s="1"/>
  <c r="H838" i="1" a="1"/>
  <c r="H838" i="1" s="1"/>
  <c r="H839" i="1" a="1"/>
  <c r="H839" i="1"/>
  <c r="H840" i="1" a="1"/>
  <c r="H840" i="1" s="1"/>
  <c r="H841" i="1" a="1"/>
  <c r="H841" i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/>
  <c r="H852" i="1" a="1"/>
  <c r="H852" i="1" s="1"/>
  <c r="H853" i="1" a="1"/>
  <c r="H853" i="1" s="1"/>
  <c r="H854" i="1" a="1"/>
  <c r="H854" i="1" s="1"/>
  <c r="H855" i="1" a="1"/>
  <c r="H855" i="1" s="1"/>
  <c r="H856" i="1" a="1"/>
  <c r="H856" i="1" s="1"/>
  <c r="H857" i="1" a="1"/>
  <c r="H857" i="1" s="1"/>
  <c r="H858" i="1" a="1"/>
  <c r="H858" i="1" s="1"/>
  <c r="H859" i="1" a="1"/>
  <c r="H859" i="1" s="1"/>
  <c r="H860" i="1" a="1"/>
  <c r="H860" i="1" s="1"/>
  <c r="H861" i="1" a="1"/>
  <c r="H861" i="1" s="1"/>
  <c r="H862" i="1" a="1"/>
  <c r="H862" i="1" s="1"/>
  <c r="H863" i="1" a="1"/>
  <c r="H863" i="1" s="1"/>
  <c r="H864" i="1" a="1"/>
  <c r="H864" i="1" s="1"/>
  <c r="H865" i="1" a="1"/>
  <c r="H865" i="1" s="1"/>
  <c r="H866" i="1" a="1"/>
  <c r="H866" i="1" s="1"/>
  <c r="H867" i="1" a="1"/>
  <c r="H867" i="1" s="1"/>
  <c r="H868" i="1" a="1"/>
  <c r="H868" i="1" s="1"/>
  <c r="H869" i="1" a="1"/>
  <c r="H869" i="1" s="1"/>
  <c r="H870" i="1" a="1"/>
  <c r="H870" i="1" s="1"/>
  <c r="H871" i="1" a="1"/>
  <c r="H871" i="1" s="1"/>
  <c r="H872" i="1" a="1"/>
  <c r="H872" i="1" s="1"/>
  <c r="H873" i="1" a="1"/>
  <c r="H873" i="1" s="1"/>
  <c r="H874" i="1" a="1"/>
  <c r="H874" i="1"/>
  <c r="H875" i="1" a="1"/>
  <c r="H875" i="1" s="1"/>
  <c r="H876" i="1" a="1"/>
  <c r="H876" i="1" s="1"/>
  <c r="H877" i="1" a="1"/>
  <c r="H877" i="1" s="1"/>
  <c r="H878" i="1" a="1"/>
  <c r="H878" i="1" s="1"/>
  <c r="H879" i="1" a="1"/>
  <c r="H879" i="1" s="1"/>
  <c r="H880" i="1" a="1"/>
  <c r="H880" i="1" s="1"/>
  <c r="H881" i="1" a="1"/>
  <c r="H881" i="1"/>
  <c r="H882" i="1" a="1"/>
  <c r="H882" i="1" s="1"/>
  <c r="H883" i="1" a="1"/>
  <c r="H883" i="1" s="1"/>
  <c r="H884" i="1" a="1"/>
  <c r="H884" i="1" s="1"/>
  <c r="H885" i="1" a="1"/>
  <c r="H885" i="1" s="1"/>
  <c r="H886" i="1" a="1"/>
  <c r="H886" i="1" s="1"/>
  <c r="H887" i="1" a="1"/>
  <c r="H887" i="1" s="1"/>
  <c r="H888" i="1" a="1"/>
  <c r="H888" i="1" s="1"/>
  <c r="H889" i="1" a="1"/>
  <c r="H889" i="1" s="1"/>
  <c r="H890" i="1" a="1"/>
  <c r="H890" i="1"/>
  <c r="H891" i="1" a="1"/>
  <c r="H891" i="1"/>
  <c r="H892" i="1" a="1"/>
  <c r="H892" i="1" s="1"/>
  <c r="H893" i="1" a="1"/>
  <c r="H893" i="1" s="1"/>
  <c r="H894" i="1" a="1"/>
  <c r="H894" i="1" s="1"/>
  <c r="H895" i="1" a="1"/>
  <c r="H895" i="1" s="1"/>
  <c r="H896" i="1" a="1"/>
  <c r="H896" i="1" s="1"/>
  <c r="H897" i="1" a="1"/>
  <c r="H897" i="1" s="1"/>
  <c r="H898" i="1" a="1"/>
  <c r="H898" i="1"/>
  <c r="H899" i="1" a="1"/>
  <c r="H899" i="1" s="1"/>
  <c r="H900" i="1" a="1"/>
  <c r="H900" i="1" s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 s="1"/>
  <c r="H907" i="1" a="1"/>
  <c r="H907" i="1"/>
  <c r="H908" i="1" a="1"/>
  <c r="H908" i="1"/>
  <c r="H909" i="1" a="1"/>
  <c r="H909" i="1" s="1"/>
  <c r="H910" i="1" a="1"/>
  <c r="H910" i="1" s="1"/>
  <c r="H911" i="1" a="1"/>
  <c r="H911" i="1" s="1"/>
  <c r="H912" i="1" a="1"/>
  <c r="H912" i="1" s="1"/>
  <c r="H913" i="1" a="1"/>
  <c r="H913" i="1" s="1"/>
  <c r="H914" i="1" a="1"/>
  <c r="H914" i="1"/>
  <c r="H915" i="1" a="1"/>
  <c r="H915" i="1"/>
  <c r="H916" i="1" a="1"/>
  <c r="H916" i="1" s="1"/>
  <c r="H917" i="1" a="1"/>
  <c r="H917" i="1" s="1"/>
  <c r="H918" i="1" a="1"/>
  <c r="H918" i="1" s="1"/>
  <c r="H919" i="1" a="1"/>
  <c r="H919" i="1" s="1"/>
  <c r="H920" i="1" a="1"/>
  <c r="H920" i="1" s="1"/>
  <c r="H921" i="1" a="1"/>
  <c r="H921" i="1" s="1"/>
  <c r="H922" i="1" a="1"/>
  <c r="H922" i="1" s="1"/>
  <c r="H923" i="1" a="1"/>
  <c r="H923" i="1" s="1"/>
  <c r="H924" i="1" a="1"/>
  <c r="H924" i="1" s="1"/>
  <c r="H925" i="1" a="1"/>
  <c r="H925" i="1" s="1"/>
  <c r="H926" i="1" a="1"/>
  <c r="H926" i="1" s="1"/>
  <c r="H927" i="1" a="1"/>
  <c r="H927" i="1" s="1"/>
  <c r="H928" i="1" a="1"/>
  <c r="H928" i="1" s="1"/>
  <c r="H929" i="1" a="1"/>
  <c r="H929" i="1" s="1"/>
  <c r="H930" i="1" a="1"/>
  <c r="H930" i="1" s="1"/>
  <c r="H931" i="1" a="1"/>
  <c r="H931" i="1"/>
  <c r="H932" i="1" a="1"/>
  <c r="H932" i="1" s="1"/>
  <c r="H933" i="1" a="1"/>
  <c r="H933" i="1" s="1"/>
  <c r="H934" i="1" a="1"/>
  <c r="H934" i="1"/>
  <c r="H935" i="1" a="1"/>
  <c r="H935" i="1" s="1"/>
  <c r="H936" i="1" a="1"/>
  <c r="H936" i="1" s="1"/>
  <c r="H937" i="1" a="1"/>
  <c r="H937" i="1"/>
  <c r="H938" i="1" a="1"/>
  <c r="H938" i="1" s="1"/>
  <c r="H939" i="1" a="1"/>
  <c r="H939" i="1" s="1"/>
  <c r="H940" i="1" a="1"/>
  <c r="H940" i="1" s="1"/>
  <c r="H941" i="1" a="1"/>
  <c r="H941" i="1" s="1"/>
  <c r="H942" i="1" a="1"/>
  <c r="H942" i="1" s="1"/>
  <c r="H943" i="1" a="1"/>
  <c r="H943" i="1" s="1"/>
  <c r="H944" i="1" a="1"/>
  <c r="H944" i="1" s="1"/>
  <c r="H945" i="1" a="1"/>
  <c r="H945" i="1" s="1"/>
  <c r="H946" i="1" a="1"/>
  <c r="H946" i="1" s="1"/>
  <c r="H947" i="1" a="1"/>
  <c r="H947" i="1" s="1"/>
  <c r="H948" i="1" a="1"/>
  <c r="H948" i="1" s="1"/>
  <c r="H949" i="1" a="1"/>
  <c r="H949" i="1" s="1"/>
  <c r="H950" i="1" a="1"/>
  <c r="H950" i="1"/>
  <c r="H951" i="1" a="1"/>
  <c r="H951" i="1" s="1"/>
  <c r="H952" i="1" a="1"/>
  <c r="H952" i="1" s="1"/>
  <c r="H953" i="1" a="1"/>
  <c r="H953" i="1" s="1"/>
  <c r="H954" i="1" a="1"/>
  <c r="H954" i="1"/>
  <c r="H955" i="1" a="1"/>
  <c r="H955" i="1" s="1"/>
  <c r="H956" i="1" a="1"/>
  <c r="H956" i="1" s="1"/>
  <c r="H957" i="1" a="1"/>
  <c r="H957" i="1" s="1"/>
  <c r="H958" i="1" a="1"/>
  <c r="H958" i="1" s="1"/>
  <c r="H959" i="1" a="1"/>
  <c r="H959" i="1" s="1"/>
  <c r="H960" i="1" a="1"/>
  <c r="H960" i="1" s="1"/>
  <c r="H961" i="1" a="1"/>
  <c r="H961" i="1" s="1"/>
  <c r="H962" i="1" a="1"/>
  <c r="H962" i="1" s="1"/>
  <c r="H963" i="1" a="1"/>
  <c r="H963" i="1" s="1"/>
  <c r="H964" i="1" a="1"/>
  <c r="H964" i="1" s="1"/>
  <c r="H965" i="1" a="1"/>
  <c r="H965" i="1" s="1"/>
  <c r="H966" i="1" a="1"/>
  <c r="H966" i="1" s="1"/>
  <c r="H967" i="1" a="1"/>
  <c r="H967" i="1" s="1"/>
  <c r="H968" i="1" a="1"/>
  <c r="H968" i="1" s="1"/>
  <c r="H969" i="1" a="1"/>
  <c r="H969" i="1" s="1"/>
  <c r="H970" i="1" a="1"/>
  <c r="H970" i="1" s="1"/>
  <c r="H971" i="1" a="1"/>
  <c r="H971" i="1" s="1"/>
  <c r="H972" i="1" a="1"/>
  <c r="H972" i="1" s="1"/>
  <c r="H973" i="1" a="1"/>
  <c r="H973" i="1" s="1"/>
  <c r="H974" i="1" a="1"/>
  <c r="H974" i="1" s="1"/>
  <c r="H975" i="1" a="1"/>
  <c r="H975" i="1" s="1"/>
  <c r="H976" i="1" a="1"/>
  <c r="H976" i="1" s="1"/>
  <c r="H977" i="1" a="1"/>
  <c r="H977" i="1" s="1"/>
  <c r="H978" i="1" a="1"/>
  <c r="H978" i="1" s="1"/>
  <c r="H979" i="1" a="1"/>
  <c r="H979" i="1" s="1"/>
  <c r="H980" i="1" a="1"/>
  <c r="H980" i="1" s="1"/>
  <c r="H981" i="1" a="1"/>
  <c r="H981" i="1" s="1"/>
  <c r="H982" i="1" a="1"/>
  <c r="H982" i="1" s="1"/>
  <c r="H983" i="1" a="1"/>
  <c r="H983" i="1" s="1"/>
  <c r="H984" i="1" a="1"/>
  <c r="H984" i="1" s="1"/>
  <c r="H985" i="1" a="1"/>
  <c r="H985" i="1" s="1"/>
  <c r="H986" i="1" a="1"/>
  <c r="H986" i="1" s="1"/>
  <c r="H987" i="1" a="1"/>
  <c r="H987" i="1" s="1"/>
  <c r="H988" i="1" a="1"/>
  <c r="H988" i="1" s="1"/>
  <c r="H989" i="1" a="1"/>
  <c r="H989" i="1" s="1"/>
  <c r="H990" i="1" a="1"/>
  <c r="H990" i="1"/>
  <c r="H991" i="1" a="1"/>
  <c r="H991" i="1" s="1"/>
  <c r="H992" i="1" a="1"/>
  <c r="H992" i="1" s="1"/>
  <c r="H993" i="1" a="1"/>
  <c r="H993" i="1" s="1"/>
  <c r="H994" i="1" a="1"/>
  <c r="H994" i="1" s="1"/>
  <c r="H995" i="1" a="1"/>
  <c r="H995" i="1" s="1"/>
  <c r="H996" i="1" a="1"/>
  <c r="H996" i="1" s="1"/>
  <c r="H997" i="1" a="1"/>
  <c r="H997" i="1" s="1"/>
  <c r="H998" i="1" a="1"/>
  <c r="H998" i="1" s="1"/>
  <c r="H999" i="1" a="1"/>
  <c r="H999" i="1" s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 s="1"/>
  <c r="H1005" i="1" a="1"/>
  <c r="H1005" i="1" s="1"/>
  <c r="H1006" i="1" a="1"/>
  <c r="H1006" i="1" s="1"/>
  <c r="H1007" i="1" a="1"/>
  <c r="H1007" i="1" s="1"/>
  <c r="H1008" i="1" a="1"/>
  <c r="H1008" i="1" s="1"/>
  <c r="H1009" i="1" a="1"/>
  <c r="H1009" i="1" s="1"/>
  <c r="H1010" i="1" a="1"/>
  <c r="H1010" i="1" s="1"/>
  <c r="H1011" i="1" a="1"/>
  <c r="H1011" i="1" s="1"/>
  <c r="H1012" i="1" a="1"/>
  <c r="H1012" i="1" s="1"/>
  <c r="H1013" i="1" a="1"/>
  <c r="H1013" i="1" s="1"/>
  <c r="H1014" i="1" a="1"/>
  <c r="H1014" i="1"/>
  <c r="H1015" i="1" a="1"/>
  <c r="H1015" i="1" s="1"/>
  <c r="H1016" i="1" a="1"/>
  <c r="H1016" i="1" s="1"/>
  <c r="H1017" i="1" a="1"/>
  <c r="H1017" i="1" s="1"/>
  <c r="H1018" i="1" a="1"/>
  <c r="H1018" i="1" s="1"/>
  <c r="H1019" i="1" a="1"/>
  <c r="H1019" i="1"/>
  <c r="H1020" i="1" a="1"/>
  <c r="H1020" i="1" s="1"/>
  <c r="H1021" i="1" a="1"/>
  <c r="H1021" i="1" s="1"/>
  <c r="H1022" i="1" a="1"/>
  <c r="H1022" i="1"/>
  <c r="H1023" i="1" a="1"/>
  <c r="H1023" i="1"/>
  <c r="H1024" i="1" a="1"/>
  <c r="H1024" i="1" s="1"/>
  <c r="H1025" i="1" a="1"/>
  <c r="H1025" i="1" s="1"/>
  <c r="H1026" i="1" a="1"/>
  <c r="H1026" i="1" s="1"/>
  <c r="H1027" i="1" a="1"/>
  <c r="H1027" i="1" s="1"/>
  <c r="H1028" i="1" a="1"/>
  <c r="H1028" i="1" s="1"/>
  <c r="H1029" i="1" a="1"/>
  <c r="H1029" i="1" s="1"/>
  <c r="H1030" i="1" a="1"/>
  <c r="H1030" i="1" s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/>
  <c r="H1036" i="1" a="1"/>
  <c r="H1036" i="1" s="1"/>
  <c r="H1037" i="1" a="1"/>
  <c r="H1037" i="1" s="1"/>
  <c r="H1038" i="1" a="1"/>
  <c r="H1038" i="1" s="1"/>
  <c r="H1039" i="1" a="1"/>
  <c r="H1039" i="1" s="1"/>
  <c r="H1040" i="1" a="1"/>
  <c r="H1040" i="1" s="1"/>
  <c r="H1041" i="1" a="1"/>
  <c r="H1041" i="1" s="1"/>
  <c r="H1042" i="1" a="1"/>
  <c r="H1042" i="1" s="1"/>
  <c r="H1043" i="1" a="1"/>
  <c r="H1043" i="1" s="1"/>
  <c r="H1044" i="1" a="1"/>
  <c r="H1044" i="1" s="1"/>
  <c r="H1045" i="1" a="1"/>
  <c r="H1045" i="1" s="1"/>
  <c r="H1046" i="1" a="1"/>
  <c r="H1046" i="1"/>
  <c r="H1047" i="1" a="1"/>
  <c r="H1047" i="1" s="1"/>
  <c r="H1048" i="1" a="1"/>
  <c r="H1048" i="1" s="1"/>
  <c r="H1049" i="1" a="1"/>
  <c r="H1049" i="1" s="1"/>
  <c r="H1050" i="1" a="1"/>
  <c r="H1050" i="1" s="1"/>
  <c r="H1051" i="1" a="1"/>
  <c r="H1051" i="1" s="1"/>
  <c r="H1052" i="1" a="1"/>
  <c r="H1052" i="1" s="1"/>
  <c r="H1053" i="1" a="1"/>
  <c r="H1053" i="1" s="1"/>
  <c r="H1054" i="1" a="1"/>
  <c r="H1054" i="1" s="1"/>
  <c r="H1055" i="1" a="1"/>
  <c r="H1055" i="1" s="1"/>
  <c r="H1056" i="1" a="1"/>
  <c r="H1056" i="1"/>
  <c r="H1057" i="1" a="1"/>
  <c r="H1057" i="1" s="1"/>
  <c r="H1058" i="1" a="1"/>
  <c r="H1058" i="1" s="1"/>
  <c r="H1059" i="1" a="1"/>
  <c r="H1059" i="1" s="1"/>
  <c r="H1060" i="1" a="1"/>
  <c r="H1060" i="1" s="1"/>
  <c r="H1061" i="1" a="1"/>
  <c r="H1061" i="1" s="1"/>
  <c r="H1062" i="1" a="1"/>
  <c r="H1062" i="1" s="1"/>
  <c r="H1063" i="1" a="1"/>
  <c r="H1063" i="1" s="1"/>
  <c r="H1064" i="1" a="1"/>
  <c r="H1064" i="1" s="1"/>
  <c r="H1065" i="1" a="1"/>
  <c r="H1065" i="1" s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/>
  <c r="H1071" i="1" a="1"/>
  <c r="H1071" i="1" s="1"/>
  <c r="H1072" i="1" a="1"/>
  <c r="H1072" i="1" s="1"/>
  <c r="H1073" i="1" a="1"/>
  <c r="H1073" i="1" s="1"/>
  <c r="H1074" i="1" a="1"/>
  <c r="H1074" i="1" s="1"/>
  <c r="H1075" i="1" a="1"/>
  <c r="H1075" i="1" s="1"/>
  <c r="H1076" i="1" a="1"/>
  <c r="H1076" i="1" s="1"/>
  <c r="H1077" i="1" a="1"/>
  <c r="H1077" i="1" s="1"/>
  <c r="H1078" i="1" a="1"/>
  <c r="H1078" i="1"/>
  <c r="H1079" i="1" a="1"/>
  <c r="H1079" i="1" s="1"/>
  <c r="H1080" i="1" a="1"/>
  <c r="H1080" i="1" s="1"/>
  <c r="H1081" i="1" a="1"/>
  <c r="H1081" i="1" s="1"/>
  <c r="H1082" i="1" a="1"/>
  <c r="H1082" i="1" s="1"/>
  <c r="H1083" i="1" a="1"/>
  <c r="H1083" i="1" s="1"/>
  <c r="H1084" i="1" a="1"/>
  <c r="H1084" i="1" s="1"/>
  <c r="H1085" i="1" a="1"/>
  <c r="H1085" i="1" s="1"/>
  <c r="H1086" i="1" a="1"/>
  <c r="H1086" i="1" s="1"/>
  <c r="H1087" i="1" a="1"/>
  <c r="H1087" i="1" s="1"/>
  <c r="H1088" i="1" a="1"/>
  <c r="H1088" i="1" s="1"/>
  <c r="H1089" i="1" a="1"/>
  <c r="H1089" i="1" s="1"/>
  <c r="H1090" i="1" a="1"/>
  <c r="H1090" i="1" s="1"/>
  <c r="H1091" i="1" a="1"/>
  <c r="H1091" i="1" s="1"/>
  <c r="H1092" i="1" a="1"/>
  <c r="H1092" i="1" s="1"/>
  <c r="H1093" i="1" a="1"/>
  <c r="H1093" i="1" s="1"/>
  <c r="H1094" i="1" a="1"/>
  <c r="H1094" i="1"/>
  <c r="H1095" i="1" a="1"/>
  <c r="H1095" i="1" s="1"/>
  <c r="H1096" i="1" a="1"/>
  <c r="H1096" i="1" s="1"/>
  <c r="H1097" i="1" a="1"/>
  <c r="H1097" i="1" s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 s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 s="1"/>
  <c r="H1108" i="1" a="1"/>
  <c r="H1108" i="1" s="1"/>
  <c r="H1109" i="1" a="1"/>
  <c r="H1109" i="1" s="1"/>
  <c r="H1110" i="1" a="1"/>
  <c r="H1110" i="1" s="1"/>
  <c r="H1111" i="1" a="1"/>
  <c r="H1111" i="1"/>
  <c r="H1112" i="1" a="1"/>
  <c r="H1112" i="1" s="1"/>
  <c r="H1113" i="1" a="1"/>
  <c r="H1113" i="1" s="1"/>
  <c r="H1114" i="1" a="1"/>
  <c r="H1114" i="1" s="1"/>
  <c r="H1115" i="1" a="1"/>
  <c r="H1115" i="1" s="1"/>
  <c r="H1116" i="1" a="1"/>
  <c r="H1116" i="1" s="1"/>
  <c r="H1117" i="1" a="1"/>
  <c r="H1117" i="1" s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 s="1"/>
  <c r="H1124" i="1" a="1"/>
  <c r="H1124" i="1" s="1"/>
  <c r="H1125" i="1" a="1"/>
  <c r="H1125" i="1" s="1"/>
  <c r="H1126" i="1" a="1"/>
  <c r="H1126" i="1"/>
  <c r="H1127" i="1" a="1"/>
  <c r="H1127" i="1" s="1"/>
  <c r="H1128" i="1" a="1"/>
  <c r="H1128" i="1" s="1"/>
  <c r="H1129" i="1" a="1"/>
  <c r="H1129" i="1" s="1"/>
  <c r="H1130" i="1" a="1"/>
  <c r="H1130" i="1" s="1"/>
  <c r="H1131" i="1" a="1"/>
  <c r="H1131" i="1" s="1"/>
  <c r="H1132" i="1" a="1"/>
  <c r="H1132" i="1" s="1"/>
  <c r="H1133" i="1" a="1"/>
  <c r="H1133" i="1"/>
  <c r="H1134" i="1" a="1"/>
  <c r="H1134" i="1"/>
  <c r="H1135" i="1" a="1"/>
  <c r="H1135" i="1" s="1"/>
  <c r="H1136" i="1" a="1"/>
  <c r="H1136" i="1" s="1"/>
  <c r="H1137" i="1" a="1"/>
  <c r="H1137" i="1" s="1"/>
  <c r="H1138" i="1" a="1"/>
  <c r="H1138" i="1" s="1"/>
  <c r="H1139" i="1" a="1"/>
  <c r="H1139" i="1" s="1"/>
  <c r="H1140" i="1" a="1"/>
  <c r="H1140" i="1" s="1"/>
  <c r="H1141" i="1" a="1"/>
  <c r="H1141" i="1"/>
  <c r="H1142" i="1" a="1"/>
  <c r="H1142" i="1"/>
  <c r="H1143" i="1" a="1"/>
  <c r="H1143" i="1" s="1"/>
  <c r="H1144" i="1" a="1"/>
  <c r="H1144" i="1" s="1"/>
  <c r="H1145" i="1" a="1"/>
  <c r="H1145" i="1"/>
  <c r="H1146" i="1" a="1"/>
  <c r="H1146" i="1" s="1"/>
  <c r="H1147" i="1" a="1"/>
  <c r="H1147" i="1" s="1"/>
  <c r="H1148" i="1" a="1"/>
  <c r="H1148" i="1" s="1"/>
  <c r="H1149" i="1" a="1"/>
  <c r="H1149" i="1"/>
  <c r="H1150" i="1" a="1"/>
  <c r="H1150" i="1" s="1"/>
  <c r="H1151" i="1" a="1"/>
  <c r="H1151" i="1" s="1"/>
  <c r="H1152" i="1" a="1"/>
  <c r="H1152" i="1" s="1"/>
  <c r="H1153" i="1" a="1"/>
  <c r="H1153" i="1" s="1"/>
  <c r="H1154" i="1" a="1"/>
  <c r="H1154" i="1" s="1"/>
  <c r="H1155" i="1" a="1"/>
  <c r="H1155" i="1" s="1"/>
  <c r="H1156" i="1" a="1"/>
  <c r="H1156" i="1" s="1"/>
  <c r="H1157" i="1" a="1"/>
  <c r="H1157" i="1" s="1"/>
  <c r="H1158" i="1" a="1"/>
  <c r="H1158" i="1" s="1"/>
  <c r="H1159" i="1" a="1"/>
  <c r="H1159" i="1" s="1"/>
  <c r="H1160" i="1" a="1"/>
  <c r="H1160" i="1" s="1"/>
  <c r="H1161" i="1" a="1"/>
  <c r="H1161" i="1" s="1"/>
  <c r="H1162" i="1" a="1"/>
  <c r="H1162" i="1" s="1"/>
  <c r="H1163" i="1" a="1"/>
  <c r="H1163" i="1" s="1"/>
  <c r="H1164" i="1" a="1"/>
  <c r="H1164" i="1" s="1"/>
  <c r="H1165" i="1" a="1"/>
  <c r="H1165" i="1" s="1"/>
  <c r="H1166" i="1" a="1"/>
  <c r="H1166" i="1" s="1"/>
  <c r="H1167" i="1" a="1"/>
  <c r="H1167" i="1" s="1"/>
  <c r="H1168" i="1" a="1"/>
  <c r="H1168" i="1" s="1"/>
  <c r="H1169" i="1" a="1"/>
  <c r="H1169" i="1" s="1"/>
  <c r="H1170" i="1" a="1"/>
  <c r="H1170" i="1" s="1"/>
  <c r="H1171" i="1" a="1"/>
  <c r="H1171" i="1" s="1"/>
  <c r="H1172" i="1" a="1"/>
  <c r="H1172" i="1" s="1"/>
  <c r="H1173" i="1" a="1"/>
  <c r="H1173" i="1" s="1"/>
  <c r="H1174" i="1" a="1"/>
  <c r="H1174" i="1" s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 s="1"/>
  <c r="H1180" i="1" a="1"/>
  <c r="H1180" i="1" s="1"/>
  <c r="H1181" i="1" a="1"/>
  <c r="H1181" i="1"/>
  <c r="H1182" i="1" a="1"/>
  <c r="H1182" i="1" s="1"/>
  <c r="H1183" i="1" a="1"/>
  <c r="H1183" i="1" s="1"/>
  <c r="H1184" i="1" a="1"/>
  <c r="H1184" i="1" s="1"/>
  <c r="H1185" i="1" a="1"/>
  <c r="H1185" i="1" s="1"/>
  <c r="H1186" i="1" a="1"/>
  <c r="H1186" i="1" s="1"/>
  <c r="H1187" i="1" a="1"/>
  <c r="H1187" i="1" s="1"/>
  <c r="H1188" i="1" a="1"/>
  <c r="H1188" i="1" s="1"/>
  <c r="H1189" i="1" a="1"/>
  <c r="H1189" i="1" s="1"/>
  <c r="H1190" i="1" a="1"/>
  <c r="H1190" i="1" s="1"/>
  <c r="H1191" i="1" a="1"/>
  <c r="H1191" i="1" s="1"/>
  <c r="H1192" i="1" a="1"/>
  <c r="H1192" i="1" s="1"/>
  <c r="H1193" i="1" a="1"/>
  <c r="H1193" i="1" s="1"/>
  <c r="H1194" i="1" a="1"/>
  <c r="H1194" i="1" s="1"/>
  <c r="H1195" i="1" a="1"/>
  <c r="H1195" i="1" s="1"/>
  <c r="H1196" i="1" a="1"/>
  <c r="H1196" i="1" s="1"/>
  <c r="H1197" i="1" a="1"/>
  <c r="H1197" i="1" s="1"/>
  <c r="H1198" i="1" a="1"/>
  <c r="H1198" i="1"/>
  <c r="H1199" i="1" a="1"/>
  <c r="H1199" i="1" s="1"/>
  <c r="H1200" i="1" a="1"/>
  <c r="H1200" i="1" s="1"/>
  <c r="H1201" i="1" a="1"/>
  <c r="H1201" i="1" s="1"/>
  <c r="H1202" i="1" a="1"/>
  <c r="H1202" i="1" s="1"/>
  <c r="H1203" i="1" a="1"/>
  <c r="H1203" i="1" s="1"/>
  <c r="H1204" i="1" a="1"/>
  <c r="H1204" i="1" s="1"/>
  <c r="H1205" i="1" a="1"/>
  <c r="H1205" i="1" s="1"/>
  <c r="H1206" i="1" a="1"/>
  <c r="H1206" i="1" s="1"/>
  <c r="H1207" i="1" a="1"/>
  <c r="H1207" i="1"/>
  <c r="H1208" i="1" a="1"/>
  <c r="H1208" i="1" s="1"/>
  <c r="H1209" i="1" a="1"/>
  <c r="H1209" i="1" s="1"/>
  <c r="H1210" i="1" a="1"/>
  <c r="H1210" i="1" s="1"/>
  <c r="H1211" i="1" a="1"/>
  <c r="H1211" i="1" s="1"/>
  <c r="H1212" i="1" a="1"/>
  <c r="H1212" i="1" s="1"/>
  <c r="H1213" i="1" a="1"/>
  <c r="H1213" i="1" s="1"/>
  <c r="H1214" i="1" a="1"/>
  <c r="H1214" i="1" s="1"/>
  <c r="H1215" i="1" a="1"/>
  <c r="H1215" i="1" s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 s="1"/>
  <c r="H1221" i="1" a="1"/>
  <c r="H1221" i="1" s="1"/>
  <c r="H1222" i="1" a="1"/>
  <c r="H1222" i="1" s="1"/>
  <c r="H1223" i="1" a="1"/>
  <c r="H1223" i="1" s="1"/>
  <c r="H1224" i="1" a="1"/>
  <c r="H1224" i="1" s="1"/>
  <c r="H1225" i="1" a="1"/>
  <c r="H1225" i="1" s="1"/>
  <c r="H1226" i="1" a="1"/>
  <c r="H1226" i="1" s="1"/>
  <c r="H1227" i="1" a="1"/>
  <c r="H1227" i="1" s="1"/>
  <c r="H1228" i="1" a="1"/>
  <c r="H1228" i="1" s="1"/>
  <c r="H1229" i="1" a="1"/>
  <c r="H1229" i="1" s="1"/>
  <c r="H1230" i="1" a="1"/>
  <c r="H1230" i="1" s="1"/>
  <c r="H1231" i="1" a="1"/>
  <c r="H1231" i="1" s="1"/>
  <c r="H1232" i="1" a="1"/>
  <c r="H1232" i="1" s="1"/>
  <c r="H1233" i="1" a="1"/>
  <c r="H1233" i="1" s="1"/>
  <c r="H1234" i="1" a="1"/>
  <c r="H1234" i="1" s="1"/>
  <c r="H1235" i="1" a="1"/>
  <c r="H1235" i="1" s="1"/>
  <c r="H1236" i="1" a="1"/>
  <c r="H1236" i="1" s="1"/>
  <c r="H1237" i="1" a="1"/>
  <c r="H1237" i="1" s="1"/>
  <c r="H1238" i="1" a="1"/>
  <c r="H1238" i="1" s="1"/>
  <c r="H1239" i="1" a="1"/>
  <c r="H1239" i="1" s="1"/>
  <c r="H1240" i="1" a="1"/>
  <c r="H1240" i="1" s="1"/>
  <c r="H1241" i="1" a="1"/>
  <c r="H1241" i="1" s="1"/>
  <c r="H1242" i="1" a="1"/>
  <c r="H1242" i="1" s="1"/>
  <c r="H1243" i="1" a="1"/>
  <c r="H1243" i="1" s="1"/>
  <c r="H1244" i="1" a="1"/>
  <c r="H1244" i="1" s="1"/>
  <c r="H1245" i="1" a="1"/>
  <c r="H1245" i="1"/>
  <c r="H1246" i="1" a="1"/>
  <c r="H1246" i="1" s="1"/>
  <c r="H1247" i="1" a="1"/>
  <c r="H1247" i="1" s="1"/>
  <c r="H1248" i="1" a="1"/>
  <c r="H1248" i="1" s="1"/>
  <c r="H1249" i="1" a="1"/>
  <c r="H1249" i="1" s="1"/>
  <c r="H1250" i="1" a="1"/>
  <c r="H1250" i="1" s="1"/>
  <c r="H1251" i="1" a="1"/>
  <c r="H1251" i="1" s="1"/>
  <c r="H1252" i="1" a="1"/>
  <c r="H1252" i="1" s="1"/>
  <c r="H1253" i="1" a="1"/>
  <c r="H1253" i="1" s="1"/>
  <c r="H1254" i="1" a="1"/>
  <c r="H1254" i="1" s="1"/>
  <c r="H1255" i="1" a="1"/>
  <c r="H1255" i="1" s="1"/>
  <c r="H1256" i="1" a="1"/>
  <c r="H1256" i="1" s="1"/>
  <c r="H1257" i="1" a="1"/>
  <c r="H1257" i="1" s="1"/>
  <c r="H1258" i="1" a="1"/>
  <c r="H1258" i="1" s="1"/>
  <c r="H1259" i="1" a="1"/>
  <c r="H1259" i="1" s="1"/>
  <c r="H1260" i="1" a="1"/>
  <c r="H1260" i="1" s="1"/>
  <c r="H1261" i="1" a="1"/>
  <c r="H1261" i="1" s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 s="1"/>
  <c r="H1267" i="1" a="1"/>
  <c r="H1267" i="1" s="1"/>
  <c r="H1268" i="1" a="1"/>
  <c r="H1268" i="1" s="1"/>
  <c r="H1269" i="1" a="1"/>
  <c r="H1269" i="1" s="1"/>
  <c r="H1270" i="1" a="1"/>
  <c r="H1270" i="1" s="1"/>
  <c r="H1271" i="1" a="1"/>
  <c r="H1271" i="1" s="1"/>
  <c r="H1272" i="1" a="1"/>
  <c r="H1272" i="1" s="1"/>
  <c r="H1273" i="1" a="1"/>
  <c r="H1273" i="1" s="1"/>
  <c r="H1274" i="1" a="1"/>
  <c r="H1274" i="1" s="1"/>
  <c r="H1275" i="1" a="1"/>
  <c r="H1275" i="1" s="1"/>
  <c r="H1276" i="1" a="1"/>
  <c r="H1276" i="1" s="1"/>
  <c r="H1277" i="1" a="1"/>
  <c r="H1277" i="1"/>
  <c r="H1278" i="1" a="1"/>
  <c r="H1278" i="1" s="1"/>
  <c r="H1279" i="1" a="1"/>
  <c r="H1279" i="1" s="1"/>
  <c r="H1280" i="1" a="1"/>
  <c r="H1280" i="1" s="1"/>
  <c r="H1281" i="1" a="1"/>
  <c r="H1281" i="1" s="1"/>
  <c r="H1282" i="1" a="1"/>
  <c r="H1282" i="1" s="1"/>
  <c r="H1283" i="1" a="1"/>
  <c r="H1283" i="1" s="1"/>
  <c r="H1284" i="1" a="1"/>
  <c r="H1284" i="1" s="1"/>
  <c r="H1285" i="1" a="1"/>
  <c r="H1285" i="1"/>
  <c r="H1286" i="1" a="1"/>
  <c r="H1286" i="1" s="1"/>
  <c r="H1287" i="1" a="1"/>
  <c r="H1287" i="1" s="1"/>
  <c r="H1288" i="1" a="1"/>
  <c r="H1288" i="1" s="1"/>
  <c r="H1289" i="1" a="1"/>
  <c r="H1289" i="1" s="1"/>
  <c r="H1290" i="1" a="1"/>
  <c r="H1290" i="1" s="1"/>
  <c r="H1291" i="1" a="1"/>
  <c r="H1291" i="1" s="1"/>
  <c r="H1292" i="1" a="1"/>
  <c r="H1292" i="1" s="1"/>
  <c r="H1293" i="1" a="1"/>
  <c r="H1293" i="1" s="1"/>
  <c r="H1294" i="1" a="1"/>
  <c r="H1294" i="1"/>
  <c r="H1295" i="1" a="1"/>
  <c r="H1295" i="1" s="1"/>
  <c r="H1296" i="1" a="1"/>
  <c r="H1296" i="1" s="1"/>
  <c r="H1297" i="1" a="1"/>
  <c r="H1297" i="1" s="1"/>
  <c r="H1298" i="1" a="1"/>
  <c r="H1298" i="1" s="1"/>
  <c r="H1299" i="1" a="1"/>
  <c r="H1299" i="1" s="1"/>
  <c r="H1300" i="1" a="1"/>
  <c r="H1300" i="1" s="1"/>
  <c r="H1301" i="1" a="1"/>
  <c r="H1301" i="1"/>
  <c r="H1302" i="1" a="1"/>
  <c r="H1302" i="1" s="1"/>
  <c r="H1303" i="1" a="1"/>
  <c r="H1303" i="1" s="1"/>
  <c r="H1304" i="1" a="1"/>
  <c r="H1304" i="1" s="1"/>
  <c r="H1305" i="1" a="1"/>
  <c r="H1305" i="1" s="1"/>
  <c r="H1306" i="1" a="1"/>
  <c r="H1306" i="1" s="1"/>
  <c r="H1307" i="1" a="1"/>
  <c r="H1307" i="1" s="1"/>
  <c r="H1308" i="1" a="1"/>
  <c r="H1308" i="1" s="1"/>
  <c r="H1309" i="1" a="1"/>
  <c r="H1309" i="1" s="1"/>
  <c r="H1310" i="1" a="1"/>
  <c r="H1310" i="1" s="1"/>
  <c r="H1311" i="1" a="1"/>
  <c r="H1311" i="1" s="1"/>
  <c r="H1312" i="1" a="1"/>
  <c r="H1312" i="1" s="1"/>
  <c r="H1313" i="1" a="1"/>
  <c r="H1313" i="1" s="1"/>
  <c r="H1314" i="1" a="1"/>
  <c r="H1314" i="1" s="1"/>
  <c r="H1315" i="1" a="1"/>
  <c r="H1315" i="1" s="1"/>
  <c r="H1316" i="1" a="1"/>
  <c r="H1316" i="1" s="1"/>
  <c r="H1317" i="1" a="1"/>
  <c r="H1317" i="1"/>
  <c r="H1318" i="1" a="1"/>
  <c r="H1318" i="1" s="1"/>
  <c r="H1319" i="1" a="1"/>
  <c r="H1319" i="1" s="1"/>
  <c r="H1320" i="1" a="1"/>
  <c r="H1320" i="1" s="1"/>
  <c r="H1321" i="1" a="1"/>
  <c r="H1321" i="1" s="1"/>
  <c r="H1322" i="1" a="1"/>
  <c r="H1322" i="1" s="1"/>
  <c r="H1323" i="1" a="1"/>
  <c r="H1323" i="1" s="1"/>
  <c r="H1324" i="1" a="1"/>
  <c r="H1324" i="1" s="1"/>
  <c r="H1325" i="1" a="1"/>
  <c r="H1325" i="1"/>
  <c r="H1326" i="1" a="1"/>
  <c r="H1326" i="1" s="1"/>
  <c r="H1327" i="1" a="1"/>
  <c r="H1327" i="1" s="1"/>
  <c r="H1328" i="1" a="1"/>
  <c r="H1328" i="1" s="1"/>
  <c r="H1329" i="1" a="1"/>
  <c r="H1329" i="1" s="1"/>
  <c r="H1330" i="1" a="1"/>
  <c r="H1330" i="1" s="1"/>
  <c r="H1331" i="1" a="1"/>
  <c r="H1331" i="1" s="1"/>
  <c r="H1332" i="1" a="1"/>
  <c r="H1332" i="1" s="1"/>
  <c r="H1333" i="1" a="1"/>
  <c r="H1333" i="1"/>
  <c r="H1334" i="1" a="1"/>
  <c r="H1334" i="1" s="1"/>
  <c r="H1335" i="1" a="1"/>
  <c r="H1335" i="1" s="1"/>
  <c r="H1336" i="1" a="1"/>
  <c r="H1336" i="1" s="1"/>
  <c r="H1337" i="1" a="1"/>
  <c r="H1337" i="1" s="1"/>
  <c r="H1338" i="1" a="1"/>
  <c r="H1338" i="1" s="1"/>
  <c r="H1339" i="1" a="1"/>
  <c r="H1339" i="1" s="1"/>
  <c r="H1340" i="1" a="1"/>
  <c r="H1340" i="1" s="1"/>
  <c r="H1341" i="1" a="1"/>
  <c r="H1341" i="1"/>
  <c r="H1342" i="1" a="1"/>
  <c r="H1342" i="1" s="1"/>
  <c r="H1343" i="1" a="1"/>
  <c r="H1343" i="1" s="1"/>
  <c r="H1344" i="1" a="1"/>
  <c r="H1344" i="1" s="1"/>
  <c r="H1345" i="1" a="1"/>
  <c r="H1345" i="1" s="1"/>
  <c r="H1346" i="1" a="1"/>
  <c r="H1346" i="1" s="1"/>
  <c r="H1347" i="1" a="1"/>
  <c r="H1347" i="1" s="1"/>
  <c r="H1348" i="1" a="1"/>
  <c r="H1348" i="1" s="1"/>
  <c r="H1349" i="1" a="1"/>
  <c r="H1349" i="1" s="1"/>
  <c r="H1350" i="1" a="1"/>
  <c r="H1350" i="1" s="1"/>
  <c r="H1351" i="1" a="1"/>
  <c r="H1351" i="1" s="1"/>
  <c r="H1352" i="1" a="1"/>
  <c r="H1352" i="1" s="1"/>
  <c r="H1353" i="1" a="1"/>
  <c r="H1353" i="1" s="1"/>
  <c r="H1354" i="1" a="1"/>
  <c r="H1354" i="1" s="1"/>
  <c r="H1355" i="1" a="1"/>
  <c r="H1355" i="1" s="1"/>
  <c r="H1356" i="1" a="1"/>
  <c r="H1356" i="1" s="1"/>
  <c r="H1357" i="1" a="1"/>
  <c r="H1357" i="1" s="1"/>
  <c r="H1358" i="1" a="1"/>
  <c r="H1358" i="1" s="1"/>
  <c r="H1359" i="1" a="1"/>
  <c r="H1359" i="1" s="1"/>
  <c r="H1360" i="1" a="1"/>
  <c r="H1360" i="1" s="1"/>
  <c r="H1361" i="1" a="1"/>
  <c r="H1361" i="1" s="1"/>
  <c r="H1362" i="1" a="1"/>
  <c r="H1362" i="1" s="1"/>
  <c r="H1363" i="1" a="1"/>
  <c r="H1363" i="1" s="1"/>
  <c r="H1364" i="1" a="1"/>
  <c r="H1364" i="1" s="1"/>
  <c r="H1365" i="1" a="1"/>
  <c r="H1365" i="1" s="1"/>
  <c r="H1366" i="1" a="1"/>
  <c r="H1366" i="1" s="1"/>
  <c r="H1367" i="1" a="1"/>
  <c r="H1367" i="1" s="1"/>
  <c r="H1368" i="1" a="1"/>
  <c r="H1368" i="1" s="1"/>
  <c r="H1369" i="1" a="1"/>
  <c r="H1369" i="1" s="1"/>
  <c r="H1370" i="1" a="1"/>
  <c r="H1370" i="1" s="1"/>
  <c r="H1371" i="1" a="1"/>
  <c r="H1371" i="1" s="1"/>
  <c r="H1372" i="1" a="1"/>
  <c r="H1372" i="1" s="1"/>
  <c r="H1373" i="1" a="1"/>
  <c r="H1373" i="1" s="1"/>
  <c r="H1374" i="1" a="1"/>
  <c r="H1374" i="1" s="1"/>
  <c r="H1375" i="1" a="1"/>
  <c r="H1375" i="1" s="1"/>
  <c r="H1376" i="1" a="1"/>
  <c r="H1376" i="1" s="1"/>
  <c r="H1377" i="1" a="1"/>
  <c r="H1377" i="1" s="1"/>
  <c r="H1378" i="1" a="1"/>
  <c r="H1378" i="1" s="1"/>
  <c r="H1379" i="1" a="1"/>
  <c r="H1379" i="1" s="1"/>
  <c r="H1380" i="1" a="1"/>
  <c r="H1380" i="1" s="1"/>
  <c r="H1381" i="1" a="1"/>
  <c r="H1381" i="1"/>
  <c r="H1382" i="1" a="1"/>
  <c r="H1382" i="1" s="1"/>
  <c r="H1383" i="1" a="1"/>
  <c r="H1383" i="1" s="1"/>
  <c r="H1384" i="1" a="1"/>
  <c r="H1384" i="1" s="1"/>
  <c r="H1385" i="1" a="1"/>
  <c r="H1385" i="1" s="1"/>
  <c r="H1386" i="1" a="1"/>
  <c r="H1386" i="1" s="1"/>
  <c r="H1387" i="1" a="1"/>
  <c r="H1387" i="1" s="1"/>
  <c r="H1388" i="1" a="1"/>
  <c r="H1388" i="1" s="1"/>
  <c r="H1389" i="1" a="1"/>
  <c r="H1389" i="1" s="1"/>
  <c r="H1390" i="1" a="1"/>
  <c r="H1390" i="1" s="1"/>
  <c r="H1391" i="1" a="1"/>
  <c r="H1391" i="1" s="1"/>
  <c r="H1392" i="1" a="1"/>
  <c r="H1392" i="1" s="1"/>
  <c r="H1393" i="1" a="1"/>
  <c r="H1393" i="1" s="1"/>
  <c r="H1394" i="1" a="1"/>
  <c r="H1394" i="1" s="1"/>
  <c r="H1395" i="1" a="1"/>
  <c r="H1395" i="1" s="1"/>
  <c r="H1396" i="1" a="1"/>
  <c r="H1396" i="1" s="1"/>
  <c r="H1397" i="1" a="1"/>
  <c r="H1397" i="1" s="1"/>
  <c r="H1398" i="1" a="1"/>
  <c r="H1398" i="1" s="1"/>
  <c r="H1399" i="1" a="1"/>
  <c r="H1399" i="1"/>
  <c r="H1400" i="1" a="1"/>
  <c r="H1400" i="1" s="1"/>
  <c r="H1401" i="1" a="1"/>
  <c r="H1401" i="1" s="1"/>
  <c r="H1402" i="1" a="1"/>
  <c r="H1402" i="1" s="1"/>
  <c r="H1403" i="1" a="1"/>
  <c r="H1403" i="1" s="1"/>
  <c r="H1404" i="1" a="1"/>
  <c r="H1404" i="1" s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 s="1"/>
  <c r="H1413" i="1" a="1"/>
  <c r="H1413" i="1"/>
  <c r="H1414" i="1" a="1"/>
  <c r="H1414" i="1"/>
  <c r="H1415" i="1" a="1"/>
  <c r="H1415" i="1" s="1"/>
  <c r="H1416" i="1" a="1"/>
  <c r="H1416" i="1" s="1"/>
  <c r="H1417" i="1" a="1"/>
  <c r="H1417" i="1" s="1"/>
  <c r="H1418" i="1" a="1"/>
  <c r="H1418" i="1" s="1"/>
  <c r="H1419" i="1" a="1"/>
  <c r="H1419" i="1" s="1"/>
  <c r="H1420" i="1" a="1"/>
  <c r="H1420" i="1" s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 s="1"/>
  <c r="H1431" i="1" a="1"/>
  <c r="H1431" i="1" s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 s="1"/>
  <c r="H1437" i="1" a="1"/>
  <c r="H1437" i="1" s="1"/>
  <c r="H1438" i="1" a="1"/>
  <c r="H1438" i="1" s="1"/>
  <c r="H1439" i="1" a="1"/>
  <c r="H1439" i="1" s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 s="1"/>
  <c r="H1450" i="1" a="1"/>
  <c r="H1450" i="1" s="1"/>
  <c r="H1451" i="1" a="1"/>
  <c r="H1451" i="1" s="1"/>
  <c r="H1452" i="1" a="1"/>
  <c r="H1452" i="1" s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 s="1"/>
  <c r="H1458" i="1" a="1"/>
  <c r="H1458" i="1" s="1"/>
  <c r="H1459" i="1" a="1"/>
  <c r="H1459" i="1" s="1"/>
  <c r="H1460" i="1" a="1"/>
  <c r="H1460" i="1" s="1"/>
  <c r="H1461" i="1" a="1"/>
  <c r="H1461" i="1" s="1"/>
  <c r="H1462" i="1" a="1"/>
  <c r="H1462" i="1" s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 s="1"/>
  <c r="H1468" i="1" a="1"/>
  <c r="H1468" i="1" s="1"/>
  <c r="H1469" i="1" a="1"/>
  <c r="H1469" i="1" s="1"/>
  <c r="H1470" i="1" a="1"/>
  <c r="H1470" i="1" s="1"/>
  <c r="H1471" i="1" a="1"/>
  <c r="H1471" i="1" s="1"/>
  <c r="H1472" i="1" a="1"/>
  <c r="H1472" i="1" s="1"/>
  <c r="H1473" i="1" a="1"/>
  <c r="H1473" i="1" s="1"/>
  <c r="H1474" i="1" a="1"/>
  <c r="H1474" i="1" s="1"/>
  <c r="H1475" i="1" a="1"/>
  <c r="H1475" i="1" s="1"/>
  <c r="H1476" i="1" a="1"/>
  <c r="H1476" i="1" s="1"/>
  <c r="H1477" i="1" a="1"/>
  <c r="H1477" i="1" s="1"/>
  <c r="H1478" i="1" a="1"/>
  <c r="H1478" i="1" s="1"/>
  <c r="H1479" i="1" a="1"/>
  <c r="H1479" i="1" s="1"/>
  <c r="H1480" i="1" a="1"/>
  <c r="H1480" i="1" s="1"/>
  <c r="H1481" i="1" a="1"/>
  <c r="H1481" i="1" s="1"/>
  <c r="H1482" i="1" a="1"/>
  <c r="H1482" i="1" s="1"/>
  <c r="H1483" i="1" a="1"/>
  <c r="H1483" i="1" s="1"/>
  <c r="H1484" i="1" a="1"/>
  <c r="H1484" i="1" s="1"/>
  <c r="H1485" i="1" a="1"/>
  <c r="H1485" i="1" s="1"/>
  <c r="H1486" i="1" a="1"/>
  <c r="H1486" i="1" s="1"/>
  <c r="H1487" i="1" a="1"/>
  <c r="H1487" i="1" s="1"/>
  <c r="H1488" i="1" a="1"/>
  <c r="H1488" i="1" s="1"/>
  <c r="H1489" i="1" a="1"/>
  <c r="H1489" i="1" s="1"/>
  <c r="H1490" i="1" a="1"/>
  <c r="H1490" i="1" s="1"/>
  <c r="H1491" i="1" a="1"/>
  <c r="H1491" i="1" s="1"/>
  <c r="H1492" i="1" a="1"/>
  <c r="H1492" i="1" s="1"/>
  <c r="H1493" i="1" a="1"/>
  <c r="H1493" i="1" s="1"/>
  <c r="H1494" i="1" a="1"/>
  <c r="H1494" i="1" s="1"/>
  <c r="H1495" i="1" a="1"/>
  <c r="H1495" i="1" s="1"/>
  <c r="H1496" i="1" a="1"/>
  <c r="H1496" i="1" s="1"/>
  <c r="H1497" i="1" a="1"/>
  <c r="H1497" i="1" s="1"/>
  <c r="H1498" i="1" a="1"/>
  <c r="H1498" i="1" s="1"/>
  <c r="H1499" i="1" a="1"/>
  <c r="H1499" i="1" s="1"/>
  <c r="H1500" i="1" a="1"/>
  <c r="H1500" i="1" s="1"/>
  <c r="H1501" i="1" a="1"/>
  <c r="H1501" i="1" s="1"/>
  <c r="H1502" i="1" a="1"/>
  <c r="H1502" i="1" s="1"/>
  <c r="H1503" i="1" a="1"/>
  <c r="H1503" i="1" s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 s="1"/>
  <c r="H1509" i="1" a="1"/>
  <c r="H1509" i="1" s="1"/>
  <c r="H1510" i="1" a="1"/>
  <c r="H1510" i="1" s="1"/>
  <c r="H1511" i="1" a="1"/>
  <c r="H1511" i="1" s="1"/>
  <c r="H1512" i="1" a="1"/>
  <c r="H1512" i="1" s="1"/>
  <c r="H1513" i="1" a="1"/>
  <c r="H1513" i="1" s="1"/>
  <c r="H1514" i="1" a="1"/>
  <c r="H1514" i="1" s="1"/>
  <c r="H1515" i="1" a="1"/>
  <c r="H1515" i="1" s="1"/>
  <c r="H1516" i="1" a="1"/>
  <c r="H1516" i="1" s="1"/>
  <c r="H1517" i="1" a="1"/>
  <c r="H1517" i="1" s="1"/>
  <c r="H1518" i="1" a="1"/>
  <c r="H1518" i="1" s="1"/>
  <c r="H1519" i="1" a="1"/>
  <c r="H1519" i="1" s="1"/>
  <c r="H1520" i="1" a="1"/>
  <c r="H1520" i="1" s="1"/>
  <c r="H1521" i="1" a="1"/>
  <c r="H1521" i="1" s="1"/>
  <c r="H1522" i="1" a="1"/>
  <c r="H1522" i="1" s="1"/>
  <c r="H1523" i="1" a="1"/>
  <c r="H1523" i="1" s="1"/>
  <c r="H1524" i="1" a="1"/>
  <c r="H1524" i="1" s="1"/>
  <c r="H1525" i="1" a="1"/>
  <c r="H1525" i="1" s="1"/>
  <c r="H1526" i="1" a="1"/>
  <c r="H1526" i="1" s="1"/>
  <c r="H1527" i="1" a="1"/>
  <c r="H1527" i="1" s="1"/>
  <c r="H1528" i="1" a="1"/>
  <c r="H1528" i="1" s="1"/>
  <c r="H1529" i="1" a="1"/>
  <c r="H1529" i="1" s="1"/>
  <c r="H1530" i="1" a="1"/>
  <c r="H1530" i="1" s="1"/>
  <c r="H1531" i="1" a="1"/>
  <c r="H1531" i="1" s="1"/>
  <c r="H1532" i="1" a="1"/>
  <c r="H1532" i="1" s="1"/>
  <c r="H1533" i="1" a="1"/>
  <c r="H1533" i="1" s="1"/>
  <c r="H1534" i="1" a="1"/>
  <c r="H1534" i="1" s="1"/>
  <c r="H1535" i="1" a="1"/>
  <c r="H1535" i="1" s="1"/>
  <c r="H1536" i="1" a="1"/>
  <c r="H1536" i="1" s="1"/>
  <c r="H1537" i="1" a="1"/>
  <c r="H1537" i="1" s="1"/>
  <c r="H1538" i="1" a="1"/>
  <c r="H1538" i="1" s="1"/>
  <c r="H1539" i="1" a="1"/>
  <c r="H1539" i="1" s="1"/>
  <c r="H1540" i="1" a="1"/>
  <c r="H1540" i="1" s="1"/>
  <c r="H1541" i="1" a="1"/>
  <c r="H1541" i="1" s="1"/>
  <c r="H1542" i="1" a="1"/>
  <c r="H1542" i="1" s="1"/>
  <c r="H1543" i="1" a="1"/>
  <c r="H1543" i="1" s="1"/>
  <c r="H1544" i="1" a="1"/>
  <c r="H1544" i="1" s="1"/>
  <c r="H1545" i="1" a="1"/>
  <c r="H1545" i="1" s="1"/>
  <c r="H1546" i="1" a="1"/>
  <c r="H1546" i="1" s="1"/>
  <c r="H1547" i="1" a="1"/>
  <c r="H1547" i="1" s="1"/>
  <c r="H1548" i="1" a="1"/>
  <c r="H1548" i="1" s="1"/>
  <c r="H1549" i="1" a="1"/>
  <c r="H1549" i="1" s="1"/>
  <c r="H1550" i="1" a="1"/>
  <c r="H1550" i="1" s="1"/>
  <c r="H1551" i="1" a="1"/>
  <c r="H1551" i="1" s="1"/>
  <c r="H1552" i="1" a="1"/>
  <c r="H1552" i="1" s="1"/>
  <c r="H1553" i="1" a="1"/>
  <c r="H1553" i="1" s="1"/>
  <c r="H1554" i="1" a="1"/>
  <c r="H1554" i="1" s="1"/>
  <c r="H1555" i="1" a="1"/>
  <c r="H1555" i="1" s="1"/>
  <c r="H1556" i="1" a="1"/>
  <c r="H1556" i="1" s="1"/>
  <c r="H1557" i="1" a="1"/>
  <c r="H1557" i="1" s="1"/>
  <c r="H1558" i="1" a="1"/>
  <c r="H1558" i="1" s="1"/>
  <c r="H1559" i="1" a="1"/>
  <c r="H1559" i="1" s="1"/>
  <c r="H1560" i="1" a="1"/>
  <c r="H1560" i="1" s="1"/>
  <c r="H1561" i="1" a="1"/>
  <c r="H1561" i="1" s="1"/>
  <c r="H1562" i="1" a="1"/>
  <c r="H1562" i="1" s="1"/>
  <c r="H1563" i="1" a="1"/>
  <c r="H1563" i="1" s="1"/>
  <c r="H1564" i="1" a="1"/>
  <c r="H1564" i="1" s="1"/>
  <c r="H1565" i="1" a="1"/>
  <c r="H1565" i="1" s="1"/>
  <c r="H1566" i="1" a="1"/>
  <c r="H1566" i="1" s="1"/>
  <c r="H1567" i="1" a="1"/>
  <c r="H1567" i="1" s="1"/>
  <c r="H1568" i="1" a="1"/>
  <c r="H1568" i="1" s="1"/>
  <c r="H1569" i="1" a="1"/>
  <c r="H1569" i="1" s="1"/>
  <c r="H1570" i="1" a="1"/>
  <c r="H1570" i="1" s="1"/>
  <c r="H1571" i="1" a="1"/>
  <c r="H1571" i="1" s="1"/>
  <c r="H1572" i="1" a="1"/>
  <c r="H1572" i="1" s="1"/>
  <c r="H1573" i="1" a="1"/>
  <c r="H1573" i="1" s="1"/>
  <c r="H1574" i="1" a="1"/>
  <c r="H1574" i="1" s="1"/>
  <c r="H1575" i="1" a="1"/>
  <c r="H1575" i="1" s="1"/>
  <c r="H1576" i="1" a="1"/>
  <c r="H1576" i="1" s="1"/>
  <c r="H1577" i="1" a="1"/>
  <c r="H1577" i="1" s="1"/>
  <c r="H1578" i="1" a="1"/>
  <c r="H1578" i="1" s="1"/>
  <c r="H1579" i="1" a="1"/>
  <c r="H1579" i="1" s="1"/>
  <c r="H1580" i="1" a="1"/>
  <c r="H1580" i="1" s="1"/>
  <c r="H1581" i="1" a="1"/>
  <c r="H1581" i="1" s="1"/>
  <c r="H1582" i="1" a="1"/>
  <c r="H1582" i="1" s="1"/>
  <c r="H1583" i="1" a="1"/>
  <c r="H1583" i="1" s="1"/>
  <c r="H1584" i="1" a="1"/>
  <c r="H1584" i="1" s="1"/>
  <c r="H1585" i="1" a="1"/>
  <c r="H1585" i="1" s="1"/>
  <c r="H1586" i="1" a="1"/>
  <c r="H1586" i="1" s="1"/>
  <c r="H1587" i="1" a="1"/>
  <c r="H1587" i="1" s="1"/>
  <c r="H1588" i="1" a="1"/>
  <c r="H1588" i="1" s="1"/>
  <c r="H1589" i="1" a="1"/>
  <c r="H1589" i="1" s="1"/>
  <c r="H1590" i="1" a="1"/>
  <c r="H1590" i="1" s="1"/>
  <c r="H1591" i="1" a="1"/>
  <c r="H1591" i="1" s="1"/>
  <c r="H1592" i="1" a="1"/>
  <c r="H1592" i="1" s="1"/>
  <c r="H1593" i="1" a="1"/>
  <c r="H1593" i="1" s="1"/>
  <c r="H1594" i="1" a="1"/>
  <c r="H1594" i="1" s="1"/>
  <c r="H1595" i="1" a="1"/>
  <c r="H1595" i="1" s="1"/>
  <c r="H1596" i="1" a="1"/>
  <c r="H1596" i="1" s="1"/>
  <c r="H1597" i="1" a="1"/>
  <c r="H1597" i="1" s="1"/>
  <c r="H1598" i="1" a="1"/>
  <c r="H1598" i="1" s="1"/>
  <c r="H1599" i="1" a="1"/>
  <c r="H1599" i="1" s="1"/>
  <c r="H1600" i="1" a="1"/>
  <c r="H1600" i="1" s="1"/>
  <c r="H1601" i="1" a="1"/>
  <c r="H1601" i="1" s="1"/>
  <c r="H1602" i="1" a="1"/>
  <c r="H1602" i="1" s="1"/>
  <c r="H1603" i="1" a="1"/>
  <c r="H1603" i="1" s="1"/>
  <c r="H1604" i="1" a="1"/>
  <c r="H1604" i="1" s="1"/>
  <c r="H1605" i="1" a="1"/>
  <c r="H1605" i="1" s="1"/>
  <c r="H1606" i="1" a="1"/>
  <c r="H1606" i="1" s="1"/>
  <c r="H1607" i="1" a="1"/>
  <c r="H1607" i="1" s="1"/>
  <c r="H1608" i="1" a="1"/>
  <c r="H1608" i="1" s="1"/>
  <c r="H1609" i="1" a="1"/>
  <c r="H1609" i="1" s="1"/>
  <c r="H1610" i="1" a="1"/>
  <c r="H1610" i="1" s="1"/>
  <c r="H1611" i="1" a="1"/>
  <c r="H1611" i="1" s="1"/>
  <c r="H1612" i="1" a="1"/>
  <c r="H1612" i="1" s="1"/>
  <c r="H1613" i="1" a="1"/>
  <c r="H1613" i="1" s="1"/>
  <c r="H1614" i="1" a="1"/>
  <c r="H1614" i="1" s="1"/>
  <c r="H1615" i="1" a="1"/>
  <c r="H1615" i="1" s="1"/>
  <c r="H1616" i="1" a="1"/>
  <c r="H1616" i="1" s="1"/>
  <c r="H1617" i="1" a="1"/>
  <c r="H1617" i="1" s="1"/>
  <c r="H1618" i="1" a="1"/>
  <c r="H1618" i="1" s="1"/>
  <c r="H1619" i="1" a="1"/>
  <c r="H1619" i="1" s="1"/>
  <c r="H1620" i="1" a="1"/>
  <c r="H1620" i="1" s="1"/>
  <c r="H1621" i="1" a="1"/>
  <c r="H1621" i="1" s="1"/>
  <c r="H1622" i="1" a="1"/>
  <c r="H1622" i="1" s="1"/>
  <c r="H1623" i="1" a="1"/>
  <c r="H1623" i="1" s="1"/>
  <c r="H1624" i="1" a="1"/>
  <c r="H1624" i="1" s="1"/>
  <c r="H1625" i="1" a="1"/>
  <c r="H1625" i="1" s="1"/>
  <c r="H1626" i="1" a="1"/>
  <c r="H1626" i="1" s="1"/>
  <c r="H1627" i="1" a="1"/>
  <c r="H1627" i="1" s="1"/>
  <c r="H1628" i="1" a="1"/>
  <c r="H1628" i="1" s="1"/>
  <c r="H1629" i="1" a="1"/>
  <c r="H1629" i="1" s="1"/>
  <c r="H1630" i="1" a="1"/>
  <c r="H1630" i="1" s="1"/>
  <c r="H1631" i="1" a="1"/>
  <c r="H1631" i="1" s="1"/>
  <c r="H1632" i="1" a="1"/>
  <c r="H1632" i="1" s="1"/>
  <c r="H1633" i="1" a="1"/>
  <c r="H1633" i="1" s="1"/>
  <c r="H1634" i="1" a="1"/>
  <c r="H1634" i="1" s="1"/>
  <c r="H1635" i="1" a="1"/>
  <c r="H1635" i="1" s="1"/>
  <c r="H1636" i="1" a="1"/>
  <c r="H1636" i="1" s="1"/>
  <c r="H1637" i="1" a="1"/>
  <c r="H1637" i="1" s="1"/>
  <c r="H1638" i="1" a="1"/>
  <c r="H1638" i="1" s="1"/>
  <c r="H1639" i="1" a="1"/>
  <c r="H1639" i="1" s="1"/>
  <c r="H1640" i="1" a="1"/>
  <c r="H1640" i="1" s="1"/>
  <c r="H1641" i="1" a="1"/>
  <c r="H1641" i="1" s="1"/>
  <c r="H1642" i="1" a="1"/>
  <c r="H1642" i="1" s="1"/>
  <c r="H1643" i="1" a="1"/>
  <c r="H1643" i="1" s="1"/>
  <c r="H1644" i="1" a="1"/>
  <c r="H1644" i="1" s="1"/>
  <c r="H1645" i="1" a="1"/>
  <c r="H1645" i="1" s="1"/>
  <c r="H1646" i="1" a="1"/>
  <c r="H1646" i="1" s="1"/>
  <c r="H1647" i="1" a="1"/>
  <c r="H1647" i="1" s="1"/>
  <c r="H1648" i="1" a="1"/>
  <c r="H1648" i="1" s="1"/>
  <c r="H1649" i="1" a="1"/>
  <c r="H1649" i="1" s="1"/>
  <c r="H1650" i="1" a="1"/>
  <c r="H1650" i="1" s="1"/>
  <c r="H1651" i="1" a="1"/>
  <c r="H1651" i="1" s="1"/>
  <c r="H1652" i="1" a="1"/>
  <c r="H1652" i="1" s="1"/>
  <c r="H1653" i="1" a="1"/>
  <c r="H1653" i="1" s="1"/>
  <c r="H1654" i="1" a="1"/>
  <c r="H1654" i="1" s="1"/>
  <c r="H1655" i="1" a="1"/>
  <c r="H1655" i="1" s="1"/>
  <c r="H1656" i="1" a="1"/>
  <c r="H1656" i="1" s="1"/>
  <c r="H1657" i="1" a="1"/>
  <c r="H1657" i="1" s="1"/>
  <c r="H1658" i="1" a="1"/>
  <c r="H1658" i="1" s="1"/>
  <c r="H1659" i="1" a="1"/>
  <c r="H1659" i="1" s="1"/>
  <c r="H1660" i="1" a="1"/>
  <c r="H1660" i="1" s="1"/>
  <c r="H1661" i="1" a="1"/>
  <c r="H1661" i="1" s="1"/>
  <c r="H1662" i="1" a="1"/>
  <c r="H1662" i="1" s="1"/>
  <c r="H1663" i="1" a="1"/>
  <c r="H1663" i="1" s="1"/>
  <c r="H1664" i="1" a="1"/>
  <c r="H1664" i="1" s="1"/>
  <c r="H1665" i="1" a="1"/>
  <c r="H1665" i="1" s="1"/>
  <c r="H1666" i="1" a="1"/>
  <c r="H1666" i="1" s="1"/>
  <c r="H1667" i="1" a="1"/>
  <c r="H1667" i="1" s="1"/>
  <c r="H1668" i="1" a="1"/>
  <c r="H1668" i="1" s="1"/>
  <c r="H1669" i="1" a="1"/>
  <c r="H1669" i="1" s="1"/>
  <c r="H1670" i="1" a="1"/>
  <c r="H1670" i="1" s="1"/>
  <c r="H1671" i="1" a="1"/>
  <c r="H1671" i="1" s="1"/>
  <c r="H1672" i="1" a="1"/>
  <c r="H1672" i="1" s="1"/>
  <c r="H1673" i="1" a="1"/>
  <c r="H1673" i="1" s="1"/>
  <c r="H1674" i="1" a="1"/>
  <c r="H1674" i="1" s="1"/>
  <c r="H1675" i="1" a="1"/>
  <c r="H1675" i="1" s="1"/>
  <c r="H1676" i="1" a="1"/>
  <c r="H1676" i="1" s="1"/>
  <c r="H1677" i="1" a="1"/>
  <c r="H1677" i="1" s="1"/>
  <c r="H1678" i="1" a="1"/>
  <c r="H1678" i="1" s="1"/>
  <c r="H1679" i="1" a="1"/>
  <c r="H1679" i="1" s="1"/>
  <c r="H1680" i="1" a="1"/>
  <c r="H1680" i="1" s="1"/>
  <c r="H1681" i="1" a="1"/>
  <c r="H1681" i="1" s="1"/>
  <c r="H1682" i="1" a="1"/>
  <c r="H1682" i="1" s="1"/>
  <c r="H1683" i="1" a="1"/>
  <c r="H1683" i="1" s="1"/>
  <c r="H1684" i="1" a="1"/>
  <c r="H1684" i="1" s="1"/>
  <c r="H1685" i="1" a="1"/>
  <c r="H1685" i="1" s="1"/>
  <c r="H1686" i="1" a="1"/>
  <c r="H1686" i="1" s="1"/>
  <c r="H1687" i="1" a="1"/>
  <c r="H1687" i="1" s="1"/>
  <c r="H1688" i="1" a="1"/>
  <c r="H1688" i="1" s="1"/>
  <c r="H1689" i="1" a="1"/>
  <c r="H1689" i="1" s="1"/>
  <c r="H1690" i="1" a="1"/>
  <c r="H1690" i="1" s="1"/>
  <c r="H1691" i="1" a="1"/>
  <c r="H1691" i="1" s="1"/>
  <c r="H1692" i="1" a="1"/>
  <c r="H1692" i="1" s="1"/>
  <c r="H1693" i="1" a="1"/>
  <c r="H1693" i="1" s="1"/>
  <c r="H1694" i="1" a="1"/>
  <c r="H1694" i="1" s="1"/>
  <c r="H1695" i="1" a="1"/>
  <c r="H1695" i="1" s="1"/>
  <c r="H1696" i="1" a="1"/>
  <c r="H1696" i="1" s="1"/>
  <c r="H1697" i="1" a="1"/>
  <c r="H1697" i="1" s="1"/>
  <c r="H1698" i="1" a="1"/>
  <c r="H1698" i="1" s="1"/>
  <c r="H1699" i="1" a="1"/>
  <c r="H1699" i="1" s="1"/>
  <c r="H1700" i="1" a="1"/>
  <c r="H1700" i="1" s="1"/>
  <c r="H1701" i="1" a="1"/>
  <c r="H1701" i="1" s="1"/>
  <c r="H1702" i="1" a="1"/>
  <c r="H1702" i="1" s="1"/>
  <c r="H1703" i="1" a="1"/>
  <c r="H1703" i="1" s="1"/>
  <c r="H1704" i="1" a="1"/>
  <c r="H1704" i="1" s="1"/>
  <c r="H1705" i="1" a="1"/>
  <c r="H1705" i="1" s="1"/>
  <c r="H1706" i="1" a="1"/>
  <c r="H1706" i="1" s="1"/>
  <c r="H1707" i="1" a="1"/>
  <c r="H1707" i="1" s="1"/>
  <c r="H1708" i="1" a="1"/>
  <c r="H1708" i="1" s="1"/>
  <c r="H1709" i="1" a="1"/>
  <c r="H1709" i="1" s="1"/>
  <c r="H1710" i="1" a="1"/>
  <c r="H1710" i="1" s="1"/>
  <c r="H1711" i="1" a="1"/>
  <c r="H1711" i="1" s="1"/>
  <c r="H1712" i="1" a="1"/>
  <c r="H1712" i="1" s="1"/>
  <c r="H1713" i="1" a="1"/>
  <c r="H1713" i="1" s="1"/>
  <c r="H1714" i="1" a="1"/>
  <c r="H1714" i="1" s="1"/>
  <c r="H1715" i="1" a="1"/>
  <c r="H1715" i="1" s="1"/>
  <c r="H1716" i="1" a="1"/>
  <c r="H1716" i="1" s="1"/>
  <c r="H1717" i="1" a="1"/>
  <c r="H1717" i="1" s="1"/>
  <c r="H1718" i="1" a="1"/>
  <c r="H1718" i="1" s="1"/>
  <c r="H1719" i="1" a="1"/>
  <c r="H1719" i="1" s="1"/>
  <c r="H1720" i="1" a="1"/>
  <c r="H1720" i="1" s="1"/>
  <c r="H1721" i="1" a="1"/>
  <c r="H1721" i="1" s="1"/>
  <c r="H1722" i="1" a="1"/>
  <c r="H1722" i="1" s="1"/>
  <c r="H1723" i="1" a="1"/>
  <c r="H1723" i="1" s="1"/>
  <c r="H1724" i="1" a="1"/>
  <c r="H1724" i="1" s="1"/>
  <c r="H1725" i="1" a="1"/>
  <c r="H1725" i="1" s="1"/>
  <c r="H1726" i="1" a="1"/>
  <c r="H1726" i="1" s="1"/>
  <c r="H1727" i="1" a="1"/>
  <c r="H1727" i="1" s="1"/>
  <c r="H1728" i="1" a="1"/>
  <c r="H1728" i="1" s="1"/>
  <c r="H1729" i="1" a="1"/>
  <c r="H1729" i="1" s="1"/>
  <c r="H1730" i="1" a="1"/>
  <c r="H1730" i="1" s="1"/>
  <c r="H1731" i="1" a="1"/>
  <c r="H1731" i="1" s="1"/>
  <c r="H1732" i="1" a="1"/>
  <c r="H1732" i="1" s="1"/>
  <c r="H1733" i="1" a="1"/>
  <c r="H1733" i="1" s="1"/>
  <c r="H1734" i="1" a="1"/>
  <c r="H1734" i="1" s="1"/>
  <c r="H1735" i="1" a="1"/>
  <c r="H1735" i="1" s="1"/>
  <c r="H1736" i="1" a="1"/>
  <c r="H1736" i="1" s="1"/>
  <c r="H1737" i="1" a="1"/>
  <c r="H1737" i="1" s="1"/>
  <c r="H1738" i="1" a="1"/>
  <c r="H1738" i="1" s="1"/>
  <c r="H1739" i="1" a="1"/>
  <c r="H1739" i="1" s="1"/>
  <c r="H1740" i="1" a="1"/>
  <c r="H1740" i="1" s="1"/>
  <c r="H1741" i="1" a="1"/>
  <c r="H1741" i="1" s="1"/>
  <c r="H1742" i="1" a="1"/>
  <c r="H1742" i="1" s="1"/>
  <c r="H1743" i="1" a="1"/>
  <c r="H1743" i="1" s="1"/>
  <c r="H1744" i="1" a="1"/>
  <c r="H1744" i="1" s="1"/>
  <c r="H1745" i="1" a="1"/>
  <c r="H1745" i="1" s="1"/>
  <c r="H1746" i="1" a="1"/>
  <c r="H1746" i="1" s="1"/>
  <c r="H1747" i="1" a="1"/>
  <c r="H1747" i="1" s="1"/>
  <c r="H1748" i="1" a="1"/>
  <c r="H1748" i="1" s="1"/>
  <c r="H1749" i="1" a="1"/>
  <c r="H1749" i="1" s="1"/>
  <c r="H1750" i="1" a="1"/>
  <c r="H1750" i="1" s="1"/>
  <c r="H1751" i="1" a="1"/>
  <c r="H1751" i="1" s="1"/>
  <c r="H1752" i="1" a="1"/>
  <c r="H1752" i="1" s="1"/>
  <c r="H1753" i="1" a="1"/>
  <c r="H1753" i="1" s="1"/>
  <c r="H1754" i="1" a="1"/>
  <c r="H1754" i="1" s="1"/>
  <c r="H1755" i="1" a="1"/>
  <c r="H1755" i="1" s="1"/>
  <c r="H1756" i="1" a="1"/>
  <c r="H1756" i="1" s="1"/>
  <c r="H1757" i="1" a="1"/>
  <c r="H1757" i="1" s="1"/>
  <c r="H1758" i="1" a="1"/>
  <c r="H1758" i="1" s="1"/>
  <c r="H1759" i="1" a="1"/>
  <c r="H1759" i="1" s="1"/>
  <c r="H1760" i="1" a="1"/>
  <c r="H1760" i="1" s="1"/>
  <c r="H1761" i="1" a="1"/>
  <c r="H1761" i="1" s="1"/>
  <c r="H1762" i="1" a="1"/>
  <c r="H1762" i="1" s="1"/>
  <c r="H1763" i="1" a="1"/>
  <c r="H1763" i="1" s="1"/>
  <c r="H1764" i="1" a="1"/>
  <c r="H1764" i="1" s="1"/>
  <c r="H1765" i="1" a="1"/>
  <c r="H1765" i="1" s="1"/>
  <c r="H1766" i="1" a="1"/>
  <c r="H1766" i="1" s="1"/>
  <c r="H1767" i="1" a="1"/>
  <c r="H1767" i="1" s="1"/>
  <c r="H1768" i="1" a="1"/>
  <c r="H1768" i="1" s="1"/>
  <c r="H1769" i="1" a="1"/>
  <c r="H1769" i="1" s="1"/>
  <c r="H1770" i="1" a="1"/>
  <c r="H1770" i="1" s="1"/>
  <c r="H1771" i="1" a="1"/>
  <c r="H1771" i="1" s="1"/>
  <c r="H1772" i="1" a="1"/>
  <c r="H1772" i="1" s="1"/>
  <c r="H1773" i="1" a="1"/>
  <c r="H1773" i="1" s="1"/>
  <c r="H1774" i="1" a="1"/>
  <c r="H1774" i="1" s="1"/>
  <c r="H1775" i="1" a="1"/>
  <c r="H1775" i="1" s="1"/>
  <c r="H1776" i="1" a="1"/>
  <c r="H1776" i="1" s="1"/>
  <c r="H1777" i="1" a="1"/>
  <c r="H1777" i="1" s="1"/>
  <c r="H1778" i="1" a="1"/>
  <c r="H1778" i="1" s="1"/>
  <c r="H1779" i="1" a="1"/>
  <c r="H1779" i="1" s="1"/>
  <c r="H1780" i="1" a="1"/>
  <c r="H1780" i="1" s="1"/>
  <c r="H1781" i="1" a="1"/>
  <c r="H1781" i="1" s="1"/>
  <c r="H1782" i="1" a="1"/>
  <c r="H1782" i="1" s="1"/>
  <c r="H1783" i="1" a="1"/>
  <c r="H1783" i="1" s="1"/>
  <c r="H1784" i="1" a="1"/>
  <c r="H1784" i="1" s="1"/>
  <c r="H1785" i="1" a="1"/>
  <c r="H1785" i="1" s="1"/>
  <c r="H1786" i="1" a="1"/>
  <c r="H1786" i="1" s="1"/>
  <c r="H1787" i="1" a="1"/>
  <c r="H1787" i="1" s="1"/>
  <c r="H1788" i="1" a="1"/>
  <c r="H1788" i="1" s="1"/>
  <c r="H1789" i="1" a="1"/>
  <c r="H1789" i="1" s="1"/>
  <c r="H1790" i="1" a="1"/>
  <c r="H1790" i="1" s="1"/>
  <c r="H1791" i="1" a="1"/>
  <c r="H1791" i="1" s="1"/>
  <c r="H1792" i="1" a="1"/>
  <c r="H1792" i="1" s="1"/>
  <c r="H1793" i="1" a="1"/>
  <c r="H1793" i="1" s="1"/>
  <c r="H1794" i="1" a="1"/>
  <c r="H1794" i="1" s="1"/>
  <c r="H1795" i="1" a="1"/>
  <c r="H1795" i="1" s="1"/>
  <c r="H1796" i="1" a="1"/>
  <c r="H1796" i="1" s="1"/>
  <c r="H1797" i="1" a="1"/>
  <c r="H1797" i="1" s="1"/>
  <c r="H1798" i="1" a="1"/>
  <c r="H1798" i="1" s="1"/>
  <c r="H1799" i="1" a="1"/>
  <c r="H1799" i="1" s="1"/>
  <c r="H1800" i="1" a="1"/>
  <c r="H1800" i="1" s="1"/>
  <c r="H1801" i="1" a="1"/>
  <c r="H1801" i="1" s="1"/>
  <c r="H1802" i="1" a="1"/>
  <c r="H1802" i="1" s="1"/>
  <c r="H1803" i="1" a="1"/>
  <c r="H1803" i="1" s="1"/>
  <c r="H1804" i="1" a="1"/>
  <c r="H1804" i="1" s="1"/>
  <c r="H1805" i="1" a="1"/>
  <c r="H1805" i="1" s="1"/>
  <c r="H1806" i="1" a="1"/>
  <c r="H1806" i="1" s="1"/>
  <c r="H1807" i="1" a="1"/>
  <c r="H1807" i="1" s="1"/>
  <c r="H1808" i="1" a="1"/>
  <c r="H1808" i="1" s="1"/>
  <c r="H1809" i="1" a="1"/>
  <c r="H1809" i="1" s="1"/>
  <c r="H1810" i="1" a="1"/>
  <c r="H1810" i="1" s="1"/>
  <c r="H1811" i="1" a="1"/>
  <c r="H1811" i="1" s="1"/>
  <c r="H1812" i="1" a="1"/>
  <c r="H1812" i="1" s="1"/>
  <c r="H1813" i="1" a="1"/>
  <c r="H1813" i="1" s="1"/>
  <c r="H1814" i="1" a="1"/>
  <c r="H1814" i="1" s="1"/>
  <c r="H1815" i="1" a="1"/>
  <c r="H1815" i="1" s="1"/>
  <c r="H1816" i="1" a="1"/>
  <c r="H1816" i="1" s="1"/>
  <c r="H1817" i="1" a="1"/>
  <c r="H1817" i="1" s="1"/>
  <c r="H1818" i="1" a="1"/>
  <c r="H1818" i="1" s="1"/>
  <c r="H1819" i="1" a="1"/>
  <c r="H1819" i="1" s="1"/>
  <c r="H1820" i="1" a="1"/>
  <c r="H1820" i="1" s="1"/>
  <c r="H1821" i="1" a="1"/>
  <c r="H1821" i="1" s="1"/>
  <c r="H1822" i="1" a="1"/>
  <c r="H1822" i="1" s="1"/>
  <c r="H1823" i="1" a="1"/>
  <c r="H1823" i="1" s="1"/>
  <c r="H1824" i="1" a="1"/>
  <c r="H1824" i="1" s="1"/>
  <c r="H1825" i="1" a="1"/>
  <c r="H1825" i="1" s="1"/>
  <c r="H1826" i="1" a="1"/>
  <c r="H1826" i="1" s="1"/>
  <c r="H1827" i="1" a="1"/>
  <c r="H1827" i="1" s="1"/>
  <c r="H1828" i="1" a="1"/>
  <c r="H1828" i="1" s="1"/>
  <c r="H1829" i="1" a="1"/>
  <c r="H1829" i="1" s="1"/>
  <c r="H1830" i="1" a="1"/>
  <c r="H1830" i="1" s="1"/>
  <c r="H1831" i="1" a="1"/>
  <c r="H1831" i="1" s="1"/>
  <c r="H1832" i="1" a="1"/>
  <c r="H1832" i="1" s="1"/>
  <c r="H1833" i="1" a="1"/>
  <c r="H1833" i="1" s="1"/>
  <c r="H1834" i="1" a="1"/>
  <c r="H1834" i="1" s="1"/>
  <c r="H1835" i="1" a="1"/>
  <c r="H1835" i="1" s="1"/>
  <c r="H1836" i="1" a="1"/>
  <c r="H1836" i="1" s="1"/>
  <c r="H1837" i="1" a="1"/>
  <c r="H1837" i="1" s="1"/>
  <c r="H1838" i="1" a="1"/>
  <c r="H1838" i="1" s="1"/>
  <c r="H1839" i="1" a="1"/>
  <c r="H1839" i="1" s="1"/>
  <c r="H1840" i="1" a="1"/>
  <c r="H1840" i="1" s="1"/>
  <c r="H1841" i="1" a="1"/>
  <c r="H1841" i="1" s="1"/>
  <c r="H1842" i="1" a="1"/>
  <c r="H1842" i="1" s="1"/>
  <c r="H1843" i="1" a="1"/>
  <c r="H1843" i="1" s="1"/>
  <c r="H1844" i="1" a="1"/>
  <c r="H1844" i="1" s="1"/>
  <c r="H1845" i="1" a="1"/>
  <c r="H1845" i="1" s="1"/>
  <c r="H1846" i="1" a="1"/>
  <c r="H1846" i="1" s="1"/>
  <c r="H1847" i="1" a="1"/>
  <c r="H1847" i="1" s="1"/>
  <c r="H1848" i="1" a="1"/>
  <c r="H1848" i="1" s="1"/>
  <c r="H1849" i="1" a="1"/>
  <c r="H1849" i="1" s="1"/>
  <c r="H1850" i="1" a="1"/>
  <c r="H1850" i="1" s="1"/>
  <c r="H1851" i="1" a="1"/>
  <c r="H1851" i="1" s="1"/>
  <c r="H1852" i="1" a="1"/>
  <c r="H1852" i="1" s="1"/>
  <c r="H1853" i="1" a="1"/>
  <c r="H1853" i="1" s="1"/>
  <c r="H1854" i="1" a="1"/>
  <c r="H1854" i="1" s="1"/>
  <c r="H1855" i="1" a="1"/>
  <c r="H1855" i="1" s="1"/>
  <c r="H1856" i="1" a="1"/>
  <c r="H1856" i="1" s="1"/>
  <c r="H1857" i="1" a="1"/>
  <c r="H1857" i="1" s="1"/>
  <c r="H1858" i="1" a="1"/>
  <c r="H1858" i="1" s="1"/>
  <c r="H1859" i="1" a="1"/>
  <c r="H1859" i="1" s="1"/>
  <c r="H1860" i="1" a="1"/>
  <c r="H1860" i="1" s="1"/>
  <c r="H1861" i="1" a="1"/>
  <c r="H1861" i="1" s="1"/>
  <c r="H1862" i="1" a="1"/>
  <c r="H1862" i="1" s="1"/>
  <c r="H1863" i="1" a="1"/>
  <c r="H1863" i="1" s="1"/>
  <c r="H1864" i="1" a="1"/>
  <c r="H1864" i="1" s="1"/>
  <c r="H1865" i="1" a="1"/>
  <c r="H1865" i="1" s="1"/>
  <c r="H1866" i="1" a="1"/>
  <c r="H1866" i="1" s="1"/>
  <c r="H1867" i="1" a="1"/>
  <c r="H1867" i="1" s="1"/>
  <c r="H1868" i="1" a="1"/>
  <c r="H1868" i="1" s="1"/>
  <c r="H1869" i="1" a="1"/>
  <c r="H1869" i="1" s="1"/>
  <c r="H1870" i="1" a="1"/>
  <c r="H1870" i="1" s="1"/>
  <c r="H1871" i="1" a="1"/>
  <c r="H1871" i="1" s="1"/>
  <c r="H1872" i="1" a="1"/>
  <c r="H1872" i="1" s="1"/>
  <c r="H1873" i="1" a="1"/>
  <c r="H1873" i="1" s="1"/>
  <c r="H1874" i="1" a="1"/>
  <c r="H1874" i="1" s="1"/>
  <c r="H1875" i="1" a="1"/>
  <c r="H1875" i="1" s="1"/>
  <c r="H1876" i="1" a="1"/>
  <c r="H1876" i="1" s="1"/>
  <c r="H1877" i="1" a="1"/>
  <c r="H1877" i="1" s="1"/>
  <c r="H1878" i="1" a="1"/>
  <c r="H1878" i="1" s="1"/>
  <c r="H1879" i="1" a="1"/>
  <c r="H1879" i="1" s="1"/>
  <c r="H1880" i="1" a="1"/>
  <c r="H1880" i="1" s="1"/>
  <c r="H1881" i="1" a="1"/>
  <c r="H1881" i="1" s="1"/>
  <c r="H1882" i="1" a="1"/>
  <c r="H1882" i="1" s="1"/>
  <c r="H1883" i="1" a="1"/>
  <c r="H1883" i="1" s="1"/>
  <c r="H1884" i="1" a="1"/>
  <c r="H1884" i="1" s="1"/>
  <c r="H1885" i="1" a="1"/>
  <c r="H1885" i="1" s="1"/>
  <c r="H1886" i="1" a="1"/>
  <c r="H1886" i="1" s="1"/>
  <c r="H1887" i="1" a="1"/>
  <c r="H1887" i="1" s="1"/>
  <c r="H1888" i="1" a="1"/>
  <c r="H1888" i="1" s="1"/>
  <c r="H1889" i="1" a="1"/>
  <c r="H1889" i="1" s="1"/>
  <c r="H1890" i="1" a="1"/>
  <c r="H1890" i="1" s="1"/>
  <c r="H1891" i="1" a="1"/>
  <c r="H1891" i="1" s="1"/>
  <c r="H1892" i="1" a="1"/>
  <c r="H1892" i="1" s="1"/>
  <c r="H1893" i="1" a="1"/>
  <c r="H1893" i="1" s="1"/>
  <c r="H1894" i="1" a="1"/>
  <c r="H1894" i="1" s="1"/>
  <c r="H1895" i="1" a="1"/>
  <c r="H1895" i="1" s="1"/>
  <c r="H1896" i="1" a="1"/>
  <c r="H1896" i="1" s="1"/>
  <c r="H1897" i="1" a="1"/>
  <c r="H1897" i="1" s="1"/>
  <c r="H1898" i="1" a="1"/>
  <c r="H1898" i="1" s="1"/>
  <c r="H1899" i="1" a="1"/>
  <c r="H1899" i="1" s="1"/>
  <c r="H1900" i="1" a="1"/>
  <c r="H1900" i="1" s="1"/>
  <c r="H1901" i="1" a="1"/>
  <c r="H1901" i="1" s="1"/>
  <c r="H1902" i="1" a="1"/>
  <c r="H1902" i="1" s="1"/>
  <c r="H1903" i="1" a="1"/>
  <c r="H1903" i="1" s="1"/>
  <c r="H1904" i="1" a="1"/>
  <c r="H1904" i="1" s="1"/>
  <c r="H1905" i="1" a="1"/>
  <c r="H1905" i="1" s="1"/>
  <c r="H1906" i="1" a="1"/>
  <c r="H1906" i="1" s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 s="1"/>
  <c r="H1913" i="1" a="1"/>
  <c r="H1913" i="1" s="1"/>
  <c r="H1914" i="1" a="1"/>
  <c r="H1914" i="1" s="1"/>
  <c r="H1915" i="1" a="1"/>
  <c r="H1915" i="1" s="1"/>
  <c r="H1916" i="1" a="1"/>
  <c r="H1916" i="1" s="1"/>
  <c r="H1917" i="1" a="1"/>
  <c r="H1917" i="1" s="1"/>
  <c r="H1918" i="1" a="1"/>
  <c r="H1918" i="1" s="1"/>
  <c r="H1919" i="1" a="1"/>
  <c r="H1919" i="1" s="1"/>
  <c r="H1920" i="1" a="1"/>
  <c r="H1920" i="1"/>
  <c r="H1921" i="1" a="1"/>
  <c r="H1921" i="1" s="1"/>
  <c r="H1922" i="1" a="1"/>
  <c r="H1922" i="1" s="1"/>
  <c r="H1923" i="1" a="1"/>
  <c r="H1923" i="1" s="1"/>
  <c r="H1924" i="1" a="1"/>
  <c r="H1924" i="1" s="1"/>
  <c r="H1925" i="1" a="1"/>
  <c r="H1925" i="1" s="1"/>
  <c r="H1926" i="1" a="1"/>
  <c r="H1926" i="1" s="1"/>
  <c r="H1927" i="1" a="1"/>
  <c r="H1927" i="1" s="1"/>
  <c r="H1928" i="1" a="1"/>
  <c r="H1928" i="1" s="1"/>
  <c r="H1929" i="1" a="1"/>
  <c r="H1929" i="1" s="1"/>
  <c r="H1930" i="1" a="1"/>
  <c r="H1930" i="1" s="1"/>
  <c r="H1931" i="1" a="1"/>
  <c r="H1931" i="1" s="1"/>
  <c r="H1932" i="1" a="1"/>
  <c r="H1932" i="1" s="1"/>
  <c r="H1933" i="1" a="1"/>
  <c r="H1933" i="1" s="1"/>
  <c r="H1934" i="1" a="1"/>
  <c r="H1934" i="1" s="1"/>
  <c r="H1935" i="1" a="1"/>
  <c r="H1935" i="1"/>
  <c r="H1936" i="1" a="1"/>
  <c r="H1936" i="1" s="1"/>
  <c r="H1937" i="1" a="1"/>
  <c r="H1937" i="1" s="1"/>
  <c r="H1938" i="1" a="1"/>
  <c r="H1938" i="1" s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 s="1"/>
  <c r="H1944" i="1" a="1"/>
  <c r="H1944" i="1" s="1"/>
  <c r="H1945" i="1" a="1"/>
  <c r="H1945" i="1" s="1"/>
  <c r="H1946" i="1" a="1"/>
  <c r="H1946" i="1" s="1"/>
  <c r="H1947" i="1" a="1"/>
  <c r="H1947" i="1" s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 s="1"/>
  <c r="H1954" i="1" a="1"/>
  <c r="H1954" i="1" s="1"/>
  <c r="H1955" i="1" a="1"/>
  <c r="H1955" i="1" s="1"/>
  <c r="H1956" i="1" a="1"/>
  <c r="H1956" i="1" s="1"/>
  <c r="H1957" i="1" a="1"/>
  <c r="H1957" i="1" s="1"/>
  <c r="H1958" i="1" a="1"/>
  <c r="H1958" i="1" s="1"/>
  <c r="H1959" i="1" a="1"/>
  <c r="H1959" i="1" s="1"/>
  <c r="H1960" i="1" a="1"/>
  <c r="H1960" i="1" s="1"/>
  <c r="H1961" i="1" a="1"/>
  <c r="H1961" i="1" s="1"/>
  <c r="H1962" i="1" a="1"/>
  <c r="H1962" i="1" s="1"/>
  <c r="H1963" i="1" a="1"/>
  <c r="H1963" i="1" s="1"/>
  <c r="H1964" i="1" a="1"/>
  <c r="H1964" i="1" s="1"/>
  <c r="H1965" i="1" a="1"/>
  <c r="H1965" i="1" s="1"/>
  <c r="H1966" i="1" a="1"/>
  <c r="H1966" i="1" s="1"/>
  <c r="H1967" i="1" a="1"/>
  <c r="H1967" i="1" s="1"/>
  <c r="H1968" i="1" a="1"/>
  <c r="H1968" i="1" s="1"/>
  <c r="H1969" i="1" a="1"/>
  <c r="H1969" i="1" s="1"/>
  <c r="H1970" i="1" a="1"/>
  <c r="H1970" i="1" s="1"/>
  <c r="H1971" i="1" a="1"/>
  <c r="H1971" i="1" s="1"/>
  <c r="H1972" i="1" a="1"/>
  <c r="H1972" i="1"/>
  <c r="H1973" i="1" a="1"/>
  <c r="H1973" i="1"/>
  <c r="H1974" i="1" a="1"/>
  <c r="H1974" i="1" s="1"/>
  <c r="H1975" i="1" a="1"/>
  <c r="H1975" i="1" s="1"/>
  <c r="H1976" i="1" a="1"/>
  <c r="H1976" i="1" s="1"/>
  <c r="H1977" i="1" a="1"/>
  <c r="H1977" i="1" s="1"/>
  <c r="H1978" i="1" a="1"/>
  <c r="H1978" i="1" s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/>
  <c r="H1984" i="1" a="1"/>
  <c r="H1984" i="1" s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 s="1"/>
  <c r="H1990" i="1" a="1"/>
  <c r="H1990" i="1" s="1"/>
  <c r="H1991" i="1" a="1"/>
  <c r="H1991" i="1" s="1"/>
  <c r="H1992" i="1" a="1"/>
  <c r="H1992" i="1" s="1"/>
  <c r="H1993" i="1" a="1"/>
  <c r="H1993" i="1" s="1"/>
  <c r="H1994" i="1" a="1"/>
  <c r="H1994" i="1" s="1"/>
  <c r="H1995" i="1" a="1"/>
  <c r="H1995" i="1" s="1"/>
  <c r="H1996" i="1" a="1"/>
  <c r="H1996" i="1" s="1"/>
  <c r="H1997" i="1" a="1"/>
  <c r="H1997" i="1" s="1"/>
  <c r="H1998" i="1" a="1"/>
  <c r="H1998" i="1" s="1"/>
  <c r="H1999" i="1" a="1"/>
  <c r="H1999" i="1"/>
  <c r="H2000" i="1" a="1"/>
  <c r="H2000" i="1"/>
  <c r="H2001" i="1" a="1"/>
  <c r="H2001" i="1"/>
  <c r="H2002" i="1" a="1"/>
  <c r="H2002" i="1" s="1"/>
  <c r="H2003" i="1" a="1"/>
  <c r="H2003" i="1" s="1"/>
  <c r="H2004" i="1" a="1"/>
  <c r="H2004" i="1" s="1"/>
  <c r="H2005" i="1" a="1"/>
  <c r="H2005" i="1" s="1"/>
  <c r="H2006" i="1" a="1"/>
  <c r="H2006" i="1" s="1"/>
  <c r="H2007" i="1" a="1"/>
  <c r="H2007" i="1" s="1"/>
  <c r="H2008" i="1" a="1"/>
  <c r="H2008" i="1" s="1"/>
  <c r="H2009" i="1" a="1"/>
  <c r="H2009" i="1" s="1"/>
  <c r="H2010" i="1" a="1"/>
  <c r="H2010" i="1" s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/>
  <c r="H2016" i="1" a="1"/>
  <c r="H2016" i="1"/>
  <c r="H2017" i="1" a="1"/>
  <c r="H2017" i="1" s="1"/>
  <c r="H2018" i="1" a="1"/>
  <c r="H2018" i="1" s="1"/>
  <c r="H2019" i="1" a="1"/>
  <c r="H2019" i="1" s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 s="1"/>
  <c r="H2025" i="1" a="1"/>
  <c r="H2025" i="1" s="1"/>
  <c r="H2026" i="1" a="1"/>
  <c r="H2026" i="1" s="1"/>
  <c r="H2027" i="1" a="1"/>
  <c r="H2027" i="1" s="1"/>
  <c r="H2028" i="1" a="1"/>
  <c r="H2028" i="1" s="1"/>
  <c r="H2029" i="1" a="1"/>
  <c r="H2029" i="1" s="1"/>
  <c r="H2030" i="1" a="1"/>
  <c r="H2030" i="1" s="1"/>
  <c r="H2031" i="1" a="1"/>
  <c r="H2031" i="1"/>
  <c r="H2032" i="1" a="1"/>
  <c r="H2032" i="1" s="1"/>
  <c r="H2033" i="1" a="1"/>
  <c r="H2033" i="1"/>
  <c r="H2034" i="1" a="1"/>
  <c r="H2034" i="1" s="1"/>
  <c r="H2035" i="1" a="1"/>
  <c r="H2035" i="1" s="1"/>
  <c r="H2036" i="1" a="1"/>
  <c r="H2036" i="1" s="1"/>
  <c r="H2037" i="1" a="1"/>
  <c r="H2037" i="1" s="1"/>
  <c r="H2038" i="1" a="1"/>
  <c r="H2038" i="1" s="1"/>
  <c r="H2039" i="1" a="1"/>
  <c r="H2039" i="1" s="1"/>
  <c r="H2040" i="1" a="1"/>
  <c r="H2040" i="1" s="1"/>
  <c r="H2041" i="1" a="1"/>
  <c r="H2041" i="1" s="1"/>
  <c r="H2042" i="1" a="1"/>
  <c r="H2042" i="1" s="1"/>
  <c r="H2043" i="1" a="1"/>
  <c r="H2043" i="1" s="1"/>
  <c r="H2044" i="1" a="1"/>
  <c r="H2044" i="1" s="1"/>
  <c r="H2045" i="1" a="1"/>
  <c r="H2045" i="1" s="1"/>
  <c r="H2046" i="1" a="1"/>
  <c r="H2046" i="1" s="1"/>
  <c r="H2047" i="1" a="1"/>
  <c r="H2047" i="1"/>
  <c r="H2048" i="1" a="1"/>
  <c r="H2048" i="1" s="1"/>
  <c r="H2049" i="1" a="1"/>
  <c r="H2049" i="1" s="1"/>
  <c r="H2050" i="1" a="1"/>
  <c r="H2050" i="1" s="1"/>
  <c r="H2051" i="1" a="1"/>
  <c r="H2051" i="1" s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 s="1"/>
  <c r="H2057" i="1" a="1"/>
  <c r="H2057" i="1" s="1"/>
  <c r="H2058" i="1" a="1"/>
  <c r="H2058" i="1" s="1"/>
  <c r="H2059" i="1" a="1"/>
  <c r="H2059" i="1" s="1"/>
  <c r="H2060" i="1" a="1"/>
  <c r="H2060" i="1" s="1"/>
  <c r="H2061" i="1" a="1"/>
  <c r="H2061" i="1" s="1"/>
  <c r="H2062" i="1" a="1"/>
  <c r="H2062" i="1" s="1"/>
  <c r="H2063" i="1" a="1"/>
  <c r="H2063" i="1"/>
  <c r="H2064" i="1" a="1"/>
  <c r="H2064" i="1"/>
  <c r="H2065" i="1" a="1"/>
  <c r="H2065" i="1" s="1"/>
  <c r="H2066" i="1" a="1"/>
  <c r="H2066" i="1"/>
  <c r="H2067" i="1" a="1"/>
  <c r="H2067" i="1"/>
  <c r="H2068" i="1" a="1"/>
  <c r="H2068" i="1" s="1"/>
  <c r="H2069" i="1" a="1"/>
  <c r="H2069" i="1" s="1"/>
  <c r="H2070" i="1" a="1"/>
  <c r="H2070" i="1" s="1"/>
  <c r="H2071" i="1" a="1"/>
  <c r="H2071" i="1" s="1"/>
  <c r="H2072" i="1" a="1"/>
  <c r="H2072" i="1" s="1"/>
  <c r="H2073" i="1" a="1"/>
  <c r="H2073" i="1" s="1"/>
  <c r="H2074" i="1" a="1"/>
  <c r="H2074" i="1" s="1"/>
  <c r="H2075" i="1" a="1"/>
  <c r="H2075" i="1" s="1"/>
  <c r="H2076" i="1" a="1"/>
  <c r="H2076" i="1" s="1"/>
  <c r="H2077" i="1" a="1"/>
  <c r="H2077" i="1" s="1"/>
  <c r="H2078" i="1" a="1"/>
  <c r="H2078" i="1" s="1"/>
  <c r="H2079" i="1" a="1"/>
  <c r="H2079" i="1" s="1"/>
  <c r="H2080" i="1" a="1"/>
  <c r="H2080" i="1" s="1"/>
  <c r="H2081" i="1" a="1"/>
  <c r="H2081" i="1" s="1"/>
  <c r="H2082" i="1" a="1"/>
  <c r="H2082" i="1" s="1"/>
  <c r="H2083" i="1" a="1"/>
  <c r="H2083" i="1" s="1"/>
  <c r="H2084" i="1" a="1"/>
  <c r="H2084" i="1" s="1"/>
  <c r="H2085" i="1" a="1"/>
  <c r="H2085" i="1" s="1"/>
  <c r="H2086" i="1" a="1"/>
  <c r="H2086" i="1" s="1"/>
  <c r="H2087" i="1" a="1"/>
  <c r="H2087" i="1" s="1"/>
  <c r="H2088" i="1" a="1"/>
  <c r="H2088" i="1" s="1"/>
  <c r="H2089" i="1" a="1"/>
  <c r="H2089" i="1" s="1"/>
  <c r="H2090" i="1" a="1"/>
  <c r="H2090" i="1" s="1"/>
  <c r="H2091" i="1" a="1"/>
  <c r="H2091" i="1" s="1"/>
  <c r="H2092" i="1" a="1"/>
  <c r="H2092" i="1" s="1"/>
  <c r="H2093" i="1" a="1"/>
  <c r="H2093" i="1" s="1"/>
  <c r="H2094" i="1" a="1"/>
  <c r="H2094" i="1" s="1"/>
  <c r="H2095" i="1" a="1"/>
  <c r="H2095" i="1" s="1"/>
  <c r="H2096" i="1" a="1"/>
  <c r="H2096" i="1"/>
  <c r="H2097" i="1" a="1"/>
  <c r="H2097" i="1"/>
  <c r="H2098" i="1" a="1"/>
  <c r="H2098" i="1" s="1"/>
  <c r="H2099" i="1" a="1"/>
  <c r="H2099" i="1"/>
  <c r="H2100" i="1" a="1"/>
  <c r="H2100" i="1" s="1"/>
  <c r="H2101" i="1" a="1"/>
  <c r="H2101" i="1" s="1"/>
  <c r="H2102" i="1" a="1"/>
  <c r="H2102" i="1" s="1"/>
  <c r="H2103" i="1" a="1"/>
  <c r="H2103" i="1" s="1"/>
  <c r="H2104" i="1" a="1"/>
  <c r="H2104" i="1" s="1"/>
  <c r="H2105" i="1" a="1"/>
  <c r="H2105" i="1" s="1"/>
  <c r="H2106" i="1" a="1"/>
  <c r="H2106" i="1" s="1"/>
  <c r="H2107" i="1" a="1"/>
  <c r="H2107" i="1" s="1"/>
  <c r="H2108" i="1" a="1"/>
  <c r="H2108" i="1" s="1"/>
  <c r="H2109" i="1" a="1"/>
  <c r="H2109" i="1" s="1"/>
  <c r="H2110" i="1" a="1"/>
  <c r="H2110" i="1" s="1"/>
  <c r="H2111" i="1" a="1"/>
  <c r="H2111" i="1" s="1"/>
  <c r="H2112" i="1" a="1"/>
  <c r="H2112" i="1"/>
  <c r="H2113" i="1" a="1"/>
  <c r="H2113" i="1" s="1"/>
  <c r="H2114" i="1" a="1"/>
  <c r="H2114" i="1" s="1"/>
  <c r="H2115" i="1" a="1"/>
  <c r="H2115" i="1" s="1"/>
  <c r="H2116" i="1" a="1"/>
  <c r="H2116" i="1" s="1"/>
  <c r="H2117" i="1" a="1"/>
  <c r="H2117" i="1" s="1"/>
  <c r="H2118" i="1" a="1"/>
  <c r="H2118" i="1" s="1"/>
  <c r="H2119" i="1" a="1"/>
  <c r="H2119" i="1" s="1"/>
  <c r="H2120" i="1" a="1"/>
  <c r="H2120" i="1" s="1"/>
  <c r="H2121" i="1" a="1"/>
  <c r="H2121" i="1" s="1"/>
  <c r="H2122" i="1" a="1"/>
  <c r="H2122" i="1" s="1"/>
  <c r="H2123" i="1" a="1"/>
  <c r="H2123" i="1" s="1"/>
  <c r="H2124" i="1" a="1"/>
  <c r="H2124" i="1" s="1"/>
  <c r="H2125" i="1" a="1"/>
  <c r="H2125" i="1" s="1"/>
  <c r="H2126" i="1" a="1"/>
  <c r="H2126" i="1" s="1"/>
  <c r="H2127" i="1" a="1"/>
  <c r="H2127" i="1" s="1"/>
  <c r="H2128" i="1" a="1"/>
  <c r="H2128" i="1" s="1"/>
  <c r="H2129" i="1" a="1"/>
  <c r="H2129" i="1" s="1"/>
  <c r="H2130" i="1" a="1"/>
  <c r="H2130" i="1"/>
  <c r="H2131" i="1" a="1"/>
  <c r="H2131" i="1"/>
  <c r="H2132" i="1" a="1"/>
  <c r="H2132" i="1" s="1"/>
  <c r="H2133" i="1" a="1"/>
  <c r="H2133" i="1" s="1"/>
  <c r="H2134" i="1" a="1"/>
  <c r="H2134" i="1" s="1"/>
  <c r="H2135" i="1" a="1"/>
  <c r="H2135" i="1" s="1"/>
  <c r="H2136" i="1" a="1"/>
  <c r="H2136" i="1" s="1"/>
  <c r="H2137" i="1" a="1"/>
  <c r="H2137" i="1" s="1"/>
  <c r="H2138" i="1" a="1"/>
  <c r="H2138" i="1" s="1"/>
  <c r="H2139" i="1" a="1"/>
  <c r="H2139" i="1" s="1"/>
  <c r="H2140" i="1" a="1"/>
  <c r="H2140" i="1" s="1"/>
  <c r="H2141" i="1" a="1"/>
  <c r="H2141" i="1" s="1"/>
  <c r="H2142" i="1" a="1"/>
  <c r="H2142" i="1" s="1"/>
  <c r="H2143" i="1" a="1"/>
  <c r="H2143" i="1"/>
  <c r="H2144" i="1" a="1"/>
  <c r="H2144" i="1" s="1"/>
  <c r="H2145" i="1" a="1"/>
  <c r="H2145" i="1" s="1"/>
  <c r="H2146" i="1" a="1"/>
  <c r="H2146" i="1" s="1"/>
  <c r="H2147" i="1" a="1"/>
  <c r="H2147" i="1" s="1"/>
  <c r="H2148" i="1" a="1"/>
  <c r="H2148" i="1" s="1"/>
  <c r="H2149" i="1" a="1"/>
  <c r="H2149" i="1" s="1"/>
  <c r="H2150" i="1" a="1"/>
  <c r="H2150" i="1" s="1"/>
  <c r="H2151" i="1" a="1"/>
  <c r="H2151" i="1" s="1"/>
  <c r="H2152" i="1" a="1"/>
  <c r="H2152" i="1" s="1"/>
  <c r="H2153" i="1" a="1"/>
  <c r="H2153" i="1" s="1"/>
  <c r="H2154" i="1" a="1"/>
  <c r="H2154" i="1" s="1"/>
  <c r="H2155" i="1" a="1"/>
  <c r="H2155" i="1" s="1"/>
  <c r="H2156" i="1" a="1"/>
  <c r="H2156" i="1" s="1"/>
  <c r="H2157" i="1" a="1"/>
  <c r="H2157" i="1" s="1"/>
  <c r="H2158" i="1" a="1"/>
  <c r="H2158" i="1" s="1"/>
  <c r="H2159" i="1" a="1"/>
  <c r="H2159" i="1" s="1"/>
  <c r="H2160" i="1" a="1"/>
  <c r="H2160" i="1" s="1"/>
  <c r="H2161" i="1" a="1"/>
  <c r="H2161" i="1" s="1"/>
  <c r="H2162" i="1" a="1"/>
  <c r="H2162" i="1" s="1"/>
  <c r="H2163" i="1" a="1"/>
  <c r="H2163" i="1"/>
  <c r="H2164" i="1" a="1"/>
  <c r="H2164" i="1"/>
  <c r="H2165" i="1" a="1"/>
  <c r="H2165" i="1" s="1"/>
  <c r="H2166" i="1" a="1"/>
  <c r="H2166" i="1" s="1"/>
  <c r="H2167" i="1" a="1"/>
  <c r="H2167" i="1" s="1"/>
  <c r="H2168" i="1" a="1"/>
  <c r="H2168" i="1" s="1"/>
  <c r="H2169" i="1" a="1"/>
  <c r="H2169" i="1" s="1"/>
  <c r="H2170" i="1" a="1"/>
  <c r="H2170" i="1" s="1"/>
  <c r="H2171" i="1" a="1"/>
  <c r="H2171" i="1" s="1"/>
  <c r="H2172" i="1" a="1"/>
  <c r="H2172" i="1" s="1"/>
  <c r="H2173" i="1" a="1"/>
  <c r="H2173" i="1" s="1"/>
  <c r="H2174" i="1" a="1"/>
  <c r="H2174" i="1" s="1"/>
  <c r="H2175" i="1" a="1"/>
  <c r="H2175" i="1" s="1"/>
  <c r="H2176" i="1" a="1"/>
  <c r="H2176" i="1"/>
  <c r="H2177" i="1" a="1"/>
  <c r="H2177" i="1"/>
  <c r="H2178" i="1" a="1"/>
  <c r="H2178" i="1" s="1"/>
  <c r="H2179" i="1" a="1"/>
  <c r="H2179" i="1" s="1"/>
  <c r="H2180" i="1" a="1"/>
  <c r="H2180" i="1" s="1"/>
  <c r="H2181" i="1" a="1"/>
  <c r="H2181" i="1"/>
  <c r="H2182" i="1" a="1"/>
  <c r="H2182" i="1" s="1"/>
  <c r="H2183" i="1" a="1"/>
  <c r="H2183" i="1" s="1"/>
  <c r="H2184" i="1" a="1"/>
  <c r="H2184" i="1" s="1"/>
  <c r="H2185" i="1" a="1"/>
  <c r="H2185" i="1" s="1"/>
  <c r="H2186" i="1" a="1"/>
  <c r="H2186" i="1" s="1"/>
  <c r="H2187" i="1" a="1"/>
  <c r="H2187" i="1" s="1"/>
  <c r="H2188" i="1" a="1"/>
  <c r="H2188" i="1" s="1"/>
  <c r="H2189" i="1" a="1"/>
  <c r="H2189" i="1" s="1"/>
  <c r="H2190" i="1" a="1"/>
  <c r="H2190" i="1" s="1"/>
  <c r="H2191" i="1" a="1"/>
  <c r="H2191" i="1"/>
  <c r="H2192" i="1" a="1"/>
  <c r="H2192" i="1" s="1"/>
  <c r="H2193" i="1" a="1"/>
  <c r="H2193" i="1"/>
  <c r="H2194" i="1" a="1"/>
  <c r="H2194" i="1" s="1"/>
  <c r="H2195" i="1" a="1"/>
  <c r="H2195" i="1" s="1"/>
  <c r="H2196" i="1" a="1"/>
  <c r="H2196" i="1" s="1"/>
  <c r="H2197" i="1" a="1"/>
  <c r="H2197" i="1" s="1"/>
  <c r="H2198" i="1" a="1"/>
  <c r="H2198" i="1" s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 s="1"/>
  <c r="H2205" i="1" a="1"/>
  <c r="H2205" i="1" s="1"/>
  <c r="H2206" i="1" a="1"/>
  <c r="H2206" i="1" s="1"/>
  <c r="H2207" i="1" a="1"/>
  <c r="H2207" i="1" s="1"/>
  <c r="H2208" i="1" a="1"/>
  <c r="H2208" i="1" s="1"/>
  <c r="H2209" i="1" a="1"/>
  <c r="H2209" i="1" s="1"/>
  <c r="H2210" i="1" a="1"/>
  <c r="H2210" i="1"/>
  <c r="H2211" i="1" a="1"/>
  <c r="H2211" i="1" s="1"/>
  <c r="H2212" i="1" a="1"/>
  <c r="H2212" i="1" s="1"/>
  <c r="H2213" i="1" a="1"/>
  <c r="H2213" i="1" s="1"/>
  <c r="H2214" i="1" a="1"/>
  <c r="H2214" i="1" s="1"/>
  <c r="H2215" i="1" a="1"/>
  <c r="H2215" i="1" s="1"/>
  <c r="H2216" i="1" a="1"/>
  <c r="H2216" i="1" s="1"/>
  <c r="H2217" i="1" a="1"/>
  <c r="H2217" i="1" s="1"/>
  <c r="H2218" i="1" a="1"/>
  <c r="H2218" i="1" s="1"/>
  <c r="H2219" i="1" a="1"/>
  <c r="H2219" i="1" s="1"/>
  <c r="H2220" i="1" a="1"/>
  <c r="H2220" i="1" s="1"/>
  <c r="H2221" i="1" a="1"/>
  <c r="H2221" i="1" s="1"/>
  <c r="H2222" i="1" a="1"/>
  <c r="H2222" i="1" s="1"/>
  <c r="H2223" i="1" a="1"/>
  <c r="H2223" i="1" s="1"/>
  <c r="H2224" i="1" a="1"/>
  <c r="H2224" i="1"/>
  <c r="H2225" i="1" a="1"/>
  <c r="H2225" i="1" s="1"/>
  <c r="H2226" i="1" a="1"/>
  <c r="H2226" i="1" s="1"/>
  <c r="H2227" i="1" a="1"/>
  <c r="H2227" i="1" s="1"/>
  <c r="H2228" i="1" a="1"/>
  <c r="H2228" i="1"/>
  <c r="H2229" i="1" a="1"/>
  <c r="H2229" i="1"/>
  <c r="H2230" i="1" a="1"/>
  <c r="H2230" i="1" s="1"/>
  <c r="H2231" i="1" a="1"/>
  <c r="H2231" i="1" s="1"/>
  <c r="H2232" i="1" a="1"/>
  <c r="H2232" i="1" s="1"/>
  <c r="H2233" i="1" a="1"/>
  <c r="H2233" i="1" s="1"/>
  <c r="H2234" i="1" a="1"/>
  <c r="H2234" i="1" s="1"/>
  <c r="H2235" i="1" a="1"/>
  <c r="H2235" i="1" s="1"/>
  <c r="H2236" i="1" a="1"/>
  <c r="H2236" i="1" s="1"/>
  <c r="H2237" i="1" a="1"/>
  <c r="H2237" i="1" s="1"/>
  <c r="H2238" i="1" a="1"/>
  <c r="H2238" i="1" s="1"/>
  <c r="H2239" i="1" a="1"/>
  <c r="H2239" i="1"/>
  <c r="H2240" i="1" a="1"/>
  <c r="H2240" i="1" s="1"/>
  <c r="H2241" i="1" a="1"/>
  <c r="H2241" i="1" s="1"/>
  <c r="H2242" i="1" a="1"/>
  <c r="H2242" i="1" s="1"/>
  <c r="H2243" i="1" a="1"/>
  <c r="H2243" i="1"/>
  <c r="H2244" i="1" a="1"/>
  <c r="H2244" i="1"/>
  <c r="H2245" i="1" a="1"/>
  <c r="H2245" i="1" s="1"/>
  <c r="H2246" i="1" a="1"/>
  <c r="H2246" i="1" s="1"/>
  <c r="H2247" i="1" a="1"/>
  <c r="H2247" i="1" s="1"/>
  <c r="H2248" i="1" a="1"/>
  <c r="H2248" i="1" s="1"/>
  <c r="H2" i="1" a="1"/>
  <c r="H2" i="1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L22" i="4" l="1"/>
  <c r="N22" i="4" s="1"/>
  <c r="L21" i="4"/>
  <c r="N21" i="4" s="1"/>
  <c r="L20" i="4"/>
  <c r="N20" i="4" s="1"/>
  <c r="L19" i="4"/>
  <c r="N19" i="4" s="1"/>
  <c r="L18" i="4"/>
  <c r="N18" i="4" s="1"/>
  <c r="L14" i="4"/>
  <c r="L13" i="4"/>
  <c r="L15" i="4"/>
  <c r="N15" i="4" s="1"/>
  <c r="L10" i="4"/>
  <c r="L9" i="4"/>
  <c r="L8" i="4"/>
  <c r="N8" i="4" s="1"/>
  <c r="L2178" i="1"/>
  <c r="L2132" i="1"/>
  <c r="L1969" i="1"/>
  <c r="L1959" i="1"/>
  <c r="L1923" i="1"/>
  <c r="L1874" i="1"/>
  <c r="L2212" i="1"/>
  <c r="L2131" i="1"/>
  <c r="L2050" i="1"/>
  <c r="L2039" i="1"/>
  <c r="L2004" i="1"/>
  <c r="L1958" i="1"/>
  <c r="L1922" i="1"/>
  <c r="L1911" i="1"/>
  <c r="L2130" i="1"/>
  <c r="L2084" i="1"/>
  <c r="L2073" i="1"/>
  <c r="L2049" i="1"/>
  <c r="L2038" i="1"/>
  <c r="L2003" i="1"/>
  <c r="L1921" i="1"/>
  <c r="L1910" i="1"/>
  <c r="L1884" i="1"/>
  <c r="L1850" i="1"/>
  <c r="L2210" i="1"/>
  <c r="L2164" i="1"/>
  <c r="L2083" i="1"/>
  <c r="L2002" i="1"/>
  <c r="L1956" i="1"/>
  <c r="L1883" i="1"/>
  <c r="L1872" i="1"/>
  <c r="L1860" i="1"/>
  <c r="L1849" i="1"/>
  <c r="L2187" i="1"/>
  <c r="L2163" i="1"/>
  <c r="L2118" i="1"/>
  <c r="L2082" i="1"/>
  <c r="L2071" i="1"/>
  <c r="L2047" i="1"/>
  <c r="L2036" i="1"/>
  <c r="L2013" i="1"/>
  <c r="L2001" i="1"/>
  <c r="L1955" i="1"/>
  <c r="L1919" i="1"/>
  <c r="L1908" i="1"/>
  <c r="L1897" i="1"/>
  <c r="L1882" i="1"/>
  <c r="L2093" i="1"/>
  <c r="L2081" i="1"/>
  <c r="L2070" i="1"/>
  <c r="L2059" i="1"/>
  <c r="L2025" i="1"/>
  <c r="L1990" i="1"/>
  <c r="L1954" i="1"/>
  <c r="L1907" i="1"/>
  <c r="L1881" i="1"/>
  <c r="L1858" i="1"/>
  <c r="L2116" i="1"/>
  <c r="L1999" i="1"/>
  <c r="L1965" i="1"/>
  <c r="L1953" i="1"/>
  <c r="L1943" i="1"/>
  <c r="L1931" i="1"/>
  <c r="L1906" i="1"/>
  <c r="L1895" i="1"/>
  <c r="L2023" i="1"/>
  <c r="L1988" i="1"/>
  <c r="L1942" i="1"/>
  <c r="L1905" i="1"/>
  <c r="L1894" i="1"/>
  <c r="L2114" i="1"/>
  <c r="L2103" i="1"/>
  <c r="L2033" i="1"/>
  <c r="L2022" i="1"/>
  <c r="L1987" i="1"/>
  <c r="L2194" i="1"/>
  <c r="L2148" i="1"/>
  <c r="L1986" i="1"/>
  <c r="L1940" i="1"/>
  <c r="L1892" i="1"/>
  <c r="L2147" i="1"/>
  <c r="L2124" i="1"/>
  <c r="L2090" i="1"/>
  <c r="L2066" i="1"/>
  <c r="L2020" i="1"/>
  <c r="L1985" i="1"/>
  <c r="L1975" i="1"/>
  <c r="L1939" i="1"/>
  <c r="L1891" i="1"/>
  <c r="L2146" i="1"/>
  <c r="L2065" i="1"/>
  <c r="L2055" i="1"/>
  <c r="L2019" i="1"/>
  <c r="L1996" i="1"/>
  <c r="L1974" i="1"/>
  <c r="L1938" i="1"/>
  <c r="L1902" i="1"/>
  <c r="L1890" i="1"/>
  <c r="L1867" i="1"/>
  <c r="L2227" i="1"/>
  <c r="L2204" i="1"/>
  <c r="L2170" i="1"/>
  <c r="L2100" i="1"/>
  <c r="L2054" i="1"/>
  <c r="L2030" i="1"/>
  <c r="L2018" i="1"/>
  <c r="L1937" i="1"/>
  <c r="L1927" i="1"/>
  <c r="L1889" i="1"/>
  <c r="L1866" i="1"/>
  <c r="L2180" i="1"/>
  <c r="L2099" i="1"/>
  <c r="L2076" i="1"/>
  <c r="L2042" i="1"/>
  <c r="L1972" i="1"/>
  <c r="L1926" i="1"/>
  <c r="L1914" i="1"/>
  <c r="L2134" i="1"/>
  <c r="L2098" i="1"/>
  <c r="L2087" i="1"/>
  <c r="L2052" i="1"/>
  <c r="L2007" i="1"/>
  <c r="L1982" i="1"/>
  <c r="L1971" i="1"/>
  <c r="L1948" i="1"/>
  <c r="L2097" i="1"/>
  <c r="L2006" i="1"/>
  <c r="L1970" i="1"/>
  <c r="L1924" i="1"/>
  <c r="L1886" i="1"/>
  <c r="L2186" i="1"/>
  <c r="L2211" i="1"/>
  <c r="L2135" i="1"/>
  <c r="L1536" i="1"/>
  <c r="L1795" i="1"/>
  <c r="L2029" i="1"/>
  <c r="L1703" i="1"/>
  <c r="L1834" i="1"/>
  <c r="L1771" i="1"/>
  <c r="L1541" i="1"/>
  <c r="L1814" i="1"/>
  <c r="L1550" i="1"/>
  <c r="L1723" i="1"/>
  <c r="L1824" i="1"/>
  <c r="L2067" i="1"/>
  <c r="L1778" i="1"/>
  <c r="L1832" i="1"/>
  <c r="L1499" i="1"/>
  <c r="L1901" i="1"/>
  <c r="L2241" i="1"/>
  <c r="L2184" i="1"/>
  <c r="L2105" i="1"/>
  <c r="L2183" i="1"/>
  <c r="L2169" i="1"/>
  <c r="L2095" i="1"/>
  <c r="L2225" i="1"/>
  <c r="L2182" i="1"/>
  <c r="L2168" i="1"/>
  <c r="L2142" i="1"/>
  <c r="L2094" i="1"/>
  <c r="L2238" i="1"/>
  <c r="L2167" i="1"/>
  <c r="L2153" i="1"/>
  <c r="L2141" i="1"/>
  <c r="L2129" i="1"/>
  <c r="L2068" i="1"/>
  <c r="L2035" i="1"/>
  <c r="L2237" i="1"/>
  <c r="L2223" i="1"/>
  <c r="L2209" i="1"/>
  <c r="L2166" i="1"/>
  <c r="L2128" i="1"/>
  <c r="L2222" i="1"/>
  <c r="L2208" i="1"/>
  <c r="L2127" i="1"/>
  <c r="L2115" i="1"/>
  <c r="L2092" i="1"/>
  <c r="L2221" i="1"/>
  <c r="L2193" i="1"/>
  <c r="L2151" i="1"/>
  <c r="L2206" i="1"/>
  <c r="L2192" i="1"/>
  <c r="L2150" i="1"/>
  <c r="L2113" i="1"/>
  <c r="L2077" i="1"/>
  <c r="L2205" i="1"/>
  <c r="L2191" i="1"/>
  <c r="L2177" i="1"/>
  <c r="L2137" i="1"/>
  <c r="L2112" i="1"/>
  <c r="L2190" i="1"/>
  <c r="L2176" i="1"/>
  <c r="L2136" i="1"/>
  <c r="L2111" i="1"/>
  <c r="L2246" i="1"/>
  <c r="L2232" i="1"/>
  <c r="L2189" i="1"/>
  <c r="L2175" i="1"/>
  <c r="L2161" i="1"/>
  <c r="L2110" i="1"/>
  <c r="L2231" i="1"/>
  <c r="L2217" i="1"/>
  <c r="L2174" i="1"/>
  <c r="L2160" i="1"/>
  <c r="L2123" i="1"/>
  <c r="L2086" i="1"/>
  <c r="L2230" i="1"/>
  <c r="L2173" i="1"/>
  <c r="L2159" i="1"/>
  <c r="L2201" i="1"/>
  <c r="L2158" i="1"/>
  <c r="L2145" i="1"/>
  <c r="L2121" i="1"/>
  <c r="L2060" i="1"/>
  <c r="L2214" i="1"/>
  <c r="L2200" i="1"/>
  <c r="L2157" i="1"/>
  <c r="L2120" i="1"/>
  <c r="L2107" i="1"/>
  <c r="L2199" i="1"/>
  <c r="L2185" i="1"/>
  <c r="L2119" i="1"/>
  <c r="L2226" i="1"/>
  <c r="L2242" i="1"/>
  <c r="L2219" i="1"/>
  <c r="L2195" i="1"/>
  <c r="L2203" i="1"/>
  <c r="L2218" i="1"/>
  <c r="L2154" i="1"/>
  <c r="L2234" i="1"/>
  <c r="L2244" i="1"/>
  <c r="L2243" i="1"/>
  <c r="L2207" i="1"/>
  <c r="L2240" i="1"/>
  <c r="L2239" i="1"/>
  <c r="L2228" i="1"/>
  <c r="L2216" i="1"/>
  <c r="L2215" i="1"/>
  <c r="L2248" i="1"/>
  <c r="L2224" i="1"/>
  <c r="L2235" i="1"/>
  <c r="L2233" i="1"/>
  <c r="L2198" i="1"/>
  <c r="L2247" i="1"/>
  <c r="L2197" i="1"/>
  <c r="L2085" i="1"/>
  <c r="L1781" i="1"/>
  <c r="L2133" i="1"/>
  <c r="L1909" i="1"/>
  <c r="L1861" i="1"/>
  <c r="L1733" i="1"/>
  <c r="L2021" i="1"/>
  <c r="L2245" i="1"/>
  <c r="L1957" i="1"/>
  <c r="L1880" i="1"/>
  <c r="L2069" i="1"/>
  <c r="L1813" i="1"/>
  <c r="L2181" i="1"/>
  <c r="L2005" i="1"/>
  <c r="L1843" i="1"/>
  <c r="L1826" i="1"/>
  <c r="L1809" i="1"/>
  <c r="L1765" i="1"/>
  <c r="L2117" i="1"/>
  <c r="L1893" i="1"/>
  <c r="L1845" i="1"/>
  <c r="L1669" i="1"/>
  <c r="L2213" i="1"/>
  <c r="L2053" i="1"/>
  <c r="L1941" i="1"/>
  <c r="L2165" i="1"/>
  <c r="L1989" i="1"/>
  <c r="L1797" i="1"/>
  <c r="L2101" i="1"/>
  <c r="L1749" i="1"/>
  <c r="L1877" i="1"/>
  <c r="L2037" i="1"/>
  <c r="L1925" i="1"/>
  <c r="L2149" i="1"/>
  <c r="L1973" i="1"/>
  <c r="L1829" i="1"/>
  <c r="L2229" i="1"/>
  <c r="L2" i="1"/>
  <c r="J39" i="1"/>
  <c r="J391" i="1"/>
  <c r="J855" i="1"/>
  <c r="J903" i="1"/>
  <c r="J1687" i="1"/>
  <c r="J1879" i="1"/>
  <c r="J2247" i="1"/>
  <c r="J1223" i="1"/>
  <c r="J1927" i="1"/>
  <c r="J2007" i="1"/>
  <c r="J327" i="1"/>
  <c r="J2135" i="1"/>
  <c r="J2119" i="1"/>
  <c r="J71" i="1"/>
  <c r="J359" i="1"/>
  <c r="J631" i="1"/>
  <c r="J775" i="1"/>
  <c r="J1015" i="1"/>
  <c r="J1607" i="1"/>
  <c r="J1025" i="1"/>
  <c r="J1009" i="1"/>
  <c r="J993" i="1"/>
  <c r="J977" i="1"/>
  <c r="J961" i="1"/>
  <c r="J849" i="1"/>
  <c r="J801" i="1"/>
  <c r="J769" i="1"/>
  <c r="J753" i="1"/>
  <c r="J737" i="1"/>
  <c r="J721" i="1"/>
  <c r="J705" i="1"/>
  <c r="J689" i="1"/>
  <c r="J593" i="1"/>
  <c r="J577" i="1"/>
  <c r="J513" i="1"/>
  <c r="J497" i="1"/>
  <c r="J481" i="1"/>
  <c r="J465" i="1"/>
  <c r="J449" i="1"/>
  <c r="J433" i="1"/>
  <c r="J385" i="1"/>
  <c r="J353" i="1"/>
  <c r="J337" i="1"/>
  <c r="J321" i="1"/>
  <c r="J289" i="1"/>
  <c r="J257" i="1"/>
  <c r="J241" i="1"/>
  <c r="J225" i="1"/>
  <c r="J209" i="1"/>
  <c r="J177" i="1"/>
  <c r="J161" i="1"/>
  <c r="J81" i="1"/>
  <c r="J65" i="1"/>
  <c r="J49" i="1"/>
  <c r="J17" i="1"/>
  <c r="J213" i="1"/>
  <c r="J197" i="1"/>
  <c r="J181" i="1"/>
  <c r="J165" i="1"/>
  <c r="J149" i="1"/>
  <c r="J133" i="1"/>
  <c r="J117" i="1"/>
  <c r="J37" i="1"/>
  <c r="J21" i="1"/>
  <c r="J239" i="1"/>
  <c r="J207" i="1"/>
  <c r="J191" i="1"/>
  <c r="J175" i="1"/>
  <c r="J127" i="1"/>
  <c r="J111" i="1"/>
  <c r="J95" i="1"/>
  <c r="J79" i="1"/>
  <c r="J63" i="1"/>
  <c r="J1751" i="1"/>
  <c r="J1207" i="1"/>
  <c r="J1063" i="1"/>
  <c r="J743" i="1"/>
  <c r="J727" i="1"/>
  <c r="J647" i="1"/>
  <c r="J407" i="1"/>
  <c r="J199" i="1"/>
  <c r="J119" i="1"/>
  <c r="J2179" i="1"/>
  <c r="J2241" i="1"/>
  <c r="J2225" i="1"/>
  <c r="J2209" i="1"/>
  <c r="J2193" i="1"/>
  <c r="J2177" i="1"/>
  <c r="J2161" i="1"/>
  <c r="J2145" i="1"/>
  <c r="J2129" i="1"/>
  <c r="J2113" i="1"/>
  <c r="J2097" i="1"/>
  <c r="J1169" i="1"/>
  <c r="J2174" i="1"/>
  <c r="J1454" i="1"/>
  <c r="J2100" i="1"/>
  <c r="J2098" i="1"/>
  <c r="J1436" i="1"/>
  <c r="J1434" i="1"/>
  <c r="J2092" i="1"/>
  <c r="J1816" i="1"/>
  <c r="J2246" i="1"/>
  <c r="J1739" i="1"/>
  <c r="J1163" i="1"/>
  <c r="J2019" i="1"/>
  <c r="J1746" i="1"/>
  <c r="J2006" i="1"/>
  <c r="J2240" i="1"/>
  <c r="J1920" i="1"/>
  <c r="J1200" i="1"/>
  <c r="J2239" i="1"/>
  <c r="J671" i="1"/>
  <c r="J728" i="1"/>
  <c r="J1918" i="1"/>
  <c r="J1614" i="1"/>
  <c r="J1985" i="1"/>
  <c r="J1809" i="1"/>
  <c r="J1633" i="1"/>
  <c r="J1457" i="1"/>
  <c r="J2160" i="1"/>
  <c r="J2016" i="1"/>
  <c r="J1840" i="1"/>
  <c r="J1696" i="1"/>
  <c r="J1552" i="1"/>
  <c r="J1360" i="1"/>
  <c r="J2191" i="1"/>
  <c r="J2079" i="1"/>
  <c r="J1903" i="1"/>
  <c r="J2044" i="1"/>
  <c r="J1324" i="1"/>
  <c r="J1917" i="1"/>
  <c r="J2212" i="1"/>
  <c r="J1953" i="1"/>
  <c r="J1793" i="1"/>
  <c r="J1617" i="1"/>
  <c r="J1441" i="1"/>
  <c r="J2112" i="1"/>
  <c r="J1936" i="1"/>
  <c r="J1776" i="1"/>
  <c r="J1632" i="1"/>
  <c r="J1472" i="1"/>
  <c r="J1328" i="1"/>
  <c r="J2127" i="1"/>
  <c r="J1967" i="1"/>
  <c r="J2204" i="1"/>
  <c r="J1964" i="1"/>
  <c r="J940" i="1"/>
  <c r="J2203" i="1"/>
  <c r="J441" i="1"/>
  <c r="J1826" i="1"/>
  <c r="J2243" i="1"/>
  <c r="J2211" i="1"/>
  <c r="J2163" i="1"/>
  <c r="J1795" i="1"/>
  <c r="J1075" i="1"/>
  <c r="J259" i="1"/>
  <c r="J195" i="1"/>
  <c r="J2017" i="1"/>
  <c r="J1841" i="1"/>
  <c r="J1665" i="1"/>
  <c r="J1473" i="1"/>
  <c r="J2192" i="1"/>
  <c r="J2032" i="1"/>
  <c r="J1856" i="1"/>
  <c r="J1728" i="1"/>
  <c r="J1568" i="1"/>
  <c r="J1392" i="1"/>
  <c r="J2207" i="1"/>
  <c r="J2095" i="1"/>
  <c r="J1919" i="1"/>
  <c r="J2076" i="1"/>
  <c r="J1948" i="1"/>
  <c r="J2136" i="1"/>
  <c r="J2227" i="1"/>
  <c r="J2195" i="1"/>
  <c r="J2147" i="1"/>
  <c r="J1747" i="1"/>
  <c r="J499" i="1"/>
  <c r="J2226" i="1"/>
  <c r="J2082" i="1"/>
  <c r="J2034" i="1"/>
  <c r="J1922" i="1"/>
  <c r="J1794" i="1"/>
  <c r="J1250" i="1"/>
  <c r="J1202" i="1"/>
  <c r="J498" i="1"/>
  <c r="J2245" i="1"/>
  <c r="J2033" i="1"/>
  <c r="J1905" i="1"/>
  <c r="J1777" i="1"/>
  <c r="J1697" i="1"/>
  <c r="J1569" i="1"/>
  <c r="J1537" i="1"/>
  <c r="J1409" i="1"/>
  <c r="J1393" i="1"/>
  <c r="J1377" i="1"/>
  <c r="J1361" i="1"/>
  <c r="J1345" i="1"/>
  <c r="J1329" i="1"/>
  <c r="J1313" i="1"/>
  <c r="J1297" i="1"/>
  <c r="J1281" i="1"/>
  <c r="J1265" i="1"/>
  <c r="J1249" i="1"/>
  <c r="J1233" i="1"/>
  <c r="J1217" i="1"/>
  <c r="J1201" i="1"/>
  <c r="J1185" i="1"/>
  <c r="J1153" i="1"/>
  <c r="J1137" i="1"/>
  <c r="J1121" i="1"/>
  <c r="J1105" i="1"/>
  <c r="J1089" i="1"/>
  <c r="J1073" i="1"/>
  <c r="J1057" i="1"/>
  <c r="J1041" i="1"/>
  <c r="J945" i="1"/>
  <c r="J929" i="1"/>
  <c r="J913" i="1"/>
  <c r="J897" i="1"/>
  <c r="J881" i="1"/>
  <c r="J865" i="1"/>
  <c r="J833" i="1"/>
  <c r="J817" i="1"/>
  <c r="J785" i="1"/>
  <c r="J673" i="1"/>
  <c r="J657" i="1"/>
  <c r="J641" i="1"/>
  <c r="J625" i="1"/>
  <c r="J609" i="1"/>
  <c r="J561" i="1"/>
  <c r="J545" i="1"/>
  <c r="J529" i="1"/>
  <c r="J417" i="1"/>
  <c r="J401" i="1"/>
  <c r="J369" i="1"/>
  <c r="J305" i="1"/>
  <c r="J273" i="1"/>
  <c r="J193" i="1"/>
  <c r="J145" i="1"/>
  <c r="J129" i="1"/>
  <c r="J113" i="1"/>
  <c r="J97" i="1"/>
  <c r="J33" i="1"/>
  <c r="J1738" i="1"/>
  <c r="J2081" i="1"/>
  <c r="J1969" i="1"/>
  <c r="J1873" i="1"/>
  <c r="J1745" i="1"/>
  <c r="J1649" i="1"/>
  <c r="J1521" i="1"/>
  <c r="J2208" i="1"/>
  <c r="J2096" i="1"/>
  <c r="J2000" i="1"/>
  <c r="J1904" i="1"/>
  <c r="J1792" i="1"/>
  <c r="J1680" i="1"/>
  <c r="J1600" i="1"/>
  <c r="J1504" i="1"/>
  <c r="J1440" i="1"/>
  <c r="J1376" i="1"/>
  <c r="J1312" i="1"/>
  <c r="J1280" i="1"/>
  <c r="J1264" i="1"/>
  <c r="J1248" i="1"/>
  <c r="J1232" i="1"/>
  <c r="J1216" i="1"/>
  <c r="J1184" i="1"/>
  <c r="J1168" i="1"/>
  <c r="J1152" i="1"/>
  <c r="J1136" i="1"/>
  <c r="J1120" i="1"/>
  <c r="J1104" i="1"/>
  <c r="J1088" i="1"/>
  <c r="J1072" i="1"/>
  <c r="J1056" i="1"/>
  <c r="J1040" i="1"/>
  <c r="J1024" i="1"/>
  <c r="J1008" i="1"/>
  <c r="J992" i="1"/>
  <c r="J976" i="1"/>
  <c r="J960" i="1"/>
  <c r="J944" i="1"/>
  <c r="J928" i="1"/>
  <c r="J912" i="1"/>
  <c r="J896" i="1"/>
  <c r="J880" i="1"/>
  <c r="J864" i="1"/>
  <c r="J848" i="1"/>
  <c r="J832" i="1"/>
  <c r="J816" i="1"/>
  <c r="J800" i="1"/>
  <c r="J784" i="1"/>
  <c r="J768" i="1"/>
  <c r="J752" i="1"/>
  <c r="J736" i="1"/>
  <c r="J720" i="1"/>
  <c r="J704" i="1"/>
  <c r="J688" i="1"/>
  <c r="J672" i="1"/>
  <c r="J656" i="1"/>
  <c r="J640" i="1"/>
  <c r="J624" i="1"/>
  <c r="J608" i="1"/>
  <c r="J592" i="1"/>
  <c r="J576" i="1"/>
  <c r="J560" i="1"/>
  <c r="J544" i="1"/>
  <c r="J528" i="1"/>
  <c r="J512" i="1"/>
  <c r="J496" i="1"/>
  <c r="J480" i="1"/>
  <c r="J464" i="1"/>
  <c r="J448" i="1"/>
  <c r="J432" i="1"/>
  <c r="J416" i="1"/>
  <c r="J400" i="1"/>
  <c r="J384" i="1"/>
  <c r="J368" i="1"/>
  <c r="J352" i="1"/>
  <c r="J336" i="1"/>
  <c r="J320" i="1"/>
  <c r="J304" i="1"/>
  <c r="J288" i="1"/>
  <c r="J272" i="1"/>
  <c r="J256" i="1"/>
  <c r="J240" i="1"/>
  <c r="J224" i="1"/>
  <c r="J208" i="1"/>
  <c r="J192" i="1"/>
  <c r="J176" i="1"/>
  <c r="J160" i="1"/>
  <c r="J144" i="1"/>
  <c r="J128" i="1"/>
  <c r="J112" i="1"/>
  <c r="J96" i="1"/>
  <c r="J80" i="1"/>
  <c r="J64" i="1"/>
  <c r="J48" i="1"/>
  <c r="J32" i="1"/>
  <c r="J16" i="1"/>
  <c r="J2005" i="1"/>
  <c r="J2065" i="1"/>
  <c r="J1937" i="1"/>
  <c r="J1857" i="1"/>
  <c r="J1729" i="1"/>
  <c r="J1601" i="1"/>
  <c r="J1505" i="1"/>
  <c r="J2176" i="1"/>
  <c r="J2080" i="1"/>
  <c r="J1984" i="1"/>
  <c r="J1872" i="1"/>
  <c r="J1760" i="1"/>
  <c r="J1664" i="1"/>
  <c r="J1584" i="1"/>
  <c r="J1488" i="1"/>
  <c r="J1344" i="1"/>
  <c r="J2223" i="1"/>
  <c r="J2143" i="1"/>
  <c r="J2047" i="1"/>
  <c r="J1999" i="1"/>
  <c r="J1935" i="1"/>
  <c r="J1855" i="1"/>
  <c r="J1791" i="1"/>
  <c r="J1743" i="1"/>
  <c r="J1695" i="1"/>
  <c r="J1647" i="1"/>
  <c r="J1599" i="1"/>
  <c r="J1551" i="1"/>
  <c r="J1503" i="1"/>
  <c r="J1455" i="1"/>
  <c r="J1407" i="1"/>
  <c r="J1359" i="1"/>
  <c r="J1311" i="1"/>
  <c r="J1263" i="1"/>
  <c r="J1199" i="1"/>
  <c r="J1151" i="1"/>
  <c r="J1103" i="1"/>
  <c r="J1071" i="1"/>
  <c r="J1039" i="1"/>
  <c r="J991" i="1"/>
  <c r="J959" i="1"/>
  <c r="J943" i="1"/>
  <c r="J911" i="1"/>
  <c r="J895" i="1"/>
  <c r="J879" i="1"/>
  <c r="J863" i="1"/>
  <c r="J847" i="1"/>
  <c r="J831" i="1"/>
  <c r="J815" i="1"/>
  <c r="J799" i="1"/>
  <c r="J783" i="1"/>
  <c r="J767" i="1"/>
  <c r="J751" i="1"/>
  <c r="J735" i="1"/>
  <c r="J719" i="1"/>
  <c r="J703" i="1"/>
  <c r="J687" i="1"/>
  <c r="J655" i="1"/>
  <c r="J639" i="1"/>
  <c r="J623" i="1"/>
  <c r="J607" i="1"/>
  <c r="J591" i="1"/>
  <c r="J575" i="1"/>
  <c r="J559" i="1"/>
  <c r="J543" i="1"/>
  <c r="J527" i="1"/>
  <c r="J511" i="1"/>
  <c r="J495" i="1"/>
  <c r="J479" i="1"/>
  <c r="J463" i="1"/>
  <c r="J447" i="1"/>
  <c r="J431" i="1"/>
  <c r="J415" i="1"/>
  <c r="J399" i="1"/>
  <c r="J383" i="1"/>
  <c r="J367" i="1"/>
  <c r="J351" i="1"/>
  <c r="J335" i="1"/>
  <c r="J319" i="1"/>
  <c r="J303" i="1"/>
  <c r="J287" i="1"/>
  <c r="J271" i="1"/>
  <c r="J255" i="1"/>
  <c r="J223" i="1"/>
  <c r="J159" i="1"/>
  <c r="J143" i="1"/>
  <c r="J47" i="1"/>
  <c r="J31" i="1"/>
  <c r="J15" i="1"/>
  <c r="J1802" i="1"/>
  <c r="J1735" i="1"/>
  <c r="J2002" i="1"/>
  <c r="J2083" i="1"/>
  <c r="J2165" i="1"/>
  <c r="J2235" i="1"/>
  <c r="J1736" i="1"/>
  <c r="J1815" i="1"/>
  <c r="J1908" i="1"/>
  <c r="J2003" i="1"/>
  <c r="J2087" i="1"/>
  <c r="J2236" i="1"/>
  <c r="J1404" i="1"/>
  <c r="J1611" i="1"/>
  <c r="J405" i="1"/>
  <c r="J1026" i="1"/>
  <c r="J1347" i="1"/>
  <c r="J1786" i="1"/>
  <c r="J1867" i="1"/>
  <c r="J2057" i="1"/>
  <c r="J2137" i="1"/>
  <c r="J1589" i="1"/>
  <c r="J1143" i="1"/>
  <c r="J1079" i="1"/>
  <c r="J1433" i="1"/>
  <c r="J1628" i="1"/>
  <c r="J2049" i="1"/>
  <c r="J1921" i="1"/>
  <c r="J1825" i="1"/>
  <c r="J1713" i="1"/>
  <c r="J1585" i="1"/>
  <c r="J1553" i="1"/>
  <c r="J1425" i="1"/>
  <c r="J2224" i="1"/>
  <c r="J2128" i="1"/>
  <c r="J2064" i="1"/>
  <c r="J1968" i="1"/>
  <c r="J1888" i="1"/>
  <c r="J1808" i="1"/>
  <c r="J1712" i="1"/>
  <c r="J1616" i="1"/>
  <c r="J1520" i="1"/>
  <c r="J1456" i="1"/>
  <c r="J1424" i="1"/>
  <c r="J1296" i="1"/>
  <c r="J2175" i="1"/>
  <c r="J2111" i="1"/>
  <c r="J2031" i="1"/>
  <c r="J1983" i="1"/>
  <c r="J1887" i="1"/>
  <c r="J1839" i="1"/>
  <c r="J1807" i="1"/>
  <c r="J1759" i="1"/>
  <c r="J1711" i="1"/>
  <c r="J1663" i="1"/>
  <c r="J1615" i="1"/>
  <c r="J1583" i="1"/>
  <c r="J1535" i="1"/>
  <c r="J1487" i="1"/>
  <c r="J1439" i="1"/>
  <c r="J1391" i="1"/>
  <c r="J1343" i="1"/>
  <c r="J1295" i="1"/>
  <c r="J1247" i="1"/>
  <c r="J1215" i="1"/>
  <c r="J1167" i="1"/>
  <c r="J1119" i="1"/>
  <c r="J1087" i="1"/>
  <c r="J1055" i="1"/>
  <c r="J1023" i="1"/>
  <c r="J975" i="1"/>
  <c r="J927" i="1"/>
  <c r="J2238" i="1"/>
  <c r="J2206" i="1"/>
  <c r="J2158" i="1"/>
  <c r="J2126" i="1"/>
  <c r="J2094" i="1"/>
  <c r="J2062" i="1"/>
  <c r="J2030" i="1"/>
  <c r="J1998" i="1"/>
  <c r="J1966" i="1"/>
  <c r="J1934" i="1"/>
  <c r="J1902" i="1"/>
  <c r="J1854" i="1"/>
  <c r="J1822" i="1"/>
  <c r="J1806" i="1"/>
  <c r="J1774" i="1"/>
  <c r="J1742" i="1"/>
  <c r="J1710" i="1"/>
  <c r="J1678" i="1"/>
  <c r="J1646" i="1"/>
  <c r="J1598" i="1"/>
  <c r="J1566" i="1"/>
  <c r="J1550" i="1"/>
  <c r="J1518" i="1"/>
  <c r="J1486" i="1"/>
  <c r="J1438" i="1"/>
  <c r="J1406" i="1"/>
  <c r="J1390" i="1"/>
  <c r="J1374" i="1"/>
  <c r="J1358" i="1"/>
  <c r="J1342" i="1"/>
  <c r="J1326" i="1"/>
  <c r="J1310" i="1"/>
  <c r="J1294" i="1"/>
  <c r="J1262" i="1"/>
  <c r="J1246" i="1"/>
  <c r="J1230" i="1"/>
  <c r="J1214" i="1"/>
  <c r="J1198" i="1"/>
  <c r="J1182" i="1"/>
  <c r="J1166" i="1"/>
  <c r="J1150" i="1"/>
  <c r="J1134" i="1"/>
  <c r="J1118" i="1"/>
  <c r="J1102" i="1"/>
  <c r="J1086" i="1"/>
  <c r="J1070" i="1"/>
  <c r="J1054" i="1"/>
  <c r="J1038" i="1"/>
  <c r="J1022" i="1"/>
  <c r="J1006" i="1"/>
  <c r="J990" i="1"/>
  <c r="J974" i="1"/>
  <c r="J734" i="1"/>
  <c r="J622" i="1"/>
  <c r="J2180" i="1"/>
  <c r="J1622" i="1"/>
  <c r="J2001" i="1"/>
  <c r="J1889" i="1"/>
  <c r="J1761" i="1"/>
  <c r="J1681" i="1"/>
  <c r="J1489" i="1"/>
  <c r="J2144" i="1"/>
  <c r="J2048" i="1"/>
  <c r="J1952" i="1"/>
  <c r="J1824" i="1"/>
  <c r="J1744" i="1"/>
  <c r="J1648" i="1"/>
  <c r="J1536" i="1"/>
  <c r="J1408" i="1"/>
  <c r="J2159" i="1"/>
  <c r="J2063" i="1"/>
  <c r="J2015" i="1"/>
  <c r="J1951" i="1"/>
  <c r="J1871" i="1"/>
  <c r="J1823" i="1"/>
  <c r="J1775" i="1"/>
  <c r="J1727" i="1"/>
  <c r="J1679" i="1"/>
  <c r="J1631" i="1"/>
  <c r="J1567" i="1"/>
  <c r="J1519" i="1"/>
  <c r="J1471" i="1"/>
  <c r="J1423" i="1"/>
  <c r="J1375" i="1"/>
  <c r="J1327" i="1"/>
  <c r="J1279" i="1"/>
  <c r="J1231" i="1"/>
  <c r="J1183" i="1"/>
  <c r="J1135" i="1"/>
  <c r="J1007" i="1"/>
  <c r="J2222" i="1"/>
  <c r="J2190" i="1"/>
  <c r="J2142" i="1"/>
  <c r="J2110" i="1"/>
  <c r="J2078" i="1"/>
  <c r="J2046" i="1"/>
  <c r="J2014" i="1"/>
  <c r="J1982" i="1"/>
  <c r="J1950" i="1"/>
  <c r="J1886" i="1"/>
  <c r="J1870" i="1"/>
  <c r="J1838" i="1"/>
  <c r="J1790" i="1"/>
  <c r="J1758" i="1"/>
  <c r="J1726" i="1"/>
  <c r="J1694" i="1"/>
  <c r="J1662" i="1"/>
  <c r="J1630" i="1"/>
  <c r="J1582" i="1"/>
  <c r="J1534" i="1"/>
  <c r="J1502" i="1"/>
  <c r="J1470" i="1"/>
  <c r="J1422" i="1"/>
  <c r="J1278" i="1"/>
  <c r="J2045" i="1"/>
  <c r="J669" i="1"/>
  <c r="J846" i="1"/>
  <c r="J2221" i="1"/>
  <c r="J2141" i="1"/>
  <c r="J2061" i="1"/>
  <c r="J1997" i="1"/>
  <c r="J1597" i="1"/>
  <c r="J2140" i="1"/>
  <c r="J2028" i="1"/>
  <c r="J1932" i="1"/>
  <c r="J1836" i="1"/>
  <c r="J1740" i="1"/>
  <c r="J1660" i="1"/>
  <c r="J1548" i="1"/>
  <c r="J1468" i="1"/>
  <c r="J1388" i="1"/>
  <c r="J1244" i="1"/>
  <c r="J1180" i="1"/>
  <c r="J1068" i="1"/>
  <c r="J876" i="1"/>
  <c r="J2219" i="1"/>
  <c r="J2187" i="1"/>
  <c r="J2171" i="1"/>
  <c r="J2155" i="1"/>
  <c r="J2139" i="1"/>
  <c r="J2123" i="1"/>
  <c r="J2107" i="1"/>
  <c r="J2091" i="1"/>
  <c r="J2075" i="1"/>
  <c r="J2059" i="1"/>
  <c r="J2043" i="1"/>
  <c r="J2027" i="1"/>
  <c r="J2011" i="1"/>
  <c r="J1995" i="1"/>
  <c r="J1979" i="1"/>
  <c r="J1963" i="1"/>
  <c r="J1947" i="1"/>
  <c r="J1931" i="1"/>
  <c r="J1915" i="1"/>
  <c r="J1899" i="1"/>
  <c r="J1883" i="1"/>
  <c r="J1851" i="1"/>
  <c r="J1835" i="1"/>
  <c r="J1819" i="1"/>
  <c r="J1803" i="1"/>
  <c r="J1787" i="1"/>
  <c r="J1771" i="1"/>
  <c r="J1755" i="1"/>
  <c r="J1723" i="1"/>
  <c r="J1707" i="1"/>
  <c r="J1691" i="1"/>
  <c r="J1675" i="1"/>
  <c r="J1659" i="1"/>
  <c r="J1643" i="1"/>
  <c r="J1627" i="1"/>
  <c r="J1595" i="1"/>
  <c r="J1579" i="1"/>
  <c r="J1563" i="1"/>
  <c r="J1547" i="1"/>
  <c r="J1531" i="1"/>
  <c r="J1515" i="1"/>
  <c r="J1499" i="1"/>
  <c r="J1483" i="1"/>
  <c r="J1467" i="1"/>
  <c r="J1451" i="1"/>
  <c r="J1435" i="1"/>
  <c r="J1419" i="1"/>
  <c r="J1403" i="1"/>
  <c r="J1387" i="1"/>
  <c r="J1371" i="1"/>
  <c r="J1355" i="1"/>
  <c r="J1339" i="1"/>
  <c r="J1323" i="1"/>
  <c r="J1307" i="1"/>
  <c r="J1291" i="1"/>
  <c r="J1275" i="1"/>
  <c r="J795" i="1"/>
  <c r="J651" i="1"/>
  <c r="J2058" i="1"/>
  <c r="J1970" i="1"/>
  <c r="J1554" i="1"/>
  <c r="J1035" i="1"/>
  <c r="J798" i="1"/>
  <c r="J2173" i="1"/>
  <c r="J2109" i="1"/>
  <c r="J1981" i="1"/>
  <c r="J1645" i="1"/>
  <c r="J2172" i="1"/>
  <c r="J2060" i="1"/>
  <c r="J1980" i="1"/>
  <c r="J1900" i="1"/>
  <c r="J1804" i="1"/>
  <c r="J1692" i="1"/>
  <c r="J1612" i="1"/>
  <c r="J1516" i="1"/>
  <c r="J1420" i="1"/>
  <c r="J1340" i="1"/>
  <c r="J1260" i="1"/>
  <c r="J1196" i="1"/>
  <c r="J1100" i="1"/>
  <c r="J860" i="1"/>
  <c r="J2218" i="1"/>
  <c r="J1946" i="1"/>
  <c r="J1930" i="1"/>
  <c r="J1882" i="1"/>
  <c r="J1722" i="1"/>
  <c r="J1370" i="1"/>
  <c r="J1773" i="1"/>
  <c r="J1772" i="1"/>
  <c r="J444" i="1"/>
  <c r="J2" i="1"/>
  <c r="J461" i="1"/>
  <c r="J270" i="1"/>
  <c r="J109" i="1"/>
  <c r="J333" i="1"/>
  <c r="J344" i="1"/>
  <c r="J123" i="1"/>
  <c r="J760" i="1"/>
  <c r="J124" i="1"/>
  <c r="J194" i="1"/>
  <c r="J214" i="1"/>
  <c r="J555" i="1"/>
  <c r="J1765" i="1"/>
  <c r="J236" i="1"/>
  <c r="J1890" i="1"/>
  <c r="J2194" i="1"/>
  <c r="J258" i="1"/>
  <c r="J566" i="1"/>
  <c r="J917" i="1"/>
  <c r="J614" i="1"/>
  <c r="J1141" i="1"/>
  <c r="J2233" i="1"/>
  <c r="J2153" i="1"/>
  <c r="J2073" i="1"/>
  <c r="J1977" i="1"/>
  <c r="J1945" i="1"/>
  <c r="J1881" i="1"/>
  <c r="J1849" i="1"/>
  <c r="J761" i="1"/>
  <c r="J1689" i="1"/>
  <c r="J1005" i="1"/>
  <c r="J830" i="1"/>
  <c r="J2205" i="1"/>
  <c r="J2093" i="1"/>
  <c r="J1725" i="1"/>
  <c r="J2124" i="1"/>
  <c r="J2012" i="1"/>
  <c r="J1884" i="1"/>
  <c r="J1788" i="1"/>
  <c r="J1708" i="1"/>
  <c r="J1644" i="1"/>
  <c r="J1564" i="1"/>
  <c r="J1484" i="1"/>
  <c r="J1372" i="1"/>
  <c r="J1292" i="1"/>
  <c r="J1212" i="1"/>
  <c r="J1132" i="1"/>
  <c r="J1036" i="1"/>
  <c r="J828" i="1"/>
  <c r="J2248" i="1"/>
  <c r="J2232" i="1"/>
  <c r="J2216" i="1"/>
  <c r="J2200" i="1"/>
  <c r="J2184" i="1"/>
  <c r="J2168" i="1"/>
  <c r="J2152" i="1"/>
  <c r="J2120" i="1"/>
  <c r="J2104" i="1"/>
  <c r="J2088" i="1"/>
  <c r="J2072" i="1"/>
  <c r="J2056" i="1"/>
  <c r="J2040" i="1"/>
  <c r="J2024" i="1"/>
  <c r="J2008" i="1"/>
  <c r="J1800" i="1"/>
  <c r="J1768" i="1"/>
  <c r="J1720" i="1"/>
  <c r="J1672" i="1"/>
  <c r="J1592" i="1"/>
  <c r="J1400" i="1"/>
  <c r="J2054" i="1"/>
  <c r="J1780" i="1"/>
  <c r="J378" i="1"/>
  <c r="J1805" i="1"/>
  <c r="J1580" i="1"/>
  <c r="J2215" i="1"/>
  <c r="J2199" i="1"/>
  <c r="J2183" i="1"/>
  <c r="J2167" i="1"/>
  <c r="J2151" i="1"/>
  <c r="J2103" i="1"/>
  <c r="J2071" i="1"/>
  <c r="J2055" i="1"/>
  <c r="J2039" i="1"/>
  <c r="J1991" i="1"/>
  <c r="J1975" i="1"/>
  <c r="J1959" i="1"/>
  <c r="J1943" i="1"/>
  <c r="J1911" i="1"/>
  <c r="J1895" i="1"/>
  <c r="J1863" i="1"/>
  <c r="J1847" i="1"/>
  <c r="J1831" i="1"/>
  <c r="J1799" i="1"/>
  <c r="J1783" i="1"/>
  <c r="J1767" i="1"/>
  <c r="J1719" i="1"/>
  <c r="J1703" i="1"/>
  <c r="J1671" i="1"/>
  <c r="J1655" i="1"/>
  <c r="J1639" i="1"/>
  <c r="J1623" i="1"/>
  <c r="J1591" i="1"/>
  <c r="J1575" i="1"/>
  <c r="J1559" i="1"/>
  <c r="J1543" i="1"/>
  <c r="J1527" i="1"/>
  <c r="J1511" i="1"/>
  <c r="J1495" i="1"/>
  <c r="J1479" i="1"/>
  <c r="J1463" i="1"/>
  <c r="J1447" i="1"/>
  <c r="J1431" i="1"/>
  <c r="J1415" i="1"/>
  <c r="J1399" i="1"/>
  <c r="J1383" i="1"/>
  <c r="J1367" i="1"/>
  <c r="J1351" i="1"/>
  <c r="J1335" i="1"/>
  <c r="J1319" i="1"/>
  <c r="J1303" i="1"/>
  <c r="J1287" i="1"/>
  <c r="J1271" i="1"/>
  <c r="J1255" i="1"/>
  <c r="J1239" i="1"/>
  <c r="J1191" i="1"/>
  <c r="J1175" i="1"/>
  <c r="J1159" i="1"/>
  <c r="J1127" i="1"/>
  <c r="J1111" i="1"/>
  <c r="J1095" i="1"/>
  <c r="J1047" i="1"/>
  <c r="J1031" i="1"/>
  <c r="J999" i="1"/>
  <c r="J983" i="1"/>
  <c r="J967" i="1"/>
  <c r="J951" i="1"/>
  <c r="J935" i="1"/>
  <c r="J919" i="1"/>
  <c r="J151" i="1"/>
  <c r="J2050" i="1"/>
  <c r="J1862" i="1"/>
  <c r="J1778" i="1"/>
  <c r="J1789" i="1"/>
  <c r="J1852" i="1"/>
  <c r="J508" i="1"/>
  <c r="J2231" i="1"/>
  <c r="J2230" i="1"/>
  <c r="J2214" i="1"/>
  <c r="J2182" i="1"/>
  <c r="J2150" i="1"/>
  <c r="J1990" i="1"/>
  <c r="J1894" i="1"/>
  <c r="J1878" i="1"/>
  <c r="J1814" i="1"/>
  <c r="J1718" i="1"/>
  <c r="J1702" i="1"/>
  <c r="J1654" i="1"/>
  <c r="J1558" i="1"/>
  <c r="J1510" i="1"/>
  <c r="J1398" i="1"/>
  <c r="J1254" i="1"/>
  <c r="J918" i="1"/>
  <c r="J2134" i="1"/>
  <c r="J1860" i="1"/>
  <c r="J1769" i="1"/>
  <c r="J1513" i="1"/>
  <c r="J939" i="1"/>
  <c r="J343" i="1"/>
  <c r="J958" i="1"/>
  <c r="J942" i="1"/>
  <c r="J926" i="1"/>
  <c r="J910" i="1"/>
  <c r="J894" i="1"/>
  <c r="J878" i="1"/>
  <c r="J862" i="1"/>
  <c r="J814" i="1"/>
  <c r="J782" i="1"/>
  <c r="J766" i="1"/>
  <c r="J750" i="1"/>
  <c r="J718" i="1"/>
  <c r="J702" i="1"/>
  <c r="J686" i="1"/>
  <c r="J670" i="1"/>
  <c r="J654" i="1"/>
  <c r="J638" i="1"/>
  <c r="J606" i="1"/>
  <c r="J590" i="1"/>
  <c r="J574" i="1"/>
  <c r="J558" i="1"/>
  <c r="J542" i="1"/>
  <c r="J526" i="1"/>
  <c r="J510" i="1"/>
  <c r="J494" i="1"/>
  <c r="J478" i="1"/>
  <c r="J462" i="1"/>
  <c r="J446" i="1"/>
  <c r="J430" i="1"/>
  <c r="J414" i="1"/>
  <c r="J398" i="1"/>
  <c r="J2237" i="1"/>
  <c r="J2189" i="1"/>
  <c r="J2157" i="1"/>
  <c r="J2125" i="1"/>
  <c r="J2077" i="1"/>
  <c r="J2029" i="1"/>
  <c r="J2013" i="1"/>
  <c r="J1965" i="1"/>
  <c r="J1949" i="1"/>
  <c r="J1933" i="1"/>
  <c r="J1901" i="1"/>
  <c r="J1885" i="1"/>
  <c r="J1869" i="1"/>
  <c r="J1853" i="1"/>
  <c r="J1837" i="1"/>
  <c r="J1821" i="1"/>
  <c r="J1757" i="1"/>
  <c r="J1741" i="1"/>
  <c r="J1693" i="1"/>
  <c r="J1677" i="1"/>
  <c r="J1661" i="1"/>
  <c r="J1629" i="1"/>
  <c r="J1613" i="1"/>
  <c r="J1581" i="1"/>
  <c r="J1565" i="1"/>
  <c r="J1549" i="1"/>
  <c r="J1533" i="1"/>
  <c r="J1517" i="1"/>
  <c r="J1501" i="1"/>
  <c r="J1485" i="1"/>
  <c r="J1469" i="1"/>
  <c r="J1453" i="1"/>
  <c r="J1437" i="1"/>
  <c r="J1421" i="1"/>
  <c r="J1405" i="1"/>
  <c r="J1389" i="1"/>
  <c r="J1373" i="1"/>
  <c r="J1357" i="1"/>
  <c r="J1341" i="1"/>
  <c r="J1325" i="1"/>
  <c r="J1309" i="1"/>
  <c r="J1293" i="1"/>
  <c r="J1197" i="1"/>
  <c r="J2220" i="1"/>
  <c r="J2188" i="1"/>
  <c r="J2156" i="1"/>
  <c r="J2108" i="1"/>
  <c r="J1996" i="1"/>
  <c r="J1916" i="1"/>
  <c r="J1868" i="1"/>
  <c r="J1820" i="1"/>
  <c r="J1756" i="1"/>
  <c r="J1724" i="1"/>
  <c r="J1676" i="1"/>
  <c r="J1596" i="1"/>
  <c r="J1532" i="1"/>
  <c r="J1500" i="1"/>
  <c r="J1452" i="1"/>
  <c r="J1356" i="1"/>
  <c r="J1308" i="1"/>
  <c r="J1276" i="1"/>
  <c r="J1228" i="1"/>
  <c r="J1164" i="1"/>
  <c r="J1148" i="1"/>
  <c r="J1116" i="1"/>
  <c r="J1084" i="1"/>
  <c r="J1052" i="1"/>
  <c r="J1020" i="1"/>
  <c r="J1004" i="1"/>
  <c r="J988" i="1"/>
  <c r="J972" i="1"/>
  <c r="J956" i="1"/>
  <c r="J924" i="1"/>
  <c r="J908" i="1"/>
  <c r="J892" i="1"/>
  <c r="J844" i="1"/>
  <c r="J812" i="1"/>
  <c r="J796" i="1"/>
  <c r="J780" i="1"/>
  <c r="J764" i="1"/>
  <c r="J748" i="1"/>
  <c r="J732" i="1"/>
  <c r="J716" i="1"/>
  <c r="J700" i="1"/>
  <c r="J684" i="1"/>
  <c r="J668" i="1"/>
  <c r="J652" i="1"/>
  <c r="J636" i="1"/>
  <c r="J620" i="1"/>
  <c r="J604" i="1"/>
  <c r="J588" i="1"/>
  <c r="J572" i="1"/>
  <c r="J556" i="1"/>
  <c r="J540" i="1"/>
  <c r="J524" i="1"/>
  <c r="J492" i="1"/>
  <c r="J476" i="1"/>
  <c r="J460" i="1"/>
  <c r="J428" i="1"/>
  <c r="J412" i="1"/>
  <c r="J396" i="1"/>
  <c r="J44" i="1"/>
  <c r="J2023" i="1"/>
  <c r="J2181" i="1"/>
  <c r="J1941" i="1"/>
  <c r="J1749" i="1"/>
  <c r="J2202" i="1"/>
  <c r="J2133" i="1"/>
  <c r="J1859" i="1"/>
  <c r="J1512" i="1"/>
  <c r="J1305" i="1"/>
  <c r="J922" i="1"/>
  <c r="J342" i="1"/>
  <c r="J1709" i="1"/>
  <c r="J2244" i="1"/>
  <c r="J2228" i="1"/>
  <c r="J2196" i="1"/>
  <c r="J2164" i="1"/>
  <c r="J2148" i="1"/>
  <c r="J2132" i="1"/>
  <c r="J2036" i="1"/>
  <c r="J2020" i="1"/>
  <c r="J1716" i="1"/>
  <c r="J1652" i="1"/>
  <c r="J1476" i="1"/>
  <c r="J1236" i="1"/>
  <c r="J2114" i="1"/>
  <c r="J1944" i="1"/>
  <c r="J1843" i="1"/>
  <c r="J1766" i="1"/>
  <c r="J1258" i="1"/>
  <c r="J829" i="1"/>
  <c r="J218" i="1"/>
  <c r="J3" i="1"/>
  <c r="J2234" i="1"/>
  <c r="J2186" i="1"/>
  <c r="J2170" i="1"/>
  <c r="J2154" i="1"/>
  <c r="J2138" i="1"/>
  <c r="J2122" i="1"/>
  <c r="J2106" i="1"/>
  <c r="J2090" i="1"/>
  <c r="J2074" i="1"/>
  <c r="J2042" i="1"/>
  <c r="J2026" i="1"/>
  <c r="J2010" i="1"/>
  <c r="J1994" i="1"/>
  <c r="J1978" i="1"/>
  <c r="J1962" i="1"/>
  <c r="J1914" i="1"/>
  <c r="J1898" i="1"/>
  <c r="J1866" i="1"/>
  <c r="J1850" i="1"/>
  <c r="J1834" i="1"/>
  <c r="J1818" i="1"/>
  <c r="J1770" i="1"/>
  <c r="J1754" i="1"/>
  <c r="J1706" i="1"/>
  <c r="J1690" i="1"/>
  <c r="J1674" i="1"/>
  <c r="J1658" i="1"/>
  <c r="J1642" i="1"/>
  <c r="J1626" i="1"/>
  <c r="J1610" i="1"/>
  <c r="J1594" i="1"/>
  <c r="J1578" i="1"/>
  <c r="J1562" i="1"/>
  <c r="J1546" i="1"/>
  <c r="J1530" i="1"/>
  <c r="J1514" i="1"/>
  <c r="J1498" i="1"/>
  <c r="J1482" i="1"/>
  <c r="J1466" i="1"/>
  <c r="J1450" i="1"/>
  <c r="J1418" i="1"/>
  <c r="J1402" i="1"/>
  <c r="J1386" i="1"/>
  <c r="J1354" i="1"/>
  <c r="J1338" i="1"/>
  <c r="J1322" i="1"/>
  <c r="J1306" i="1"/>
  <c r="J1290" i="1"/>
  <c r="J1274" i="1"/>
  <c r="J1242" i="1"/>
  <c r="J1226" i="1"/>
  <c r="J1210" i="1"/>
  <c r="J1194" i="1"/>
  <c r="J1178" i="1"/>
  <c r="J1162" i="1"/>
  <c r="J1146" i="1"/>
  <c r="J1130" i="1"/>
  <c r="J1114" i="1"/>
  <c r="J1098" i="1"/>
  <c r="J1082" i="1"/>
  <c r="J1066" i="1"/>
  <c r="J1050" i="1"/>
  <c r="J1034" i="1"/>
  <c r="J1018" i="1"/>
  <c r="J1002" i="1"/>
  <c r="J986" i="1"/>
  <c r="J970" i="1"/>
  <c r="J954" i="1"/>
  <c r="J938" i="1"/>
  <c r="J906" i="1"/>
  <c r="J890" i="1"/>
  <c r="J874" i="1"/>
  <c r="J858" i="1"/>
  <c r="J842" i="1"/>
  <c r="J826" i="1"/>
  <c r="J810" i="1"/>
  <c r="J794" i="1"/>
  <c r="J778" i="1"/>
  <c r="J762" i="1"/>
  <c r="J746" i="1"/>
  <c r="J730" i="1"/>
  <c r="J714" i="1"/>
  <c r="J698" i="1"/>
  <c r="J682" i="1"/>
  <c r="J666" i="1"/>
  <c r="J650" i="1"/>
  <c r="J634" i="1"/>
  <c r="J618" i="1"/>
  <c r="J602" i="1"/>
  <c r="J586" i="1"/>
  <c r="J570" i="1"/>
  <c r="J554" i="1"/>
  <c r="J538" i="1"/>
  <c r="J522" i="1"/>
  <c r="J506" i="1"/>
  <c r="J490" i="1"/>
  <c r="J474" i="1"/>
  <c r="J458" i="1"/>
  <c r="J442" i="1"/>
  <c r="J426" i="1"/>
  <c r="J410" i="1"/>
  <c r="J394" i="1"/>
  <c r="J362" i="1"/>
  <c r="J346" i="1"/>
  <c r="J330" i="1"/>
  <c r="J314" i="1"/>
  <c r="J298" i="1"/>
  <c r="J282" i="1"/>
  <c r="J266" i="1"/>
  <c r="J250" i="1"/>
  <c r="J234" i="1"/>
  <c r="J202" i="1"/>
  <c r="J186" i="1"/>
  <c r="J170" i="1"/>
  <c r="J154" i="1"/>
  <c r="J138" i="1"/>
  <c r="J122" i="1"/>
  <c r="J106" i="1"/>
  <c r="J90" i="1"/>
  <c r="J74" i="1"/>
  <c r="J58" i="1"/>
  <c r="J42" i="1"/>
  <c r="J26" i="1"/>
  <c r="J10" i="1"/>
  <c r="J2217" i="1"/>
  <c r="J2201" i="1"/>
  <c r="J2185" i="1"/>
  <c r="J2169" i="1"/>
  <c r="J2121" i="1"/>
  <c r="J2105" i="1"/>
  <c r="J2089" i="1"/>
  <c r="J2041" i="1"/>
  <c r="J2025" i="1"/>
  <c r="J2009" i="1"/>
  <c r="J1993" i="1"/>
  <c r="J1961" i="1"/>
  <c r="J1929" i="1"/>
  <c r="J1913" i="1"/>
  <c r="J1897" i="1"/>
  <c r="J1865" i="1"/>
  <c r="J1833" i="1"/>
  <c r="J1817" i="1"/>
  <c r="J1801" i="1"/>
  <c r="J1785" i="1"/>
  <c r="J1753" i="1"/>
  <c r="J1737" i="1"/>
  <c r="J1721" i="1"/>
  <c r="J1705" i="1"/>
  <c r="J1673" i="1"/>
  <c r="J1657" i="1"/>
  <c r="J1641" i="1"/>
  <c r="J1625" i="1"/>
  <c r="J1609" i="1"/>
  <c r="J1593" i="1"/>
  <c r="J1577" i="1"/>
  <c r="J1561" i="1"/>
  <c r="J1545" i="1"/>
  <c r="J1529" i="1"/>
  <c r="J1497" i="1"/>
  <c r="J1481" i="1"/>
  <c r="J1465" i="1"/>
  <c r="J1449" i="1"/>
  <c r="J1417" i="1"/>
  <c r="J1401" i="1"/>
  <c r="J1385" i="1"/>
  <c r="J1369" i="1"/>
  <c r="J1353" i="1"/>
  <c r="J1337" i="1"/>
  <c r="J1321" i="1"/>
  <c r="J1289" i="1"/>
  <c r="J1273" i="1"/>
  <c r="J1257" i="1"/>
  <c r="J1241" i="1"/>
  <c r="J1225" i="1"/>
  <c r="J1209" i="1"/>
  <c r="J1193" i="1"/>
  <c r="J1177" i="1"/>
  <c r="J1161" i="1"/>
  <c r="J1145" i="1"/>
  <c r="J1129" i="1"/>
  <c r="J1113" i="1"/>
  <c r="J1097" i="1"/>
  <c r="J1081" i="1"/>
  <c r="J1065" i="1"/>
  <c r="J1049" i="1"/>
  <c r="J1033" i="1"/>
  <c r="J1017" i="1"/>
  <c r="J1001" i="1"/>
  <c r="J985" i="1"/>
  <c r="J969" i="1"/>
  <c r="J953" i="1"/>
  <c r="J937" i="1"/>
  <c r="J921" i="1"/>
  <c r="J905" i="1"/>
  <c r="J889" i="1"/>
  <c r="J873" i="1"/>
  <c r="J857" i="1"/>
  <c r="J841" i="1"/>
  <c r="J825" i="1"/>
  <c r="J809" i="1"/>
  <c r="J793" i="1"/>
  <c r="J777" i="1"/>
  <c r="J745" i="1"/>
  <c r="J729" i="1"/>
  <c r="J713" i="1"/>
  <c r="J697" i="1"/>
  <c r="J681" i="1"/>
  <c r="J665" i="1"/>
  <c r="J649" i="1"/>
  <c r="J633" i="1"/>
  <c r="J617" i="1"/>
  <c r="J601" i="1"/>
  <c r="J585" i="1"/>
  <c r="J569" i="1"/>
  <c r="J553" i="1"/>
  <c r="J537" i="1"/>
  <c r="J521" i="1"/>
  <c r="J505" i="1"/>
  <c r="J489" i="1"/>
  <c r="J473" i="1"/>
  <c r="J457" i="1"/>
  <c r="J425" i="1"/>
  <c r="J409" i="1"/>
  <c r="J393" i="1"/>
  <c r="J377" i="1"/>
  <c r="J361" i="1"/>
  <c r="J345" i="1"/>
  <c r="J329" i="1"/>
  <c r="J313" i="1"/>
  <c r="J297" i="1"/>
  <c r="J281" i="1"/>
  <c r="J265" i="1"/>
  <c r="J249" i="1"/>
  <c r="J233" i="1"/>
  <c r="J217" i="1"/>
  <c r="J201" i="1"/>
  <c r="J185" i="1"/>
  <c r="J169" i="1"/>
  <c r="J153" i="1"/>
  <c r="J137" i="1"/>
  <c r="J121" i="1"/>
  <c r="J105" i="1"/>
  <c r="J89" i="1"/>
  <c r="J73" i="1"/>
  <c r="J57" i="1"/>
  <c r="J41" i="1"/>
  <c r="J25" i="1"/>
  <c r="J9" i="1"/>
  <c r="J1992" i="1"/>
  <c r="J1976" i="1"/>
  <c r="J1960" i="1"/>
  <c r="J1928" i="1"/>
  <c r="J1912" i="1"/>
  <c r="J1896" i="1"/>
  <c r="J1880" i="1"/>
  <c r="J1864" i="1"/>
  <c r="J1848" i="1"/>
  <c r="J1832" i="1"/>
  <c r="J1784" i="1"/>
  <c r="J1752" i="1"/>
  <c r="J1704" i="1"/>
  <c r="J1688" i="1"/>
  <c r="J1656" i="1"/>
  <c r="J1640" i="1"/>
  <c r="J1624" i="1"/>
  <c r="J1608" i="1"/>
  <c r="J1576" i="1"/>
  <c r="J1560" i="1"/>
  <c r="J1544" i="1"/>
  <c r="J1528" i="1"/>
  <c r="J1496" i="1"/>
  <c r="J1480" i="1"/>
  <c r="J1464" i="1"/>
  <c r="J1448" i="1"/>
  <c r="J1432" i="1"/>
  <c r="J1416" i="1"/>
  <c r="J1384" i="1"/>
  <c r="J1368" i="1"/>
  <c r="J1352" i="1"/>
  <c r="J1336" i="1"/>
  <c r="J1320" i="1"/>
  <c r="J1304" i="1"/>
  <c r="J1288" i="1"/>
  <c r="J1272" i="1"/>
  <c r="J1256" i="1"/>
  <c r="J1240" i="1"/>
  <c r="J1224" i="1"/>
  <c r="J1208" i="1"/>
  <c r="J1192" i="1"/>
  <c r="J1176" i="1"/>
  <c r="J1160" i="1"/>
  <c r="J1144" i="1"/>
  <c r="J1128" i="1"/>
  <c r="J1112" i="1"/>
  <c r="J1096" i="1"/>
  <c r="J1080" i="1"/>
  <c r="J1064" i="1"/>
  <c r="J1048" i="1"/>
  <c r="J1032" i="1"/>
  <c r="J1016" i="1"/>
  <c r="J1000" i="1"/>
  <c r="J984" i="1"/>
  <c r="J2198" i="1"/>
  <c r="J2166" i="1"/>
  <c r="J2118" i="1"/>
  <c r="J2102" i="1"/>
  <c r="J2086" i="1"/>
  <c r="J2070" i="1"/>
  <c r="J2038" i="1"/>
  <c r="J2022" i="1"/>
  <c r="J1974" i="1"/>
  <c r="J1958" i="1"/>
  <c r="J1942" i="1"/>
  <c r="J1926" i="1"/>
  <c r="J1910" i="1"/>
  <c r="J1846" i="1"/>
  <c r="J1830" i="1"/>
  <c r="J1798" i="1"/>
  <c r="J1782" i="1"/>
  <c r="J1750" i="1"/>
  <c r="J1734" i="1"/>
  <c r="J1686" i="1"/>
  <c r="J1670" i="1"/>
  <c r="J1638" i="1"/>
  <c r="J1606" i="1"/>
  <c r="J1590" i="1"/>
  <c r="J1574" i="1"/>
  <c r="J1542" i="1"/>
  <c r="J1526" i="1"/>
  <c r="J1494" i="1"/>
  <c r="J1478" i="1"/>
  <c r="J1462" i="1"/>
  <c r="J1446" i="1"/>
  <c r="J1430" i="1"/>
  <c r="J1414" i="1"/>
  <c r="J1382" i="1"/>
  <c r="J1366" i="1"/>
  <c r="J1350" i="1"/>
  <c r="J1334" i="1"/>
  <c r="J1318" i="1"/>
  <c r="J1302" i="1"/>
  <c r="J1286" i="1"/>
  <c r="J1270" i="1"/>
  <c r="J1238" i="1"/>
  <c r="J1222" i="1"/>
  <c r="J1206" i="1"/>
  <c r="J1190" i="1"/>
  <c r="J1174" i="1"/>
  <c r="J1158" i="1"/>
  <c r="J1142" i="1"/>
  <c r="J1126" i="1"/>
  <c r="J1110" i="1"/>
  <c r="J1094" i="1"/>
  <c r="J1078" i="1"/>
  <c r="J1062" i="1"/>
  <c r="J1046" i="1"/>
  <c r="J1030" i="1"/>
  <c r="J1014" i="1"/>
  <c r="J998" i="1"/>
  <c r="J982" i="1"/>
  <c r="J966" i="1"/>
  <c r="J950" i="1"/>
  <c r="J934" i="1"/>
  <c r="J902" i="1"/>
  <c r="J70" i="1"/>
  <c r="J2229" i="1"/>
  <c r="J2213" i="1"/>
  <c r="J2197" i="1"/>
  <c r="J2149" i="1"/>
  <c r="J2117" i="1"/>
  <c r="J2101" i="1"/>
  <c r="J2085" i="1"/>
  <c r="J2069" i="1"/>
  <c r="J2053" i="1"/>
  <c r="J2037" i="1"/>
  <c r="J2021" i="1"/>
  <c r="J1989" i="1"/>
  <c r="J1973" i="1"/>
  <c r="J1957" i="1"/>
  <c r="J1925" i="1"/>
  <c r="J1909" i="1"/>
  <c r="J1893" i="1"/>
  <c r="J1877" i="1"/>
  <c r="J1861" i="1"/>
  <c r="J1845" i="1"/>
  <c r="J1829" i="1"/>
  <c r="J1813" i="1"/>
  <c r="J1797" i="1"/>
  <c r="J1781" i="1"/>
  <c r="J1733" i="1"/>
  <c r="J1717" i="1"/>
  <c r="J1701" i="1"/>
  <c r="J1685" i="1"/>
  <c r="J1669" i="1"/>
  <c r="J1653" i="1"/>
  <c r="J1637" i="1"/>
  <c r="J1621" i="1"/>
  <c r="J1605" i="1"/>
  <c r="J1573" i="1"/>
  <c r="J1557" i="1"/>
  <c r="J1541" i="1"/>
  <c r="J1525" i="1"/>
  <c r="J1509" i="1"/>
  <c r="J1493" i="1"/>
  <c r="J1477" i="1"/>
  <c r="J1461" i="1"/>
  <c r="J1445" i="1"/>
  <c r="J1429" i="1"/>
  <c r="J1413" i="1"/>
  <c r="J1397" i="1"/>
  <c r="J1381" i="1"/>
  <c r="J1365" i="1"/>
  <c r="J1349" i="1"/>
  <c r="J1333" i="1"/>
  <c r="J1317" i="1"/>
  <c r="J1301" i="1"/>
  <c r="J1285" i="1"/>
  <c r="J1093" i="1"/>
  <c r="J1029" i="1"/>
  <c r="J997" i="1"/>
  <c r="J549" i="1"/>
  <c r="J485" i="1"/>
  <c r="J2116" i="1"/>
  <c r="J2084" i="1"/>
  <c r="J2068" i="1"/>
  <c r="J2052" i="1"/>
  <c r="J2004" i="1"/>
  <c r="J1988" i="1"/>
  <c r="J1972" i="1"/>
  <c r="J1956" i="1"/>
  <c r="J1940" i="1"/>
  <c r="J1924" i="1"/>
  <c r="J1892" i="1"/>
  <c r="J1876" i="1"/>
  <c r="J1844" i="1"/>
  <c r="J1828" i="1"/>
  <c r="J1812" i="1"/>
  <c r="J1796" i="1"/>
  <c r="J1764" i="1"/>
  <c r="J1748" i="1"/>
  <c r="J1732" i="1"/>
  <c r="J1700" i="1"/>
  <c r="J1684" i="1"/>
  <c r="J1668" i="1"/>
  <c r="J1636" i="1"/>
  <c r="J1620" i="1"/>
  <c r="J1604" i="1"/>
  <c r="J1588" i="1"/>
  <c r="J1572" i="1"/>
  <c r="J1556" i="1"/>
  <c r="J1540" i="1"/>
  <c r="J1524" i="1"/>
  <c r="J1508" i="1"/>
  <c r="J1492" i="1"/>
  <c r="J1460" i="1"/>
  <c r="J1444" i="1"/>
  <c r="J1428" i="1"/>
  <c r="J1412" i="1"/>
  <c r="J1396" i="1"/>
  <c r="J1380" i="1"/>
  <c r="J1364" i="1"/>
  <c r="J1348" i="1"/>
  <c r="J1332" i="1"/>
  <c r="J1316" i="1"/>
  <c r="J1300" i="1"/>
  <c r="J1284" i="1"/>
  <c r="J1268" i="1"/>
  <c r="J1252" i="1"/>
  <c r="J1220" i="1"/>
  <c r="J1204" i="1"/>
  <c r="J1188" i="1"/>
  <c r="J1172" i="1"/>
  <c r="J1156" i="1"/>
  <c r="J1140" i="1"/>
  <c r="J1124" i="1"/>
  <c r="J1108" i="1"/>
  <c r="J1092" i="1"/>
  <c r="J1076" i="1"/>
  <c r="J1060" i="1"/>
  <c r="J1044" i="1"/>
  <c r="J1028" i="1"/>
  <c r="J1012" i="1"/>
  <c r="J996" i="1"/>
  <c r="J980" i="1"/>
  <c r="J964" i="1"/>
  <c r="J948" i="1"/>
  <c r="J932" i="1"/>
  <c r="J916" i="1"/>
  <c r="J900" i="1"/>
  <c r="J884" i="1"/>
  <c r="J868" i="1"/>
  <c r="J852" i="1"/>
  <c r="J836" i="1"/>
  <c r="J820" i="1"/>
  <c r="J804" i="1"/>
  <c r="J788" i="1"/>
  <c r="J772" i="1"/>
  <c r="J756" i="1"/>
  <c r="J740" i="1"/>
  <c r="J724" i="1"/>
  <c r="J708" i="1"/>
  <c r="J692" i="1"/>
  <c r="J676" i="1"/>
  <c r="J660" i="1"/>
  <c r="J644" i="1"/>
  <c r="J628" i="1"/>
  <c r="J612" i="1"/>
  <c r="J596" i="1"/>
  <c r="J580" i="1"/>
  <c r="J564" i="1"/>
  <c r="J548" i="1"/>
  <c r="J532" i="1"/>
  <c r="J516" i="1"/>
  <c r="J500" i="1"/>
  <c r="J484" i="1"/>
  <c r="J468" i="1"/>
  <c r="J452" i="1"/>
  <c r="J436" i="1"/>
  <c r="J420" i="1"/>
  <c r="J404" i="1"/>
  <c r="J388" i="1"/>
  <c r="J372" i="1"/>
  <c r="J356" i="1"/>
  <c r="J340" i="1"/>
  <c r="J324" i="1"/>
  <c r="J308" i="1"/>
  <c r="J292" i="1"/>
  <c r="J276" i="1"/>
  <c r="J260" i="1"/>
  <c r="J244" i="1"/>
  <c r="J228" i="1"/>
  <c r="J212" i="1"/>
  <c r="J196" i="1"/>
  <c r="J180" i="1"/>
  <c r="J164" i="1"/>
  <c r="J148" i="1"/>
  <c r="J132" i="1"/>
  <c r="J116" i="1"/>
  <c r="J100" i="1"/>
  <c r="J84" i="1"/>
  <c r="J68" i="1"/>
  <c r="J52" i="1"/>
  <c r="J36" i="1"/>
  <c r="J20" i="1"/>
  <c r="J4" i="1"/>
  <c r="J2131" i="1"/>
  <c r="J2115" i="1"/>
  <c r="J2099" i="1"/>
  <c r="J2067" i="1"/>
  <c r="J2051" i="1"/>
  <c r="J2035" i="1"/>
  <c r="J1987" i="1"/>
  <c r="J1971" i="1"/>
  <c r="J1955" i="1"/>
  <c r="J1939" i="1"/>
  <c r="J1923" i="1"/>
  <c r="J1907" i="1"/>
  <c r="J1891" i="1"/>
  <c r="J1875" i="1"/>
  <c r="J1827" i="1"/>
  <c r="J1811" i="1"/>
  <c r="J1779" i="1"/>
  <c r="J1763" i="1"/>
  <c r="J1731" i="1"/>
  <c r="J1715" i="1"/>
  <c r="J1699" i="1"/>
  <c r="J1683" i="1"/>
  <c r="J1667" i="1"/>
  <c r="J1651" i="1"/>
  <c r="J1635" i="1"/>
  <c r="J1619" i="1"/>
  <c r="J1603" i="1"/>
  <c r="J1587" i="1"/>
  <c r="J1571" i="1"/>
  <c r="J1555" i="1"/>
  <c r="J1539" i="1"/>
  <c r="J1523" i="1"/>
  <c r="J1507" i="1"/>
  <c r="J1491" i="1"/>
  <c r="J1475" i="1"/>
  <c r="J1459" i="1"/>
  <c r="J1443" i="1"/>
  <c r="J1427" i="1"/>
  <c r="J1411" i="1"/>
  <c r="J1395" i="1"/>
  <c r="J1379" i="1"/>
  <c r="J1363" i="1"/>
  <c r="J1331" i="1"/>
  <c r="J1315" i="1"/>
  <c r="J1299" i="1"/>
  <c r="J1283" i="1"/>
  <c r="J1267" i="1"/>
  <c r="J1251" i="1"/>
  <c r="J1235" i="1"/>
  <c r="J1219" i="1"/>
  <c r="J1203" i="1"/>
  <c r="J1187" i="1"/>
  <c r="J1171" i="1"/>
  <c r="J1155" i="1"/>
  <c r="J1139" i="1"/>
  <c r="J1123" i="1"/>
  <c r="J1107" i="1"/>
  <c r="J1091" i="1"/>
  <c r="J1059" i="1"/>
  <c r="J1043" i="1"/>
  <c r="J1027" i="1"/>
  <c r="J1011" i="1"/>
  <c r="J995" i="1"/>
  <c r="J979" i="1"/>
  <c r="J963" i="1"/>
  <c r="J947" i="1"/>
  <c r="J931" i="1"/>
  <c r="J915" i="1"/>
  <c r="J899" i="1"/>
  <c r="J883" i="1"/>
  <c r="J867" i="1"/>
  <c r="J851" i="1"/>
  <c r="J835" i="1"/>
  <c r="J819" i="1"/>
  <c r="J803" i="1"/>
  <c r="J787" i="1"/>
  <c r="J771" i="1"/>
  <c r="J755" i="1"/>
  <c r="J739" i="1"/>
  <c r="J723" i="1"/>
  <c r="J707" i="1"/>
  <c r="J691" i="1"/>
  <c r="J675" i="1"/>
  <c r="J659" i="1"/>
  <c r="J643" i="1"/>
  <c r="J627" i="1"/>
  <c r="J611" i="1"/>
  <c r="J595" i="1"/>
  <c r="J579" i="1"/>
  <c r="J563" i="1"/>
  <c r="J547" i="1"/>
  <c r="J531" i="1"/>
  <c r="J515" i="1"/>
  <c r="J483" i="1"/>
  <c r="J467" i="1"/>
  <c r="J451" i="1"/>
  <c r="J435" i="1"/>
  <c r="J419" i="1"/>
  <c r="J403" i="1"/>
  <c r="J387" i="1"/>
  <c r="J371" i="1"/>
  <c r="J355" i="1"/>
  <c r="J339" i="1"/>
  <c r="J323" i="1"/>
  <c r="J307" i="1"/>
  <c r="J291" i="1"/>
  <c r="J275" i="1"/>
  <c r="J243" i="1"/>
  <c r="J227" i="1"/>
  <c r="J211" i="1"/>
  <c r="J179" i="1"/>
  <c r="J163" i="1"/>
  <c r="J147" i="1"/>
  <c r="J131" i="1"/>
  <c r="J115" i="1"/>
  <c r="J99" i="1"/>
  <c r="J83" i="1"/>
  <c r="J67" i="1"/>
  <c r="J51" i="1"/>
  <c r="J35" i="1"/>
  <c r="J19" i="1"/>
  <c r="J2242" i="1"/>
  <c r="J2210" i="1"/>
  <c r="J2178" i="1"/>
  <c r="J2162" i="1"/>
  <c r="J2146" i="1"/>
  <c r="J2130" i="1"/>
  <c r="J2066" i="1"/>
  <c r="J2018" i="1"/>
  <c r="J1986" i="1"/>
  <c r="J1954" i="1"/>
  <c r="J1938" i="1"/>
  <c r="J1906" i="1"/>
  <c r="J1874" i="1"/>
  <c r="J1858" i="1"/>
  <c r="J1842" i="1"/>
  <c r="J1810" i="1"/>
  <c r="J1762" i="1"/>
  <c r="J1730" i="1"/>
  <c r="J1714" i="1"/>
  <c r="J1698" i="1"/>
  <c r="J1682" i="1"/>
  <c r="J1666" i="1"/>
  <c r="J1650" i="1"/>
  <c r="J1634" i="1"/>
  <c r="J1618" i="1"/>
  <c r="J1602" i="1"/>
  <c r="J1586" i="1"/>
  <c r="J1570" i="1"/>
  <c r="J1538" i="1"/>
  <c r="J1522" i="1"/>
  <c r="J1506" i="1"/>
  <c r="J1490" i="1"/>
  <c r="J1474" i="1"/>
  <c r="J1458" i="1"/>
  <c r="J1442" i="1"/>
  <c r="J1426" i="1"/>
  <c r="J1410" i="1"/>
  <c r="J1394" i="1"/>
  <c r="J1378" i="1"/>
  <c r="J1362" i="1"/>
  <c r="J1346" i="1"/>
  <c r="J1330" i="1"/>
  <c r="J1314" i="1"/>
  <c r="J1298" i="1"/>
  <c r="J1282" i="1"/>
  <c r="J1266" i="1"/>
  <c r="J1234" i="1"/>
  <c r="J1218" i="1"/>
  <c r="J1186" i="1"/>
  <c r="J1170" i="1"/>
  <c r="J1154" i="1"/>
  <c r="J1138" i="1"/>
  <c r="J1122" i="1"/>
  <c r="J1106" i="1"/>
  <c r="J1090" i="1"/>
  <c r="J1074" i="1"/>
  <c r="J1058" i="1"/>
  <c r="J1042" i="1"/>
  <c r="J1010" i="1"/>
  <c r="J994" i="1"/>
  <c r="J978" i="1"/>
  <c r="J962" i="1"/>
  <c r="J946" i="1"/>
  <c r="J930" i="1"/>
  <c r="J914" i="1"/>
  <c r="J898" i="1"/>
  <c r="J882" i="1"/>
  <c r="J866" i="1"/>
  <c r="J850" i="1"/>
  <c r="J834" i="1"/>
  <c r="J818" i="1"/>
  <c r="J802" i="1"/>
  <c r="J786" i="1"/>
  <c r="J770" i="1"/>
  <c r="J754" i="1"/>
  <c r="J738" i="1"/>
  <c r="J722" i="1"/>
  <c r="J706" i="1"/>
  <c r="J690" i="1"/>
  <c r="J674" i="1"/>
  <c r="J658" i="1"/>
  <c r="J642" i="1"/>
  <c r="J626" i="1"/>
  <c r="J610" i="1"/>
  <c r="J594" i="1"/>
  <c r="J578" i="1"/>
  <c r="J562" i="1"/>
  <c r="J546" i="1"/>
  <c r="J530" i="1"/>
  <c r="J514" i="1"/>
  <c r="J338" i="1"/>
  <c r="J274" i="1"/>
  <c r="J1277" i="1"/>
  <c r="J1261" i="1"/>
  <c r="J1245" i="1"/>
  <c r="J1229" i="1"/>
  <c r="J1213" i="1"/>
  <c r="J1181" i="1"/>
  <c r="J1165" i="1"/>
  <c r="J1149" i="1"/>
  <c r="J1133" i="1"/>
  <c r="J1117" i="1"/>
  <c r="J1101" i="1"/>
  <c r="J1085" i="1"/>
  <c r="J1069" i="1"/>
  <c r="J1053" i="1"/>
  <c r="J1037" i="1"/>
  <c r="J1021" i="1"/>
  <c r="J989" i="1"/>
  <c r="J973" i="1"/>
  <c r="J957" i="1"/>
  <c r="J941" i="1"/>
  <c r="J925" i="1"/>
  <c r="J909" i="1"/>
  <c r="J893" i="1"/>
  <c r="J877" i="1"/>
  <c r="J861" i="1"/>
  <c r="J845" i="1"/>
  <c r="J813" i="1"/>
  <c r="J797" i="1"/>
  <c r="J781" i="1"/>
  <c r="J765" i="1"/>
  <c r="J749" i="1"/>
  <c r="J733" i="1"/>
  <c r="J717" i="1"/>
  <c r="J701" i="1"/>
  <c r="J685" i="1"/>
  <c r="J653" i="1"/>
  <c r="J637" i="1"/>
  <c r="J621" i="1"/>
  <c r="J605" i="1"/>
  <c r="J589" i="1"/>
  <c r="J573" i="1"/>
  <c r="J557" i="1"/>
  <c r="J541" i="1"/>
  <c r="J525" i="1"/>
  <c r="J509" i="1"/>
  <c r="J493" i="1"/>
  <c r="J397" i="1"/>
  <c r="J1259" i="1"/>
  <c r="J1243" i="1"/>
  <c r="J1227" i="1"/>
  <c r="J1211" i="1"/>
  <c r="J1195" i="1"/>
  <c r="J1179" i="1"/>
  <c r="J1147" i="1"/>
  <c r="J1131" i="1"/>
  <c r="J1115" i="1"/>
  <c r="J1099" i="1"/>
  <c r="J1083" i="1"/>
  <c r="J1067" i="1"/>
  <c r="J1051" i="1"/>
  <c r="J1019" i="1"/>
  <c r="J1003" i="1"/>
  <c r="J987" i="1"/>
  <c r="J971" i="1"/>
  <c r="J955" i="1"/>
  <c r="J923" i="1"/>
  <c r="J907" i="1"/>
  <c r="J891" i="1"/>
  <c r="J875" i="1"/>
  <c r="J859" i="1"/>
  <c r="J843" i="1"/>
  <c r="J827" i="1"/>
  <c r="J811" i="1"/>
  <c r="J779" i="1"/>
  <c r="J763" i="1"/>
  <c r="J747" i="1"/>
  <c r="J731" i="1"/>
  <c r="J715" i="1"/>
  <c r="J699" i="1"/>
  <c r="J683" i="1"/>
  <c r="J667" i="1"/>
  <c r="J635" i="1"/>
  <c r="J619" i="1"/>
  <c r="J603" i="1"/>
  <c r="J587" i="1"/>
  <c r="J571" i="1"/>
  <c r="J539" i="1"/>
  <c r="J523" i="1"/>
  <c r="J507" i="1"/>
  <c r="J491" i="1"/>
  <c r="J475" i="1"/>
  <c r="J459" i="1"/>
  <c r="J443" i="1"/>
  <c r="J427" i="1"/>
  <c r="J411" i="1"/>
  <c r="J395" i="1"/>
  <c r="J968" i="1"/>
  <c r="J952" i="1"/>
  <c r="J936" i="1"/>
  <c r="J920" i="1"/>
  <c r="J904" i="1"/>
  <c r="J888" i="1"/>
  <c r="J872" i="1"/>
  <c r="J856" i="1"/>
  <c r="J840" i="1"/>
  <c r="J824" i="1"/>
  <c r="J808" i="1"/>
  <c r="J792" i="1"/>
  <c r="J776" i="1"/>
  <c r="J744" i="1"/>
  <c r="J712" i="1"/>
  <c r="J696" i="1"/>
  <c r="J680" i="1"/>
  <c r="J664" i="1"/>
  <c r="J648" i="1"/>
  <c r="J632" i="1"/>
  <c r="J616" i="1"/>
  <c r="J600" i="1"/>
  <c r="J584" i="1"/>
  <c r="J568" i="1"/>
  <c r="J552" i="1"/>
  <c r="J536" i="1"/>
  <c r="J520" i="1"/>
  <c r="J504" i="1"/>
  <c r="J488" i="1"/>
  <c r="J472" i="1"/>
  <c r="J456" i="1"/>
  <c r="J440" i="1"/>
  <c r="J424" i="1"/>
  <c r="J408" i="1"/>
  <c r="J392" i="1"/>
  <c r="J376" i="1"/>
  <c r="J360" i="1"/>
  <c r="J328" i="1"/>
  <c r="J312" i="1"/>
  <c r="J296" i="1"/>
  <c r="J280" i="1"/>
  <c r="J264" i="1"/>
  <c r="J248" i="1"/>
  <c r="J232" i="1"/>
  <c r="J216" i="1"/>
  <c r="J200" i="1"/>
  <c r="J184" i="1"/>
  <c r="J168" i="1"/>
  <c r="J152" i="1"/>
  <c r="J136" i="1"/>
  <c r="J120" i="1"/>
  <c r="J104" i="1"/>
  <c r="J88" i="1"/>
  <c r="J72" i="1"/>
  <c r="J56" i="1"/>
  <c r="J40" i="1"/>
  <c r="J24" i="1"/>
  <c r="J8" i="1"/>
  <c r="J887" i="1"/>
  <c r="J871" i="1"/>
  <c r="J839" i="1"/>
  <c r="J823" i="1"/>
  <c r="J807" i="1"/>
  <c r="J791" i="1"/>
  <c r="J759" i="1"/>
  <c r="J711" i="1"/>
  <c r="J695" i="1"/>
  <c r="J679" i="1"/>
  <c r="J663" i="1"/>
  <c r="J615" i="1"/>
  <c r="J599" i="1"/>
  <c r="J583" i="1"/>
  <c r="J567" i="1"/>
  <c r="J551" i="1"/>
  <c r="J535" i="1"/>
  <c r="J519" i="1"/>
  <c r="J503" i="1"/>
  <c r="J487" i="1"/>
  <c r="J471" i="1"/>
  <c r="J455" i="1"/>
  <c r="J439" i="1"/>
  <c r="J423" i="1"/>
  <c r="J375" i="1"/>
  <c r="J311" i="1"/>
  <c r="J295" i="1"/>
  <c r="J279" i="1"/>
  <c r="J263" i="1"/>
  <c r="J247" i="1"/>
  <c r="J231" i="1"/>
  <c r="J215" i="1"/>
  <c r="J183" i="1"/>
  <c r="J167" i="1"/>
  <c r="J135" i="1"/>
  <c r="J103" i="1"/>
  <c r="J87" i="1"/>
  <c r="J55" i="1"/>
  <c r="J23" i="1"/>
  <c r="J7" i="1"/>
  <c r="J886" i="1"/>
  <c r="J870" i="1"/>
  <c r="J854" i="1"/>
  <c r="J838" i="1"/>
  <c r="J822" i="1"/>
  <c r="J806" i="1"/>
  <c r="J790" i="1"/>
  <c r="J774" i="1"/>
  <c r="J758" i="1"/>
  <c r="J742" i="1"/>
  <c r="J726" i="1"/>
  <c r="J710" i="1"/>
  <c r="J694" i="1"/>
  <c r="J678" i="1"/>
  <c r="J662" i="1"/>
  <c r="J646" i="1"/>
  <c r="J630" i="1"/>
  <c r="J598" i="1"/>
  <c r="J582" i="1"/>
  <c r="J550" i="1"/>
  <c r="J534" i="1"/>
  <c r="J518" i="1"/>
  <c r="J502" i="1"/>
  <c r="J486" i="1"/>
  <c r="J470" i="1"/>
  <c r="J454" i="1"/>
  <c r="J438" i="1"/>
  <c r="J422" i="1"/>
  <c r="J406" i="1"/>
  <c r="J390" i="1"/>
  <c r="J374" i="1"/>
  <c r="J358" i="1"/>
  <c r="J326" i="1"/>
  <c r="J310" i="1"/>
  <c r="J294" i="1"/>
  <c r="J278" i="1"/>
  <c r="J262" i="1"/>
  <c r="J246" i="1"/>
  <c r="J230" i="1"/>
  <c r="J198" i="1"/>
  <c r="J182" i="1"/>
  <c r="J166" i="1"/>
  <c r="J150" i="1"/>
  <c r="J134" i="1"/>
  <c r="J118" i="1"/>
  <c r="J102" i="1"/>
  <c r="J86" i="1"/>
  <c r="J54" i="1"/>
  <c r="J38" i="1"/>
  <c r="J22" i="1"/>
  <c r="J6" i="1"/>
  <c r="J1269" i="1"/>
  <c r="J1253" i="1"/>
  <c r="J1237" i="1"/>
  <c r="J1221" i="1"/>
  <c r="J1205" i="1"/>
  <c r="J1189" i="1"/>
  <c r="J1173" i="1"/>
  <c r="J1157" i="1"/>
  <c r="J1125" i="1"/>
  <c r="J1109" i="1"/>
  <c r="J1077" i="1"/>
  <c r="J1061" i="1"/>
  <c r="J1045" i="1"/>
  <c r="J1013" i="1"/>
  <c r="J981" i="1"/>
  <c r="J965" i="1"/>
  <c r="J949" i="1"/>
  <c r="J933" i="1"/>
  <c r="J901" i="1"/>
  <c r="J885" i="1"/>
  <c r="J869" i="1"/>
  <c r="J853" i="1"/>
  <c r="J837" i="1"/>
  <c r="J821" i="1"/>
  <c r="J805" i="1"/>
  <c r="J789" i="1"/>
  <c r="J773" i="1"/>
  <c r="J757" i="1"/>
  <c r="J741" i="1"/>
  <c r="J725" i="1"/>
  <c r="J709" i="1"/>
  <c r="J693" i="1"/>
  <c r="J677" i="1"/>
  <c r="J661" i="1"/>
  <c r="J645" i="1"/>
  <c r="J629" i="1"/>
  <c r="J613" i="1"/>
  <c r="J597" i="1"/>
  <c r="J581" i="1"/>
  <c r="J565" i="1"/>
  <c r="J533" i="1"/>
  <c r="J517" i="1"/>
  <c r="J501" i="1"/>
  <c r="J469" i="1"/>
  <c r="J453" i="1"/>
  <c r="J437" i="1"/>
  <c r="J421" i="1"/>
  <c r="J389" i="1"/>
  <c r="J373" i="1"/>
  <c r="J357" i="1"/>
  <c r="J341" i="1"/>
  <c r="J325" i="1"/>
  <c r="J309" i="1"/>
  <c r="J293" i="1"/>
  <c r="J277" i="1"/>
  <c r="J261" i="1"/>
  <c r="J245" i="1"/>
  <c r="J229" i="1"/>
  <c r="J101" i="1"/>
  <c r="J85" i="1"/>
  <c r="J69" i="1"/>
  <c r="J53" i="1"/>
  <c r="J5" i="1"/>
  <c r="J482" i="1"/>
  <c r="J466" i="1"/>
  <c r="J450" i="1"/>
  <c r="J434" i="1"/>
  <c r="J418" i="1"/>
  <c r="J402" i="1"/>
  <c r="J386" i="1"/>
  <c r="J370" i="1"/>
  <c r="J354" i="1"/>
  <c r="J322" i="1"/>
  <c r="J306" i="1"/>
  <c r="J290" i="1"/>
  <c r="J242" i="1"/>
  <c r="J226" i="1"/>
  <c r="J210" i="1"/>
  <c r="J178" i="1"/>
  <c r="J162" i="1"/>
  <c r="J146" i="1"/>
  <c r="J130" i="1"/>
  <c r="J114" i="1"/>
  <c r="J98" i="1"/>
  <c r="J82" i="1"/>
  <c r="J66" i="1"/>
  <c r="J50" i="1"/>
  <c r="J34" i="1"/>
  <c r="J18" i="1"/>
  <c r="J382" i="1"/>
  <c r="J366" i="1"/>
  <c r="J350" i="1"/>
  <c r="J334" i="1"/>
  <c r="J318" i="1"/>
  <c r="J302" i="1"/>
  <c r="J286" i="1"/>
  <c r="J254" i="1"/>
  <c r="J238" i="1"/>
  <c r="J222" i="1"/>
  <c r="J206" i="1"/>
  <c r="J190" i="1"/>
  <c r="J174" i="1"/>
  <c r="J158" i="1"/>
  <c r="J142" i="1"/>
  <c r="J126" i="1"/>
  <c r="J110" i="1"/>
  <c r="J94" i="1"/>
  <c r="J78" i="1"/>
  <c r="J62" i="1"/>
  <c r="J46" i="1"/>
  <c r="J30" i="1"/>
  <c r="J14" i="1"/>
  <c r="J477" i="1"/>
  <c r="J445" i="1"/>
  <c r="J429" i="1"/>
  <c r="J413" i="1"/>
  <c r="J381" i="1"/>
  <c r="J365" i="1"/>
  <c r="J349" i="1"/>
  <c r="J317" i="1"/>
  <c r="J301" i="1"/>
  <c r="J285" i="1"/>
  <c r="J269" i="1"/>
  <c r="J253" i="1"/>
  <c r="J237" i="1"/>
  <c r="J221" i="1"/>
  <c r="J205" i="1"/>
  <c r="J189" i="1"/>
  <c r="J173" i="1"/>
  <c r="J157" i="1"/>
  <c r="J141" i="1"/>
  <c r="J125" i="1"/>
  <c r="J93" i="1"/>
  <c r="J77" i="1"/>
  <c r="J61" i="1"/>
  <c r="J45" i="1"/>
  <c r="J29" i="1"/>
  <c r="J13" i="1"/>
  <c r="J380" i="1"/>
  <c r="J364" i="1"/>
  <c r="J348" i="1"/>
  <c r="J332" i="1"/>
  <c r="J316" i="1"/>
  <c r="J300" i="1"/>
  <c r="J284" i="1"/>
  <c r="J268" i="1"/>
  <c r="J252" i="1"/>
  <c r="J220" i="1"/>
  <c r="J204" i="1"/>
  <c r="J188" i="1"/>
  <c r="J172" i="1"/>
  <c r="J156" i="1"/>
  <c r="J140" i="1"/>
  <c r="J108" i="1"/>
  <c r="J92" i="1"/>
  <c r="J76" i="1"/>
  <c r="J60" i="1"/>
  <c r="J28" i="1"/>
  <c r="J12" i="1"/>
  <c r="J379" i="1"/>
  <c r="J363" i="1"/>
  <c r="J347" i="1"/>
  <c r="J331" i="1"/>
  <c r="J315" i="1"/>
  <c r="J299" i="1"/>
  <c r="J283" i="1"/>
  <c r="J267" i="1"/>
  <c r="J251" i="1"/>
  <c r="J235" i="1"/>
  <c r="J219" i="1"/>
  <c r="J203" i="1"/>
  <c r="J187" i="1"/>
  <c r="J171" i="1"/>
  <c r="J155" i="1"/>
  <c r="J139" i="1"/>
  <c r="J107" i="1"/>
  <c r="J91" i="1"/>
  <c r="J75" i="1"/>
  <c r="J59" i="1"/>
  <c r="J43" i="1"/>
  <c r="J27" i="1"/>
  <c r="J11" i="1"/>
  <c r="N9" i="4" l="1"/>
  <c r="N10" i="4"/>
  <c r="N13" i="4"/>
  <c r="N14" i="4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RFM_Data!$A:$L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FM_DataAL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<sst xmlns="http://schemas.openxmlformats.org/spreadsheetml/2006/main" count="9064" uniqueCount="6201">
  <si>
    <t>customer_id</t>
  </si>
  <si>
    <t>order_count</t>
  </si>
  <si>
    <t>latest_purchase</t>
  </si>
  <si>
    <t>total_rev</t>
  </si>
  <si>
    <t>average_order_value</t>
  </si>
  <si>
    <t>R</t>
  </si>
  <si>
    <t>F</t>
  </si>
  <si>
    <t>M</t>
  </si>
  <si>
    <t>R Rank</t>
  </si>
  <si>
    <t>F Rank</t>
  </si>
  <si>
    <t>M Rank</t>
  </si>
  <si>
    <t>days since last purchase</t>
  </si>
  <si>
    <t>Study End Date</t>
  </si>
  <si>
    <t>Row Labels</t>
  </si>
  <si>
    <t>Grand Total</t>
  </si>
  <si>
    <t>Customer Groups:</t>
  </si>
  <si>
    <t>Champions</t>
  </si>
  <si>
    <t>Whales</t>
  </si>
  <si>
    <t>Title</t>
  </si>
  <si>
    <t>Loyal Customers</t>
  </si>
  <si>
    <t>Failthful Customers</t>
  </si>
  <si>
    <t>New Customers</t>
  </si>
  <si>
    <t>Slipping Csutomers</t>
  </si>
  <si>
    <t>(blank)</t>
  </si>
  <si>
    <t>RFM Ranks:</t>
  </si>
  <si>
    <t>Customers we are mostly concerned about are customers that have spent a lot in the past but haven't spent recently, so customers following 411, 311 on our RFM analysis</t>
  </si>
  <si>
    <t>At Risk Customers</t>
  </si>
  <si>
    <t>x</t>
  </si>
  <si>
    <t>At Risk Column</t>
  </si>
  <si>
    <t>at risk</t>
  </si>
  <si>
    <t>Dictionary</t>
  </si>
  <si>
    <t>Champion Column</t>
  </si>
  <si>
    <t/>
  </si>
  <si>
    <t>At Risk</t>
  </si>
  <si>
    <t>At Risk Customers:</t>
  </si>
  <si>
    <t>Sum of days since last purchase</t>
  </si>
  <si>
    <t>Zoe@eget.edu</t>
  </si>
  <si>
    <t>customer_email</t>
  </si>
  <si>
    <t>home_store</t>
  </si>
  <si>
    <t>customer_first-name</t>
  </si>
  <si>
    <t>customer_since</t>
  </si>
  <si>
    <t>loyalty_card_number</t>
  </si>
  <si>
    <t>birthdate</t>
  </si>
  <si>
    <t>gender</t>
  </si>
  <si>
    <t>birth_year</t>
  </si>
  <si>
    <t>Kelly Key</t>
  </si>
  <si>
    <t>Venus@adipiscing.edu</t>
  </si>
  <si>
    <t>908-424-2890</t>
  </si>
  <si>
    <t>Clark Schroeder</t>
  </si>
  <si>
    <t>Nora@fames.gov</t>
  </si>
  <si>
    <t>032-732-6308</t>
  </si>
  <si>
    <t>Elvis Cardenas</t>
  </si>
  <si>
    <t>Brianna@tellus.edu</t>
  </si>
  <si>
    <t>459-375-9187</t>
  </si>
  <si>
    <t>Rafael Estes</t>
  </si>
  <si>
    <t>Ina@non.gov</t>
  </si>
  <si>
    <t>576-640-9226</t>
  </si>
  <si>
    <t>Colin Lynn</t>
  </si>
  <si>
    <t>Dale@Integer.com</t>
  </si>
  <si>
    <t>344-674-6569</t>
  </si>
  <si>
    <t>Igor Beach</t>
  </si>
  <si>
    <t>Caleb@morbi.net</t>
  </si>
  <si>
    <t>114-126-1992</t>
  </si>
  <si>
    <t>Scott Holden</t>
  </si>
  <si>
    <t>Yen@Integer.edu</t>
  </si>
  <si>
    <t>384-074-3606</t>
  </si>
  <si>
    <t>Keegan Ayala</t>
  </si>
  <si>
    <t>Tana@sociis.com</t>
  </si>
  <si>
    <t>257-308-7675</t>
  </si>
  <si>
    <t>Amir Byers</t>
  </si>
  <si>
    <t>Madeson@malesuada.us</t>
  </si>
  <si>
    <t>931-925-0273</t>
  </si>
  <si>
    <t>Magee Malone</t>
  </si>
  <si>
    <t>Anjolie@sapien.gov</t>
  </si>
  <si>
    <t>359-150-6747</t>
  </si>
  <si>
    <t>Dolan Petty</t>
  </si>
  <si>
    <t>Kim@convallis.edu</t>
  </si>
  <si>
    <t>547-881-4488</t>
  </si>
  <si>
    <t>Wang Hebert</t>
  </si>
  <si>
    <t>Hollee@lorem.net</t>
  </si>
  <si>
    <t>605-014-6218</t>
  </si>
  <si>
    <t>Wayne David</t>
  </si>
  <si>
    <t>Slade@sapien.edu</t>
  </si>
  <si>
    <t>430-935-8698</t>
  </si>
  <si>
    <t>Colin Fernandez</t>
  </si>
  <si>
    <t>Thaddeus@non.com</t>
  </si>
  <si>
    <t>703-178-5883</t>
  </si>
  <si>
    <t>Holmes Blankenship</t>
  </si>
  <si>
    <t>Marvin@accumsan.us</t>
  </si>
  <si>
    <t>959-439-4036</t>
  </si>
  <si>
    <t>Ali French</t>
  </si>
  <si>
    <t>Uriah@magnis.org</t>
  </si>
  <si>
    <t>169-057-5893</t>
  </si>
  <si>
    <t>Josiah Burton</t>
  </si>
  <si>
    <t>Sacha@Nullam.edu</t>
  </si>
  <si>
    <t>373-811-5424</t>
  </si>
  <si>
    <t>Drew Skinner</t>
  </si>
  <si>
    <t>Rashad@faucibus.net</t>
  </si>
  <si>
    <t>981-655-9539</t>
  </si>
  <si>
    <t>Henry Wilcox</t>
  </si>
  <si>
    <t>Dexter@nisl.gov</t>
  </si>
  <si>
    <t>833-172-4578</t>
  </si>
  <si>
    <t>Nathan Riggs</t>
  </si>
  <si>
    <t>Iris@aptent.com</t>
  </si>
  <si>
    <t>639-354-7929</t>
  </si>
  <si>
    <t>Mufutau Rosa</t>
  </si>
  <si>
    <t>Haviva@inceptos.gov</t>
  </si>
  <si>
    <t>097-053-2704</t>
  </si>
  <si>
    <t>Channing Larson</t>
  </si>
  <si>
    <t>Marny@dis.edu</t>
  </si>
  <si>
    <t>238-527-1012</t>
  </si>
  <si>
    <t>Raphael Watkins</t>
  </si>
  <si>
    <t>Libby@libero.com</t>
  </si>
  <si>
    <t>865-048-2894</t>
  </si>
  <si>
    <t>Avram Cooper</t>
  </si>
  <si>
    <t>Sandra@adipiscing.org</t>
  </si>
  <si>
    <t>411-854-0502</t>
  </si>
  <si>
    <t>Drake Valentine</t>
  </si>
  <si>
    <t>Lewis@eget.edu</t>
  </si>
  <si>
    <t>160-817-8375</t>
  </si>
  <si>
    <t>Samuel Gallagher</t>
  </si>
  <si>
    <t>Paloma@ornare.org</t>
  </si>
  <si>
    <t>237-244-8752</t>
  </si>
  <si>
    <t>Adrian Carlson</t>
  </si>
  <si>
    <t>Orlando@mattis.org</t>
  </si>
  <si>
    <t>975-791-8098</t>
  </si>
  <si>
    <t>Harding Jarvis</t>
  </si>
  <si>
    <t>Cathleen@molestie.org</t>
  </si>
  <si>
    <t>423-612-1809</t>
  </si>
  <si>
    <t>Jackson Buckley</t>
  </si>
  <si>
    <t>Phelan@nec.us</t>
  </si>
  <si>
    <t>957-710-5308</t>
  </si>
  <si>
    <t>Wing Bush</t>
  </si>
  <si>
    <t>Lee@eget.us</t>
  </si>
  <si>
    <t>507-966-0978</t>
  </si>
  <si>
    <t>Hedley Dorsey</t>
  </si>
  <si>
    <t>Paki@amet.us</t>
  </si>
  <si>
    <t>295-623-3357</t>
  </si>
  <si>
    <t>Griffith Lindsay</t>
  </si>
  <si>
    <t>Magee@ultricies.gov</t>
  </si>
  <si>
    <t>769-005-9211</t>
  </si>
  <si>
    <t>Mason Stout</t>
  </si>
  <si>
    <t>Dennis@vestibulum.us</t>
  </si>
  <si>
    <t>030-445-7648</t>
  </si>
  <si>
    <t>Murphy Mckee</t>
  </si>
  <si>
    <t>Hunter@Ut.edu</t>
  </si>
  <si>
    <t>264-090-3648</t>
  </si>
  <si>
    <t>Colton Ford</t>
  </si>
  <si>
    <t>Amena@vestibulum.org</t>
  </si>
  <si>
    <t>671-939-9911</t>
  </si>
  <si>
    <t>Beck Pearson</t>
  </si>
  <si>
    <t>Leila@penatibus.com</t>
  </si>
  <si>
    <t>845-486-0693</t>
  </si>
  <si>
    <t>Noble Christensen</t>
  </si>
  <si>
    <t>Nolan@varius.edu</t>
  </si>
  <si>
    <t>758-964-2500</t>
  </si>
  <si>
    <t>Xanthus Puckett</t>
  </si>
  <si>
    <t>Kylynn@aliquam.gov</t>
  </si>
  <si>
    <t>436-942-8673</t>
  </si>
  <si>
    <t>Hakeem Bowers</t>
  </si>
  <si>
    <t>Caldwell@placerat.net</t>
  </si>
  <si>
    <t>913-873-5817</t>
  </si>
  <si>
    <t>Lucas Copeland</t>
  </si>
  <si>
    <t>Emi@venenatis.edu</t>
  </si>
  <si>
    <t>180-267-4872</t>
  </si>
  <si>
    <t>Harrison Cash</t>
  </si>
  <si>
    <t>Uriel@imperdiet.us</t>
  </si>
  <si>
    <t>094-153-0253</t>
  </si>
  <si>
    <t>Todd Mckay</t>
  </si>
  <si>
    <t>Colin@Sed.edu</t>
  </si>
  <si>
    <t>679-008-0050</t>
  </si>
  <si>
    <t>Caldwell Rosales</t>
  </si>
  <si>
    <t>Julie@nulla.edu</t>
  </si>
  <si>
    <t>357-852-2866</t>
  </si>
  <si>
    <t>Ciaran Owens</t>
  </si>
  <si>
    <t>Samantha@taciti.edu</t>
  </si>
  <si>
    <t>979-597-2939</t>
  </si>
  <si>
    <t>Harper Figueroa</t>
  </si>
  <si>
    <t>Tashya@arcu.us</t>
  </si>
  <si>
    <t>203-603-4571</t>
  </si>
  <si>
    <t>Zephania Yates</t>
  </si>
  <si>
    <t>Duncan@et.net</t>
  </si>
  <si>
    <t>029-550-1237</t>
  </si>
  <si>
    <t>Caleb Miranda</t>
  </si>
  <si>
    <t>John@a.org</t>
  </si>
  <si>
    <t>807-423-0633</t>
  </si>
  <si>
    <t>Simon Armstrong</t>
  </si>
  <si>
    <t>Bertha@fringilla.com</t>
  </si>
  <si>
    <t>654-978-8530</t>
  </si>
  <si>
    <t>Dale Holmes</t>
  </si>
  <si>
    <t>Alfonso@lacus.com</t>
  </si>
  <si>
    <t>424-044-2556</t>
  </si>
  <si>
    <t>Elton Lester</t>
  </si>
  <si>
    <t>Colt@nunc.org</t>
  </si>
  <si>
    <t>017-112-7662</t>
  </si>
  <si>
    <t>Valentine Joseph</t>
  </si>
  <si>
    <t>Reese@dictum.edu</t>
  </si>
  <si>
    <t>805-407-8672</t>
  </si>
  <si>
    <t>Drake Ochoa</t>
  </si>
  <si>
    <t>Melinda@fermentum.gov</t>
  </si>
  <si>
    <t>710-304-2797</t>
  </si>
  <si>
    <t>Robert Salas</t>
  </si>
  <si>
    <t>Janna@convallis.edu</t>
  </si>
  <si>
    <t>787-654-2964</t>
  </si>
  <si>
    <t>Ferris Kidd</t>
  </si>
  <si>
    <t>Lysandra@adipiscing.gov</t>
  </si>
  <si>
    <t>383-139-9577</t>
  </si>
  <si>
    <t>Justin Hart</t>
  </si>
  <si>
    <t>Brynn@pede.org</t>
  </si>
  <si>
    <t>119-751-3976</t>
  </si>
  <si>
    <t>Reed Holman</t>
  </si>
  <si>
    <t>Karen@sociis.net</t>
  </si>
  <si>
    <t>199-920-1769</t>
  </si>
  <si>
    <t>Kuame Cantu</t>
  </si>
  <si>
    <t>Hedy@lacinia.edu</t>
  </si>
  <si>
    <t>256-419-8919</t>
  </si>
  <si>
    <t>Adrian Carson</t>
  </si>
  <si>
    <t>Stacy@tempus.net</t>
  </si>
  <si>
    <t>703-777-1632</t>
  </si>
  <si>
    <t>Peter Hernandez</t>
  </si>
  <si>
    <t>Georgia@Nulla.com</t>
  </si>
  <si>
    <t>983-004-2955</t>
  </si>
  <si>
    <t>Raymond Forbes</t>
  </si>
  <si>
    <t>Phelan@sed.edu</t>
  </si>
  <si>
    <t>524-730-2862</t>
  </si>
  <si>
    <t>Tate Solis</t>
  </si>
  <si>
    <t>Davis@fermentum.us</t>
  </si>
  <si>
    <t>752-217-2232</t>
  </si>
  <si>
    <t>Valentine Butler</t>
  </si>
  <si>
    <t>Brady@tellus.net</t>
  </si>
  <si>
    <t>703-338-1357</t>
  </si>
  <si>
    <t>Lamar Chen</t>
  </si>
  <si>
    <t>Preston@penatibus.edu</t>
  </si>
  <si>
    <t>403-049-6981</t>
  </si>
  <si>
    <t>Macon Rush</t>
  </si>
  <si>
    <t>Adrienne@Cras.org</t>
  </si>
  <si>
    <t>104-937-1984</t>
  </si>
  <si>
    <t>Luke Beasley</t>
  </si>
  <si>
    <t>Mufutau@elit.gov</t>
  </si>
  <si>
    <t>310-387-3534</t>
  </si>
  <si>
    <t>Armando Faulkner</t>
  </si>
  <si>
    <t>Amal@sociis.com</t>
  </si>
  <si>
    <t>309-219-0012</t>
  </si>
  <si>
    <t>Barclay Clarke</t>
  </si>
  <si>
    <t>Conan@ullamcorper.net</t>
  </si>
  <si>
    <t>511-786-9310</t>
  </si>
  <si>
    <t>Tanek Craig</t>
  </si>
  <si>
    <t>Rebekah@ullamcorper.gov</t>
  </si>
  <si>
    <t>399-348-1631</t>
  </si>
  <si>
    <t>Caesar Estes</t>
  </si>
  <si>
    <t>Chantale@massa.com</t>
  </si>
  <si>
    <t>463-990-0451</t>
  </si>
  <si>
    <t>Ivor Levine</t>
  </si>
  <si>
    <t>Irma@eleifend.us</t>
  </si>
  <si>
    <t>489-527-6220</t>
  </si>
  <si>
    <t>Hall Patel</t>
  </si>
  <si>
    <t>Denise@primis.org</t>
  </si>
  <si>
    <t>217-626-4681</t>
  </si>
  <si>
    <t>Axel Fields</t>
  </si>
  <si>
    <t>Herrod@at.gov</t>
  </si>
  <si>
    <t>026-870-4410</t>
  </si>
  <si>
    <t>Geoffrey Wright</t>
  </si>
  <si>
    <t>Kaitlin@parturient.org</t>
  </si>
  <si>
    <t>609-652-9928</t>
  </si>
  <si>
    <t>Conan Glenn</t>
  </si>
  <si>
    <t>Melyssa@ipsum.org</t>
  </si>
  <si>
    <t>329-949-6399</t>
  </si>
  <si>
    <t>Giacomo Luna</t>
  </si>
  <si>
    <t>Elliott@eleifend.us</t>
  </si>
  <si>
    <t>979-165-4242</t>
  </si>
  <si>
    <t>Bruce Blackwell</t>
  </si>
  <si>
    <t>Ima@pretium.net</t>
  </si>
  <si>
    <t>572-526-5147</t>
  </si>
  <si>
    <t>Cullen Romero</t>
  </si>
  <si>
    <t>Duncan@aptent.gov</t>
  </si>
  <si>
    <t>527-724-8593</t>
  </si>
  <si>
    <t>Kato Bentley</t>
  </si>
  <si>
    <t>Cody@aliquam.org</t>
  </si>
  <si>
    <t>785-964-9335</t>
  </si>
  <si>
    <t>Brandon Walter</t>
  </si>
  <si>
    <t>Kevyn@accumsan.edu</t>
  </si>
  <si>
    <t>557-211-3460</t>
  </si>
  <si>
    <t>Benjamin Mcguire</t>
  </si>
  <si>
    <t>Vernon@Duis.gov</t>
  </si>
  <si>
    <t>913-670-1136</t>
  </si>
  <si>
    <t>Donovan Russo</t>
  </si>
  <si>
    <t>Neil@Donec.gov</t>
  </si>
  <si>
    <t>215-509-6514</t>
  </si>
  <si>
    <t>Conan Meyers</t>
  </si>
  <si>
    <t>Charissa@varius.gov</t>
  </si>
  <si>
    <t>227-846-2083</t>
  </si>
  <si>
    <t>Cedric Duke</t>
  </si>
  <si>
    <t>Adrienne@lorem.com</t>
  </si>
  <si>
    <t>443-645-8649</t>
  </si>
  <si>
    <t>Kareem Sanchez</t>
  </si>
  <si>
    <t>Kuame@erat.org</t>
  </si>
  <si>
    <t>828-727-5876</t>
  </si>
  <si>
    <t>Kibo Mayo</t>
  </si>
  <si>
    <t>Avye@vitae.edu</t>
  </si>
  <si>
    <t>948-903-4949</t>
  </si>
  <si>
    <t>Jack Mcdowell</t>
  </si>
  <si>
    <t>Athena@Sed.gov</t>
  </si>
  <si>
    <t>166-246-9158</t>
  </si>
  <si>
    <t>Porter Green</t>
  </si>
  <si>
    <t>Deirdre@at.com</t>
  </si>
  <si>
    <t>003-132-5247</t>
  </si>
  <si>
    <t>Hedley Fitzpatrick</t>
  </si>
  <si>
    <t>Daria@pulvinar.gov</t>
  </si>
  <si>
    <t>360-458-8120</t>
  </si>
  <si>
    <t>Addison Barrera</t>
  </si>
  <si>
    <t>Adrian@ut.org</t>
  </si>
  <si>
    <t>084-213-3936</t>
  </si>
  <si>
    <t>Brendan Mitchell</t>
  </si>
  <si>
    <t>Joy@sit.gov</t>
  </si>
  <si>
    <t>501-147-3326</t>
  </si>
  <si>
    <t>Hu Daniel</t>
  </si>
  <si>
    <t>Merrill@Vivamus.com</t>
  </si>
  <si>
    <t>702-544-9634</t>
  </si>
  <si>
    <t>Christian Massey</t>
  </si>
  <si>
    <t>Patience@facilisi.com</t>
  </si>
  <si>
    <t>867-249-6572</t>
  </si>
  <si>
    <t>Ian Jimenez</t>
  </si>
  <si>
    <t>Hamish@laoreet.net</t>
  </si>
  <si>
    <t>088-083-1467</t>
  </si>
  <si>
    <t>Ignatius Fitzpatrick</t>
  </si>
  <si>
    <t>Dexter@in.gov</t>
  </si>
  <si>
    <t>686-116-8366</t>
  </si>
  <si>
    <t>Gabriel Vargas</t>
  </si>
  <si>
    <t>Kessie@ipsum.net</t>
  </si>
  <si>
    <t>485-255-6636</t>
  </si>
  <si>
    <t>Nigel Yates</t>
  </si>
  <si>
    <t>Malik@Cras.edu</t>
  </si>
  <si>
    <t>134-226-3957</t>
  </si>
  <si>
    <t>Jonah Kent</t>
  </si>
  <si>
    <t>Jana@nunc.us</t>
  </si>
  <si>
    <t>034-272-9190</t>
  </si>
  <si>
    <t>Duncan Arnold</t>
  </si>
  <si>
    <t>Scarlet@at.com</t>
  </si>
  <si>
    <t>755-191-3372</t>
  </si>
  <si>
    <t>Orlando Shields</t>
  </si>
  <si>
    <t>Ivory@scelerisque.us</t>
  </si>
  <si>
    <t>747-164-4596</t>
  </si>
  <si>
    <t>Boris Estrada</t>
  </si>
  <si>
    <t>Rosalyn@Proin.com</t>
  </si>
  <si>
    <t>406-350-0623</t>
  </si>
  <si>
    <t>Castor Savage</t>
  </si>
  <si>
    <t>Donovan@eget.gov</t>
  </si>
  <si>
    <t>418-472-9496</t>
  </si>
  <si>
    <t>Tyrone Armstrong</t>
  </si>
  <si>
    <t>Hilda@malesuada.com</t>
  </si>
  <si>
    <t>404-721-1224</t>
  </si>
  <si>
    <t>Rigel Dalton</t>
  </si>
  <si>
    <t>Stewart@nonummy.edu</t>
  </si>
  <si>
    <t>222-268-5708</t>
  </si>
  <si>
    <t>Oleg Mccray</t>
  </si>
  <si>
    <t>Carson@inceptos.edu</t>
  </si>
  <si>
    <t>509-169-2093</t>
  </si>
  <si>
    <t>Ulric Bradshaw</t>
  </si>
  <si>
    <t>Lee@cursus.net</t>
  </si>
  <si>
    <t>731-688-7204</t>
  </si>
  <si>
    <t>Scott Russell</t>
  </si>
  <si>
    <t>Lacey@elementum.gov</t>
  </si>
  <si>
    <t>854-586-9765</t>
  </si>
  <si>
    <t>Akeem Wiley</t>
  </si>
  <si>
    <t>Nell@arcu.gov</t>
  </si>
  <si>
    <t>984-827-9560</t>
  </si>
  <si>
    <t>Herrod Garrison</t>
  </si>
  <si>
    <t>Baxter@sociosqu.org</t>
  </si>
  <si>
    <t>738-873-5744</t>
  </si>
  <si>
    <t>Dennis Leblanc</t>
  </si>
  <si>
    <t>Ruth@tortor.org</t>
  </si>
  <si>
    <t>390-916-4716</t>
  </si>
  <si>
    <t>Keane Robinson</t>
  </si>
  <si>
    <t>Dara@dignissim.com</t>
  </si>
  <si>
    <t>046-864-3591</t>
  </si>
  <si>
    <t>Isaiah Stevenson</t>
  </si>
  <si>
    <t>Clayton@In.net</t>
  </si>
  <si>
    <t>714-419-2937</t>
  </si>
  <si>
    <t>Allistair Ramirez</t>
  </si>
  <si>
    <t>Tatum@Cum.gov</t>
  </si>
  <si>
    <t>253-876-9471</t>
  </si>
  <si>
    <t>Gannon Rowe</t>
  </si>
  <si>
    <t>Cameron@nascetur.us</t>
  </si>
  <si>
    <t>962-226-5001</t>
  </si>
  <si>
    <t>Aquila Strong</t>
  </si>
  <si>
    <t>Lucian@Morbi.org</t>
  </si>
  <si>
    <t>423-516-7004</t>
  </si>
  <si>
    <t>Gabriel Hansen</t>
  </si>
  <si>
    <t>Declan@fames.net</t>
  </si>
  <si>
    <t>035-933-1503</t>
  </si>
  <si>
    <t>Reese Gibson</t>
  </si>
  <si>
    <t>Gay@ipsum.edu</t>
  </si>
  <si>
    <t>595-850-6008</t>
  </si>
  <si>
    <t>Lewis Deleon</t>
  </si>
  <si>
    <t>Conan@tristique.us</t>
  </si>
  <si>
    <t>998-351-2564</t>
  </si>
  <si>
    <t>Alec Emerson</t>
  </si>
  <si>
    <t>Aretha@nunc.us</t>
  </si>
  <si>
    <t>302-595-2714</t>
  </si>
  <si>
    <t>Cullen Harrell</t>
  </si>
  <si>
    <t>Madeline@libero.org</t>
  </si>
  <si>
    <t>977-062-4695</t>
  </si>
  <si>
    <t>Emery Stokes</t>
  </si>
  <si>
    <t>Vera@Cras.us</t>
  </si>
  <si>
    <t>878-098-9349</t>
  </si>
  <si>
    <t>Anthony Santiago</t>
  </si>
  <si>
    <t>Louis@lorem.gov</t>
  </si>
  <si>
    <t>419-037-6499</t>
  </si>
  <si>
    <t>Jermaine Ray</t>
  </si>
  <si>
    <t>Josephine@convallis.us</t>
  </si>
  <si>
    <t>987-333-9350</t>
  </si>
  <si>
    <t>Guy Taylor</t>
  </si>
  <si>
    <t>Nayda@gravida.us</t>
  </si>
  <si>
    <t>253-334-6796</t>
  </si>
  <si>
    <t>Holmes Dorsey</t>
  </si>
  <si>
    <t>Ivy@pellentesque.com</t>
  </si>
  <si>
    <t>118-893-0232</t>
  </si>
  <si>
    <t>Alexander Miller</t>
  </si>
  <si>
    <t>Omar@sociis.net</t>
  </si>
  <si>
    <t>482-661-3695</t>
  </si>
  <si>
    <t>Mark Baldwin</t>
  </si>
  <si>
    <t>Porter@amet.net</t>
  </si>
  <si>
    <t>866-602-6723</t>
  </si>
  <si>
    <t>Stuart Nunez</t>
  </si>
  <si>
    <t>Noah@adipiscing.gov</t>
  </si>
  <si>
    <t>796-362-1661</t>
  </si>
  <si>
    <t>Bernard Callahan</t>
  </si>
  <si>
    <t>Anthony@placerat.org</t>
  </si>
  <si>
    <t>061-805-1586</t>
  </si>
  <si>
    <t>Travis Carr</t>
  </si>
  <si>
    <t>Thane@ullamcorper.com</t>
  </si>
  <si>
    <t>939-640-0576</t>
  </si>
  <si>
    <t>Dale Marquez</t>
  </si>
  <si>
    <t>Armand@massa.net</t>
  </si>
  <si>
    <t>656-130-6731</t>
  </si>
  <si>
    <t>Amal Dejesus</t>
  </si>
  <si>
    <t>Blaze@leo.gov</t>
  </si>
  <si>
    <t>557-490-4280</t>
  </si>
  <si>
    <t>Tate Albert</t>
  </si>
  <si>
    <t>Piper@Cum.net</t>
  </si>
  <si>
    <t>174-527-6126</t>
  </si>
  <si>
    <t>Zahir Webb</t>
  </si>
  <si>
    <t>Jermaine@Lorem.us</t>
  </si>
  <si>
    <t>389-154-7436</t>
  </si>
  <si>
    <t>Ian Duncan</t>
  </si>
  <si>
    <t>Jack@dolor.us</t>
  </si>
  <si>
    <t>814-963-1003</t>
  </si>
  <si>
    <t>Matthew Mcneil</t>
  </si>
  <si>
    <t>Elaine@Aliquam.com</t>
  </si>
  <si>
    <t>942-295-9967</t>
  </si>
  <si>
    <t>Neil Bonner</t>
  </si>
  <si>
    <t>Preston@lorem.us</t>
  </si>
  <si>
    <t>026-221-2273</t>
  </si>
  <si>
    <t>Phelan Wiggins</t>
  </si>
  <si>
    <t>Sybil@nostra.com</t>
  </si>
  <si>
    <t>298-064-0679</t>
  </si>
  <si>
    <t>Gary Padilla</t>
  </si>
  <si>
    <t>Zachary@dis.gov</t>
  </si>
  <si>
    <t>135-645-6065</t>
  </si>
  <si>
    <t>Beck Griffin</t>
  </si>
  <si>
    <t>Isabelle@viverra.edu</t>
  </si>
  <si>
    <t>309-009-5095</t>
  </si>
  <si>
    <t>Elijah Pate</t>
  </si>
  <si>
    <t>Galena@non.net</t>
  </si>
  <si>
    <t>648-469-4108</t>
  </si>
  <si>
    <t>Marsden Whitaker</t>
  </si>
  <si>
    <t>Amery@nunc.gov</t>
  </si>
  <si>
    <t>204-712-4465</t>
  </si>
  <si>
    <t>Davis Joyner</t>
  </si>
  <si>
    <t>Skyler@in.us</t>
  </si>
  <si>
    <t>966-683-7594</t>
  </si>
  <si>
    <t>Uriah Schroeder</t>
  </si>
  <si>
    <t>Kimberly@odio.edu</t>
  </si>
  <si>
    <t>588-506-6627</t>
  </si>
  <si>
    <t>Ulysses Mann</t>
  </si>
  <si>
    <t>Kelly@dui.net</t>
  </si>
  <si>
    <t>307-778-5972</t>
  </si>
  <si>
    <t>Hamish Cervantes</t>
  </si>
  <si>
    <t>Reuben@venenatis.us</t>
  </si>
  <si>
    <t>799-691-7563</t>
  </si>
  <si>
    <t>Steel Beach</t>
  </si>
  <si>
    <t>Teagan@placerat.us</t>
  </si>
  <si>
    <t>116-496-8758</t>
  </si>
  <si>
    <t>Armand Williams</t>
  </si>
  <si>
    <t>Herman@est.edu</t>
  </si>
  <si>
    <t>124-779-6796</t>
  </si>
  <si>
    <t>Clinton Savage</t>
  </si>
  <si>
    <t>Nicholas@Cum.us</t>
  </si>
  <si>
    <t>251-378-4718</t>
  </si>
  <si>
    <t>Axel Hewitt</t>
  </si>
  <si>
    <t>Dane@arcu.net</t>
  </si>
  <si>
    <t>702-268-3132</t>
  </si>
  <si>
    <t>Ira Carroll</t>
  </si>
  <si>
    <t>Harding@amet.us</t>
  </si>
  <si>
    <t>096-896-0097</t>
  </si>
  <si>
    <t>Jelani Mathis</t>
  </si>
  <si>
    <t>Alice@sapien.org</t>
  </si>
  <si>
    <t>877-118-5180</t>
  </si>
  <si>
    <t>Zahir Davenport</t>
  </si>
  <si>
    <t>Oscar@faucibus.gov</t>
  </si>
  <si>
    <t>603-037-9156</t>
  </si>
  <si>
    <t>Alexander Rodriguez</t>
  </si>
  <si>
    <t>Eleanor@Etiam.edu</t>
  </si>
  <si>
    <t>786-497-8882</t>
  </si>
  <si>
    <t>Edan Nichols</t>
  </si>
  <si>
    <t>Serena@augue.us</t>
  </si>
  <si>
    <t>509-601-7552</t>
  </si>
  <si>
    <t>Brian Morse</t>
  </si>
  <si>
    <t>Burton@sociosqu.com</t>
  </si>
  <si>
    <t>761-315-9076</t>
  </si>
  <si>
    <t>Nasim Bruce</t>
  </si>
  <si>
    <t>Cynthia@sociis.gov</t>
  </si>
  <si>
    <t>619-077-9026</t>
  </si>
  <si>
    <t>Sylvester Cantrell</t>
  </si>
  <si>
    <t>Noel@eros.edu</t>
  </si>
  <si>
    <t>186-802-3084</t>
  </si>
  <si>
    <t>Conan Wilcox</t>
  </si>
  <si>
    <t>Hadley@dignissim.net</t>
  </si>
  <si>
    <t>764-665-3571</t>
  </si>
  <si>
    <t>Drake Murray</t>
  </si>
  <si>
    <t>Connor@Maecenas.edu</t>
  </si>
  <si>
    <t>409-577-9493</t>
  </si>
  <si>
    <t>Gray Lawrence</t>
  </si>
  <si>
    <t>Madison@consectetuer.us</t>
  </si>
  <si>
    <t>530-335-0840</t>
  </si>
  <si>
    <t>Clark Kane</t>
  </si>
  <si>
    <t>Nathaniel@hendrerit.us</t>
  </si>
  <si>
    <t>287-047-5955</t>
  </si>
  <si>
    <t>Rajah Watts</t>
  </si>
  <si>
    <t>Walter@massa.net</t>
  </si>
  <si>
    <t>180-896-6658</t>
  </si>
  <si>
    <t>Aidan Fuentes</t>
  </si>
  <si>
    <t>Zelenia@sapien.com</t>
  </si>
  <si>
    <t>323-186-2822</t>
  </si>
  <si>
    <t>Baker Turner</t>
  </si>
  <si>
    <t>Herrod@imperdiet.us</t>
  </si>
  <si>
    <t>597-478-4844</t>
  </si>
  <si>
    <t>Gareth Espinoza</t>
  </si>
  <si>
    <t>Xanthus@montes.org</t>
  </si>
  <si>
    <t>508-420-9403</t>
  </si>
  <si>
    <t>Noah Mendez</t>
  </si>
  <si>
    <t>Inga@scelerisque.com</t>
  </si>
  <si>
    <t>984-103-7033</t>
  </si>
  <si>
    <t>Isaiah Gates</t>
  </si>
  <si>
    <t>Dorothy@elementum.gov</t>
  </si>
  <si>
    <t>108-281-8968</t>
  </si>
  <si>
    <t>Ulysses Joseph</t>
  </si>
  <si>
    <t>Scott@netus.edu</t>
  </si>
  <si>
    <t>864-325-6937</t>
  </si>
  <si>
    <t>Camden Lyons</t>
  </si>
  <si>
    <t>Lucy@velit.org</t>
  </si>
  <si>
    <t>117-586-4413</t>
  </si>
  <si>
    <t>Carl Guthrie</t>
  </si>
  <si>
    <t>Ezekiel@vel.net</t>
  </si>
  <si>
    <t>815-297-6502</t>
  </si>
  <si>
    <t>Warren Church</t>
  </si>
  <si>
    <t>Warren@Curabitur.edu</t>
  </si>
  <si>
    <t>440-377-0128</t>
  </si>
  <si>
    <t>Nigel Turner</t>
  </si>
  <si>
    <t>Ashely@hendrerit.edu</t>
  </si>
  <si>
    <t>242-162-0843</t>
  </si>
  <si>
    <t>Daquan Stephenson</t>
  </si>
  <si>
    <t>Christian@semper.org</t>
  </si>
  <si>
    <t>445-631-4114</t>
  </si>
  <si>
    <t>John Fitzpatrick</t>
  </si>
  <si>
    <t>Brynn@gravida.gov</t>
  </si>
  <si>
    <t>764-982-2467</t>
  </si>
  <si>
    <t>Lawrence Pittman</t>
  </si>
  <si>
    <t>Janna@rutrum.us</t>
  </si>
  <si>
    <t>315-438-4013</t>
  </si>
  <si>
    <t>Ignatius Garza</t>
  </si>
  <si>
    <t>Cadman@risus.gov</t>
  </si>
  <si>
    <t>071-467-0974</t>
  </si>
  <si>
    <t>Jack Small</t>
  </si>
  <si>
    <t>Adele@massa.com</t>
  </si>
  <si>
    <t>723-027-5036</t>
  </si>
  <si>
    <t>Carlos Webster</t>
  </si>
  <si>
    <t>Evangeline@scelerisque.us</t>
  </si>
  <si>
    <t>772-491-9747</t>
  </si>
  <si>
    <t>Ray Benton</t>
  </si>
  <si>
    <t>Brenda@blandit.org</t>
  </si>
  <si>
    <t>136-213-5544</t>
  </si>
  <si>
    <t>Calvin Potter</t>
  </si>
  <si>
    <t>George@at.net</t>
  </si>
  <si>
    <t>574-419-3111</t>
  </si>
  <si>
    <t>Brenden Lloyd</t>
  </si>
  <si>
    <t>Hu@semper.gov</t>
  </si>
  <si>
    <t>099-506-1871</t>
  </si>
  <si>
    <t>Vernon Hubbard</t>
  </si>
  <si>
    <t>Otto@vulputate.us</t>
  </si>
  <si>
    <t>679-651-1493</t>
  </si>
  <si>
    <t>Peter Robertson</t>
  </si>
  <si>
    <t>Ursula@vel.gov</t>
  </si>
  <si>
    <t>913-375-5124</t>
  </si>
  <si>
    <t>Xenos Shepard</t>
  </si>
  <si>
    <t>Nerea@nulla.edu</t>
  </si>
  <si>
    <t>278-534-9316</t>
  </si>
  <si>
    <t>Rudyard Fletcher</t>
  </si>
  <si>
    <t>Murphy@primis.edu</t>
  </si>
  <si>
    <t>597-228-0468</t>
  </si>
  <si>
    <t>Hedley Compton</t>
  </si>
  <si>
    <t>Morgan@lacinia.gov</t>
  </si>
  <si>
    <t>121-559-2647</t>
  </si>
  <si>
    <t>Fitzgerald Miles</t>
  </si>
  <si>
    <t>Faith@elit.edu</t>
  </si>
  <si>
    <t>813-508-9000</t>
  </si>
  <si>
    <t>Odysseus Randall</t>
  </si>
  <si>
    <t>Fletcher@Quisque.net</t>
  </si>
  <si>
    <t>263-853-6667</t>
  </si>
  <si>
    <t>Jackson Rhodes</t>
  </si>
  <si>
    <t>Chase@dapibus.com</t>
  </si>
  <si>
    <t>454-816-3685</t>
  </si>
  <si>
    <t>Jelani Le</t>
  </si>
  <si>
    <t>Sigourney@velit.us</t>
  </si>
  <si>
    <t>172-579-9378</t>
  </si>
  <si>
    <t>Cullen Lynn</t>
  </si>
  <si>
    <t>Wesley@velit.edu</t>
  </si>
  <si>
    <t>240-403-4055</t>
  </si>
  <si>
    <t>Connor Pacheco</t>
  </si>
  <si>
    <t>Claudia@leo.net</t>
  </si>
  <si>
    <t>744-282-4277</t>
  </si>
  <si>
    <t>Phillip Mcclure</t>
  </si>
  <si>
    <t>Craig@interdum.gov</t>
  </si>
  <si>
    <t>644-745-0510</t>
  </si>
  <si>
    <t>Adrian Joyce</t>
  </si>
  <si>
    <t>Fritz@turpis.net</t>
  </si>
  <si>
    <t>048-023-5482</t>
  </si>
  <si>
    <t>Kennan Davidson</t>
  </si>
  <si>
    <t>Nigel@nibh.gov</t>
  </si>
  <si>
    <t>560-611-7069</t>
  </si>
  <si>
    <t>Damon Hester</t>
  </si>
  <si>
    <t>Aristotle@venenatis.org</t>
  </si>
  <si>
    <t>167-907-4335</t>
  </si>
  <si>
    <t>Castor Hurst</t>
  </si>
  <si>
    <t>Maris@venenatis.net</t>
  </si>
  <si>
    <t>187-853-3252</t>
  </si>
  <si>
    <t>Wang Morris</t>
  </si>
  <si>
    <t>Allistair@velit.com</t>
  </si>
  <si>
    <t>949-946-9692</t>
  </si>
  <si>
    <t>Raymond Shaffer</t>
  </si>
  <si>
    <t>Candice@Pellentesque.net</t>
  </si>
  <si>
    <t>053-897-6508</t>
  </si>
  <si>
    <t>Lance Le</t>
  </si>
  <si>
    <t>Rebecca@orci.org</t>
  </si>
  <si>
    <t>090-849-1710</t>
  </si>
  <si>
    <t>Xanthus Snyder</t>
  </si>
  <si>
    <t>Brittany@Class.us</t>
  </si>
  <si>
    <t>868-536-2411</t>
  </si>
  <si>
    <t>Henry Maxwell</t>
  </si>
  <si>
    <t>Murphy@Phasellus.com</t>
  </si>
  <si>
    <t>079-274-1772</t>
  </si>
  <si>
    <t>Mason Hester</t>
  </si>
  <si>
    <t>Amery@nunc.edu</t>
  </si>
  <si>
    <t>012-254-4665</t>
  </si>
  <si>
    <t>Jared Craft</t>
  </si>
  <si>
    <t>Janna@sodales.net</t>
  </si>
  <si>
    <t>323-289-2590</t>
  </si>
  <si>
    <t>Wallace Cameron</t>
  </si>
  <si>
    <t>Giacomo@mollis.net</t>
  </si>
  <si>
    <t>234-158-2407</t>
  </si>
  <si>
    <t>Carter Adkins</t>
  </si>
  <si>
    <t>Amos@fermentum.com</t>
  </si>
  <si>
    <t>735-607-1940</t>
  </si>
  <si>
    <t>Dolan Brady</t>
  </si>
  <si>
    <t>Oprah@dui.edu</t>
  </si>
  <si>
    <t>914-529-2491</t>
  </si>
  <si>
    <t>Zeus England</t>
  </si>
  <si>
    <t>Graiden@elementum.gov</t>
  </si>
  <si>
    <t>922-772-8771</t>
  </si>
  <si>
    <t>Gage Robinson</t>
  </si>
  <si>
    <t>Laith@rutrum.com</t>
  </si>
  <si>
    <t>076-862-7948</t>
  </si>
  <si>
    <t>Raphael Strong</t>
  </si>
  <si>
    <t>Dale@montes.com</t>
  </si>
  <si>
    <t>988-672-4981</t>
  </si>
  <si>
    <t>Jesse Walter</t>
  </si>
  <si>
    <t>Dane@turpis.edu</t>
  </si>
  <si>
    <t>953-528-3480</t>
  </si>
  <si>
    <t>Cedric Duffy</t>
  </si>
  <si>
    <t>Eric@Class.org</t>
  </si>
  <si>
    <t>258-605-6465</t>
  </si>
  <si>
    <t>Talon Elliott</t>
  </si>
  <si>
    <t>Mariko@Ut.org</t>
  </si>
  <si>
    <t>720-631-5970</t>
  </si>
  <si>
    <t>Burke Moss</t>
  </si>
  <si>
    <t>Liberty@placerat.org</t>
  </si>
  <si>
    <t>511-460-1845</t>
  </si>
  <si>
    <t>Ashton Patel</t>
  </si>
  <si>
    <t>Gemma@blandit.edu</t>
  </si>
  <si>
    <t>708-850-6272</t>
  </si>
  <si>
    <t>Kennan Weeks</t>
  </si>
  <si>
    <t>Madonna@egestas.org</t>
  </si>
  <si>
    <t>714-388-5676</t>
  </si>
  <si>
    <t>Tyler Key</t>
  </si>
  <si>
    <t>Jescie@est.com</t>
  </si>
  <si>
    <t>449-594-5922</t>
  </si>
  <si>
    <t>Ira David</t>
  </si>
  <si>
    <t>Zenaida@eget.edu</t>
  </si>
  <si>
    <t>356-988-8022</t>
  </si>
  <si>
    <t>Wyatt Huff</t>
  </si>
  <si>
    <t>Wynne@laoreet.org</t>
  </si>
  <si>
    <t>973-550-8268</t>
  </si>
  <si>
    <t>Wing Perkins</t>
  </si>
  <si>
    <t>Jocelyn@pretium.com</t>
  </si>
  <si>
    <t>313-159-2789</t>
  </si>
  <si>
    <t>Emery Hooper</t>
  </si>
  <si>
    <t>Xander@vel.edu</t>
  </si>
  <si>
    <t>657-664-2467</t>
  </si>
  <si>
    <t>Curran Maynard</t>
  </si>
  <si>
    <t>Isadora@Suspendisse.org</t>
  </si>
  <si>
    <t>600-685-1754</t>
  </si>
  <si>
    <t>Jakeem Garner</t>
  </si>
  <si>
    <t>Damon@turpis.gov</t>
  </si>
  <si>
    <t>408-429-4954</t>
  </si>
  <si>
    <t>Denton Slater</t>
  </si>
  <si>
    <t>Barbara@adipiscing.us</t>
  </si>
  <si>
    <t>125-763-4404</t>
  </si>
  <si>
    <t>Kermit Levy</t>
  </si>
  <si>
    <t>Shaine@dolor.gov</t>
  </si>
  <si>
    <t>758-154-1198</t>
  </si>
  <si>
    <t>Xanthus Morrow</t>
  </si>
  <si>
    <t>Urielle@Maecenas.gov</t>
  </si>
  <si>
    <t>285-351-6991</t>
  </si>
  <si>
    <t>Ryan Gilliam</t>
  </si>
  <si>
    <t>Rajah@vulputate.org</t>
  </si>
  <si>
    <t>473-766-4643</t>
  </si>
  <si>
    <t>Baker Clayton</t>
  </si>
  <si>
    <t>Erica@fringilla.com</t>
  </si>
  <si>
    <t>655-094-1825</t>
  </si>
  <si>
    <t>Craig Mathis</t>
  </si>
  <si>
    <t>Amery@porta.org</t>
  </si>
  <si>
    <t>212-840-4513</t>
  </si>
  <si>
    <t>Lars Paul</t>
  </si>
  <si>
    <t>Donna@lectus.gov</t>
  </si>
  <si>
    <t>345-792-7492</t>
  </si>
  <si>
    <t>Nehru Duncan</t>
  </si>
  <si>
    <t>Willow@purus.gov</t>
  </si>
  <si>
    <t>918-918-8784</t>
  </si>
  <si>
    <t>Justin Massey</t>
  </si>
  <si>
    <t>Nissim@enim.edu</t>
  </si>
  <si>
    <t>274-909-2984</t>
  </si>
  <si>
    <t>Gavin Roth</t>
  </si>
  <si>
    <t>Noble@tempus.us</t>
  </si>
  <si>
    <t>752-364-4287</t>
  </si>
  <si>
    <t>Samson Zamora</t>
  </si>
  <si>
    <t>Wayne@Morbi.com</t>
  </si>
  <si>
    <t>615-118-0625</t>
  </si>
  <si>
    <t>Lamar Mckenzie</t>
  </si>
  <si>
    <t>Priscilla@venenatis.net</t>
  </si>
  <si>
    <t>424-902-9134</t>
  </si>
  <si>
    <t>Thane Burns</t>
  </si>
  <si>
    <t>Mia@lacus.org</t>
  </si>
  <si>
    <t>941-466-4274</t>
  </si>
  <si>
    <t>Harper Shelton</t>
  </si>
  <si>
    <t>Ali@dapibus.net</t>
  </si>
  <si>
    <t>494-024-5127</t>
  </si>
  <si>
    <t>Jacob Clay</t>
  </si>
  <si>
    <t>Jeanette@vulputate.gov</t>
  </si>
  <si>
    <t>420-925-2261</t>
  </si>
  <si>
    <t>Gareth Barron</t>
  </si>
  <si>
    <t>Asher@nibh.edu</t>
  </si>
  <si>
    <t>693-402-6539</t>
  </si>
  <si>
    <t>Donovan Cruz</t>
  </si>
  <si>
    <t>Madison@gravida.net</t>
  </si>
  <si>
    <t>625-957-7041</t>
  </si>
  <si>
    <t>Wade Moran</t>
  </si>
  <si>
    <t>Trevor@eu.com</t>
  </si>
  <si>
    <t>445-673-8287</t>
  </si>
  <si>
    <t>Ali Miranda</t>
  </si>
  <si>
    <t>Cyrus@pulvinar.edu</t>
  </si>
  <si>
    <t>304-740-9935</t>
  </si>
  <si>
    <t>Wyatt Cardenas</t>
  </si>
  <si>
    <t>Kato@euismod.gov</t>
  </si>
  <si>
    <t>088-038-0885</t>
  </si>
  <si>
    <t>Abbot Charles</t>
  </si>
  <si>
    <t>Walker@Nulla.edu</t>
  </si>
  <si>
    <t>820-676-1469</t>
  </si>
  <si>
    <t>Devin Castillo</t>
  </si>
  <si>
    <t>Bevis@Mauris.us</t>
  </si>
  <si>
    <t>773-432-9349</t>
  </si>
  <si>
    <t>Maxwell Reid</t>
  </si>
  <si>
    <t>Mollie@risus.net</t>
  </si>
  <si>
    <t>368-311-7578</t>
  </si>
  <si>
    <t>Charles Cochran</t>
  </si>
  <si>
    <t>Sage@suscipit.com</t>
  </si>
  <si>
    <t>943-152-9597</t>
  </si>
  <si>
    <t>Fritz Washington</t>
  </si>
  <si>
    <t>Rashad@scelerisque.edu</t>
  </si>
  <si>
    <t>661-677-9139</t>
  </si>
  <si>
    <t>Cadman Morales</t>
  </si>
  <si>
    <t>Erica@elit.edu</t>
  </si>
  <si>
    <t>721-559-0153</t>
  </si>
  <si>
    <t>Forrest Gentry</t>
  </si>
  <si>
    <t>Donna@Curae.com</t>
  </si>
  <si>
    <t>560-664-5637</t>
  </si>
  <si>
    <t>Stone Thomas</t>
  </si>
  <si>
    <t>Kiayada@Etiam.edu</t>
  </si>
  <si>
    <t>155-787-7046</t>
  </si>
  <si>
    <t>Raphael Blake</t>
  </si>
  <si>
    <t>Rudyard@Nunc.us</t>
  </si>
  <si>
    <t>795-406-5267</t>
  </si>
  <si>
    <t>Zachary Serrano</t>
  </si>
  <si>
    <t>Tucker@turpis.gov</t>
  </si>
  <si>
    <t>844-811-6893</t>
  </si>
  <si>
    <t>Theodore Armstrong</t>
  </si>
  <si>
    <t>Patrick@elit.org</t>
  </si>
  <si>
    <t>189-886-9518</t>
  </si>
  <si>
    <t>Malcolm Fuller</t>
  </si>
  <si>
    <t>Hamish@a.us</t>
  </si>
  <si>
    <t>441-897-0643</t>
  </si>
  <si>
    <t>Uriah Fowler</t>
  </si>
  <si>
    <t>Hayfa@Maecenas.com</t>
  </si>
  <si>
    <t>020-163-5669</t>
  </si>
  <si>
    <t>Amos Henry</t>
  </si>
  <si>
    <t>Minerva@lorem.org</t>
  </si>
  <si>
    <t>020-112-9681</t>
  </si>
  <si>
    <t>Harding Meyer</t>
  </si>
  <si>
    <t>Cheyenne@id.us</t>
  </si>
  <si>
    <t>967-916-1546</t>
  </si>
  <si>
    <t>Roth Shelton</t>
  </si>
  <si>
    <t>Jesse@ipsum.us</t>
  </si>
  <si>
    <t>176-997-5625</t>
  </si>
  <si>
    <t>Chaim Haney</t>
  </si>
  <si>
    <t>Hayden@ultrices.org</t>
  </si>
  <si>
    <t>010-652-9919</t>
  </si>
  <si>
    <t>Barry Everett</t>
  </si>
  <si>
    <t>Honorato@viverra.net</t>
  </si>
  <si>
    <t>867-328-2831</t>
  </si>
  <si>
    <t>Craig Smith</t>
  </si>
  <si>
    <t>Anastasia@mauris.com</t>
  </si>
  <si>
    <t>646-732-8281</t>
  </si>
  <si>
    <t>Rashad Mckinney</t>
  </si>
  <si>
    <t>Hashim@magnis.us</t>
  </si>
  <si>
    <t>028-487-7841</t>
  </si>
  <si>
    <t>Noah Butler</t>
  </si>
  <si>
    <t>Joelle@In.org</t>
  </si>
  <si>
    <t>265-862-6109</t>
  </si>
  <si>
    <t>Geoffrey Bray</t>
  </si>
  <si>
    <t>Brenda@sem.edu</t>
  </si>
  <si>
    <t>400-449-3117</t>
  </si>
  <si>
    <t>Tucker Ramos</t>
  </si>
  <si>
    <t>Nola@Lorem.net</t>
  </si>
  <si>
    <t>665-895-7670</t>
  </si>
  <si>
    <t>Ira Vang</t>
  </si>
  <si>
    <t>Gloria@feugiat.net</t>
  </si>
  <si>
    <t>955-835-2522</t>
  </si>
  <si>
    <t>Ezekiel Craig</t>
  </si>
  <si>
    <t>Drake@eu.org</t>
  </si>
  <si>
    <t>617-102-3297</t>
  </si>
  <si>
    <t>Dolan Clayton</t>
  </si>
  <si>
    <t>Cynthia@dolor.us</t>
  </si>
  <si>
    <t>266-620-7953</t>
  </si>
  <si>
    <t>Levi Petersen</t>
  </si>
  <si>
    <t>Zachary@vel.us</t>
  </si>
  <si>
    <t>295-333-7445</t>
  </si>
  <si>
    <t>Ashton Dickson</t>
  </si>
  <si>
    <t>Stacy@eget.net</t>
  </si>
  <si>
    <t>836-389-3462</t>
  </si>
  <si>
    <t>Paki Adams</t>
  </si>
  <si>
    <t>Connor@neque.org</t>
  </si>
  <si>
    <t>405-215-1879</t>
  </si>
  <si>
    <t>Isaiah Fischer</t>
  </si>
  <si>
    <t>Akeem@Pellentesque.us</t>
  </si>
  <si>
    <t>542-237-3906</t>
  </si>
  <si>
    <t>Ross Rasmussen</t>
  </si>
  <si>
    <t>Hanae@placerat.edu</t>
  </si>
  <si>
    <t>552-880-9647</t>
  </si>
  <si>
    <t>Leroy Atkins</t>
  </si>
  <si>
    <t>Mari@sit.org</t>
  </si>
  <si>
    <t>048-917-6368</t>
  </si>
  <si>
    <t>Alvin Howe</t>
  </si>
  <si>
    <t>Avye@nascetur.net</t>
  </si>
  <si>
    <t>449-824-8690</t>
  </si>
  <si>
    <t>Phelan Savage</t>
  </si>
  <si>
    <t>Kato@scelerisque.edu</t>
  </si>
  <si>
    <t>097-317-2855</t>
  </si>
  <si>
    <t>Price Crane</t>
  </si>
  <si>
    <t>Kasper@massa.org</t>
  </si>
  <si>
    <t>645-006-4940</t>
  </si>
  <si>
    <t>Kuame Johnston</t>
  </si>
  <si>
    <t>Wyoming@scelerisque.org</t>
  </si>
  <si>
    <t>978-328-0944</t>
  </si>
  <si>
    <t>Perry Goodwin</t>
  </si>
  <si>
    <t>Magee@tincidunt.org</t>
  </si>
  <si>
    <t>680-768-2421</t>
  </si>
  <si>
    <t>Bernard Benton</t>
  </si>
  <si>
    <t>Donna@leo.org</t>
  </si>
  <si>
    <t>171-977-6356</t>
  </si>
  <si>
    <t>Henry Clayton</t>
  </si>
  <si>
    <t>Sybil@felis.us</t>
  </si>
  <si>
    <t>207-938-8688</t>
  </si>
  <si>
    <t>Stewart Horn</t>
  </si>
  <si>
    <t>Hermione@semper.net</t>
  </si>
  <si>
    <t>659-205-1456</t>
  </si>
  <si>
    <t>Yuli Colon</t>
  </si>
  <si>
    <t>Ishmael@Pellentesque.edu</t>
  </si>
  <si>
    <t>683-787-4693</t>
  </si>
  <si>
    <t>Tate Rutledge</t>
  </si>
  <si>
    <t>Talon@faucibus.com</t>
  </si>
  <si>
    <t>684-542-3014</t>
  </si>
  <si>
    <t>Josiah Rosales</t>
  </si>
  <si>
    <t>Blake@porttitor.us</t>
  </si>
  <si>
    <t>902-338-0886</t>
  </si>
  <si>
    <t>Brody Slater</t>
  </si>
  <si>
    <t>Tucker@lectus.us</t>
  </si>
  <si>
    <t>460-862-1550</t>
  </si>
  <si>
    <t>Seth Rutledge</t>
  </si>
  <si>
    <t>Odysseus@sociis.org</t>
  </si>
  <si>
    <t>288-276-8230</t>
  </si>
  <si>
    <t>Gregory Hardy</t>
  </si>
  <si>
    <t>Tanek@ad.net</t>
  </si>
  <si>
    <t>514-395-6838</t>
  </si>
  <si>
    <t>Ferris Horn</t>
  </si>
  <si>
    <t>Porter@laoreet.edu</t>
  </si>
  <si>
    <t>408-623-8368</t>
  </si>
  <si>
    <t>Samuel Callahan</t>
  </si>
  <si>
    <t>Karina@nulla.us</t>
  </si>
  <si>
    <t>551-765-5781</t>
  </si>
  <si>
    <t>Eric Richmond</t>
  </si>
  <si>
    <t>Raja@porttitor.net</t>
  </si>
  <si>
    <t>533-334-5928</t>
  </si>
  <si>
    <t>Roth Mccall</t>
  </si>
  <si>
    <t>Carl@lectus.org</t>
  </si>
  <si>
    <t>530-812-8258</t>
  </si>
  <si>
    <t>Ciaran English</t>
  </si>
  <si>
    <t>Craig@rhoncus.net</t>
  </si>
  <si>
    <t>860-578-2850</t>
  </si>
  <si>
    <t>Russell Oneill</t>
  </si>
  <si>
    <t>Amy@a.us</t>
  </si>
  <si>
    <t>188-351-4268</t>
  </si>
  <si>
    <t>Ronan Bryant</t>
  </si>
  <si>
    <t>Amal@egestas.com</t>
  </si>
  <si>
    <t>339-324-1083</t>
  </si>
  <si>
    <t>Bruno Alston</t>
  </si>
  <si>
    <t>Illiana@mauris.org</t>
  </si>
  <si>
    <t>409-606-8550</t>
  </si>
  <si>
    <t>Isaac Delacruz</t>
  </si>
  <si>
    <t>Bree@orci.us</t>
  </si>
  <si>
    <t>159-606-1498</t>
  </si>
  <si>
    <t>Carter Kelly</t>
  </si>
  <si>
    <t>Isaiah@Cum.us</t>
  </si>
  <si>
    <t>385-710-8133</t>
  </si>
  <si>
    <t>Donovan Reeves</t>
  </si>
  <si>
    <t>Rhonda@scelerisque.org</t>
  </si>
  <si>
    <t>971-834-8561</t>
  </si>
  <si>
    <t>Alika Rivas</t>
  </si>
  <si>
    <t>Yoshi@aliquam.us</t>
  </si>
  <si>
    <t>021-443-0682</t>
  </si>
  <si>
    <t>Sacha Wall</t>
  </si>
  <si>
    <t>Yvette@erat.org</t>
  </si>
  <si>
    <t>433-102-9277</t>
  </si>
  <si>
    <t>Raya Hampton</t>
  </si>
  <si>
    <t>Martina@malesuada.com</t>
  </si>
  <si>
    <t>478-762-8984</t>
  </si>
  <si>
    <t>Belle Reyes</t>
  </si>
  <si>
    <t>Sierra@sodales.net</t>
  </si>
  <si>
    <t>930-000-5889</t>
  </si>
  <si>
    <t>Brooke Munoz</t>
  </si>
  <si>
    <t>William@montes.com</t>
  </si>
  <si>
    <t>573-552-0754</t>
  </si>
  <si>
    <t>Tanisha Wolf</t>
  </si>
  <si>
    <t>Clinton@varius.edu</t>
  </si>
  <si>
    <t>369-236-7140</t>
  </si>
  <si>
    <t>Quintessa Franklin</t>
  </si>
  <si>
    <t>Audrey@mattis.net</t>
  </si>
  <si>
    <t>977-781-3835</t>
  </si>
  <si>
    <t>Charissa Cobb</t>
  </si>
  <si>
    <t>Regan@Vivamus.net</t>
  </si>
  <si>
    <t>618-483-1616</t>
  </si>
  <si>
    <t>Susan Mathis</t>
  </si>
  <si>
    <t>Cody@tincidunt.edu</t>
  </si>
  <si>
    <t>726-654-4316</t>
  </si>
  <si>
    <t>Cynthia Hurley</t>
  </si>
  <si>
    <t>Miriam@arcu.edu</t>
  </si>
  <si>
    <t>305-573-4564</t>
  </si>
  <si>
    <t>Melodie Dawson</t>
  </si>
  <si>
    <t>Stacey@nostra.us</t>
  </si>
  <si>
    <t>694-557-8383</t>
  </si>
  <si>
    <t>Charlotte Webb</t>
  </si>
  <si>
    <t>Phelan@rutrum.org</t>
  </si>
  <si>
    <t>542-155-7242</t>
  </si>
  <si>
    <t>Melyssa Jones</t>
  </si>
  <si>
    <t>Delilah@Duis.edu</t>
  </si>
  <si>
    <t>023-851-0936</t>
  </si>
  <si>
    <t>Yuri Jacobson</t>
  </si>
  <si>
    <t>Shea@ante.gov</t>
  </si>
  <si>
    <t>371-921-0474</t>
  </si>
  <si>
    <t>Kellie Barton</t>
  </si>
  <si>
    <t>Hyacinth@urna.edu</t>
  </si>
  <si>
    <t>236-217-0356</t>
  </si>
  <si>
    <t>Camille Glass</t>
  </si>
  <si>
    <t>Hedley@adipiscing.gov</t>
  </si>
  <si>
    <t>448-528-3198</t>
  </si>
  <si>
    <t>Reagan Roberts</t>
  </si>
  <si>
    <t>Echo@Integer.edu</t>
  </si>
  <si>
    <t>324-062-4567</t>
  </si>
  <si>
    <t>Chelsea Bray</t>
  </si>
  <si>
    <t>Willow@sem.net</t>
  </si>
  <si>
    <t>288-181-8604</t>
  </si>
  <si>
    <t>Lesley Benson</t>
  </si>
  <si>
    <t>Laura@eleifend.net</t>
  </si>
  <si>
    <t>685-365-3310</t>
  </si>
  <si>
    <t>Denise Matthews</t>
  </si>
  <si>
    <t>Hannah@facilisis.org</t>
  </si>
  <si>
    <t>212-992-5826</t>
  </si>
  <si>
    <t>Lillith Lucas</t>
  </si>
  <si>
    <t>Ulric@varius.com</t>
  </si>
  <si>
    <t>365-702-7433</t>
  </si>
  <si>
    <t>Brittany Bradshaw</t>
  </si>
  <si>
    <t>Rina@Duis.us</t>
  </si>
  <si>
    <t>927-758-6053</t>
  </si>
  <si>
    <t>Cecilia Davidson</t>
  </si>
  <si>
    <t>Donovan@posuere.org</t>
  </si>
  <si>
    <t>764-601-4599</t>
  </si>
  <si>
    <t>Emma Cunningham</t>
  </si>
  <si>
    <t>Yetta@augue.org</t>
  </si>
  <si>
    <t>495-345-8164</t>
  </si>
  <si>
    <t>Pamela Hays</t>
  </si>
  <si>
    <t>Wilma@lorem.net</t>
  </si>
  <si>
    <t>160-794-1256</t>
  </si>
  <si>
    <t>Sandra Andrews</t>
  </si>
  <si>
    <t>Shaeleigh@mauris.net</t>
  </si>
  <si>
    <t>671-876-8210</t>
  </si>
  <si>
    <t>Shafira Moss</t>
  </si>
  <si>
    <t>Len@sociosqu.com</t>
  </si>
  <si>
    <t>243-622-5454</t>
  </si>
  <si>
    <t>Carla Douglas</t>
  </si>
  <si>
    <t>Nigel@est.com</t>
  </si>
  <si>
    <t>239-263-9162</t>
  </si>
  <si>
    <t>Angela Strickland</t>
  </si>
  <si>
    <t>Alma@id.edu</t>
  </si>
  <si>
    <t>978-857-3312</t>
  </si>
  <si>
    <t>Chanda Marks</t>
  </si>
  <si>
    <t>Stewart@consequat.org</t>
  </si>
  <si>
    <t>058-713-8690</t>
  </si>
  <si>
    <t>Amelia Alvarado</t>
  </si>
  <si>
    <t>Timon@nec.us</t>
  </si>
  <si>
    <t>056-404-4359</t>
  </si>
  <si>
    <t>Samantha Riddle</t>
  </si>
  <si>
    <t>Alvin@purus.net</t>
  </si>
  <si>
    <t>114-078-3425</t>
  </si>
  <si>
    <t>Chava Guzman</t>
  </si>
  <si>
    <t>Igor@condimentum.us</t>
  </si>
  <si>
    <t>675-302-8631</t>
  </si>
  <si>
    <t>Nita Golden</t>
  </si>
  <si>
    <t>Brynn@hendrerit.org</t>
  </si>
  <si>
    <t>719-055-8234</t>
  </si>
  <si>
    <t>Zelenia Powell</t>
  </si>
  <si>
    <t>Denise@faucibus.edu</t>
  </si>
  <si>
    <t>197-930-2848</t>
  </si>
  <si>
    <t>Aileen Zamora</t>
  </si>
  <si>
    <t>Declan@dui.com</t>
  </si>
  <si>
    <t>182-923-6770</t>
  </si>
  <si>
    <t>Dana Curtis</t>
  </si>
  <si>
    <t>Burton@mus.com</t>
  </si>
  <si>
    <t>336-130-4252</t>
  </si>
  <si>
    <t>Leslie Acevedo</t>
  </si>
  <si>
    <t>Yuli@Curae.us</t>
  </si>
  <si>
    <t>396-952-2432</t>
  </si>
  <si>
    <t>Adena Bradford</t>
  </si>
  <si>
    <t>Price@venenatis.us</t>
  </si>
  <si>
    <t>564-240-9076</t>
  </si>
  <si>
    <t>Shannon Mckenzie</t>
  </si>
  <si>
    <t>Wynter@posuere.net</t>
  </si>
  <si>
    <t>282-732-1053</t>
  </si>
  <si>
    <t>Katell Dunlap</t>
  </si>
  <si>
    <t>Sonya@quis.org</t>
  </si>
  <si>
    <t>111-197-6166</t>
  </si>
  <si>
    <t>Blossom Alford</t>
  </si>
  <si>
    <t>Boris@molestie.org</t>
  </si>
  <si>
    <t>440-720-9943</t>
  </si>
  <si>
    <t>Bo Vincent</t>
  </si>
  <si>
    <t>Aurora@tempor.edu</t>
  </si>
  <si>
    <t>155-843-8482</t>
  </si>
  <si>
    <t>Avye Koch</t>
  </si>
  <si>
    <t>Tad@faucibus.us</t>
  </si>
  <si>
    <t>977-525-6648</t>
  </si>
  <si>
    <t>Barbara Knowles</t>
  </si>
  <si>
    <t>Magee@aliquam.org</t>
  </si>
  <si>
    <t>524-174-8629</t>
  </si>
  <si>
    <t>Yuri Nixon</t>
  </si>
  <si>
    <t>Keegan@morbi.edu</t>
  </si>
  <si>
    <t>070-721-0736</t>
  </si>
  <si>
    <t>Abra Dotson</t>
  </si>
  <si>
    <t>Penelope@taciti.org</t>
  </si>
  <si>
    <t>659-894-5363</t>
  </si>
  <si>
    <t>Whoopi Barrera</t>
  </si>
  <si>
    <t>Deacon@per.us</t>
  </si>
  <si>
    <t>441-523-9048</t>
  </si>
  <si>
    <t>Kathleen Langley</t>
  </si>
  <si>
    <t>Xyla@massa.org</t>
  </si>
  <si>
    <t>659-861-9609</t>
  </si>
  <si>
    <t>Lucy Kennedy</t>
  </si>
  <si>
    <t>Kalia@laoreet.com</t>
  </si>
  <si>
    <t>431-927-6847</t>
  </si>
  <si>
    <t>Hope Fernandez</t>
  </si>
  <si>
    <t>Baker@justo.net</t>
  </si>
  <si>
    <t>343-610-0398</t>
  </si>
  <si>
    <t>Ila Goodman</t>
  </si>
  <si>
    <t>Dante@consequat.com</t>
  </si>
  <si>
    <t>739-121-3784</t>
  </si>
  <si>
    <t>Penelope Ochoa</t>
  </si>
  <si>
    <t>Carolyn@lectus.net</t>
  </si>
  <si>
    <t>330-949-9264</t>
  </si>
  <si>
    <t>Kimberley Larson</t>
  </si>
  <si>
    <t>Petra@hymenaeos.gov</t>
  </si>
  <si>
    <t>182-309-2405</t>
  </si>
  <si>
    <t>Rhonda Clayton</t>
  </si>
  <si>
    <t>Deirdre@condimentum.com</t>
  </si>
  <si>
    <t>547-516-4725</t>
  </si>
  <si>
    <t>Kalia Drake</t>
  </si>
  <si>
    <t>Beau@Maecenas.org</t>
  </si>
  <si>
    <t>567-912-1942</t>
  </si>
  <si>
    <t>Sonia Vaughn</t>
  </si>
  <si>
    <t>Myra@Donec.com</t>
  </si>
  <si>
    <t>804-091-2161</t>
  </si>
  <si>
    <t>Kyra Warren</t>
  </si>
  <si>
    <t>Imani@placerat.org</t>
  </si>
  <si>
    <t>703-696-6032</t>
  </si>
  <si>
    <t>Nevada Langley</t>
  </si>
  <si>
    <t>Hanna@magna.net</t>
  </si>
  <si>
    <t>291-731-7772</t>
  </si>
  <si>
    <t>Giselle Levine</t>
  </si>
  <si>
    <t>Ishmael@pharetra.gov</t>
  </si>
  <si>
    <t>092-528-5807</t>
  </si>
  <si>
    <t>Ifeoma Butler</t>
  </si>
  <si>
    <t>Tyler@luctus.org</t>
  </si>
  <si>
    <t>854-385-1287</t>
  </si>
  <si>
    <t>Sarah Smith</t>
  </si>
  <si>
    <t>Petra@et.us</t>
  </si>
  <si>
    <t>430-390-1811</t>
  </si>
  <si>
    <t>Rowan Woods</t>
  </si>
  <si>
    <t>Stone@Proin.edu</t>
  </si>
  <si>
    <t>769-603-7732</t>
  </si>
  <si>
    <t>Xantha Sampson</t>
  </si>
  <si>
    <t>Savannah@primis.gov</t>
  </si>
  <si>
    <t>821-105-7072</t>
  </si>
  <si>
    <t>Mary Swanson</t>
  </si>
  <si>
    <t>Ivory@eu.edu</t>
  </si>
  <si>
    <t>783-305-5442</t>
  </si>
  <si>
    <t>Eve Delacruz</t>
  </si>
  <si>
    <t>Naida@id.net</t>
  </si>
  <si>
    <t>883-584-0321</t>
  </si>
  <si>
    <t>Noelle Salazar</t>
  </si>
  <si>
    <t>Winifred@mauris.com</t>
  </si>
  <si>
    <t>531-429-1760</t>
  </si>
  <si>
    <t>Kyra Hampton</t>
  </si>
  <si>
    <t>Urielle@Nunc.com</t>
  </si>
  <si>
    <t>907-531-3069</t>
  </si>
  <si>
    <t>Astra Duffy</t>
  </si>
  <si>
    <t>Abigail@egestas.com</t>
  </si>
  <si>
    <t>534-616-4329</t>
  </si>
  <si>
    <t>Kameko Knox</t>
  </si>
  <si>
    <t>Bianca@eget.org</t>
  </si>
  <si>
    <t>769-640-0042</t>
  </si>
  <si>
    <t>Nevada Ewing</t>
  </si>
  <si>
    <t>Gregory@nascetur.us</t>
  </si>
  <si>
    <t>674-715-8042</t>
  </si>
  <si>
    <t>Leigh William</t>
  </si>
  <si>
    <t>Adena@morbi.org</t>
  </si>
  <si>
    <t>394-161-1669</t>
  </si>
  <si>
    <t>Eugenia Oconnor</t>
  </si>
  <si>
    <t>Clare@ad.edu</t>
  </si>
  <si>
    <t>725-904-0851</t>
  </si>
  <si>
    <t>Audrey Farley</t>
  </si>
  <si>
    <t>Graham@fringilla.edu</t>
  </si>
  <si>
    <t>462-004-9564</t>
  </si>
  <si>
    <t>Zelenia Hoffman</t>
  </si>
  <si>
    <t>Colby@tristique.com</t>
  </si>
  <si>
    <t>808-869-9639</t>
  </si>
  <si>
    <t>Yael Rich</t>
  </si>
  <si>
    <t>Gemma@vehicula.org</t>
  </si>
  <si>
    <t>762-633-0333</t>
  </si>
  <si>
    <t>Cherokee West</t>
  </si>
  <si>
    <t>Andrew@ornare.com</t>
  </si>
  <si>
    <t>592-412-5994</t>
  </si>
  <si>
    <t>Zia Gilbert</t>
  </si>
  <si>
    <t>Burton@nibh.org</t>
  </si>
  <si>
    <t>015-632-6747</t>
  </si>
  <si>
    <t>Megan Adams</t>
  </si>
  <si>
    <t>Aquila@ridiculus.net</t>
  </si>
  <si>
    <t>188-409-0349</t>
  </si>
  <si>
    <t>Deirdre Peterson</t>
  </si>
  <si>
    <t>Pascale@tortor.net</t>
  </si>
  <si>
    <t>837-424-6525</t>
  </si>
  <si>
    <t>Charity Harvey</t>
  </si>
  <si>
    <t>Perry@fermentum.edu</t>
  </si>
  <si>
    <t>407-580-6600</t>
  </si>
  <si>
    <t>Ciara Rosales</t>
  </si>
  <si>
    <t>Bethany@nascetur.net</t>
  </si>
  <si>
    <t>736-765-8412</t>
  </si>
  <si>
    <t>Ariana Howell</t>
  </si>
  <si>
    <t>Asher@hendrerit.edu</t>
  </si>
  <si>
    <t>183-212-8969</t>
  </si>
  <si>
    <t>Kylan Hayes</t>
  </si>
  <si>
    <t>Nell@ornare.edu</t>
  </si>
  <si>
    <t>998-034-0664</t>
  </si>
  <si>
    <t>Germaine Mitchell</t>
  </si>
  <si>
    <t>Hop@tempus.gov</t>
  </si>
  <si>
    <t>399-990-7145</t>
  </si>
  <si>
    <t>Kimberley Vance</t>
  </si>
  <si>
    <t>Lareina@dictum.gov</t>
  </si>
  <si>
    <t>652-834-7981</t>
  </si>
  <si>
    <t>Gail Clements</t>
  </si>
  <si>
    <t>Porter@a.org</t>
  </si>
  <si>
    <t>404-679-2554</t>
  </si>
  <si>
    <t>Denise Armstrong</t>
  </si>
  <si>
    <t>Isadora@eleifend.us</t>
  </si>
  <si>
    <t>805-724-6813</t>
  </si>
  <si>
    <t>Courtney Holden</t>
  </si>
  <si>
    <t>Preston@suscipit.edu</t>
  </si>
  <si>
    <t>789-571-0596</t>
  </si>
  <si>
    <t>Tanisha Francis</t>
  </si>
  <si>
    <t>Savannah@condimentum.org</t>
  </si>
  <si>
    <t>792-255-1821</t>
  </si>
  <si>
    <t>Anjolie Vargas</t>
  </si>
  <si>
    <t>Keith@gravida.us</t>
  </si>
  <si>
    <t>338-278-3067</t>
  </si>
  <si>
    <t>Serena Kane</t>
  </si>
  <si>
    <t>Raja@accumsan.net</t>
  </si>
  <si>
    <t>682-247-2781</t>
  </si>
  <si>
    <t>Farrah Hudson</t>
  </si>
  <si>
    <t>Eric@Proin.org</t>
  </si>
  <si>
    <t>545-467-3850</t>
  </si>
  <si>
    <t>Imani Juarez</t>
  </si>
  <si>
    <t>Stephen@Ut.org</t>
  </si>
  <si>
    <t>983-776-8983</t>
  </si>
  <si>
    <t>Erin Nunez</t>
  </si>
  <si>
    <t>Cally@venenatis.org</t>
  </si>
  <si>
    <t>592-703-3354</t>
  </si>
  <si>
    <t>Dai Bennett</t>
  </si>
  <si>
    <t>Vielka@elementum.com</t>
  </si>
  <si>
    <t>499-614-8312</t>
  </si>
  <si>
    <t>Buffy Drake</t>
  </si>
  <si>
    <t>Nasim@penatibus.net</t>
  </si>
  <si>
    <t>103-192-4069</t>
  </si>
  <si>
    <t>Rhonda Hendrix</t>
  </si>
  <si>
    <t>Whilemina@Integer.us</t>
  </si>
  <si>
    <t>832-989-7707</t>
  </si>
  <si>
    <t>Haviva Blanchard</t>
  </si>
  <si>
    <t>Lysandra@adipiscing.com</t>
  </si>
  <si>
    <t>880-584-9921</t>
  </si>
  <si>
    <t>Olympia Burns</t>
  </si>
  <si>
    <t>Moses@Cras.edu</t>
  </si>
  <si>
    <t>529-505-2729</t>
  </si>
  <si>
    <t>Rhea Wall</t>
  </si>
  <si>
    <t>Yardley@velit.edu</t>
  </si>
  <si>
    <t>712-350-1572</t>
  </si>
  <si>
    <t>Sylvia Atkins</t>
  </si>
  <si>
    <t>Lewis@arcu.gov</t>
  </si>
  <si>
    <t>096-351-5369</t>
  </si>
  <si>
    <t>Amela Watts</t>
  </si>
  <si>
    <t>Belle@nibh.net</t>
  </si>
  <si>
    <t>682-557-1438</t>
  </si>
  <si>
    <t>Maris Williams</t>
  </si>
  <si>
    <t>Jasper@lacinia.org</t>
  </si>
  <si>
    <t>280-484-7631</t>
  </si>
  <si>
    <t>Irma Fulton</t>
  </si>
  <si>
    <t>Charissa@dictum.org</t>
  </si>
  <si>
    <t>598-663-3302</t>
  </si>
  <si>
    <t>Gemma Rodriguez</t>
  </si>
  <si>
    <t>Buckminster@semper.gov</t>
  </si>
  <si>
    <t>210-322-9268</t>
  </si>
  <si>
    <t>Xandra Kim</t>
  </si>
  <si>
    <t>Lucas@sagittis.gov</t>
  </si>
  <si>
    <t>344-473-6312</t>
  </si>
  <si>
    <t>Angela Drake</t>
  </si>
  <si>
    <t>Silas@vulputate.com</t>
  </si>
  <si>
    <t>328-277-7321</t>
  </si>
  <si>
    <t>Janna Delaney</t>
  </si>
  <si>
    <t>Seth@vestibulum.com</t>
  </si>
  <si>
    <t>048-747-7825</t>
  </si>
  <si>
    <t>Vielka Hull</t>
  </si>
  <si>
    <t>Ray@Donec.edu</t>
  </si>
  <si>
    <t>602-997-0035</t>
  </si>
  <si>
    <t>Myra Donovan</t>
  </si>
  <si>
    <t>Rudyard@scelerisque.org</t>
  </si>
  <si>
    <t>049-029-2163</t>
  </si>
  <si>
    <t>Karyn Bonner</t>
  </si>
  <si>
    <t>Hashim@euismod.us</t>
  </si>
  <si>
    <t>729-646-1949</t>
  </si>
  <si>
    <t>Martena Gay</t>
  </si>
  <si>
    <t>Nicholas@scelerisque.net</t>
  </si>
  <si>
    <t>609-427-2295</t>
  </si>
  <si>
    <t>McKenzie Burnett</t>
  </si>
  <si>
    <t>Chelsea@feugiat.org</t>
  </si>
  <si>
    <t>079-853-7022</t>
  </si>
  <si>
    <t>Nina Adkins</t>
  </si>
  <si>
    <t>Kato@cursus.us</t>
  </si>
  <si>
    <t>768-960-1547</t>
  </si>
  <si>
    <t>Kiara Clark</t>
  </si>
  <si>
    <t>Alisa@varius.com</t>
  </si>
  <si>
    <t>802-145-4119</t>
  </si>
  <si>
    <t>Hayley Spears</t>
  </si>
  <si>
    <t>Harriet@magna.edu</t>
  </si>
  <si>
    <t>806-379-1972</t>
  </si>
  <si>
    <t>Keiko Walls</t>
  </si>
  <si>
    <t>Theodore@augue.com</t>
  </si>
  <si>
    <t>084-428-4672</t>
  </si>
  <si>
    <t>Halla Cole</t>
  </si>
  <si>
    <t>Salvador@Duis.org</t>
  </si>
  <si>
    <t>430-854-4973</t>
  </si>
  <si>
    <t>Oprah Witt</t>
  </si>
  <si>
    <t>Roary@Phasellus.edu</t>
  </si>
  <si>
    <t>492-079-1187</t>
  </si>
  <si>
    <t>Nichole Medina</t>
  </si>
  <si>
    <t>Carolyn@viverra.org</t>
  </si>
  <si>
    <t>754-028-1277</t>
  </si>
  <si>
    <t>Samantha Berry</t>
  </si>
  <si>
    <t>Laith@justo.net</t>
  </si>
  <si>
    <t>016-215-0941</t>
  </si>
  <si>
    <t>Kylie Hooper</t>
  </si>
  <si>
    <t>Shellie@Proin.com</t>
  </si>
  <si>
    <t>809-903-2967</t>
  </si>
  <si>
    <t>Priscilla Madden</t>
  </si>
  <si>
    <t>Stacy@cursus.us</t>
  </si>
  <si>
    <t>649-526-6768</t>
  </si>
  <si>
    <t>Savannah Bean</t>
  </si>
  <si>
    <t>Gemma@sapien.us</t>
  </si>
  <si>
    <t>225-169-1316</t>
  </si>
  <si>
    <t>Kelsie Rios</t>
  </si>
  <si>
    <t>Talon@fames.us</t>
  </si>
  <si>
    <t>104-518-3834</t>
  </si>
  <si>
    <t>Gay Coffey</t>
  </si>
  <si>
    <t>McKenzie@sem.gov</t>
  </si>
  <si>
    <t>660-805-8056</t>
  </si>
  <si>
    <t>September Buckner</t>
  </si>
  <si>
    <t>Ezra@consectetuer.org</t>
  </si>
  <si>
    <t>832-816-2799</t>
  </si>
  <si>
    <t>Lee Barrett</t>
  </si>
  <si>
    <t>Jonas@quam.com</t>
  </si>
  <si>
    <t>415-261-1740</t>
  </si>
  <si>
    <t>Jillian Franco</t>
  </si>
  <si>
    <t>Bethany@nascetur.org</t>
  </si>
  <si>
    <t>664-049-9622</t>
  </si>
  <si>
    <t>Jessamine Waller</t>
  </si>
  <si>
    <t>Asher@facilisis.edu</t>
  </si>
  <si>
    <t>844-857-6091</t>
  </si>
  <si>
    <t>Nelle Floyd</t>
  </si>
  <si>
    <t>Alfreda@conubia.edu</t>
  </si>
  <si>
    <t>811-322-5713</t>
  </si>
  <si>
    <t>Meghan Willis</t>
  </si>
  <si>
    <t>Acton@Proin.edu</t>
  </si>
  <si>
    <t>727-578-9631</t>
  </si>
  <si>
    <t>Carla Stevens</t>
  </si>
  <si>
    <t>Lucian@convallis.org</t>
  </si>
  <si>
    <t>842-123-1097</t>
  </si>
  <si>
    <t>Buffy Castaneda</t>
  </si>
  <si>
    <t>Jayme@id.net</t>
  </si>
  <si>
    <t>337-999-5649</t>
  </si>
  <si>
    <t>Marah Gomez</t>
  </si>
  <si>
    <t>Kareem@arcu.net</t>
  </si>
  <si>
    <t>305-370-8416</t>
  </si>
  <si>
    <t>Deborah Myers</t>
  </si>
  <si>
    <t>Ivor@primis.net</t>
  </si>
  <si>
    <t>727-062-2409</t>
  </si>
  <si>
    <t>Gay Witt</t>
  </si>
  <si>
    <t>Dylan@consectetuer.edu</t>
  </si>
  <si>
    <t>854-711-7331</t>
  </si>
  <si>
    <t>Lael Matthews</t>
  </si>
  <si>
    <t>Fritz@rutrum.com</t>
  </si>
  <si>
    <t>457-657-7509</t>
  </si>
  <si>
    <t>Felicia Ramos</t>
  </si>
  <si>
    <t>Randall@accumsan.us</t>
  </si>
  <si>
    <t>273-247-5795</t>
  </si>
  <si>
    <t>Yoko Finch</t>
  </si>
  <si>
    <t>Britanney@et.us</t>
  </si>
  <si>
    <t>553-599-0191</t>
  </si>
  <si>
    <t>Susan Hart</t>
  </si>
  <si>
    <t>Lacey@Pellentesque.edu</t>
  </si>
  <si>
    <t>870-197-5999</t>
  </si>
  <si>
    <t>Georgia Kirby</t>
  </si>
  <si>
    <t>Kane@condimentum.gov</t>
  </si>
  <si>
    <t>619-421-5281</t>
  </si>
  <si>
    <t>Scarlet Gill</t>
  </si>
  <si>
    <t>Kimberley@ac.edu</t>
  </si>
  <si>
    <t>264-141-9025</t>
  </si>
  <si>
    <t>Maya Moreno</t>
  </si>
  <si>
    <t>Owen@rutrum.org</t>
  </si>
  <si>
    <t>064-641-8434</t>
  </si>
  <si>
    <t>Glenna Jennings</t>
  </si>
  <si>
    <t>Eve@ipsum.gov</t>
  </si>
  <si>
    <t>681-175-5936</t>
  </si>
  <si>
    <t>Alexa Aguirre</t>
  </si>
  <si>
    <t>Veronica@molestie.edu</t>
  </si>
  <si>
    <t>511-115-1387</t>
  </si>
  <si>
    <t>Sandra Ball</t>
  </si>
  <si>
    <t>Nicholas@est.com</t>
  </si>
  <si>
    <t>338-879-0611</t>
  </si>
  <si>
    <t>Callie Holmes</t>
  </si>
  <si>
    <t>Aline@sem.com</t>
  </si>
  <si>
    <t>691-223-3821</t>
  </si>
  <si>
    <t>Lynn Vance</t>
  </si>
  <si>
    <t>Derek@Pellentesque.gov</t>
  </si>
  <si>
    <t>253-055-7804</t>
  </si>
  <si>
    <t>Diana Baird</t>
  </si>
  <si>
    <t>Rebekah@bibendum.org</t>
  </si>
  <si>
    <t>215-020-6026</t>
  </si>
  <si>
    <t>Destiny Mcgee</t>
  </si>
  <si>
    <t>Destiny@magna.edu</t>
  </si>
  <si>
    <t>535-822-3389</t>
  </si>
  <si>
    <t>Shafira Koch</t>
  </si>
  <si>
    <t>Shaine@nunc.net</t>
  </si>
  <si>
    <t>391-808-7810</t>
  </si>
  <si>
    <t>Camille Mcgowan</t>
  </si>
  <si>
    <t>MacKensie@feugiat.com</t>
  </si>
  <si>
    <t>367-601-5927</t>
  </si>
  <si>
    <t>Oprah Sears</t>
  </si>
  <si>
    <t>Orson@parturient.net</t>
  </si>
  <si>
    <t>986-092-3846</t>
  </si>
  <si>
    <t>Britanney Stuart</t>
  </si>
  <si>
    <t>Stacy@per.us</t>
  </si>
  <si>
    <t>072-964-4264</t>
  </si>
  <si>
    <t>Colleen Copeland</t>
  </si>
  <si>
    <t>Kenneth@nascetur.edu</t>
  </si>
  <si>
    <t>550-171-0393</t>
  </si>
  <si>
    <t>Mikayla Lambert</t>
  </si>
  <si>
    <t>Guy@natoque.gov</t>
  </si>
  <si>
    <t>501-173-8812</t>
  </si>
  <si>
    <t>Macey Washington</t>
  </si>
  <si>
    <t>Wallace@Vestibulum.com</t>
  </si>
  <si>
    <t>475-604-1902</t>
  </si>
  <si>
    <t>Carla Miller</t>
  </si>
  <si>
    <t>Berk@placerat.org</t>
  </si>
  <si>
    <t>276-491-8530</t>
  </si>
  <si>
    <t>Giselle Ewing</t>
  </si>
  <si>
    <t>Branden@nisi.org</t>
  </si>
  <si>
    <t>674-590-8670</t>
  </si>
  <si>
    <t>Hayfa Reid</t>
  </si>
  <si>
    <t>Cameron@mus.gov</t>
  </si>
  <si>
    <t>317-663-8102</t>
  </si>
  <si>
    <t>Candice Odonnell</t>
  </si>
  <si>
    <t>Brady@imperdiet.gov</t>
  </si>
  <si>
    <t>362-945-7057</t>
  </si>
  <si>
    <t>Molly Cook</t>
  </si>
  <si>
    <t>Tobias@lobortis.com</t>
  </si>
  <si>
    <t>227-333-8634</t>
  </si>
  <si>
    <t>Demetria Bates</t>
  </si>
  <si>
    <t>Kuame@non.org</t>
  </si>
  <si>
    <t>918-153-0065</t>
  </si>
  <si>
    <t>Stephanie Flores</t>
  </si>
  <si>
    <t>Walker@Integer.com</t>
  </si>
  <si>
    <t>069-385-5506</t>
  </si>
  <si>
    <t>Paloma Weeks</t>
  </si>
  <si>
    <t>Rhoda@metus.com</t>
  </si>
  <si>
    <t>219-582-1897</t>
  </si>
  <si>
    <t>Linda Perry</t>
  </si>
  <si>
    <t>Sonia@Phasellus.net</t>
  </si>
  <si>
    <t>610-973-3590</t>
  </si>
  <si>
    <t>Dacey Donaldson</t>
  </si>
  <si>
    <t>Russell@magnis.us</t>
  </si>
  <si>
    <t>438-172-0889</t>
  </si>
  <si>
    <t>Ila Hunt</t>
  </si>
  <si>
    <t>Rashad@elementum.org</t>
  </si>
  <si>
    <t>606-496-9779</t>
  </si>
  <si>
    <t>Destiny Finch</t>
  </si>
  <si>
    <t>Summer@dolor.edu</t>
  </si>
  <si>
    <t>540-434-5587</t>
  </si>
  <si>
    <t>Keely Hamilton</t>
  </si>
  <si>
    <t>Mariko@consequat.gov</t>
  </si>
  <si>
    <t>403-319-5437</t>
  </si>
  <si>
    <t>Ifeoma Tucker</t>
  </si>
  <si>
    <t>Fuller@pellentesque.org</t>
  </si>
  <si>
    <t>480-462-0439</t>
  </si>
  <si>
    <t>Iola Rodriquez</t>
  </si>
  <si>
    <t>Brody@ullamcorper.org</t>
  </si>
  <si>
    <t>403-804-7692</t>
  </si>
  <si>
    <t>Delilah Strickland</t>
  </si>
  <si>
    <t>Xavier@nonummy.com</t>
  </si>
  <si>
    <t>487-827-5770</t>
  </si>
  <si>
    <t>Alexa Hancock</t>
  </si>
  <si>
    <t>May@Fusce.org</t>
  </si>
  <si>
    <t>230-596-2784</t>
  </si>
  <si>
    <t>Cecilia Mcfadden</t>
  </si>
  <si>
    <t>Donna@sapien.edu</t>
  </si>
  <si>
    <t>604-632-2873</t>
  </si>
  <si>
    <t>Ivana Holland</t>
  </si>
  <si>
    <t>Vladimir@rutrum.us</t>
  </si>
  <si>
    <t>080-248-5135</t>
  </si>
  <si>
    <t>Glenna Woodward</t>
  </si>
  <si>
    <t>Demetria@dis.org</t>
  </si>
  <si>
    <t>179-475-7139</t>
  </si>
  <si>
    <t>Sigourney Mcdowell</t>
  </si>
  <si>
    <t>Reed@metus.net</t>
  </si>
  <si>
    <t>141-827-3560</t>
  </si>
  <si>
    <t>Kirsten Montgomery</t>
  </si>
  <si>
    <t>Jack@Maecenas.edu</t>
  </si>
  <si>
    <t>370-478-7313</t>
  </si>
  <si>
    <t>Elizabeth Randall</t>
  </si>
  <si>
    <t>Kaseem@diam.edu</t>
  </si>
  <si>
    <t>063-456-2354</t>
  </si>
  <si>
    <t>Wynne Horton</t>
  </si>
  <si>
    <t>Yael@lobortis.com</t>
  </si>
  <si>
    <t>188-868-8635</t>
  </si>
  <si>
    <t>Zenaida Sargent</t>
  </si>
  <si>
    <t>Rachel@elit.edu</t>
  </si>
  <si>
    <t>222-349-6271</t>
  </si>
  <si>
    <t>Vielka Hanson</t>
  </si>
  <si>
    <t>Harding@Donec.gov</t>
  </si>
  <si>
    <t>145-500-9248</t>
  </si>
  <si>
    <t>Eleanor Stephens</t>
  </si>
  <si>
    <t>Clementine@ullamcorper.us</t>
  </si>
  <si>
    <t>028-324-8482</t>
  </si>
  <si>
    <t>Amy Combs</t>
  </si>
  <si>
    <t>Ian@natoque.com</t>
  </si>
  <si>
    <t>559-264-8194</t>
  </si>
  <si>
    <t>Sierra Rivas</t>
  </si>
  <si>
    <t>Wayne@tempus.net</t>
  </si>
  <si>
    <t>341-149-9026</t>
  </si>
  <si>
    <t>Joelle Workman</t>
  </si>
  <si>
    <t>Perry@nascetur.edu</t>
  </si>
  <si>
    <t>108-768-6055</t>
  </si>
  <si>
    <t>Cassidy Stein</t>
  </si>
  <si>
    <t>Rogan@ultricies.net</t>
  </si>
  <si>
    <t>534-851-2473</t>
  </si>
  <si>
    <t>Jessica Bates</t>
  </si>
  <si>
    <t>Kasimir@taciti.com</t>
  </si>
  <si>
    <t>047-743-7900</t>
  </si>
  <si>
    <t>Joelle Cruz</t>
  </si>
  <si>
    <t>Knox@nibh.gov</t>
  </si>
  <si>
    <t>230-639-5075</t>
  </si>
  <si>
    <t>Kameko Vaughan</t>
  </si>
  <si>
    <t>Reagan@facilisis.edu</t>
  </si>
  <si>
    <t>624-475-0002</t>
  </si>
  <si>
    <t>Ivory Rojas</t>
  </si>
  <si>
    <t>Calista@quis.org</t>
  </si>
  <si>
    <t>958-049-5035</t>
  </si>
  <si>
    <t>Rhonda Sears</t>
  </si>
  <si>
    <t>Abra@ridiculus.org</t>
  </si>
  <si>
    <t>455-880-2967</t>
  </si>
  <si>
    <t>Violet Singleton</t>
  </si>
  <si>
    <t>Bert@vulputate.edu</t>
  </si>
  <si>
    <t>763-115-2955</t>
  </si>
  <si>
    <t>Haviva Hale</t>
  </si>
  <si>
    <t>Cleo@vitae.com</t>
  </si>
  <si>
    <t>803-505-8503</t>
  </si>
  <si>
    <t>Mariko Noble</t>
  </si>
  <si>
    <t>Henry@Curae.com</t>
  </si>
  <si>
    <t>909-089-1850</t>
  </si>
  <si>
    <t>Mikayla Acevedo</t>
  </si>
  <si>
    <t>Kylie@nunc.net</t>
  </si>
  <si>
    <t>056-353-0091</t>
  </si>
  <si>
    <t>Idola Riggs</t>
  </si>
  <si>
    <t>Jessica@malesuada.net</t>
  </si>
  <si>
    <t>988-060-6654</t>
  </si>
  <si>
    <t>Lacy Hardy</t>
  </si>
  <si>
    <t>Drew@fermentum.us</t>
  </si>
  <si>
    <t>338-790-4083</t>
  </si>
  <si>
    <t>Ella Michael</t>
  </si>
  <si>
    <t>Gannon@blandit.net</t>
  </si>
  <si>
    <t>865-089-6530</t>
  </si>
  <si>
    <t>Hayley Sellers</t>
  </si>
  <si>
    <t>Amir@Cras.net</t>
  </si>
  <si>
    <t>489-317-0295</t>
  </si>
  <si>
    <t>Laurel Washington</t>
  </si>
  <si>
    <t>Tarik@felis.us</t>
  </si>
  <si>
    <t>690-713-8072</t>
  </si>
  <si>
    <t>Miriam Cardenas</t>
  </si>
  <si>
    <t>Carl@convallis.com</t>
  </si>
  <si>
    <t>733-899-4309</t>
  </si>
  <si>
    <t>Virginia Knox</t>
  </si>
  <si>
    <t>Rinah@torquent.us</t>
  </si>
  <si>
    <t>990-847-6389</t>
  </si>
  <si>
    <t>Haviva Cherry</t>
  </si>
  <si>
    <t>Harper@montes.us</t>
  </si>
  <si>
    <t>377-133-9399</t>
  </si>
  <si>
    <t>Mia Hinton</t>
  </si>
  <si>
    <t>Damon@Class.us</t>
  </si>
  <si>
    <t>112-201-0089</t>
  </si>
  <si>
    <t>Zelenia Sheppard</t>
  </si>
  <si>
    <t>Callie@Quisque.gov</t>
  </si>
  <si>
    <t>668-243-4212</t>
  </si>
  <si>
    <t>Adria Shannon</t>
  </si>
  <si>
    <t>Otto@Praesent.edu</t>
  </si>
  <si>
    <t>414-485-8378</t>
  </si>
  <si>
    <t>Erin Christian</t>
  </si>
  <si>
    <t>Cade@ut.org</t>
  </si>
  <si>
    <t>711-861-0253</t>
  </si>
  <si>
    <t>Miranda Haynes</t>
  </si>
  <si>
    <t>Aladdin@mus.us</t>
  </si>
  <si>
    <t>369-858-8836</t>
  </si>
  <si>
    <t>Molly Wall</t>
  </si>
  <si>
    <t>Silas@aptent.com</t>
  </si>
  <si>
    <t>576-517-9536</t>
  </si>
  <si>
    <t>Savannah Bass</t>
  </si>
  <si>
    <t>Quintessa@lorem.us</t>
  </si>
  <si>
    <t>420-022-7159</t>
  </si>
  <si>
    <t>Haley Spence</t>
  </si>
  <si>
    <t>Darryl@risus.edu</t>
  </si>
  <si>
    <t>265-939-0297</t>
  </si>
  <si>
    <t>Bertha Williamson</t>
  </si>
  <si>
    <t>Tucker@eleifend.net</t>
  </si>
  <si>
    <t>882-828-2223</t>
  </si>
  <si>
    <t>Leah Malone</t>
  </si>
  <si>
    <t>Rachel@nibh.us</t>
  </si>
  <si>
    <t>141-532-5963</t>
  </si>
  <si>
    <t>Wanda Butler</t>
  </si>
  <si>
    <t>Patience@eleifend.com</t>
  </si>
  <si>
    <t>253-163-2230</t>
  </si>
  <si>
    <t>Alexis Valentine</t>
  </si>
  <si>
    <t>Jolene@dapibus.org</t>
  </si>
  <si>
    <t>523-165-2341</t>
  </si>
  <si>
    <t>Reagan Mason</t>
  </si>
  <si>
    <t>Cassidy@quam.edu</t>
  </si>
  <si>
    <t>733-621-2211</t>
  </si>
  <si>
    <t>Mara Davenport</t>
  </si>
  <si>
    <t>Keiko@nec.com</t>
  </si>
  <si>
    <t>607-028-4620</t>
  </si>
  <si>
    <t>Chava Gordon</t>
  </si>
  <si>
    <t>Dora@congue.net</t>
  </si>
  <si>
    <t>589-834-9283</t>
  </si>
  <si>
    <t>Jenette Allen</t>
  </si>
  <si>
    <t>Paki@at.com</t>
  </si>
  <si>
    <t>945-706-3166</t>
  </si>
  <si>
    <t>Zelenia Davenport</t>
  </si>
  <si>
    <t>Ora@tristique.net</t>
  </si>
  <si>
    <t>274-959-5334</t>
  </si>
  <si>
    <t>Fredericka Garner</t>
  </si>
  <si>
    <t>Paula@ridiculus.us</t>
  </si>
  <si>
    <t>231-154-3072</t>
  </si>
  <si>
    <t>Jessica May</t>
  </si>
  <si>
    <t>Judith@dictum.edu</t>
  </si>
  <si>
    <t>799-086-7696</t>
  </si>
  <si>
    <t>Lara Aguirre</t>
  </si>
  <si>
    <t>Merritt@aptent.edu</t>
  </si>
  <si>
    <t>035-572-4622</t>
  </si>
  <si>
    <t>Sage Ferrell</t>
  </si>
  <si>
    <t>Jarrod@Curae.edu</t>
  </si>
  <si>
    <t>447-124-2920</t>
  </si>
  <si>
    <t>Pascale Velez</t>
  </si>
  <si>
    <t>Talon@luctus.edu</t>
  </si>
  <si>
    <t>633-332-7412</t>
  </si>
  <si>
    <t>Eliana Best</t>
  </si>
  <si>
    <t>Mark@ornare.org</t>
  </si>
  <si>
    <t>726-360-1010</t>
  </si>
  <si>
    <t>Hadassah Reyes</t>
  </si>
  <si>
    <t>Macaulay@parturient.edu</t>
  </si>
  <si>
    <t>715-528-8148</t>
  </si>
  <si>
    <t>Maggie Emerson</t>
  </si>
  <si>
    <t>Ferdinand@posuere.gov</t>
  </si>
  <si>
    <t>601-073-7567</t>
  </si>
  <si>
    <t>Desiree Larson</t>
  </si>
  <si>
    <t>Kirk@In.us</t>
  </si>
  <si>
    <t>376-427-8790</t>
  </si>
  <si>
    <t>Latifah Becker</t>
  </si>
  <si>
    <t>Helen@Integer.org</t>
  </si>
  <si>
    <t>649-895-8973</t>
  </si>
  <si>
    <t>Alfreda Whitfield</t>
  </si>
  <si>
    <t>Sybil@litora.com</t>
  </si>
  <si>
    <t>280-517-4213</t>
  </si>
  <si>
    <t>Linda Barlow</t>
  </si>
  <si>
    <t>Pamela@mattis.us</t>
  </si>
  <si>
    <t>850-847-5175</t>
  </si>
  <si>
    <t>Larissa Hansen</t>
  </si>
  <si>
    <t>Lael@consequat.edu</t>
  </si>
  <si>
    <t>779-915-2360</t>
  </si>
  <si>
    <t>Kellie Glover</t>
  </si>
  <si>
    <t>Martin@Lorem.net</t>
  </si>
  <si>
    <t>942-466-6471</t>
  </si>
  <si>
    <t>Kim Allison</t>
  </si>
  <si>
    <t>Damian@eros.org</t>
  </si>
  <si>
    <t>223-433-9288</t>
  </si>
  <si>
    <t>Cherokee Lambert</t>
  </si>
  <si>
    <t>Barry@massa.edu</t>
  </si>
  <si>
    <t>113-524-2265</t>
  </si>
  <si>
    <t>Selma Carpenter</t>
  </si>
  <si>
    <t>Merrill@porta.com</t>
  </si>
  <si>
    <t>114-001-5060</t>
  </si>
  <si>
    <t>Noelle Winters</t>
  </si>
  <si>
    <t>Hakeem@eu.edu</t>
  </si>
  <si>
    <t>565-859-8943</t>
  </si>
  <si>
    <t>Montana Haley</t>
  </si>
  <si>
    <t>Mason@dictum.us</t>
  </si>
  <si>
    <t>795-769-9903</t>
  </si>
  <si>
    <t>Amaya Osborne</t>
  </si>
  <si>
    <t>Xavier@dolor.edu</t>
  </si>
  <si>
    <t>036-201-4795</t>
  </si>
  <si>
    <t>Rhonda Mcguire</t>
  </si>
  <si>
    <t>Garth@placerat.com</t>
  </si>
  <si>
    <t>294-150-5257</t>
  </si>
  <si>
    <t>Jillian Saunders</t>
  </si>
  <si>
    <t>Carter@ullamcorper.gov</t>
  </si>
  <si>
    <t>128-485-2628</t>
  </si>
  <si>
    <t>Ora Shields</t>
  </si>
  <si>
    <t>Otto@sem.com</t>
  </si>
  <si>
    <t>447-380-8212</t>
  </si>
  <si>
    <t>Raya Sanders</t>
  </si>
  <si>
    <t>Carla@hymenaeos.edu</t>
  </si>
  <si>
    <t>878-481-9768</t>
  </si>
  <si>
    <t>Tanisha Robinson</t>
  </si>
  <si>
    <t>Rudyard@suscipit.com</t>
  </si>
  <si>
    <t>832-222-8038</t>
  </si>
  <si>
    <t>Mia Jensen</t>
  </si>
  <si>
    <t>Ira@ante.com</t>
  </si>
  <si>
    <t>631-803-0191</t>
  </si>
  <si>
    <t>Yetta Simpson</t>
  </si>
  <si>
    <t>Lara@nostra.com</t>
  </si>
  <si>
    <t>745-477-0952</t>
  </si>
  <si>
    <t>Meredith Carrillo</t>
  </si>
  <si>
    <t>Ulric@est.org</t>
  </si>
  <si>
    <t>015-818-4557</t>
  </si>
  <si>
    <t>Camille Bennett</t>
  </si>
  <si>
    <t>Ryan@Cras.org</t>
  </si>
  <si>
    <t>134-851-9585</t>
  </si>
  <si>
    <t>Whilemina Hurley</t>
  </si>
  <si>
    <t>Amena@accumsan.com</t>
  </si>
  <si>
    <t>925-833-0197</t>
  </si>
  <si>
    <t>Venus Armstrong</t>
  </si>
  <si>
    <t>Grady@suscipit.us</t>
  </si>
  <si>
    <t>275-011-9087</t>
  </si>
  <si>
    <t>Cara Solis</t>
  </si>
  <si>
    <t>Cynthia@conubia.org</t>
  </si>
  <si>
    <t>615-958-2420</t>
  </si>
  <si>
    <t>Selma Blackburn</t>
  </si>
  <si>
    <t>Rebekah@dictum.us</t>
  </si>
  <si>
    <t>310-298-0777</t>
  </si>
  <si>
    <t>Melissa Johnson</t>
  </si>
  <si>
    <t>Luke@eget.net</t>
  </si>
  <si>
    <t>816-924-9433</t>
  </si>
  <si>
    <t>Melodie Moses</t>
  </si>
  <si>
    <t>Uriel@ad.com</t>
  </si>
  <si>
    <t>492-394-5203</t>
  </si>
  <si>
    <t>Quyn Langley</t>
  </si>
  <si>
    <t>Shelly@Nulla.gov</t>
  </si>
  <si>
    <t>018-458-8775</t>
  </si>
  <si>
    <t>Ayanna Boyle</t>
  </si>
  <si>
    <t>Willow@adipiscing.us</t>
  </si>
  <si>
    <t>969-743-9079</t>
  </si>
  <si>
    <t>Belle Oneal</t>
  </si>
  <si>
    <t>Cooper@consectetuer.org</t>
  </si>
  <si>
    <t>846-733-6647</t>
  </si>
  <si>
    <t>Belle Farmer</t>
  </si>
  <si>
    <t>Velma@massa.net</t>
  </si>
  <si>
    <t>365-267-6335</t>
  </si>
  <si>
    <t>Pascale Wolf</t>
  </si>
  <si>
    <t>Carter@magnis.org</t>
  </si>
  <si>
    <t>477-092-6304</t>
  </si>
  <si>
    <t>Illana Hartman</t>
  </si>
  <si>
    <t>Graiden@rutrum.us</t>
  </si>
  <si>
    <t>749-327-8462</t>
  </si>
  <si>
    <t>Doris Roberson</t>
  </si>
  <si>
    <t>Tallulah@varius.edu</t>
  </si>
  <si>
    <t>840-084-8407</t>
  </si>
  <si>
    <t>Jolene Ramsey</t>
  </si>
  <si>
    <t>Colin@pretium.us</t>
  </si>
  <si>
    <t>004-419-5267</t>
  </si>
  <si>
    <t>Quin Gray</t>
  </si>
  <si>
    <t>Vladimir@massa.com</t>
  </si>
  <si>
    <t>741-255-7749</t>
  </si>
  <si>
    <t>Hadley Olsen</t>
  </si>
  <si>
    <t>Quail@sollicitudin.com</t>
  </si>
  <si>
    <t>399-713-7814</t>
  </si>
  <si>
    <t>Tamara Guerra</t>
  </si>
  <si>
    <t>Kenyon@Ut.us</t>
  </si>
  <si>
    <t>731-281-0199</t>
  </si>
  <si>
    <t>Sophia Chambers</t>
  </si>
  <si>
    <t>Erich@dolor.edu</t>
  </si>
  <si>
    <t>911-087-4068</t>
  </si>
  <si>
    <t>September Morgan</t>
  </si>
  <si>
    <t>Mark@at.com</t>
  </si>
  <si>
    <t>592-027-9254</t>
  </si>
  <si>
    <t>Sopoline Garrison</t>
  </si>
  <si>
    <t>Rahim@Maecenas.net</t>
  </si>
  <si>
    <t>126-181-1670</t>
  </si>
  <si>
    <t>Kiayada Yang</t>
  </si>
  <si>
    <t>Uta@tempus.net</t>
  </si>
  <si>
    <t>023-868-4158</t>
  </si>
  <si>
    <t>Amena Terrell</t>
  </si>
  <si>
    <t>Chaney@Nunc.org</t>
  </si>
  <si>
    <t>071-486-7997</t>
  </si>
  <si>
    <t>Fallon Dean</t>
  </si>
  <si>
    <t>Shafira@ipsum.net</t>
  </si>
  <si>
    <t>039-854-4514</t>
  </si>
  <si>
    <t>Rina Harrell</t>
  </si>
  <si>
    <t>Anjolie@Aliquam.com</t>
  </si>
  <si>
    <t>051-902-7649</t>
  </si>
  <si>
    <t>Kiona Glenn</t>
  </si>
  <si>
    <t>Ciaran@adipiscing.gov</t>
  </si>
  <si>
    <t>079-440-8039</t>
  </si>
  <si>
    <t>Hyacinth Gallagher</t>
  </si>
  <si>
    <t>Chancellor@pulvinar.org</t>
  </si>
  <si>
    <t>051-934-5139</t>
  </si>
  <si>
    <t>Carissa Ayers</t>
  </si>
  <si>
    <t>Dorothy@mattis.us</t>
  </si>
  <si>
    <t>554-443-6196</t>
  </si>
  <si>
    <t>Kelsey Valenzuela</t>
  </si>
  <si>
    <t>Bruno@malesuada.edu</t>
  </si>
  <si>
    <t>642-372-3063</t>
  </si>
  <si>
    <t>Harriet Mills</t>
  </si>
  <si>
    <t>Kyla@quis.com</t>
  </si>
  <si>
    <t>545-362-8532</t>
  </si>
  <si>
    <t>India Kelley</t>
  </si>
  <si>
    <t>Lamar@nunc.org</t>
  </si>
  <si>
    <t>718-543-8498</t>
  </si>
  <si>
    <t>Joelle Hood</t>
  </si>
  <si>
    <t>Jaime@Class.us</t>
  </si>
  <si>
    <t>289-492-3516</t>
  </si>
  <si>
    <t>Jescie Reynolds</t>
  </si>
  <si>
    <t>Tatiana@dolor.com</t>
  </si>
  <si>
    <t>112-834-4519</t>
  </si>
  <si>
    <t>Imelda Miller</t>
  </si>
  <si>
    <t>Jennifer@dolor.gov</t>
  </si>
  <si>
    <t>195-848-8911</t>
  </si>
  <si>
    <t>Harriet Kirkland</t>
  </si>
  <si>
    <t>Lillian@quis.net</t>
  </si>
  <si>
    <t>900-081-0361</t>
  </si>
  <si>
    <t>Gail Harrell</t>
  </si>
  <si>
    <t>Tamekah@enim.net</t>
  </si>
  <si>
    <t>038-606-1727</t>
  </si>
  <si>
    <t>Dorothy Cortez</t>
  </si>
  <si>
    <t>Alika@auctor.gov</t>
  </si>
  <si>
    <t>965-870-4747</t>
  </si>
  <si>
    <t>Simone Rush</t>
  </si>
  <si>
    <t>Jerry@Pellentesque.net</t>
  </si>
  <si>
    <t>316-255-6156</t>
  </si>
  <si>
    <t>Naida Maddox</t>
  </si>
  <si>
    <t>Lydia@Donec.gov</t>
  </si>
  <si>
    <t>562-112-3270</t>
  </si>
  <si>
    <t>Daryl Watts</t>
  </si>
  <si>
    <t>Quon@diam.org</t>
  </si>
  <si>
    <t>996-012-5651</t>
  </si>
  <si>
    <t>Tamekah Clark</t>
  </si>
  <si>
    <t>Aquila@bibendum.edu</t>
  </si>
  <si>
    <t>104-835-7068</t>
  </si>
  <si>
    <t>Mari Hahn</t>
  </si>
  <si>
    <t>Susan@tempus.us</t>
  </si>
  <si>
    <t>265-499-0943</t>
  </si>
  <si>
    <t>Debra Sanchez</t>
  </si>
  <si>
    <t>Halee@ligula.net</t>
  </si>
  <si>
    <t>996-942-4265</t>
  </si>
  <si>
    <t>Sandra Ratliff</t>
  </si>
  <si>
    <t>Bernard@fringilla.net</t>
  </si>
  <si>
    <t>193-960-9032</t>
  </si>
  <si>
    <t>Jael Giles</t>
  </si>
  <si>
    <t>Uta@enim.com</t>
  </si>
  <si>
    <t>925-270-5493</t>
  </si>
  <si>
    <t>Laurel Rutledge</t>
  </si>
  <si>
    <t>Porter@Pellentesque.gov</t>
  </si>
  <si>
    <t>045-914-3248</t>
  </si>
  <si>
    <t>Mia Ingram</t>
  </si>
  <si>
    <t>Claire@dis.edu</t>
  </si>
  <si>
    <t>956-795-0328</t>
  </si>
  <si>
    <t>Sopoline Bird</t>
  </si>
  <si>
    <t>Uriel@Curae.com</t>
  </si>
  <si>
    <t>680-424-4546</t>
  </si>
  <si>
    <t>Amanda Workman</t>
  </si>
  <si>
    <t>Branden@fringilla.com</t>
  </si>
  <si>
    <t>141-707-8775</t>
  </si>
  <si>
    <t>Illiana Reid</t>
  </si>
  <si>
    <t>Daniel@Class.org</t>
  </si>
  <si>
    <t>812-398-8304</t>
  </si>
  <si>
    <t>Lael Anthony</t>
  </si>
  <si>
    <t>MacKenzie@enim.org</t>
  </si>
  <si>
    <t>090-072-9980</t>
  </si>
  <si>
    <t>Camille Tyler</t>
  </si>
  <si>
    <t>Solomon@pretium.org</t>
  </si>
  <si>
    <t>102-192-8157</t>
  </si>
  <si>
    <t>Sharon Wright</t>
  </si>
  <si>
    <t>Naomi@Maecenas.edu</t>
  </si>
  <si>
    <t>182-494-8353</t>
  </si>
  <si>
    <t>Alika Henson</t>
  </si>
  <si>
    <t>Evangeline@metus.com</t>
  </si>
  <si>
    <t>345-038-7791</t>
  </si>
  <si>
    <t>Ainsley Beard</t>
  </si>
  <si>
    <t>Leilani@aliquet.com</t>
  </si>
  <si>
    <t>740-146-8683</t>
  </si>
  <si>
    <t>Alisa Briggs</t>
  </si>
  <si>
    <t>Mason@Sed.edu</t>
  </si>
  <si>
    <t>233-278-9925</t>
  </si>
  <si>
    <t>Kirsten Stuart</t>
  </si>
  <si>
    <t>Violet@faucibus.us</t>
  </si>
  <si>
    <t>457-755-6512</t>
  </si>
  <si>
    <t>Adria Joyner</t>
  </si>
  <si>
    <t>Summer@Cum.org</t>
  </si>
  <si>
    <t>838-101-4531</t>
  </si>
  <si>
    <t>Melinda Thompson</t>
  </si>
  <si>
    <t>Jordan@volutpat.org</t>
  </si>
  <si>
    <t>642-160-2662</t>
  </si>
  <si>
    <t>Halee Perez</t>
  </si>
  <si>
    <t>Xyla@lorem.gov</t>
  </si>
  <si>
    <t>808-506-0308</t>
  </si>
  <si>
    <t>Iola Keller</t>
  </si>
  <si>
    <t>Joy@aptent.org</t>
  </si>
  <si>
    <t>332-284-6296</t>
  </si>
  <si>
    <t>Quinn Conrad</t>
  </si>
  <si>
    <t>Ima@rutrum.gov</t>
  </si>
  <si>
    <t>755-773-9794</t>
  </si>
  <si>
    <t>Myra Atkins</t>
  </si>
  <si>
    <t>Jasper@Nullam.org</t>
  </si>
  <si>
    <t>743-995-3305</t>
  </si>
  <si>
    <t>Florence Moon</t>
  </si>
  <si>
    <t>Angela@lacus.net</t>
  </si>
  <si>
    <t>959-072-6835</t>
  </si>
  <si>
    <t>Jillian Lott</t>
  </si>
  <si>
    <t>Maia@montes.net</t>
  </si>
  <si>
    <t>063-325-3545</t>
  </si>
  <si>
    <t>Lavinia Washington</t>
  </si>
  <si>
    <t>Reece@libero.com</t>
  </si>
  <si>
    <t>325-159-2628</t>
  </si>
  <si>
    <t>Whilemina West</t>
  </si>
  <si>
    <t>Naomi@Praesent.net</t>
  </si>
  <si>
    <t>457-533-7185</t>
  </si>
  <si>
    <t>Meredith Sanford</t>
  </si>
  <si>
    <t>Mason@pulvinar.us</t>
  </si>
  <si>
    <t>896-334-4229</t>
  </si>
  <si>
    <t>Savannah Bennett</t>
  </si>
  <si>
    <t>Chase@sed.com</t>
  </si>
  <si>
    <t>140-433-4547</t>
  </si>
  <si>
    <t>Julie Lopez</t>
  </si>
  <si>
    <t>Knox@tortor.net</t>
  </si>
  <si>
    <t>068-209-4821</t>
  </si>
  <si>
    <t>Neve Hoffman</t>
  </si>
  <si>
    <t>Eric@eros.edu</t>
  </si>
  <si>
    <t>255-107-2193</t>
  </si>
  <si>
    <t>Maggie Whitaker</t>
  </si>
  <si>
    <t>Benjamin@tempor.com</t>
  </si>
  <si>
    <t>853-730-9705</t>
  </si>
  <si>
    <t>Kylan Hancock</t>
  </si>
  <si>
    <t>Rigel@risus.edu</t>
  </si>
  <si>
    <t>821-769-8203</t>
  </si>
  <si>
    <t>Madonna Buckley</t>
  </si>
  <si>
    <t>Ayanna@Quisque.org</t>
  </si>
  <si>
    <t>196-200-3938</t>
  </si>
  <si>
    <t>Lesley Wells</t>
  </si>
  <si>
    <t>Tarik@senectus.gov</t>
  </si>
  <si>
    <t>279-763-4837</t>
  </si>
  <si>
    <t>Amena Graham</t>
  </si>
  <si>
    <t>Rogan@nec.net</t>
  </si>
  <si>
    <t>965-030-2866</t>
  </si>
  <si>
    <t>Astra Hicks</t>
  </si>
  <si>
    <t>Rachel@erat.gov</t>
  </si>
  <si>
    <t>279-251-9582</t>
  </si>
  <si>
    <t>Bell Witt</t>
  </si>
  <si>
    <t>Anastasia@feugiat.edu</t>
  </si>
  <si>
    <t>609-346-6777</t>
  </si>
  <si>
    <t>Minerva Donaldson</t>
  </si>
  <si>
    <t>Zena@viverra.org</t>
  </si>
  <si>
    <t>940-465-6124</t>
  </si>
  <si>
    <t>Latifah Myers</t>
  </si>
  <si>
    <t>Xandra@interdum.net</t>
  </si>
  <si>
    <t>295-416-4863</t>
  </si>
  <si>
    <t>Lael Harrison</t>
  </si>
  <si>
    <t>Cora@Duis.edu</t>
  </si>
  <si>
    <t>506-376-8984</t>
  </si>
  <si>
    <t>Dawn Herring</t>
  </si>
  <si>
    <t>Regan@ornare.net</t>
  </si>
  <si>
    <t>971-827-3957</t>
  </si>
  <si>
    <t>Deanna Rivas</t>
  </si>
  <si>
    <t>Uriel@Aenean.com</t>
  </si>
  <si>
    <t>807-319-9750</t>
  </si>
  <si>
    <t>Natalie Harris</t>
  </si>
  <si>
    <t>Zeph@in.us</t>
  </si>
  <si>
    <t>399-870-1581</t>
  </si>
  <si>
    <t>September Shepherd</t>
  </si>
  <si>
    <t>Sage@venenatis.com</t>
  </si>
  <si>
    <t>052-293-7156</t>
  </si>
  <si>
    <t>Paula Cummings</t>
  </si>
  <si>
    <t>Lucas@conubia.com</t>
  </si>
  <si>
    <t>238-092-8457</t>
  </si>
  <si>
    <t>Teegan Douglas</t>
  </si>
  <si>
    <t>Kirk@in.com</t>
  </si>
  <si>
    <t>641-750-7331</t>
  </si>
  <si>
    <t>Emma Rice</t>
  </si>
  <si>
    <t>Herman@Maecenas.net</t>
  </si>
  <si>
    <t>549-713-3864</t>
  </si>
  <si>
    <t>Leandra Townsend</t>
  </si>
  <si>
    <t>Abigail@sem.gov</t>
  </si>
  <si>
    <t>482-357-0499</t>
  </si>
  <si>
    <t>Iris Bradley</t>
  </si>
  <si>
    <t>Isaiah@vehicula.edu</t>
  </si>
  <si>
    <t>285-950-6136</t>
  </si>
  <si>
    <t>Mona Hess</t>
  </si>
  <si>
    <t>MacKensie@venenatis.net</t>
  </si>
  <si>
    <t>063-456-6250</t>
  </si>
  <si>
    <t>Geraldine Sandoval</t>
  </si>
  <si>
    <t>Nevada@feugiat.com</t>
  </si>
  <si>
    <t>978-862-9633</t>
  </si>
  <si>
    <t>Angela Hartman</t>
  </si>
  <si>
    <t>Fuller@pulvinar.edu</t>
  </si>
  <si>
    <t>485-104-0753</t>
  </si>
  <si>
    <t>Galena Tanner</t>
  </si>
  <si>
    <t>Maggy@litora.com</t>
  </si>
  <si>
    <t>800-001-7765</t>
  </si>
  <si>
    <t>Olivia Kidd</t>
  </si>
  <si>
    <t>Adria@Integer.edu</t>
  </si>
  <si>
    <t>896-935-3477</t>
  </si>
  <si>
    <t>Ava Michael</t>
  </si>
  <si>
    <t>Cole@vulputate.edu</t>
  </si>
  <si>
    <t>832-931-2351</t>
  </si>
  <si>
    <t>Rylee Anthony</t>
  </si>
  <si>
    <t>Nigel@fermentum.org</t>
  </si>
  <si>
    <t>351-816-7450</t>
  </si>
  <si>
    <t>Tamara Kinney</t>
  </si>
  <si>
    <t>Anne@consequat.us</t>
  </si>
  <si>
    <t>939-707-3228</t>
  </si>
  <si>
    <t>Karly Walsh</t>
  </si>
  <si>
    <t>Nicole@metus.org</t>
  </si>
  <si>
    <t>177-126-9571</t>
  </si>
  <si>
    <t>Vanna Kennedy</t>
  </si>
  <si>
    <t>Kessie@leo.us</t>
  </si>
  <si>
    <t>826-646-2923</t>
  </si>
  <si>
    <t>Wanda Vinson</t>
  </si>
  <si>
    <t>Zenia@Quisque.com</t>
  </si>
  <si>
    <t>272-162-1372</t>
  </si>
  <si>
    <t>Galena Coffey</t>
  </si>
  <si>
    <t>Wesley@scelerisque.gov</t>
  </si>
  <si>
    <t>009-447-2155</t>
  </si>
  <si>
    <t>Joan Peters</t>
  </si>
  <si>
    <t>Lois@lectus.gov</t>
  </si>
  <si>
    <t>619-050-7156</t>
  </si>
  <si>
    <t>Justina Brennan</t>
  </si>
  <si>
    <t>Otto@quis.com</t>
  </si>
  <si>
    <t>221-284-7954</t>
  </si>
  <si>
    <t>Violet Waters</t>
  </si>
  <si>
    <t>Dominic@venenatis.gov</t>
  </si>
  <si>
    <t>561-117-7711</t>
  </si>
  <si>
    <t>Cora Weaver</t>
  </si>
  <si>
    <t>Linus@Cum.edu</t>
  </si>
  <si>
    <t>975-593-9980</t>
  </si>
  <si>
    <t>Savannah Garza</t>
  </si>
  <si>
    <t>Brennan@tristique.edu</t>
  </si>
  <si>
    <t>070-445-2715</t>
  </si>
  <si>
    <t>Abra Schwartz</t>
  </si>
  <si>
    <t>Orson@feugiat.com</t>
  </si>
  <si>
    <t>703-569-1850</t>
  </si>
  <si>
    <t>Beatrice Gutierrez</t>
  </si>
  <si>
    <t>Lisandra@Curae.us</t>
  </si>
  <si>
    <t>748-493-9350</t>
  </si>
  <si>
    <t>Sigourney Sanford</t>
  </si>
  <si>
    <t>Debra@id.org</t>
  </si>
  <si>
    <t>958-009-0774</t>
  </si>
  <si>
    <t>Bertha Kramer</t>
  </si>
  <si>
    <t>Kylan@Etiam.net</t>
  </si>
  <si>
    <t>004-928-9777</t>
  </si>
  <si>
    <t>Portia Acevedo</t>
  </si>
  <si>
    <t>Karly@risus.org</t>
  </si>
  <si>
    <t>410-846-1380</t>
  </si>
  <si>
    <t>Carissa Schmidt</t>
  </si>
  <si>
    <t>Nolan@primis.com</t>
  </si>
  <si>
    <t>753-629-7354</t>
  </si>
  <si>
    <t>Karly Williams</t>
  </si>
  <si>
    <t>Gabriel@vestibulum.com</t>
  </si>
  <si>
    <t>874-262-4997</t>
  </si>
  <si>
    <t>Keely Franks</t>
  </si>
  <si>
    <t>Olympia@cursus.edu</t>
  </si>
  <si>
    <t>566-963-4370</t>
  </si>
  <si>
    <t>May Lambert</t>
  </si>
  <si>
    <t>Francis@hendrerit.com</t>
  </si>
  <si>
    <t>933-562-9576</t>
  </si>
  <si>
    <t>Amber Cooper</t>
  </si>
  <si>
    <t>Jana@rhoncus.com</t>
  </si>
  <si>
    <t>584-081-1026</t>
  </si>
  <si>
    <t>MacKenzie Duran</t>
  </si>
  <si>
    <t>Jelani@hendrerit.gov</t>
  </si>
  <si>
    <t>133-209-5837</t>
  </si>
  <si>
    <t>Lacota Baxter</t>
  </si>
  <si>
    <t>Hadley@sit.us</t>
  </si>
  <si>
    <t>417-827-6696</t>
  </si>
  <si>
    <t>Tasha Holloway</t>
  </si>
  <si>
    <t>Bevis@volutpat.org</t>
  </si>
  <si>
    <t>418-349-7984</t>
  </si>
  <si>
    <t>Guinevere Cooke</t>
  </si>
  <si>
    <t>Ciaran@nonummy.gov</t>
  </si>
  <si>
    <t>605-368-5924</t>
  </si>
  <si>
    <t>Roanna Guzman</t>
  </si>
  <si>
    <t>Lars@turpis.org</t>
  </si>
  <si>
    <t>982-661-3991</t>
  </si>
  <si>
    <t>Illana Graves</t>
  </si>
  <si>
    <t>Xena@sit.gov</t>
  </si>
  <si>
    <t>109-939-8270</t>
  </si>
  <si>
    <t>Indigo Howe</t>
  </si>
  <si>
    <t>Curran@Morbi.com</t>
  </si>
  <si>
    <t>099-744-6263</t>
  </si>
  <si>
    <t>Carly Pierce</t>
  </si>
  <si>
    <t>Ginger@purus.net</t>
  </si>
  <si>
    <t>281-633-3721</t>
  </si>
  <si>
    <t>Mariam Foley</t>
  </si>
  <si>
    <t>Dustin@dis.edu</t>
  </si>
  <si>
    <t>514-256-5105</t>
  </si>
  <si>
    <t>Mallory Kramer</t>
  </si>
  <si>
    <t>Theodore@odio.net</t>
  </si>
  <si>
    <t>619-988-6223</t>
  </si>
  <si>
    <t>Florence Wolfe</t>
  </si>
  <si>
    <t>Cassandra@sociosqu.net</t>
  </si>
  <si>
    <t>572-027-5635</t>
  </si>
  <si>
    <t>Christine Bentley</t>
  </si>
  <si>
    <t>Cain@ultricies.gov</t>
  </si>
  <si>
    <t>739-297-5663</t>
  </si>
  <si>
    <t>Violet Hammond</t>
  </si>
  <si>
    <t>Lars@nulla.net</t>
  </si>
  <si>
    <t>992-393-3531</t>
  </si>
  <si>
    <t>Zephr Zimmerman</t>
  </si>
  <si>
    <t>Dacey@in.net</t>
  </si>
  <si>
    <t>741-320-7166</t>
  </si>
  <si>
    <t>Dorothy Turner</t>
  </si>
  <si>
    <t>Colt@Cum.edu</t>
  </si>
  <si>
    <t>753-129-4149</t>
  </si>
  <si>
    <t>Rosalyn Melendez</t>
  </si>
  <si>
    <t>Tanya@taciti.com</t>
  </si>
  <si>
    <t>799-510-5352</t>
  </si>
  <si>
    <t>Libby Rowe</t>
  </si>
  <si>
    <t>Gwendolyn@Curae.us</t>
  </si>
  <si>
    <t>987-647-9321</t>
  </si>
  <si>
    <t>Angelica Maynard</t>
  </si>
  <si>
    <t>Ciaran@nibh.net</t>
  </si>
  <si>
    <t>891-053-3654</t>
  </si>
  <si>
    <t>Donna Fleming</t>
  </si>
  <si>
    <t>Hashim@Phasellus.net</t>
  </si>
  <si>
    <t>104-237-8780</t>
  </si>
  <si>
    <t>Karleigh Logan</t>
  </si>
  <si>
    <t>Shelley@Pellentesque.org</t>
  </si>
  <si>
    <t>997-117-7572</t>
  </si>
  <si>
    <t>Ifeoma Hahn</t>
  </si>
  <si>
    <t>Amy@Praesent.us</t>
  </si>
  <si>
    <t>881-810-6934</t>
  </si>
  <si>
    <t>Aurelia Bernard</t>
  </si>
  <si>
    <t>Byron@pharetra.edu</t>
  </si>
  <si>
    <t>053-717-7223</t>
  </si>
  <si>
    <t>Fleur Russo</t>
  </si>
  <si>
    <t>Aurelia@euismod.com</t>
  </si>
  <si>
    <t>891-499-2656</t>
  </si>
  <si>
    <t>Roary Hardy</t>
  </si>
  <si>
    <t>Reese@lobortis.com</t>
  </si>
  <si>
    <t>328-054-7349</t>
  </si>
  <si>
    <t>Caryn Parrish</t>
  </si>
  <si>
    <t>Clinton@Duis.net</t>
  </si>
  <si>
    <t>937-738-4888</t>
  </si>
  <si>
    <t>Vivian Dillard</t>
  </si>
  <si>
    <t>Stacey@odio.edu</t>
  </si>
  <si>
    <t>437-381-1817</t>
  </si>
  <si>
    <t>Lysandra Maxwell</t>
  </si>
  <si>
    <t>Conan@congue.org</t>
  </si>
  <si>
    <t>824-243-8808</t>
  </si>
  <si>
    <t>Jayme King</t>
  </si>
  <si>
    <t>Randall@consectetuer.org</t>
  </si>
  <si>
    <t>964-739-9482</t>
  </si>
  <si>
    <t>Shoshana Silva</t>
  </si>
  <si>
    <t>Brady@posuere.net</t>
  </si>
  <si>
    <t>200-936-1529</t>
  </si>
  <si>
    <t>Phyllis Fernandez</t>
  </si>
  <si>
    <t>Vernon@facilisi.net</t>
  </si>
  <si>
    <t>883-136-4327</t>
  </si>
  <si>
    <t>Ava Mullins</t>
  </si>
  <si>
    <t>Kyle@In.org</t>
  </si>
  <si>
    <t>337-201-6353</t>
  </si>
  <si>
    <t>Donovan Trevino</t>
  </si>
  <si>
    <t>Miranda@eget.com</t>
  </si>
  <si>
    <t>127-289-9961</t>
  </si>
  <si>
    <t>N</t>
  </si>
  <si>
    <t>Michael Kinney</t>
  </si>
  <si>
    <t>Samson@diam.com</t>
  </si>
  <si>
    <t>721-800-7676</t>
  </si>
  <si>
    <t>Melvin Valdez</t>
  </si>
  <si>
    <t>Odette@fermentum.gov</t>
  </si>
  <si>
    <t>916-386-4370</t>
  </si>
  <si>
    <t>Bernard Everett</t>
  </si>
  <si>
    <t>Jelani@egestas.edu</t>
  </si>
  <si>
    <t>711-278-7766</t>
  </si>
  <si>
    <t>Phillip Lopez</t>
  </si>
  <si>
    <t>Paki@consequat.org</t>
  </si>
  <si>
    <t>644-583-4372</t>
  </si>
  <si>
    <t>Brendan Sykes</t>
  </si>
  <si>
    <t>Catherine@mollis.com</t>
  </si>
  <si>
    <t>418-245-8996</t>
  </si>
  <si>
    <t>Oleg Justice</t>
  </si>
  <si>
    <t>John@morbi.com</t>
  </si>
  <si>
    <t>254-619-7592</t>
  </si>
  <si>
    <t>Xavier Huffman</t>
  </si>
  <si>
    <t>Scott@fringilla.org</t>
  </si>
  <si>
    <t>700-200-3911</t>
  </si>
  <si>
    <t>Graiden Cortez</t>
  </si>
  <si>
    <t>Sasha@porta.org</t>
  </si>
  <si>
    <t>604-887-0367</t>
  </si>
  <si>
    <t>Chandler Cabrera</t>
  </si>
  <si>
    <t>Winifred@tempor.us</t>
  </si>
  <si>
    <t>193-050-8566</t>
  </si>
  <si>
    <t>Erich Hodge</t>
  </si>
  <si>
    <t>Ishmael@mi.com</t>
  </si>
  <si>
    <t>149-047-2796</t>
  </si>
  <si>
    <t>Zeus Cantu</t>
  </si>
  <si>
    <t>Judith@Fusce.us</t>
  </si>
  <si>
    <t>234-000-2982</t>
  </si>
  <si>
    <t>Salvador Spears</t>
  </si>
  <si>
    <t>Kirby@augue.gov</t>
  </si>
  <si>
    <t>521-846-3043</t>
  </si>
  <si>
    <t>Benjamin Briggs</t>
  </si>
  <si>
    <t>Geoffrey@amet.com</t>
  </si>
  <si>
    <t>536-937-9056</t>
  </si>
  <si>
    <t>Dennis Huff</t>
  </si>
  <si>
    <t>Kelly@aliquet.net</t>
  </si>
  <si>
    <t>299-120-0343</t>
  </si>
  <si>
    <t>Bert Ewing</t>
  </si>
  <si>
    <t>Darius@laoreet.edu</t>
  </si>
  <si>
    <t>908-190-0919</t>
  </si>
  <si>
    <t>Vernon Oconnor</t>
  </si>
  <si>
    <t>Mechelle@id.gov</t>
  </si>
  <si>
    <t>502-593-8852</t>
  </si>
  <si>
    <t>Cole Thompson</t>
  </si>
  <si>
    <t>Damon@vestibulum.edu</t>
  </si>
  <si>
    <t>196-414-1282</t>
  </si>
  <si>
    <t>Axel Wallace</t>
  </si>
  <si>
    <t>Zahir@velit.org</t>
  </si>
  <si>
    <t>250-414-4907</t>
  </si>
  <si>
    <t>Alvin Mann</t>
  </si>
  <si>
    <t>Scarlet@sociis.gov</t>
  </si>
  <si>
    <t>943-635-3568</t>
  </si>
  <si>
    <t>Ulysses Mcfadden</t>
  </si>
  <si>
    <t>Aristotle@porta.com</t>
  </si>
  <si>
    <t>529-627-7904</t>
  </si>
  <si>
    <t>Addison Greer</t>
  </si>
  <si>
    <t>Austin@In.com</t>
  </si>
  <si>
    <t>419-368-2674</t>
  </si>
  <si>
    <t>Lyle Herrera</t>
  </si>
  <si>
    <t>Kaye@parturient.com</t>
  </si>
  <si>
    <t>276-657-3374</t>
  </si>
  <si>
    <t>Murphy Lloyd</t>
  </si>
  <si>
    <t>Mari@dis.com</t>
  </si>
  <si>
    <t>788-479-9082</t>
  </si>
  <si>
    <t>Bruno Barnes</t>
  </si>
  <si>
    <t>Cheyenne@parturient.us</t>
  </si>
  <si>
    <t>995-471-4953</t>
  </si>
  <si>
    <t>Cole Solis</t>
  </si>
  <si>
    <t>Hiroko@condimentum.net</t>
  </si>
  <si>
    <t>905-031-0586</t>
  </si>
  <si>
    <t>Chester Solis</t>
  </si>
  <si>
    <t>Felicia@convallis.com</t>
  </si>
  <si>
    <t>173-066-3697</t>
  </si>
  <si>
    <t>Raymond Thornton</t>
  </si>
  <si>
    <t>Juliet@ligula.org</t>
  </si>
  <si>
    <t>447-081-7281</t>
  </si>
  <si>
    <t>Alexander Hooper</t>
  </si>
  <si>
    <t>Remedios@eu.us</t>
  </si>
  <si>
    <t>964-081-2697</t>
  </si>
  <si>
    <t>Bradley Kim</t>
  </si>
  <si>
    <t>Dante@Nunc.gov</t>
  </si>
  <si>
    <t>625-690-8330</t>
  </si>
  <si>
    <t>Melvin Black</t>
  </si>
  <si>
    <t>Shelly@id.org</t>
  </si>
  <si>
    <t>979-309-3427</t>
  </si>
  <si>
    <t>Len Green</t>
  </si>
  <si>
    <t>Joseph@purus.com</t>
  </si>
  <si>
    <t>616-146-0712</t>
  </si>
  <si>
    <t>Peter Chaney</t>
  </si>
  <si>
    <t>Zephania@posuere.org</t>
  </si>
  <si>
    <t>593-040-7537</t>
  </si>
  <si>
    <t>Jonas Henson</t>
  </si>
  <si>
    <t>Sean@Etiam.edu</t>
  </si>
  <si>
    <t>786-254-2852</t>
  </si>
  <si>
    <t>Castor Bartlett</t>
  </si>
  <si>
    <t>Hu@volutpat.us</t>
  </si>
  <si>
    <t>717-630-3760</t>
  </si>
  <si>
    <t>Arsenio Garrison</t>
  </si>
  <si>
    <t>Brittany@natoque.gov</t>
  </si>
  <si>
    <t>507-808-1051</t>
  </si>
  <si>
    <t>Calvin Sargent</t>
  </si>
  <si>
    <t>Zenia@consectetuer.com</t>
  </si>
  <si>
    <t>744-078-5573</t>
  </si>
  <si>
    <t>Akeem Leonard</t>
  </si>
  <si>
    <t>Kyra@Phasellus.org</t>
  </si>
  <si>
    <t>875-008-8693</t>
  </si>
  <si>
    <t>Cadman Beach</t>
  </si>
  <si>
    <t>Zachary@Morbi.edu</t>
  </si>
  <si>
    <t>649-470-2151</t>
  </si>
  <si>
    <t>Conan Burris</t>
  </si>
  <si>
    <t>Justine@fermentum.com</t>
  </si>
  <si>
    <t>409-522-9660</t>
  </si>
  <si>
    <t>Lane Duncan</t>
  </si>
  <si>
    <t>Levi@et.org</t>
  </si>
  <si>
    <t>995-486-9864</t>
  </si>
  <si>
    <t>Odysseus Stevenson</t>
  </si>
  <si>
    <t>Kyra@sapien.net</t>
  </si>
  <si>
    <t>006-338-9858</t>
  </si>
  <si>
    <t>Darius Valdez</t>
  </si>
  <si>
    <t>Mary@non.gov</t>
  </si>
  <si>
    <t>943-483-7773</t>
  </si>
  <si>
    <t>Thor Mercado</t>
  </si>
  <si>
    <t>Amelia@ultricies.us</t>
  </si>
  <si>
    <t>203-969-4345</t>
  </si>
  <si>
    <t>Eaton Mcguire</t>
  </si>
  <si>
    <t>Laura@tellus.us</t>
  </si>
  <si>
    <t>171-496-3841</t>
  </si>
  <si>
    <t>Bert Fisher</t>
  </si>
  <si>
    <t>Lucius@pulvinar.net</t>
  </si>
  <si>
    <t>362-996-7046</t>
  </si>
  <si>
    <t>Herman Collins</t>
  </si>
  <si>
    <t>Dahlia@sed.us</t>
  </si>
  <si>
    <t>542-356-7536</t>
  </si>
  <si>
    <t>Nigel Barton</t>
  </si>
  <si>
    <t>Chava@ipsum.edu</t>
  </si>
  <si>
    <t>555-079-7138</t>
  </si>
  <si>
    <t>Tucker Bray</t>
  </si>
  <si>
    <t>Thomas@hymenaeos.org</t>
  </si>
  <si>
    <t>066-175-4284</t>
  </si>
  <si>
    <t>Austin Mullins</t>
  </si>
  <si>
    <t>Tana@dapibus.net</t>
  </si>
  <si>
    <t>405-593-2367</t>
  </si>
  <si>
    <t>Yoshio Gaines</t>
  </si>
  <si>
    <t>Carter@tellus.us</t>
  </si>
  <si>
    <t>721-812-4718</t>
  </si>
  <si>
    <t>Hamilton Kidd</t>
  </si>
  <si>
    <t>Vivien@nascetur.com</t>
  </si>
  <si>
    <t>037-113-4472</t>
  </si>
  <si>
    <t>Dolan Walls</t>
  </si>
  <si>
    <t>Todd@aliquet.us</t>
  </si>
  <si>
    <t>442-232-8564</t>
  </si>
  <si>
    <t>Benedict Cochran</t>
  </si>
  <si>
    <t>Indigo@Proin.edu</t>
  </si>
  <si>
    <t>070-459-0445</t>
  </si>
  <si>
    <t>Garrison Black</t>
  </si>
  <si>
    <t>Ora@Etiam.gov</t>
  </si>
  <si>
    <t>355-635-4810</t>
  </si>
  <si>
    <t>Walter Booker</t>
  </si>
  <si>
    <t>Shaine@inceptos.edu</t>
  </si>
  <si>
    <t>683-815-5865</t>
  </si>
  <si>
    <t>Len Jacobson</t>
  </si>
  <si>
    <t>Rhonda@per.com</t>
  </si>
  <si>
    <t>493-337-5974</t>
  </si>
  <si>
    <t>Nathaniel Horne</t>
  </si>
  <si>
    <t>Jade@pulvinar.com</t>
  </si>
  <si>
    <t>246-195-8586</t>
  </si>
  <si>
    <t>Kadeem Haney</t>
  </si>
  <si>
    <t>Dahlia@pellentesque.us</t>
  </si>
  <si>
    <t>093-428-1614</t>
  </si>
  <si>
    <t>Mason Price</t>
  </si>
  <si>
    <t>Gail@ante.gov</t>
  </si>
  <si>
    <t>286-675-0863</t>
  </si>
  <si>
    <t>Gray Reynolds</t>
  </si>
  <si>
    <t>Cynthia@aliquet.org</t>
  </si>
  <si>
    <t>770-967-1645</t>
  </si>
  <si>
    <t>Brian Joseph</t>
  </si>
  <si>
    <t>Allegra@libero.edu</t>
  </si>
  <si>
    <t>783-386-8024</t>
  </si>
  <si>
    <t>Hyatt Cruz</t>
  </si>
  <si>
    <t>Donovan@mattis.edu</t>
  </si>
  <si>
    <t>629-061-5714</t>
  </si>
  <si>
    <t>Daniel Mcclure</t>
  </si>
  <si>
    <t>Serena@dictum.edu</t>
  </si>
  <si>
    <t>837-905-2010</t>
  </si>
  <si>
    <t>Thane Simpson</t>
  </si>
  <si>
    <t>Athena@dictum.edu</t>
  </si>
  <si>
    <t>297-800-8217</t>
  </si>
  <si>
    <t>Caleb Whitaker</t>
  </si>
  <si>
    <t>Matthew@per.com</t>
  </si>
  <si>
    <t>285-986-6277</t>
  </si>
  <si>
    <t>Tyrone Hewitt</t>
  </si>
  <si>
    <t>Vera@inceptos.gov</t>
  </si>
  <si>
    <t>612-963-9575</t>
  </si>
  <si>
    <t>Abel Hood</t>
  </si>
  <si>
    <t>Mariko@pellentesque.com</t>
  </si>
  <si>
    <t>702-529-2350</t>
  </si>
  <si>
    <t>Elmo Becker</t>
  </si>
  <si>
    <t>Magee@ullamcorper.gov</t>
  </si>
  <si>
    <t>176-489-7253</t>
  </si>
  <si>
    <t>Jasper Haney</t>
  </si>
  <si>
    <t>Riley@arcu.com</t>
  </si>
  <si>
    <t>861-709-5991</t>
  </si>
  <si>
    <t>Oscar Fuentes</t>
  </si>
  <si>
    <t>Marvin@vitae.us</t>
  </si>
  <si>
    <t>433-661-6244</t>
  </si>
  <si>
    <t>Thor Russo</t>
  </si>
  <si>
    <t>Walker@blandit.gov</t>
  </si>
  <si>
    <t>051-639-8655</t>
  </si>
  <si>
    <t>Gareth Alexander</t>
  </si>
  <si>
    <t>Elliott@pede.com</t>
  </si>
  <si>
    <t>059-794-0415</t>
  </si>
  <si>
    <t>Norman Donaldson</t>
  </si>
  <si>
    <t>Wade@In.edu</t>
  </si>
  <si>
    <t>910-986-2169</t>
  </si>
  <si>
    <t>Denton Mercer</t>
  </si>
  <si>
    <t>Francis@Quisque.net</t>
  </si>
  <si>
    <t>966-863-7542</t>
  </si>
  <si>
    <t>Joshua Pugh</t>
  </si>
  <si>
    <t>Brady@Cum.com</t>
  </si>
  <si>
    <t>096-055-5362</t>
  </si>
  <si>
    <t>Yasir Baldwin</t>
  </si>
  <si>
    <t>Charissa@inceptos.org</t>
  </si>
  <si>
    <t>384-083-1715</t>
  </si>
  <si>
    <t>Tiger Gay</t>
  </si>
  <si>
    <t>Gannon@torquent.edu</t>
  </si>
  <si>
    <t>124-974-3517</t>
  </si>
  <si>
    <t>Uriah Campbell</t>
  </si>
  <si>
    <t>Brielle@velit.gov</t>
  </si>
  <si>
    <t>273-505-0377</t>
  </si>
  <si>
    <t>Patrick Spence</t>
  </si>
  <si>
    <t>Patricia@ad.us</t>
  </si>
  <si>
    <t>542-811-2514</t>
  </si>
  <si>
    <t>Luke Patel</t>
  </si>
  <si>
    <t>Herrod@Maecenas.us</t>
  </si>
  <si>
    <t>653-218-9979</t>
  </si>
  <si>
    <t>Oscar Douglas</t>
  </si>
  <si>
    <t>Baker@dignissim.org</t>
  </si>
  <si>
    <t>789-249-7090</t>
  </si>
  <si>
    <t>Amery Ramirez</t>
  </si>
  <si>
    <t>Bo@dis.com</t>
  </si>
  <si>
    <t>766-048-8967</t>
  </si>
  <si>
    <t>Ivor Sherman</t>
  </si>
  <si>
    <t>Todd@Aenean.org</t>
  </si>
  <si>
    <t>645-534-9177</t>
  </si>
  <si>
    <t>Mufutau Wallace</t>
  </si>
  <si>
    <t>Abraham@mollis.org</t>
  </si>
  <si>
    <t>280-218-9459</t>
  </si>
  <si>
    <t>Upton Vang</t>
  </si>
  <si>
    <t>Janna@leo.net</t>
  </si>
  <si>
    <t>765-281-3302</t>
  </si>
  <si>
    <t>Beck Pennington</t>
  </si>
  <si>
    <t>Finn@pharetra.us</t>
  </si>
  <si>
    <t>695-337-2006</t>
  </si>
  <si>
    <t>Hilel Ballard</t>
  </si>
  <si>
    <t>Rajah@risus.org</t>
  </si>
  <si>
    <t>263-826-9026</t>
  </si>
  <si>
    <t>Jamal Washington</t>
  </si>
  <si>
    <t>Beverly@nunc.org</t>
  </si>
  <si>
    <t>842-136-4355</t>
  </si>
  <si>
    <t>Peter Moran</t>
  </si>
  <si>
    <t>Tanya@augue.com</t>
  </si>
  <si>
    <t>014-363-5430</t>
  </si>
  <si>
    <t>Wyatt Conway</t>
  </si>
  <si>
    <t>Denise@taciti.net</t>
  </si>
  <si>
    <t>832-233-2851</t>
  </si>
  <si>
    <t>Theodore Parks</t>
  </si>
  <si>
    <t>Kai@sollicitudin.net</t>
  </si>
  <si>
    <t>077-640-5456</t>
  </si>
  <si>
    <t>Byron Gamble</t>
  </si>
  <si>
    <t>Wayne@hendrerit.edu</t>
  </si>
  <si>
    <t>914-895-3638</t>
  </si>
  <si>
    <t>Tate Sanford</t>
  </si>
  <si>
    <t>Sybill@consectetuer.com</t>
  </si>
  <si>
    <t>462-620-6336</t>
  </si>
  <si>
    <t>Kenneth Moon</t>
  </si>
  <si>
    <t>Colt@sed.edu</t>
  </si>
  <si>
    <t>741-478-6685</t>
  </si>
  <si>
    <t>Lamar Johnson</t>
  </si>
  <si>
    <t>Burton@natoque.org</t>
  </si>
  <si>
    <t>449-391-6300</t>
  </si>
  <si>
    <t>Rafael Ellis</t>
  </si>
  <si>
    <t>Willa@amet.edu</t>
  </si>
  <si>
    <t>797-007-2189</t>
  </si>
  <si>
    <t>Kevin Huffman</t>
  </si>
  <si>
    <t>Barry@Aliquam.gov</t>
  </si>
  <si>
    <t>632-390-5963</t>
  </si>
  <si>
    <t>Lester Velasquez</t>
  </si>
  <si>
    <t>Zahir@magna.net</t>
  </si>
  <si>
    <t>163-241-0268</t>
  </si>
  <si>
    <t>Zeus Wilder</t>
  </si>
  <si>
    <t>Raven@dis.edu</t>
  </si>
  <si>
    <t>128-429-3411</t>
  </si>
  <si>
    <t>Shoshana</t>
  </si>
  <si>
    <t>Phillip@sollicitudin.gov</t>
  </si>
  <si>
    <t>835-518-3912</t>
  </si>
  <si>
    <t>Brittany</t>
  </si>
  <si>
    <t>Quinlan@vestibulum.us</t>
  </si>
  <si>
    <t>143-096-8722</t>
  </si>
  <si>
    <t>Sade</t>
  </si>
  <si>
    <t>Medge@sagittis.com</t>
  </si>
  <si>
    <t>651-557-0819</t>
  </si>
  <si>
    <t>Melodie</t>
  </si>
  <si>
    <t>Regan@suscipit.us</t>
  </si>
  <si>
    <t>929-861-6870</t>
  </si>
  <si>
    <t>Kasimir</t>
  </si>
  <si>
    <t>Xanthus@interdum.net</t>
  </si>
  <si>
    <t>503-438-2320</t>
  </si>
  <si>
    <t>Demetria</t>
  </si>
  <si>
    <t>Charles@hymenaeos.org</t>
  </si>
  <si>
    <t>435-646-9201</t>
  </si>
  <si>
    <t>Jin</t>
  </si>
  <si>
    <t>Giacomo@nunc.net</t>
  </si>
  <si>
    <t>389-817-5654</t>
  </si>
  <si>
    <t>Noelle</t>
  </si>
  <si>
    <t>Jane@conubia.net</t>
  </si>
  <si>
    <t>401-934-3274</t>
  </si>
  <si>
    <t>Barry</t>
  </si>
  <si>
    <t>Dawn@sapien.net</t>
  </si>
  <si>
    <t>030-626-9796</t>
  </si>
  <si>
    <t>Elton</t>
  </si>
  <si>
    <t>Galvin@blandit.edu</t>
  </si>
  <si>
    <t>528-566-4659</t>
  </si>
  <si>
    <t>Zia</t>
  </si>
  <si>
    <t>Gavin@Morbi.com</t>
  </si>
  <si>
    <t>764-754-9546</t>
  </si>
  <si>
    <t>Cheyenne</t>
  </si>
  <si>
    <t>Ronan@metus.org</t>
  </si>
  <si>
    <t>402-678-4058</t>
  </si>
  <si>
    <t>Dillon</t>
  </si>
  <si>
    <t>Yeo@hendrerit.edu</t>
  </si>
  <si>
    <t>732-348-5940</t>
  </si>
  <si>
    <t>Ira</t>
  </si>
  <si>
    <t>Lance@Praesent.net</t>
  </si>
  <si>
    <t>838-138-3783</t>
  </si>
  <si>
    <t>Quintessa</t>
  </si>
  <si>
    <t>Duncan@natoque.gov</t>
  </si>
  <si>
    <t>552-162-8123</t>
  </si>
  <si>
    <t>Althea</t>
  </si>
  <si>
    <t>Callum@lacus.net</t>
  </si>
  <si>
    <t>208-709-0123</t>
  </si>
  <si>
    <t>Clio</t>
  </si>
  <si>
    <t>Noel@torquent.org</t>
  </si>
  <si>
    <t>454-957-1429</t>
  </si>
  <si>
    <t>Zena</t>
  </si>
  <si>
    <t>Brent@ultricies.net</t>
  </si>
  <si>
    <t>414-926-5310</t>
  </si>
  <si>
    <t>Vaughan</t>
  </si>
  <si>
    <t>Zeph@sodales.gov</t>
  </si>
  <si>
    <t>312-575-3822</t>
  </si>
  <si>
    <t>Mason</t>
  </si>
  <si>
    <t>Cailin@Nullam.gov</t>
  </si>
  <si>
    <t>260-770-2460</t>
  </si>
  <si>
    <t>Scarlet</t>
  </si>
  <si>
    <t>Kyle@ut.gov</t>
  </si>
  <si>
    <t>373-456-7536</t>
  </si>
  <si>
    <t>Galena</t>
  </si>
  <si>
    <t>Graham@sapien.com</t>
  </si>
  <si>
    <t>875-814-3354</t>
  </si>
  <si>
    <t>Andrew</t>
  </si>
  <si>
    <t>Perry@Duis.edu</t>
  </si>
  <si>
    <t>989-268-3119</t>
  </si>
  <si>
    <t>Celeste</t>
  </si>
  <si>
    <t>Velma@hendrerit.gov</t>
  </si>
  <si>
    <t>152-947-7785</t>
  </si>
  <si>
    <t>Jena</t>
  </si>
  <si>
    <t>Phelan@in.edu</t>
  </si>
  <si>
    <t>152-259-6309</t>
  </si>
  <si>
    <t>Kibo</t>
  </si>
  <si>
    <t>Justin@pulvinar.edu</t>
  </si>
  <si>
    <t>495-077-1790</t>
  </si>
  <si>
    <t>Madison</t>
  </si>
  <si>
    <t>Brody@consectetuer.us</t>
  </si>
  <si>
    <t>796-376-4760</t>
  </si>
  <si>
    <t>Whoopi</t>
  </si>
  <si>
    <t>Kelly@turpis.org</t>
  </si>
  <si>
    <t>635-964-2113</t>
  </si>
  <si>
    <t>Warren</t>
  </si>
  <si>
    <t>Merrill@faucibus.us</t>
  </si>
  <si>
    <t>245-317-4983</t>
  </si>
  <si>
    <t>Adele</t>
  </si>
  <si>
    <t>Hayley@a.org</t>
  </si>
  <si>
    <t>995-598-2164</t>
  </si>
  <si>
    <t>Ryan</t>
  </si>
  <si>
    <t>Buckminster@accumsan.us</t>
  </si>
  <si>
    <t>452-733-0409</t>
  </si>
  <si>
    <t>Nadine</t>
  </si>
  <si>
    <t>Holmes@turpis.com</t>
  </si>
  <si>
    <t>604-161-8203</t>
  </si>
  <si>
    <t>Nola</t>
  </si>
  <si>
    <t>Ria@condimentum.com</t>
  </si>
  <si>
    <t>523-304-4054</t>
  </si>
  <si>
    <t>Ifeoma</t>
  </si>
  <si>
    <t>Ulysses@Ut.net</t>
  </si>
  <si>
    <t>064-471-1812</t>
  </si>
  <si>
    <t>Shad</t>
  </si>
  <si>
    <t>India@neque.gov</t>
  </si>
  <si>
    <t>506-747-5741</t>
  </si>
  <si>
    <t>Paki</t>
  </si>
  <si>
    <t>Myles@parturient.com</t>
  </si>
  <si>
    <t>821-335-4845</t>
  </si>
  <si>
    <t>Claudia</t>
  </si>
  <si>
    <t>Uriah@mauris.net</t>
  </si>
  <si>
    <t>111-270-6796</t>
  </si>
  <si>
    <t>Ethan</t>
  </si>
  <si>
    <t>Guy@sociosqu.edu</t>
  </si>
  <si>
    <t>523-998-7504</t>
  </si>
  <si>
    <t>Buckminster</t>
  </si>
  <si>
    <t>Helen@ligula.com</t>
  </si>
  <si>
    <t>339-575-8262</t>
  </si>
  <si>
    <t>Sandra</t>
  </si>
  <si>
    <t>George@pede.com</t>
  </si>
  <si>
    <t>801-855-1031</t>
  </si>
  <si>
    <t>Yasir</t>
  </si>
  <si>
    <t>Rae@ac.edu</t>
  </si>
  <si>
    <t>719-108-6394</t>
  </si>
  <si>
    <t>Sara</t>
  </si>
  <si>
    <t>Carson@varius.net</t>
  </si>
  <si>
    <t>005-902-1147</t>
  </si>
  <si>
    <t>Joseph</t>
  </si>
  <si>
    <t>Mufutau@ridiculus.com</t>
  </si>
  <si>
    <t>860-861-9854</t>
  </si>
  <si>
    <t>Kyla</t>
  </si>
  <si>
    <t>Tyler@non.us</t>
  </si>
  <si>
    <t>958-484-3738</t>
  </si>
  <si>
    <t>Hall</t>
  </si>
  <si>
    <t>Grady@viverra.gov</t>
  </si>
  <si>
    <t>141-386-1471</t>
  </si>
  <si>
    <t>Sierra</t>
  </si>
  <si>
    <t>Anthony@Class.us</t>
  </si>
  <si>
    <t>559-739-1508</t>
  </si>
  <si>
    <t>Hector</t>
  </si>
  <si>
    <t>Willa@tortor.com</t>
  </si>
  <si>
    <t>714-524-1120</t>
  </si>
  <si>
    <t>Lewis@sem.org</t>
  </si>
  <si>
    <t>636-079-5610</t>
  </si>
  <si>
    <t>Hammett@primis.gov</t>
  </si>
  <si>
    <t>850-211-8761</t>
  </si>
  <si>
    <t>Roary</t>
  </si>
  <si>
    <t>Hyatt@senectus.com</t>
  </si>
  <si>
    <t>639-964-1848</t>
  </si>
  <si>
    <t>Burke@pharetra.gov</t>
  </si>
  <si>
    <t>645-456-4827</t>
  </si>
  <si>
    <t>Bryar</t>
  </si>
  <si>
    <t>Deborah@mauris.us</t>
  </si>
  <si>
    <t>599-472-2561</t>
  </si>
  <si>
    <t>Reagan</t>
  </si>
  <si>
    <t>Illana@bibendum.edu</t>
  </si>
  <si>
    <t>175-540-6733</t>
  </si>
  <si>
    <t>Ulysses</t>
  </si>
  <si>
    <t>Linus@egestas.org</t>
  </si>
  <si>
    <t>907-601-7860</t>
  </si>
  <si>
    <t>Catherine</t>
  </si>
  <si>
    <t>Abel@luctus.gov</t>
  </si>
  <si>
    <t>143-651-4247</t>
  </si>
  <si>
    <t>Brock@dictum.net</t>
  </si>
  <si>
    <t>061-925-2978</t>
  </si>
  <si>
    <t>Zephania</t>
  </si>
  <si>
    <t>Ingrid@Curabitur.org</t>
  </si>
  <si>
    <t>045-239-2781</t>
  </si>
  <si>
    <t>Cairo</t>
  </si>
  <si>
    <t>Regina@rutrum.org</t>
  </si>
  <si>
    <t>535-386-5884</t>
  </si>
  <si>
    <t>Martena</t>
  </si>
  <si>
    <t>Latifah@purus.com</t>
  </si>
  <si>
    <t>483-038-6849</t>
  </si>
  <si>
    <t>Hilda</t>
  </si>
  <si>
    <t>Marah@morbi.com</t>
  </si>
  <si>
    <t>834-045-8923</t>
  </si>
  <si>
    <t>Yoko</t>
  </si>
  <si>
    <t>Haley@sed.com</t>
  </si>
  <si>
    <t>778-451-1040</t>
  </si>
  <si>
    <t>Leila</t>
  </si>
  <si>
    <t>Destiny@Cras.net</t>
  </si>
  <si>
    <t>893-303-6522</t>
  </si>
  <si>
    <t>Cynthia</t>
  </si>
  <si>
    <t>Len@Morbi.us</t>
  </si>
  <si>
    <t>136-049-5766</t>
  </si>
  <si>
    <t>Solomon</t>
  </si>
  <si>
    <t>Shannon@Vestibulum.edu</t>
  </si>
  <si>
    <t>090-926-2119</t>
  </si>
  <si>
    <t>Odessa</t>
  </si>
  <si>
    <t>Noel@quis.us</t>
  </si>
  <si>
    <t>155-036-1690</t>
  </si>
  <si>
    <t>Justin</t>
  </si>
  <si>
    <t>Angela@Mauris.com</t>
  </si>
  <si>
    <t>892-756-0906</t>
  </si>
  <si>
    <t>Deirdre@conubia.net</t>
  </si>
  <si>
    <t>697-157-0647</t>
  </si>
  <si>
    <t>Ori</t>
  </si>
  <si>
    <t>Fallon@aptent.com</t>
  </si>
  <si>
    <t>859-086-4788</t>
  </si>
  <si>
    <t>Brian</t>
  </si>
  <si>
    <t>Yen@non.us</t>
  </si>
  <si>
    <t>639-535-0494</t>
  </si>
  <si>
    <t>Mallory</t>
  </si>
  <si>
    <t>Sophia@nibh.edu</t>
  </si>
  <si>
    <t>755-892-4349</t>
  </si>
  <si>
    <t>Beau</t>
  </si>
  <si>
    <t>Rose@Vivamus.gov</t>
  </si>
  <si>
    <t>940-695-0745</t>
  </si>
  <si>
    <t>Colin@In.com</t>
  </si>
  <si>
    <t>265-479-9112</t>
  </si>
  <si>
    <t>Urielle</t>
  </si>
  <si>
    <t>Wyatt@conubia.com</t>
  </si>
  <si>
    <t>749-707-2995</t>
  </si>
  <si>
    <t>Miriam</t>
  </si>
  <si>
    <t>Vaughan@facilisis.net</t>
  </si>
  <si>
    <t>416-488-1852</t>
  </si>
  <si>
    <t>Adrian</t>
  </si>
  <si>
    <t>Leslie@viverra.com</t>
  </si>
  <si>
    <t>519-675-5830</t>
  </si>
  <si>
    <t>Guinevere</t>
  </si>
  <si>
    <t>Beck@lorem.gov</t>
  </si>
  <si>
    <t>792-225-9636</t>
  </si>
  <si>
    <t>Adria</t>
  </si>
  <si>
    <t>Karen@placerat.edu</t>
  </si>
  <si>
    <t>262-828-2176</t>
  </si>
  <si>
    <t>Gage</t>
  </si>
  <si>
    <t>Dana@Curabitur.net</t>
  </si>
  <si>
    <t>090-829-2339</t>
  </si>
  <si>
    <t>Sybil</t>
  </si>
  <si>
    <t>Louis@adipiscing.org</t>
  </si>
  <si>
    <t>981-129-9290</t>
  </si>
  <si>
    <t>Elmo</t>
  </si>
  <si>
    <t>Macaulay@Cum.us</t>
  </si>
  <si>
    <t>683-004-1071</t>
  </si>
  <si>
    <t>Brady</t>
  </si>
  <si>
    <t>Courtney@magnis.net</t>
  </si>
  <si>
    <t>414-204-4561</t>
  </si>
  <si>
    <t>Roth</t>
  </si>
  <si>
    <t>Vladimir@Quisque.net</t>
  </si>
  <si>
    <t>061-527-8955</t>
  </si>
  <si>
    <t>Yardley</t>
  </si>
  <si>
    <t>Neve@Class.gov</t>
  </si>
  <si>
    <t>085-930-2719</t>
  </si>
  <si>
    <t>Randall</t>
  </si>
  <si>
    <t>Charity@nibh.net</t>
  </si>
  <si>
    <t>551-416-9431</t>
  </si>
  <si>
    <t>Ray</t>
  </si>
  <si>
    <t>Nigel@ultrices.us</t>
  </si>
  <si>
    <t>668-644-6225</t>
  </si>
  <si>
    <t>Adara</t>
  </si>
  <si>
    <t>Chaney@accumsan.org</t>
  </si>
  <si>
    <t>036-348-1997</t>
  </si>
  <si>
    <t>Sopoline</t>
  </si>
  <si>
    <t>Nelle@posuere.us</t>
  </si>
  <si>
    <t>956-476-8438</t>
  </si>
  <si>
    <t>Megan</t>
  </si>
  <si>
    <t>Charles@mollis.org</t>
  </si>
  <si>
    <t>009-027-9803</t>
  </si>
  <si>
    <t>Mollie</t>
  </si>
  <si>
    <t>Felicia@dolor.us</t>
  </si>
  <si>
    <t>824-848-2525</t>
  </si>
  <si>
    <t>Marsden</t>
  </si>
  <si>
    <t>Helen@metus.org</t>
  </si>
  <si>
    <t>659-011-4235</t>
  </si>
  <si>
    <t>Meghan</t>
  </si>
  <si>
    <t>Slade@In.org</t>
  </si>
  <si>
    <t>687-174-8230</t>
  </si>
  <si>
    <t>Cleo</t>
  </si>
  <si>
    <t>Lael@montes.gov</t>
  </si>
  <si>
    <t>740-341-9235</t>
  </si>
  <si>
    <t>Tiger</t>
  </si>
  <si>
    <t>Igor@magna.org</t>
  </si>
  <si>
    <t>516-070-9394</t>
  </si>
  <si>
    <t>Rogan</t>
  </si>
  <si>
    <t>Clayton@non.org</t>
  </si>
  <si>
    <t>769-376-2504</t>
  </si>
  <si>
    <t>Ferris</t>
  </si>
  <si>
    <t>Dominic@consectetuer.us</t>
  </si>
  <si>
    <t>838-720-1287</t>
  </si>
  <si>
    <t>Kai</t>
  </si>
  <si>
    <t>Cade@Aliquam.org</t>
  </si>
  <si>
    <t>379-957-8974</t>
  </si>
  <si>
    <t>Yuli</t>
  </si>
  <si>
    <t>Jakeem@turpis.org</t>
  </si>
  <si>
    <t>429-805-7863</t>
  </si>
  <si>
    <t>Deanna@lacinia.org</t>
  </si>
  <si>
    <t>309-117-4600</t>
  </si>
  <si>
    <t>Jillian</t>
  </si>
  <si>
    <t>Ursa@cursus.gov</t>
  </si>
  <si>
    <t>793-155-2087</t>
  </si>
  <si>
    <t>Barclay</t>
  </si>
  <si>
    <t>Keith@massa.edu</t>
  </si>
  <si>
    <t>718-551-8377</t>
  </si>
  <si>
    <t>Justina</t>
  </si>
  <si>
    <t>Stuart@sem.gov</t>
  </si>
  <si>
    <t>604-592-2090</t>
  </si>
  <si>
    <t>Tana</t>
  </si>
  <si>
    <t>Micah@bibendum.org</t>
  </si>
  <si>
    <t>377-309-3376</t>
  </si>
  <si>
    <t>Zachery@ullamcorper.gov</t>
  </si>
  <si>
    <t>276-599-4806</t>
  </si>
  <si>
    <t>Otto@nostra.edu</t>
  </si>
  <si>
    <t>008-170-5026</t>
  </si>
  <si>
    <t>Ruth</t>
  </si>
  <si>
    <t>Ulric@montes.us</t>
  </si>
  <si>
    <t>150-309-3549</t>
  </si>
  <si>
    <t>Janna</t>
  </si>
  <si>
    <t>Daquan@massa.net</t>
  </si>
  <si>
    <t>685-029-8856</t>
  </si>
  <si>
    <t>Dale@at.org</t>
  </si>
  <si>
    <t>511-940-0148</t>
  </si>
  <si>
    <t>Jenette</t>
  </si>
  <si>
    <t>Neville@neque.org</t>
  </si>
  <si>
    <t>853-120-4552</t>
  </si>
  <si>
    <t>Tashya</t>
  </si>
  <si>
    <t>Daria@Quisque.com</t>
  </si>
  <si>
    <t>353-896-8468</t>
  </si>
  <si>
    <t>Ursula</t>
  </si>
  <si>
    <t>Teagan@sapien.gov</t>
  </si>
  <si>
    <t>657-665-0802</t>
  </si>
  <si>
    <t>Amir</t>
  </si>
  <si>
    <t>Craig@Donec.net</t>
  </si>
  <si>
    <t>574-775-6882</t>
  </si>
  <si>
    <t>Amos</t>
  </si>
  <si>
    <t>Isaiah@mauris.net</t>
  </si>
  <si>
    <t>560-395-0928</t>
  </si>
  <si>
    <t>Jennifer</t>
  </si>
  <si>
    <t>Warren@nonummy.gov</t>
  </si>
  <si>
    <t>195-810-9465</t>
  </si>
  <si>
    <t>Edward</t>
  </si>
  <si>
    <t>Sacha@a.org</t>
  </si>
  <si>
    <t>629-183-0571</t>
  </si>
  <si>
    <t>Carol</t>
  </si>
  <si>
    <t>Francis@Aenean.net</t>
  </si>
  <si>
    <t>580-733-6882</t>
  </si>
  <si>
    <t>Rafael</t>
  </si>
  <si>
    <t>Carol@fringilla.com</t>
  </si>
  <si>
    <t>366-625-0940</t>
  </si>
  <si>
    <t>Karyn</t>
  </si>
  <si>
    <t>Galvin@Nam.net</t>
  </si>
  <si>
    <t>483-587-4989</t>
  </si>
  <si>
    <t>Belle</t>
  </si>
  <si>
    <t>Tanisha@orci.gov</t>
  </si>
  <si>
    <t>613-992-3485</t>
  </si>
  <si>
    <t>Devin</t>
  </si>
  <si>
    <t>Joelle@nunc.com</t>
  </si>
  <si>
    <t>815-625-7635</t>
  </si>
  <si>
    <t>Mark</t>
  </si>
  <si>
    <t>Cheryl@et.org</t>
  </si>
  <si>
    <t>064-490-1526</t>
  </si>
  <si>
    <t>Chester@Maecenas.org</t>
  </si>
  <si>
    <t>175-829-3649</t>
  </si>
  <si>
    <t>Fallon</t>
  </si>
  <si>
    <t>Montana@convallis.us</t>
  </si>
  <si>
    <t>007-979-5386</t>
  </si>
  <si>
    <t>Audrey</t>
  </si>
  <si>
    <t>Carissa@taciti.org</t>
  </si>
  <si>
    <t>329-140-9841</t>
  </si>
  <si>
    <t>Hashim</t>
  </si>
  <si>
    <t>Karen@ac.gov</t>
  </si>
  <si>
    <t>795-687-5681</t>
  </si>
  <si>
    <t>Astra</t>
  </si>
  <si>
    <t>Declan@suscipit.us</t>
  </si>
  <si>
    <t>511-266-7056</t>
  </si>
  <si>
    <t>Paloma</t>
  </si>
  <si>
    <t>Samson@id.net</t>
  </si>
  <si>
    <t>629-257-4633</t>
  </si>
  <si>
    <t>Whilemina</t>
  </si>
  <si>
    <t>Constance@malesuada.com</t>
  </si>
  <si>
    <t>109-125-1344</t>
  </si>
  <si>
    <t>Maxwell</t>
  </si>
  <si>
    <t>Azalia@Curabitur.gov</t>
  </si>
  <si>
    <t>397-196-9361</t>
  </si>
  <si>
    <t>Lane</t>
  </si>
  <si>
    <t>Jillian@pretium.com</t>
  </si>
  <si>
    <t>027-524-3589</t>
  </si>
  <si>
    <t>Joan</t>
  </si>
  <si>
    <t>Mari@varius.org</t>
  </si>
  <si>
    <t>130-762-2666</t>
  </si>
  <si>
    <t>Reuben</t>
  </si>
  <si>
    <t>Lunea@pretium.edu</t>
  </si>
  <si>
    <t>391-345-8403</t>
  </si>
  <si>
    <t>Ashton</t>
  </si>
  <si>
    <t>Signe@vehicula.org</t>
  </si>
  <si>
    <t>414-902-8566</t>
  </si>
  <si>
    <t>Rana</t>
  </si>
  <si>
    <t>Wang@inceptos.org</t>
  </si>
  <si>
    <t>624-062-5544</t>
  </si>
  <si>
    <t>Hamish</t>
  </si>
  <si>
    <t>Deacon@sociosqu.us</t>
  </si>
  <si>
    <t>358-197-9302</t>
  </si>
  <si>
    <t>Irma</t>
  </si>
  <si>
    <t>Davis@porttitor.org</t>
  </si>
  <si>
    <t>668-623-5252</t>
  </si>
  <si>
    <t>Donovan</t>
  </si>
  <si>
    <t>Kai@amet.us</t>
  </si>
  <si>
    <t>516-907-6616</t>
  </si>
  <si>
    <t>Yoko@primis.gov</t>
  </si>
  <si>
    <t>229-461-5730</t>
  </si>
  <si>
    <t>Charles</t>
  </si>
  <si>
    <t>Arsenio@tincidunt.edu</t>
  </si>
  <si>
    <t>688-752-1279</t>
  </si>
  <si>
    <t>Myles</t>
  </si>
  <si>
    <t>Montana@pulvinar.net</t>
  </si>
  <si>
    <t>360-436-4322</t>
  </si>
  <si>
    <t>Tarik</t>
  </si>
  <si>
    <t>Lacota@sollicitudin.com</t>
  </si>
  <si>
    <t>953-082-0773</t>
  </si>
  <si>
    <t>Florence</t>
  </si>
  <si>
    <t>Devin@sed.org</t>
  </si>
  <si>
    <t>996-399-6514</t>
  </si>
  <si>
    <t>Debra</t>
  </si>
  <si>
    <t>Armand@elementum.org</t>
  </si>
  <si>
    <t>221-105-2873</t>
  </si>
  <si>
    <t>Germane@penatibus.us</t>
  </si>
  <si>
    <t>083-299-5133</t>
  </si>
  <si>
    <t>Denise</t>
  </si>
  <si>
    <t>Caleb@sem.edu</t>
  </si>
  <si>
    <t>781-285-9636</t>
  </si>
  <si>
    <t>Nita</t>
  </si>
  <si>
    <t>Idona@varius.com</t>
  </si>
  <si>
    <t>014-260-7499</t>
  </si>
  <si>
    <t>Leigh</t>
  </si>
  <si>
    <t>Tatiana@Class.us</t>
  </si>
  <si>
    <t>196-047-1993</t>
  </si>
  <si>
    <t>Gregory</t>
  </si>
  <si>
    <t>Desiree@varius.edu</t>
  </si>
  <si>
    <t>358-186-7038</t>
  </si>
  <si>
    <t>Willow</t>
  </si>
  <si>
    <t>Malachi@laoreet.com</t>
  </si>
  <si>
    <t>612-962-3656</t>
  </si>
  <si>
    <t>Noel</t>
  </si>
  <si>
    <t>Zephr@conubia.edu</t>
  </si>
  <si>
    <t>636-542-1783</t>
  </si>
  <si>
    <t>Austin</t>
  </si>
  <si>
    <t>Erin@vehicula.us</t>
  </si>
  <si>
    <t>391-638-6296</t>
  </si>
  <si>
    <t>Sophia</t>
  </si>
  <si>
    <t>Kyla@augue.net</t>
  </si>
  <si>
    <t>186-108-0474</t>
  </si>
  <si>
    <t>Reese</t>
  </si>
  <si>
    <t>Vaughan@habitant.gov</t>
  </si>
  <si>
    <t>582-152-1638</t>
  </si>
  <si>
    <t>Dominique</t>
  </si>
  <si>
    <t>Ori@dui.com</t>
  </si>
  <si>
    <t>372-303-7067</t>
  </si>
  <si>
    <t>Abraham</t>
  </si>
  <si>
    <t>Stone@senectus.edu</t>
  </si>
  <si>
    <t>693-649-2351</t>
  </si>
  <si>
    <t>Debra@eu.edu</t>
  </si>
  <si>
    <t>848-466-9277</t>
  </si>
  <si>
    <t>Blaze</t>
  </si>
  <si>
    <t>Ashely@quis.edu</t>
  </si>
  <si>
    <t>496-908-2991</t>
  </si>
  <si>
    <t>Kenneth</t>
  </si>
  <si>
    <t>Sawyer@arcu.com</t>
  </si>
  <si>
    <t>428-541-3414</t>
  </si>
  <si>
    <t>Bruno</t>
  </si>
  <si>
    <t>Constance@tincidunt.gov</t>
  </si>
  <si>
    <t>048-633-2335</t>
  </si>
  <si>
    <t>Avram</t>
  </si>
  <si>
    <t>Noelani@posuere.edu</t>
  </si>
  <si>
    <t>263-118-5732</t>
  </si>
  <si>
    <t>Velma</t>
  </si>
  <si>
    <t>Drake@id.net</t>
  </si>
  <si>
    <t>712-390-5849</t>
  </si>
  <si>
    <t>Amity</t>
  </si>
  <si>
    <t>Ashely@scelerisque.gov</t>
  </si>
  <si>
    <t>477-514-8584</t>
  </si>
  <si>
    <t>Willow@tellus.org</t>
  </si>
  <si>
    <t>180-429-2795</t>
  </si>
  <si>
    <t>Craig</t>
  </si>
  <si>
    <t>Tatum@placerat.com</t>
  </si>
  <si>
    <t>168-374-0876</t>
  </si>
  <si>
    <t>Kimberly@arcu.org</t>
  </si>
  <si>
    <t>414-449-2034</t>
  </si>
  <si>
    <t>Cole</t>
  </si>
  <si>
    <t>Declan@Cras.edu</t>
  </si>
  <si>
    <t>020-412-3304</t>
  </si>
  <si>
    <t>Tanek</t>
  </si>
  <si>
    <t>Upton@pulvinar.gov</t>
  </si>
  <si>
    <t>385-098-4279</t>
  </si>
  <si>
    <t>Fuller@Pellentesque.net</t>
  </si>
  <si>
    <t>213-882-9939</t>
  </si>
  <si>
    <t>Phoebe@scelerisque.com</t>
  </si>
  <si>
    <t>104-561-2134</t>
  </si>
  <si>
    <t>Gail</t>
  </si>
  <si>
    <t>Lani@viverra.net</t>
  </si>
  <si>
    <t>181-989-4834</t>
  </si>
  <si>
    <t>Heather</t>
  </si>
  <si>
    <t>Brianna@interdum.edu</t>
  </si>
  <si>
    <t>144-085-7920</t>
  </si>
  <si>
    <t>Skyler</t>
  </si>
  <si>
    <t>Jordan@blandit.us</t>
  </si>
  <si>
    <t>483-891-0322</t>
  </si>
  <si>
    <t>Wendy</t>
  </si>
  <si>
    <t>Hyacinth@faucibus.org</t>
  </si>
  <si>
    <t>834-780-0046</t>
  </si>
  <si>
    <t>Noble</t>
  </si>
  <si>
    <t>Whitney@odio.net</t>
  </si>
  <si>
    <t>162-328-7170</t>
  </si>
  <si>
    <t>Jelani</t>
  </si>
  <si>
    <t>Rajah@ligula.com</t>
  </si>
  <si>
    <t>063-305-8816</t>
  </si>
  <si>
    <t>Tobias</t>
  </si>
  <si>
    <t>Kimberley@aliquet.gov</t>
  </si>
  <si>
    <t>896-804-7572</t>
  </si>
  <si>
    <t>Ishmael@laoreet.com</t>
  </si>
  <si>
    <t>228-356-8288</t>
  </si>
  <si>
    <t>Morgan</t>
  </si>
  <si>
    <t>Barrett@tristique.gov</t>
  </si>
  <si>
    <t>998-712-9101</t>
  </si>
  <si>
    <t>Lee</t>
  </si>
  <si>
    <t>Anastasia@ornare.com</t>
  </si>
  <si>
    <t>612-033-0076</t>
  </si>
  <si>
    <t>Caleb</t>
  </si>
  <si>
    <t>Kylee@rutrum.gov</t>
  </si>
  <si>
    <t>745-334-0310</t>
  </si>
  <si>
    <t>Baker</t>
  </si>
  <si>
    <t>Lewis@ad.edu</t>
  </si>
  <si>
    <t>337-985-2704</t>
  </si>
  <si>
    <t>Denton</t>
  </si>
  <si>
    <t>Michelle@posuere.us</t>
  </si>
  <si>
    <t>182-084-7548</t>
  </si>
  <si>
    <t>Felicia@magnis.edu</t>
  </si>
  <si>
    <t>291-404-7299</t>
  </si>
  <si>
    <t>Kameko</t>
  </si>
  <si>
    <t>Arden@interdum.edu</t>
  </si>
  <si>
    <t>190-734-9216</t>
  </si>
  <si>
    <t>Chaim</t>
  </si>
  <si>
    <t>Berk@tempus.gov</t>
  </si>
  <si>
    <t>657-462-6151</t>
  </si>
  <si>
    <t>Maris</t>
  </si>
  <si>
    <t>Tamekah@sagittis.edu</t>
  </si>
  <si>
    <t>993-087-6709</t>
  </si>
  <si>
    <t>Oprah</t>
  </si>
  <si>
    <t>Chadwick@purus.gov</t>
  </si>
  <si>
    <t>690-541-9643</t>
  </si>
  <si>
    <t>Darryl</t>
  </si>
  <si>
    <t>Katelyn@dui.edu</t>
  </si>
  <si>
    <t>884-693-1637</t>
  </si>
  <si>
    <t>Dai</t>
  </si>
  <si>
    <t>Amos@Duis.gov</t>
  </si>
  <si>
    <t>625-126-2028</t>
  </si>
  <si>
    <t>Rebekah</t>
  </si>
  <si>
    <t>Judith@netus.org</t>
  </si>
  <si>
    <t>732-980-7720</t>
  </si>
  <si>
    <t>Jonah</t>
  </si>
  <si>
    <t>Emmanuel@Curae.us</t>
  </si>
  <si>
    <t>413-164-0301</t>
  </si>
  <si>
    <t>Kirk</t>
  </si>
  <si>
    <t>Nero@montes.edu</t>
  </si>
  <si>
    <t>774-715-7815</t>
  </si>
  <si>
    <t>Castor</t>
  </si>
  <si>
    <t>India@metus.org</t>
  </si>
  <si>
    <t>990-466-4880</t>
  </si>
  <si>
    <t>Margaret</t>
  </si>
  <si>
    <t>Cain@dolor.gov</t>
  </si>
  <si>
    <t>203-432-9720</t>
  </si>
  <si>
    <t>Lance@Nunc.net</t>
  </si>
  <si>
    <t>408-989-1424</t>
  </si>
  <si>
    <t>Sasha</t>
  </si>
  <si>
    <t>Armando@conubia.org</t>
  </si>
  <si>
    <t>297-315-1892</t>
  </si>
  <si>
    <t>Nelle</t>
  </si>
  <si>
    <t>Chaney@nostra.org</t>
  </si>
  <si>
    <t>312-047-9832</t>
  </si>
  <si>
    <t>Derek</t>
  </si>
  <si>
    <t>Kennan@posuere.net</t>
  </si>
  <si>
    <t>749-469-4407</t>
  </si>
  <si>
    <t>Caldwell@quis.org</t>
  </si>
  <si>
    <t>708-792-1233</t>
  </si>
  <si>
    <t>Whoopi@non.edu</t>
  </si>
  <si>
    <t>099-392-7300</t>
  </si>
  <si>
    <t>Henry</t>
  </si>
  <si>
    <t>Amery@turpis.net</t>
  </si>
  <si>
    <t>478-143-2547</t>
  </si>
  <si>
    <t>Lamar</t>
  </si>
  <si>
    <t>Cameron@Sed.gov</t>
  </si>
  <si>
    <t>355-552-6016</t>
  </si>
  <si>
    <t>Garrison</t>
  </si>
  <si>
    <t>Rose@per.edu</t>
  </si>
  <si>
    <t>443-656-0284</t>
  </si>
  <si>
    <t>Uriah</t>
  </si>
  <si>
    <t>Celeste@est.net</t>
  </si>
  <si>
    <t>985-548-1184</t>
  </si>
  <si>
    <t>Fredericka</t>
  </si>
  <si>
    <t>Jenna@velit.com</t>
  </si>
  <si>
    <t>813-917-4539</t>
  </si>
  <si>
    <t>Keith</t>
  </si>
  <si>
    <t>Noble@justo.edu</t>
  </si>
  <si>
    <t>025-654-7691</t>
  </si>
  <si>
    <t>Lesley</t>
  </si>
  <si>
    <t>Thomas@ipsum.org</t>
  </si>
  <si>
    <t>790-752-6806</t>
  </si>
  <si>
    <t>Willa</t>
  </si>
  <si>
    <t>Garth@non.gov</t>
  </si>
  <si>
    <t>345-551-4297</t>
  </si>
  <si>
    <t>Forrest</t>
  </si>
  <si>
    <t>Aidan@magnis.com</t>
  </si>
  <si>
    <t>432-049-8822</t>
  </si>
  <si>
    <t>Louis</t>
  </si>
  <si>
    <t>Astra@Curabitur.gov</t>
  </si>
  <si>
    <t>704-155-1172</t>
  </si>
  <si>
    <t>Colt@Proin.org</t>
  </si>
  <si>
    <t>178-588-4005</t>
  </si>
  <si>
    <t>Halla</t>
  </si>
  <si>
    <t>Keely@varius.com</t>
  </si>
  <si>
    <t>059-261-8088</t>
  </si>
  <si>
    <t>Nayda</t>
  </si>
  <si>
    <t>Peter@tempus.us</t>
  </si>
  <si>
    <t>661-065-1100</t>
  </si>
  <si>
    <t>Tanya</t>
  </si>
  <si>
    <t>Erich@lectus.edu</t>
  </si>
  <si>
    <t>819-987-8541</t>
  </si>
  <si>
    <t>Stephen</t>
  </si>
  <si>
    <t>Sawyer@ullamcorper.us</t>
  </si>
  <si>
    <t>511-683-2944</t>
  </si>
  <si>
    <t>Rajah@Donec.gov</t>
  </si>
  <si>
    <t>133-489-4410</t>
  </si>
  <si>
    <t>Adena</t>
  </si>
  <si>
    <t>Yoko@nonummy.com</t>
  </si>
  <si>
    <t>819-266-0332</t>
  </si>
  <si>
    <t>Kennan</t>
  </si>
  <si>
    <t>Maisie@eros.edu</t>
  </si>
  <si>
    <t>680-885-7966</t>
  </si>
  <si>
    <t>Xaviera</t>
  </si>
  <si>
    <t>Upton@Nulla.com</t>
  </si>
  <si>
    <t>362-335-0725</t>
  </si>
  <si>
    <t>Ariana</t>
  </si>
  <si>
    <t>Reed@vel.edu</t>
  </si>
  <si>
    <t>981-591-3131</t>
  </si>
  <si>
    <t>Danielle</t>
  </si>
  <si>
    <t>Walker@primis.com</t>
  </si>
  <si>
    <t>177-450-0154</t>
  </si>
  <si>
    <t>Stephanie</t>
  </si>
  <si>
    <t>Ramona@hendrerit.edu</t>
  </si>
  <si>
    <t>203-237-9851</t>
  </si>
  <si>
    <t>Hayden</t>
  </si>
  <si>
    <t>Irene@ultricies.com</t>
  </si>
  <si>
    <t>331-772-7148</t>
  </si>
  <si>
    <t>Howard</t>
  </si>
  <si>
    <t>Vaughan@Nam.net</t>
  </si>
  <si>
    <t>116-641-7747</t>
  </si>
  <si>
    <t>Summer</t>
  </si>
  <si>
    <t>Tobias@ut.edu</t>
  </si>
  <si>
    <t>396-377-4461</t>
  </si>
  <si>
    <t>Ima</t>
  </si>
  <si>
    <t>Eleanor@amet.net</t>
  </si>
  <si>
    <t>932-763-9007</t>
  </si>
  <si>
    <t>Kiayada</t>
  </si>
  <si>
    <t>Latifah@volutpat.us</t>
  </si>
  <si>
    <t>737-254-8561</t>
  </si>
  <si>
    <t>Dawn</t>
  </si>
  <si>
    <t>Dane@vulputate.us</t>
  </si>
  <si>
    <t>428-464-8163</t>
  </si>
  <si>
    <t>Charde</t>
  </si>
  <si>
    <t>Adrian@tortor.edu</t>
  </si>
  <si>
    <t>349-505-8576</t>
  </si>
  <si>
    <t>Camilla</t>
  </si>
  <si>
    <t>Emerson@venenatis.edu</t>
  </si>
  <si>
    <t>234-434-5624</t>
  </si>
  <si>
    <t>Teagan</t>
  </si>
  <si>
    <t>Gregory@Morbi.us</t>
  </si>
  <si>
    <t>291-782-4098</t>
  </si>
  <si>
    <t>Nyssa</t>
  </si>
  <si>
    <t>Brandon@velit.org</t>
  </si>
  <si>
    <t>199-180-8519</t>
  </si>
  <si>
    <t>Victoria</t>
  </si>
  <si>
    <t>Serena@faucibus.edu</t>
  </si>
  <si>
    <t>229-516-2155</t>
  </si>
  <si>
    <t>Sean</t>
  </si>
  <si>
    <t>Lila@sit.com</t>
  </si>
  <si>
    <t>234-776-8483</t>
  </si>
  <si>
    <t>Troy@natoque.org</t>
  </si>
  <si>
    <t>761-662-6613</t>
  </si>
  <si>
    <t>Hamilton</t>
  </si>
  <si>
    <t>Zephania@Vivamus.gov</t>
  </si>
  <si>
    <t>815-241-7834</t>
  </si>
  <si>
    <t>Oren</t>
  </si>
  <si>
    <t>Hanna@sit.org</t>
  </si>
  <si>
    <t>205-410-6631</t>
  </si>
  <si>
    <t>Gavin</t>
  </si>
  <si>
    <t>Allen@quis.us</t>
  </si>
  <si>
    <t>130-526-4232</t>
  </si>
  <si>
    <t>Deacon@est.com</t>
  </si>
  <si>
    <t>190-698-3352</t>
  </si>
  <si>
    <t>Irene</t>
  </si>
  <si>
    <t>Yvonne@posuere.org</t>
  </si>
  <si>
    <t>954-244-6319</t>
  </si>
  <si>
    <t>Uriel</t>
  </si>
  <si>
    <t>Celeste@mi.com</t>
  </si>
  <si>
    <t>496-090-0538</t>
  </si>
  <si>
    <t>Rafael@Nam.edu</t>
  </si>
  <si>
    <t>309-327-0814</t>
  </si>
  <si>
    <t>Flynn</t>
  </si>
  <si>
    <t>Leonard@Quisque.com</t>
  </si>
  <si>
    <t>277-844-9937</t>
  </si>
  <si>
    <t>Jordan</t>
  </si>
  <si>
    <t>Jonah@egestas.us</t>
  </si>
  <si>
    <t>686-827-2302</t>
  </si>
  <si>
    <t>Hiroko</t>
  </si>
  <si>
    <t>Jesse@tempus.org</t>
  </si>
  <si>
    <t>953-888-0110</t>
  </si>
  <si>
    <t>Colton</t>
  </si>
  <si>
    <t>Wilma@turpis.us</t>
  </si>
  <si>
    <t>713-783-5494</t>
  </si>
  <si>
    <t>Clayton@Quisque.net</t>
  </si>
  <si>
    <t>988-058-1737</t>
  </si>
  <si>
    <t>Delilah</t>
  </si>
  <si>
    <t>Wayne@tellus.org</t>
  </si>
  <si>
    <t>232-324-8136</t>
  </si>
  <si>
    <t>Aquila@elit.com</t>
  </si>
  <si>
    <t>177-660-1818</t>
  </si>
  <si>
    <t>Carla</t>
  </si>
  <si>
    <t>Hector@accumsan.edu</t>
  </si>
  <si>
    <t>108-926-4146</t>
  </si>
  <si>
    <t>Marshall</t>
  </si>
  <si>
    <t>Garrison@Class.edu</t>
  </si>
  <si>
    <t>300-036-1127</t>
  </si>
  <si>
    <t>Daquan</t>
  </si>
  <si>
    <t>Moses@placerat.gov</t>
  </si>
  <si>
    <t>586-264-7261</t>
  </si>
  <si>
    <t>Hyacinth@volutpat.edu</t>
  </si>
  <si>
    <t>505-955-9439</t>
  </si>
  <si>
    <t>Lester</t>
  </si>
  <si>
    <t>Hermione@penatibus.us</t>
  </si>
  <si>
    <t>838-321-7219</t>
  </si>
  <si>
    <t>Destiny</t>
  </si>
  <si>
    <t>Dante@quam.org</t>
  </si>
  <si>
    <t>192-555-4995</t>
  </si>
  <si>
    <t>Peter</t>
  </si>
  <si>
    <t>Zachary@sollicitudin.gov</t>
  </si>
  <si>
    <t>647-631-6884</t>
  </si>
  <si>
    <t>Galvin</t>
  </si>
  <si>
    <t>Buffy@vehicula.net</t>
  </si>
  <si>
    <t>761-805-7358</t>
  </si>
  <si>
    <t>Elijah</t>
  </si>
  <si>
    <t>Alexa@id.net</t>
  </si>
  <si>
    <t>017-645-0645</t>
  </si>
  <si>
    <t>Zachery</t>
  </si>
  <si>
    <t>Kaseem@turpis.gov</t>
  </si>
  <si>
    <t>564-095-4557</t>
  </si>
  <si>
    <t>Hanae@ultrices.net</t>
  </si>
  <si>
    <t>424-630-8237</t>
  </si>
  <si>
    <t>Deanna</t>
  </si>
  <si>
    <t>Keith@sagittis.org</t>
  </si>
  <si>
    <t>193-895-2887</t>
  </si>
  <si>
    <t>Vernon</t>
  </si>
  <si>
    <t>Mariko@ante.edu</t>
  </si>
  <si>
    <t>525-598-5856</t>
  </si>
  <si>
    <t>Wanda</t>
  </si>
  <si>
    <t>Kylie@sociosqu.us</t>
  </si>
  <si>
    <t>611-393-9794</t>
  </si>
  <si>
    <t>Pearl</t>
  </si>
  <si>
    <t>Eugenia@nunc.edu</t>
  </si>
  <si>
    <t>847-174-8354</t>
  </si>
  <si>
    <t>Marny</t>
  </si>
  <si>
    <t>Stella@diam.com</t>
  </si>
  <si>
    <t>457-757-6039</t>
  </si>
  <si>
    <t>Dante</t>
  </si>
  <si>
    <t>Clarke@leo.net</t>
  </si>
  <si>
    <t>232-327-9610</t>
  </si>
  <si>
    <t>Emerald@pretium.org</t>
  </si>
  <si>
    <t>182-937-0529</t>
  </si>
  <si>
    <t>Chandler</t>
  </si>
  <si>
    <t>Jessica@purus.edu</t>
  </si>
  <si>
    <t>517-061-8762</t>
  </si>
  <si>
    <t>Mercedes</t>
  </si>
  <si>
    <t>Anika@cursus.org</t>
  </si>
  <si>
    <t>859-783-2584</t>
  </si>
  <si>
    <t>Raja</t>
  </si>
  <si>
    <t>Kelsey@Curabitur.org</t>
  </si>
  <si>
    <t>476-330-1786</t>
  </si>
  <si>
    <t>Arden</t>
  </si>
  <si>
    <t>Nora@viverra.org</t>
  </si>
  <si>
    <t>154-001-9588</t>
  </si>
  <si>
    <t>TaShya</t>
  </si>
  <si>
    <t>Kasimir@ipsum.gov</t>
  </si>
  <si>
    <t>320-664-2499</t>
  </si>
  <si>
    <t>Jerome</t>
  </si>
  <si>
    <t>Kyra@pretium.net</t>
  </si>
  <si>
    <t>200-223-9574</t>
  </si>
  <si>
    <t>India</t>
  </si>
  <si>
    <t>Janna@magna.org</t>
  </si>
  <si>
    <t>002-041-5490</t>
  </si>
  <si>
    <t>Garrett</t>
  </si>
  <si>
    <t>Plato@Aliquam.com</t>
  </si>
  <si>
    <t>416-019-0682</t>
  </si>
  <si>
    <t>Bo</t>
  </si>
  <si>
    <t>Francesca@consequat.net</t>
  </si>
  <si>
    <t>484-025-4659</t>
  </si>
  <si>
    <t>Ralph</t>
  </si>
  <si>
    <t>Nathaniel@congue.edu</t>
  </si>
  <si>
    <t>044-212-0921</t>
  </si>
  <si>
    <t>Yetta</t>
  </si>
  <si>
    <t>Adrian@in.gov</t>
  </si>
  <si>
    <t>544-543-6892</t>
  </si>
  <si>
    <t>Ginger</t>
  </si>
  <si>
    <t>Xyla@Nullam.us</t>
  </si>
  <si>
    <t>951-084-8682</t>
  </si>
  <si>
    <t>Samuel@ultrices.edu</t>
  </si>
  <si>
    <t>064-915-7088</t>
  </si>
  <si>
    <t>Juliet</t>
  </si>
  <si>
    <t>Angela@ante.net</t>
  </si>
  <si>
    <t>110-982-8209</t>
  </si>
  <si>
    <t>Bevis</t>
  </si>
  <si>
    <t>Angela@fringilla.edu</t>
  </si>
  <si>
    <t>254-425-5537</t>
  </si>
  <si>
    <t>Deacon</t>
  </si>
  <si>
    <t>Gage@In.com</t>
  </si>
  <si>
    <t>576-293-5921</t>
  </si>
  <si>
    <t>Christopher</t>
  </si>
  <si>
    <t>Driscoll@consectetuer.gov</t>
  </si>
  <si>
    <t>860-520-5537</t>
  </si>
  <si>
    <t>Amber</t>
  </si>
  <si>
    <t>Rebecca@Nunc.gov</t>
  </si>
  <si>
    <t>337-225-6048</t>
  </si>
  <si>
    <t>Teegan</t>
  </si>
  <si>
    <t>Craig@dignissim.net</t>
  </si>
  <si>
    <t>996-577-3859</t>
  </si>
  <si>
    <t>Benedict</t>
  </si>
  <si>
    <t>Adrienne@nascetur.us</t>
  </si>
  <si>
    <t>935-535-6082</t>
  </si>
  <si>
    <t>April@Cras.gov</t>
  </si>
  <si>
    <t>732-927-7206</t>
  </si>
  <si>
    <t>Nissim</t>
  </si>
  <si>
    <t>Unity@facilisi.org</t>
  </si>
  <si>
    <t>099-398-2956</t>
  </si>
  <si>
    <t>Berk</t>
  </si>
  <si>
    <t>Peter@sem.edu</t>
  </si>
  <si>
    <t>642-010-6737</t>
  </si>
  <si>
    <t>Bree</t>
  </si>
  <si>
    <t>Patience@nostra.com</t>
  </si>
  <si>
    <t>254-001-5440</t>
  </si>
  <si>
    <t>Grace</t>
  </si>
  <si>
    <t>Preston@fermentum.com</t>
  </si>
  <si>
    <t>931-391-4698</t>
  </si>
  <si>
    <t>Xyla</t>
  </si>
  <si>
    <t>Lester@tristique.com</t>
  </si>
  <si>
    <t>346-460-7226</t>
  </si>
  <si>
    <t>Connor</t>
  </si>
  <si>
    <t>Breanna@Class.gov</t>
  </si>
  <si>
    <t>089-233-2747</t>
  </si>
  <si>
    <t>Isabella</t>
  </si>
  <si>
    <t>Talon@mollis.net</t>
  </si>
  <si>
    <t>261-203-0848</t>
  </si>
  <si>
    <t>Macaulay</t>
  </si>
  <si>
    <t>Cally@Sed.edu</t>
  </si>
  <si>
    <t>529-966-5403</t>
  </si>
  <si>
    <t>Joseph@diam.edu</t>
  </si>
  <si>
    <t>693-736-9309</t>
  </si>
  <si>
    <t>Cassandra</t>
  </si>
  <si>
    <t>Fitzgerald@vulputate.com</t>
  </si>
  <si>
    <t>064-116-7578</t>
  </si>
  <si>
    <t>Emmanuel</t>
  </si>
  <si>
    <t>Reece@Integer.gov</t>
  </si>
  <si>
    <t>753-120-3347</t>
  </si>
  <si>
    <t>Owen@Donec.org</t>
  </si>
  <si>
    <t>226-911-6174</t>
  </si>
  <si>
    <t>Amanda</t>
  </si>
  <si>
    <t>Ella@tempor.gov</t>
  </si>
  <si>
    <t>960-011-9461</t>
  </si>
  <si>
    <t>Oliver</t>
  </si>
  <si>
    <t>Hedley@erat.com</t>
  </si>
  <si>
    <t>005-168-2905</t>
  </si>
  <si>
    <t>Kermit</t>
  </si>
  <si>
    <t>Tara@libero.org</t>
  </si>
  <si>
    <t>465-652-0937</t>
  </si>
  <si>
    <t>Dara</t>
  </si>
  <si>
    <t>Ulla@netus.com</t>
  </si>
  <si>
    <t>606-239-7351</t>
  </si>
  <si>
    <t>Hadassah</t>
  </si>
  <si>
    <t>Whoopi@accumsan.org</t>
  </si>
  <si>
    <t>353-799-5946</t>
  </si>
  <si>
    <t>Patience</t>
  </si>
  <si>
    <t>Idona@lacus.us</t>
  </si>
  <si>
    <t>070-233-0225</t>
  </si>
  <si>
    <t>Kylynn</t>
  </si>
  <si>
    <t>Shoshana@massa.us</t>
  </si>
  <si>
    <t>531-931-9507</t>
  </si>
  <si>
    <t>Luke</t>
  </si>
  <si>
    <t>Mary@Aenean.org</t>
  </si>
  <si>
    <t>025-781-5658</t>
  </si>
  <si>
    <t>Fulton</t>
  </si>
  <si>
    <t>Dexter@convallis.org</t>
  </si>
  <si>
    <t>120-529-9185</t>
  </si>
  <si>
    <t>Shannon</t>
  </si>
  <si>
    <t>Marny@elit.org</t>
  </si>
  <si>
    <t>657-751-9324</t>
  </si>
  <si>
    <t>Michael</t>
  </si>
  <si>
    <t>Dolan@scelerisque.us</t>
  </si>
  <si>
    <t>316-013-9732</t>
  </si>
  <si>
    <t>Bradley</t>
  </si>
  <si>
    <t>Lev@Donec.net</t>
  </si>
  <si>
    <t>860-325-3375</t>
  </si>
  <si>
    <t>Lucius@sagittis.gov</t>
  </si>
  <si>
    <t>113-289-9591</t>
  </si>
  <si>
    <t>Stuart</t>
  </si>
  <si>
    <t>Signe@enim.us</t>
  </si>
  <si>
    <t>874-823-7184</t>
  </si>
  <si>
    <t>Isaiah@nisi.org</t>
  </si>
  <si>
    <t>438-601-4225</t>
  </si>
  <si>
    <t>Quin@habitant.edu</t>
  </si>
  <si>
    <t>344-283-6053</t>
  </si>
  <si>
    <t>Joel@Praesent.net</t>
  </si>
  <si>
    <t>064-678-7794</t>
  </si>
  <si>
    <t>Leslie</t>
  </si>
  <si>
    <t>Libby@non.com</t>
  </si>
  <si>
    <t>759-809-5785</t>
  </si>
  <si>
    <t>Scarlett</t>
  </si>
  <si>
    <t>Cleo@ante.net</t>
  </si>
  <si>
    <t>987-998-0467</t>
  </si>
  <si>
    <t>Leroy</t>
  </si>
  <si>
    <t>Alika@Vivamus.com</t>
  </si>
  <si>
    <t>873-918-1365</t>
  </si>
  <si>
    <t>Hillary</t>
  </si>
  <si>
    <t>Ifeoma@Vestibulum.gov</t>
  </si>
  <si>
    <t>410-133-3132</t>
  </si>
  <si>
    <t>Lillian</t>
  </si>
  <si>
    <t>Leslie@commodo.edu</t>
  </si>
  <si>
    <t>459-781-8093</t>
  </si>
  <si>
    <t>Colby</t>
  </si>
  <si>
    <t>Zelda@sociis.org</t>
  </si>
  <si>
    <t>981-321-7303</t>
  </si>
  <si>
    <t>Yvette@fames.com</t>
  </si>
  <si>
    <t>141-084-6498</t>
  </si>
  <si>
    <t>Aquila</t>
  </si>
  <si>
    <t>Breanna@metus.edu</t>
  </si>
  <si>
    <t>057-816-8511</t>
  </si>
  <si>
    <t>Madeson</t>
  </si>
  <si>
    <t>Adena@sagittis.gov</t>
  </si>
  <si>
    <t>039-136-9553</t>
  </si>
  <si>
    <t>Chloe@erat.gov</t>
  </si>
  <si>
    <t>274-565-2299</t>
  </si>
  <si>
    <t>Alisa</t>
  </si>
  <si>
    <t>Hillary@Fusce.edu</t>
  </si>
  <si>
    <t>019-961-8396</t>
  </si>
  <si>
    <t>Madeline</t>
  </si>
  <si>
    <t>Charde@dictum.org</t>
  </si>
  <si>
    <t>966-489-3284</t>
  </si>
  <si>
    <t>Colette@facilisi.us</t>
  </si>
  <si>
    <t>457-540-8309</t>
  </si>
  <si>
    <t>Audrey@a.us</t>
  </si>
  <si>
    <t>548-136-1769</t>
  </si>
  <si>
    <t>Nicole</t>
  </si>
  <si>
    <t>Adele@varius.us</t>
  </si>
  <si>
    <t>552-890-1935</t>
  </si>
  <si>
    <t>Joel</t>
  </si>
  <si>
    <t>Duncan@condimentum.edu</t>
  </si>
  <si>
    <t>094-040-0151</t>
  </si>
  <si>
    <t>Robert</t>
  </si>
  <si>
    <t>Guy@sodales.us</t>
  </si>
  <si>
    <t>857-004-1975</t>
  </si>
  <si>
    <t>Emerson</t>
  </si>
  <si>
    <t>Aimee@venenatis.com</t>
  </si>
  <si>
    <t>686-016-0404</t>
  </si>
  <si>
    <t>Lareina</t>
  </si>
  <si>
    <t>Unity@magna.edu</t>
  </si>
  <si>
    <t>189-863-9994</t>
  </si>
  <si>
    <t>Bert@Nulla.net</t>
  </si>
  <si>
    <t>367-050-1539</t>
  </si>
  <si>
    <t>Salvador</t>
  </si>
  <si>
    <t>Piper@dolor.gov</t>
  </si>
  <si>
    <t>743-523-9186</t>
  </si>
  <si>
    <t>Barbara@tellus.net</t>
  </si>
  <si>
    <t>824-985-1246</t>
  </si>
  <si>
    <t>Anika</t>
  </si>
  <si>
    <t>Rebekah@pellentesque.org</t>
  </si>
  <si>
    <t>299-701-2190</t>
  </si>
  <si>
    <t>Quinn</t>
  </si>
  <si>
    <t>Basia@rhoncus.net</t>
  </si>
  <si>
    <t>752-271-5902</t>
  </si>
  <si>
    <t>Murphy</t>
  </si>
  <si>
    <t>Ivory@pharetra.edu</t>
  </si>
  <si>
    <t>780-739-3789</t>
  </si>
  <si>
    <t>Kameko@mattis.us</t>
  </si>
  <si>
    <t>530-371-1131</t>
  </si>
  <si>
    <t>Shad@vel.com</t>
  </si>
  <si>
    <t>325-179-5859</t>
  </si>
  <si>
    <t>Brenda</t>
  </si>
  <si>
    <t>Tana@Quisque.edu</t>
  </si>
  <si>
    <t>373-389-1076</t>
  </si>
  <si>
    <t>Heidi</t>
  </si>
  <si>
    <t>Ignacia@augue.us</t>
  </si>
  <si>
    <t>713-442-9640</t>
  </si>
  <si>
    <t>Dale</t>
  </si>
  <si>
    <t>Blaze@diam.net</t>
  </si>
  <si>
    <t>067-632-9413</t>
  </si>
  <si>
    <t>Laura</t>
  </si>
  <si>
    <t>Burke@laoreet.gov</t>
  </si>
  <si>
    <t>477-187-2394</t>
  </si>
  <si>
    <t>Jeremy</t>
  </si>
  <si>
    <t>Nash@tellus.us</t>
  </si>
  <si>
    <t>199-898-1525</t>
  </si>
  <si>
    <t>Burke</t>
  </si>
  <si>
    <t>Georgia@dictum.net</t>
  </si>
  <si>
    <t>418-483-0923</t>
  </si>
  <si>
    <t>Astra@fermentum.org</t>
  </si>
  <si>
    <t>864-017-8732</t>
  </si>
  <si>
    <t>Ramona</t>
  </si>
  <si>
    <t>Hadassah@hymenaeos.org</t>
  </si>
  <si>
    <t>561-086-4984</t>
  </si>
  <si>
    <t>Vielka</t>
  </si>
  <si>
    <t>Grady@leo.edu</t>
  </si>
  <si>
    <t>552-562-8677</t>
  </si>
  <si>
    <t>Colby@natoque.com</t>
  </si>
  <si>
    <t>890-766-4385</t>
  </si>
  <si>
    <t>Tiger@Mauris.com</t>
  </si>
  <si>
    <t>237-996-2902</t>
  </si>
  <si>
    <t>Reece</t>
  </si>
  <si>
    <t>Jesse@inceptos.edu</t>
  </si>
  <si>
    <t>439-322-6319</t>
  </si>
  <si>
    <t>Curran</t>
  </si>
  <si>
    <t>Orli@Nulla.edu</t>
  </si>
  <si>
    <t>688-730-1224</t>
  </si>
  <si>
    <t>Griffith</t>
  </si>
  <si>
    <t>Kylee@malesuada.net</t>
  </si>
  <si>
    <t>236-355-7704</t>
  </si>
  <si>
    <t>Holly</t>
  </si>
  <si>
    <t>Camille@commodo.net</t>
  </si>
  <si>
    <t>209-341-1647</t>
  </si>
  <si>
    <t>Slade</t>
  </si>
  <si>
    <t>Edward@mi.net</t>
  </si>
  <si>
    <t>786-552-7269</t>
  </si>
  <si>
    <t>Molly</t>
  </si>
  <si>
    <t>Amos@malesuada.net</t>
  </si>
  <si>
    <t>738-611-7657</t>
  </si>
  <si>
    <t>Merrill</t>
  </si>
  <si>
    <t>Sylvester@congue.edu</t>
  </si>
  <si>
    <t>870-005-5072</t>
  </si>
  <si>
    <t>Jana@cursus.net</t>
  </si>
  <si>
    <t>962-529-6497</t>
  </si>
  <si>
    <t>Dominic</t>
  </si>
  <si>
    <t>Burton@fames.us</t>
  </si>
  <si>
    <t>789-046-7558</t>
  </si>
  <si>
    <t>Iola</t>
  </si>
  <si>
    <t>Fuller@conubia.org</t>
  </si>
  <si>
    <t>920-036-2882</t>
  </si>
  <si>
    <t>Maxine</t>
  </si>
  <si>
    <t>Raymond@a.gov</t>
  </si>
  <si>
    <t>730-929-0278</t>
  </si>
  <si>
    <t>Sierra@cubilia.com</t>
  </si>
  <si>
    <t>092-120-8580</t>
  </si>
  <si>
    <t>Hakeem</t>
  </si>
  <si>
    <t>Micah@eget.edu</t>
  </si>
  <si>
    <t>750-405-5100</t>
  </si>
  <si>
    <t>Asher</t>
  </si>
  <si>
    <t>Isaiah@parturient.gov</t>
  </si>
  <si>
    <t>853-563-7893</t>
  </si>
  <si>
    <t>Arthur</t>
  </si>
  <si>
    <t>Brittany@fringilla.gov</t>
  </si>
  <si>
    <t>518-376-8581</t>
  </si>
  <si>
    <t>Melanie</t>
  </si>
  <si>
    <t>Brandon@porta.net</t>
  </si>
  <si>
    <t>122-968-5899</t>
  </si>
  <si>
    <t>Cullen</t>
  </si>
  <si>
    <t>Lawrence@lectus.us</t>
  </si>
  <si>
    <t>633-239-1608</t>
  </si>
  <si>
    <t>Xander@morbi.gov</t>
  </si>
  <si>
    <t>125-660-1353</t>
  </si>
  <si>
    <t>Fletcher</t>
  </si>
  <si>
    <t>Reagan@mus.edu</t>
  </si>
  <si>
    <t>561-734-8636</t>
  </si>
  <si>
    <t>Angela</t>
  </si>
  <si>
    <t>Dorothy@nostra.gov</t>
  </si>
  <si>
    <t>300-315-1026</t>
  </si>
  <si>
    <t>Xantha</t>
  </si>
  <si>
    <t>Thor@ullamcorper.com</t>
  </si>
  <si>
    <t>901-324-2515</t>
  </si>
  <si>
    <t>Gareth</t>
  </si>
  <si>
    <t>Cyrus@pharetra.gov</t>
  </si>
  <si>
    <t>480-567-7288</t>
  </si>
  <si>
    <t>Mia</t>
  </si>
  <si>
    <t>Colt@malesuada.com</t>
  </si>
  <si>
    <t>517-794-1522</t>
  </si>
  <si>
    <t>Hilary</t>
  </si>
  <si>
    <t>Xavier@magnis.gov</t>
  </si>
  <si>
    <t>579-792-3443</t>
  </si>
  <si>
    <t>Ciara</t>
  </si>
  <si>
    <t>Isabella@tempor.us</t>
  </si>
  <si>
    <t>448-426-3315</t>
  </si>
  <si>
    <t>Hoyt</t>
  </si>
  <si>
    <t>Lucy@magnis.org</t>
  </si>
  <si>
    <t>517-444-0395</t>
  </si>
  <si>
    <t>Xena</t>
  </si>
  <si>
    <t>Odysseus@lobortis.edu</t>
  </si>
  <si>
    <t>993-251-5032</t>
  </si>
  <si>
    <t>Fatima</t>
  </si>
  <si>
    <t>Gemma@egestas.edu</t>
  </si>
  <si>
    <t>384-769-1872</t>
  </si>
  <si>
    <t>Melyssa</t>
  </si>
  <si>
    <t>Adam@Mauris.com</t>
  </si>
  <si>
    <t>089-172-5548</t>
  </si>
  <si>
    <t>Mariam</t>
  </si>
  <si>
    <t>Raymond@Maecenas.com</t>
  </si>
  <si>
    <t>116-959-5306</t>
  </si>
  <si>
    <t>Jeanette@eu.gov</t>
  </si>
  <si>
    <t>983-365-6886</t>
  </si>
  <si>
    <t>Dane</t>
  </si>
  <si>
    <t>Ezra@diam.com</t>
  </si>
  <si>
    <t>627-582-4732</t>
  </si>
  <si>
    <t>Jaquelyn@sit.us</t>
  </si>
  <si>
    <t>515-040-6905</t>
  </si>
  <si>
    <t>Jerry</t>
  </si>
  <si>
    <t>Craig@mus.com</t>
  </si>
  <si>
    <t>295-133-2848</t>
  </si>
  <si>
    <t>Daphne@neque.com</t>
  </si>
  <si>
    <t>215-334-0807</t>
  </si>
  <si>
    <t>Meredith</t>
  </si>
  <si>
    <t>Zelenia@Pellentesque.net</t>
  </si>
  <si>
    <t>056-731-7100</t>
  </si>
  <si>
    <t>Uma</t>
  </si>
  <si>
    <t>Ivory@fames.org</t>
  </si>
  <si>
    <t>037-358-0866</t>
  </si>
  <si>
    <t>Shelley@Lorem.edu</t>
  </si>
  <si>
    <t>912-745-3509</t>
  </si>
  <si>
    <t>Alfreda</t>
  </si>
  <si>
    <t>Noelle@porttitor.gov</t>
  </si>
  <si>
    <t>953-785-4722</t>
  </si>
  <si>
    <t>Phillip</t>
  </si>
  <si>
    <t>Brendan@feugiat.com</t>
  </si>
  <si>
    <t>154-461-6358</t>
  </si>
  <si>
    <t>Dacey</t>
  </si>
  <si>
    <t>Maile@pretium.edu</t>
  </si>
  <si>
    <t>123-170-9877</t>
  </si>
  <si>
    <t>Iris</t>
  </si>
  <si>
    <t>Herrod@habitant.edu</t>
  </si>
  <si>
    <t>272-239-5149</t>
  </si>
  <si>
    <t>Moana</t>
  </si>
  <si>
    <t>Evan@aptent.us</t>
  </si>
  <si>
    <t>267-101-3618</t>
  </si>
  <si>
    <t>Madaline@eleifend.net</t>
  </si>
  <si>
    <t>516-982-7975</t>
  </si>
  <si>
    <t>Ignatius@fermentum.org</t>
  </si>
  <si>
    <t>143-081-8750</t>
  </si>
  <si>
    <t>Felix</t>
  </si>
  <si>
    <t>Garrett@penatibus.us</t>
  </si>
  <si>
    <t>324-947-5337</t>
  </si>
  <si>
    <t>Edan</t>
  </si>
  <si>
    <t>Macey@amet.com</t>
  </si>
  <si>
    <t>586-481-2793</t>
  </si>
  <si>
    <t>Cade</t>
  </si>
  <si>
    <t>Pearl@Maecenas.com</t>
  </si>
  <si>
    <t>686-992-4150</t>
  </si>
  <si>
    <t>Nerea</t>
  </si>
  <si>
    <t>Brenna@nonummy.com</t>
  </si>
  <si>
    <t>021-478-1160</t>
  </si>
  <si>
    <t>Maia</t>
  </si>
  <si>
    <t>Hayes@Maecenas.com</t>
  </si>
  <si>
    <t>429-187-6111</t>
  </si>
  <si>
    <t>Portia</t>
  </si>
  <si>
    <t>Shelley@fermentum.com</t>
  </si>
  <si>
    <t>286-367-4187</t>
  </si>
  <si>
    <t>Caldwell</t>
  </si>
  <si>
    <t>Xanthus@venenatis.us</t>
  </si>
  <si>
    <t>144-282-2407</t>
  </si>
  <si>
    <t>Brenna</t>
  </si>
  <si>
    <t>Kareem@ante.org</t>
  </si>
  <si>
    <t>243-042-0850</t>
  </si>
  <si>
    <t>Todd</t>
  </si>
  <si>
    <t>Emmanuel@porta.com</t>
  </si>
  <si>
    <t>043-623-5166</t>
  </si>
  <si>
    <t>Lucy</t>
  </si>
  <si>
    <t>Caldwell@dapibus.edu</t>
  </si>
  <si>
    <t>468-699-7745</t>
  </si>
  <si>
    <t>Laurel</t>
  </si>
  <si>
    <t>Daphne@mattis.gov</t>
  </si>
  <si>
    <t>840-940-9492</t>
  </si>
  <si>
    <t>Hilel@ac.net</t>
  </si>
  <si>
    <t>276-505-4679</t>
  </si>
  <si>
    <t>Brielle</t>
  </si>
  <si>
    <t>Galena@molestie.gov</t>
  </si>
  <si>
    <t>167-374-3408</t>
  </si>
  <si>
    <t>Wylie</t>
  </si>
  <si>
    <t>Hunter@vehicula.com</t>
  </si>
  <si>
    <t>873-145-4601</t>
  </si>
  <si>
    <t>Lois</t>
  </si>
  <si>
    <t>Chester@ullamcorper.edu</t>
  </si>
  <si>
    <t>731-604-3630</t>
  </si>
  <si>
    <t>Jamal</t>
  </si>
  <si>
    <t>Roth@faucibus.com</t>
  </si>
  <si>
    <t>511-615-1983</t>
  </si>
  <si>
    <t>Preston@sollicitudin.us</t>
  </si>
  <si>
    <t>922-931-6420</t>
  </si>
  <si>
    <t>Martina</t>
  </si>
  <si>
    <t>Gage@vitae.net</t>
  </si>
  <si>
    <t>818-976-4720</t>
  </si>
  <si>
    <t>Malachi</t>
  </si>
  <si>
    <t>Ian@tellus.com</t>
  </si>
  <si>
    <t>225-708-1961</t>
  </si>
  <si>
    <t>Rhonda</t>
  </si>
  <si>
    <t>Roary@erat.com</t>
  </si>
  <si>
    <t>997-180-7732</t>
  </si>
  <si>
    <t>Jackson</t>
  </si>
  <si>
    <t>Aurelia@In.org</t>
  </si>
  <si>
    <t>384-333-5379</t>
  </si>
  <si>
    <t>Jaime</t>
  </si>
  <si>
    <t>Hadley@eu.us</t>
  </si>
  <si>
    <t>364-533-3393</t>
  </si>
  <si>
    <t>Kermit@interdum.gov</t>
  </si>
  <si>
    <t>948-218-0897</t>
  </si>
  <si>
    <t>Lucian@fames.edu</t>
  </si>
  <si>
    <t>056-827-0237</t>
  </si>
  <si>
    <t>Warren@id.net</t>
  </si>
  <si>
    <t>798-968-0145</t>
  </si>
  <si>
    <t>Emery</t>
  </si>
  <si>
    <t>Kennedy@enim.us</t>
  </si>
  <si>
    <t>101-451-3071</t>
  </si>
  <si>
    <t>Orli</t>
  </si>
  <si>
    <t>Ramona@eleifend.org</t>
  </si>
  <si>
    <t>667-864-8623</t>
  </si>
  <si>
    <t>Marshall@tempor.edu</t>
  </si>
  <si>
    <t>958-104-2136</t>
  </si>
  <si>
    <t>Tucker@Aliquam.gov</t>
  </si>
  <si>
    <t>815-140-7886</t>
  </si>
  <si>
    <t>Angelica</t>
  </si>
  <si>
    <t>Colorado@quam.us</t>
  </si>
  <si>
    <t>397-968-9319</t>
  </si>
  <si>
    <t>Gabriel</t>
  </si>
  <si>
    <t>Tamara@tortor.net</t>
  </si>
  <si>
    <t>277-286-6768</t>
  </si>
  <si>
    <t>Emily</t>
  </si>
  <si>
    <t>Jeremy@in.edu</t>
  </si>
  <si>
    <t>178-935-0829</t>
  </si>
  <si>
    <t>Joy</t>
  </si>
  <si>
    <t>Lana@augue.org</t>
  </si>
  <si>
    <t>544-326-9822</t>
  </si>
  <si>
    <t>Lois@Nunc.net</t>
  </si>
  <si>
    <t>664-545-7103</t>
  </si>
  <si>
    <t>Roanna</t>
  </si>
  <si>
    <t>Cruz@Morbi.gov</t>
  </si>
  <si>
    <t>685-266-4060</t>
  </si>
  <si>
    <t>Wynne</t>
  </si>
  <si>
    <t>Jillian@Class.us</t>
  </si>
  <si>
    <t>487-027-6196</t>
  </si>
  <si>
    <t>Shelby</t>
  </si>
  <si>
    <t>Leilani@aptent.com</t>
  </si>
  <si>
    <t>718-324-5331</t>
  </si>
  <si>
    <t>Zelda</t>
  </si>
  <si>
    <t>Porter@pellentesque.gov</t>
  </si>
  <si>
    <t>413-974-4744</t>
  </si>
  <si>
    <t>Kaitlin</t>
  </si>
  <si>
    <t>Leroy@turpis.gov</t>
  </si>
  <si>
    <t>317-489-7639</t>
  </si>
  <si>
    <t>Nichole</t>
  </si>
  <si>
    <t>Oren@elit.us</t>
  </si>
  <si>
    <t>636-328-1654</t>
  </si>
  <si>
    <t>Shelley@Quisque.com</t>
  </si>
  <si>
    <t>605-776-1391</t>
  </si>
  <si>
    <t>Jaime@egestas.edu</t>
  </si>
  <si>
    <t>504-533-2969</t>
  </si>
  <si>
    <t>Jane@sagittis.net</t>
  </si>
  <si>
    <t>047-455-0246</t>
  </si>
  <si>
    <t>Glenna</t>
  </si>
  <si>
    <t>Mariam@viverra.us</t>
  </si>
  <si>
    <t>196-487-1774</t>
  </si>
  <si>
    <t>Fiona</t>
  </si>
  <si>
    <t>Walker@interdum.edu</t>
  </si>
  <si>
    <t>249-704-8148</t>
  </si>
  <si>
    <t>Linus@Maecenas.net</t>
  </si>
  <si>
    <t>021-301-9427</t>
  </si>
  <si>
    <t>Dora@mauris.us</t>
  </si>
  <si>
    <t>482-585-2474</t>
  </si>
  <si>
    <t>Declan</t>
  </si>
  <si>
    <t>Miriam@dapibus.edu</t>
  </si>
  <si>
    <t>387-007-2558</t>
  </si>
  <si>
    <t>Jamalia@elementum.gov</t>
  </si>
  <si>
    <t>635-551-8798</t>
  </si>
  <si>
    <t>Alyssa</t>
  </si>
  <si>
    <t>Ori@placerat.us</t>
  </si>
  <si>
    <t>894-331-4804</t>
  </si>
  <si>
    <t>Keefe</t>
  </si>
  <si>
    <t>Rhoda@tempus.net</t>
  </si>
  <si>
    <t>818-993-0376</t>
  </si>
  <si>
    <t>Cassady</t>
  </si>
  <si>
    <t>Desirae@Nunc.org</t>
  </si>
  <si>
    <t>267-564-7453</t>
  </si>
  <si>
    <t>Carter@Class.net</t>
  </si>
  <si>
    <t>819-323-9968</t>
  </si>
  <si>
    <t>Elvis</t>
  </si>
  <si>
    <t>Dexter@facilisis.gov</t>
  </si>
  <si>
    <t>933-741-8192</t>
  </si>
  <si>
    <t>Mufutau</t>
  </si>
  <si>
    <t>Amir@amet.org</t>
  </si>
  <si>
    <t>061-190-8354</t>
  </si>
  <si>
    <t>Minerva</t>
  </si>
  <si>
    <t>Brynne@tortor.gov</t>
  </si>
  <si>
    <t>233-887-7930</t>
  </si>
  <si>
    <t>Chadwick</t>
  </si>
  <si>
    <t>Marah@blandit.gov</t>
  </si>
  <si>
    <t>315-400-7020</t>
  </si>
  <si>
    <t>Otto@pharetra.net</t>
  </si>
  <si>
    <t>358-502-5720</t>
  </si>
  <si>
    <t>Deacon@Nulla.gov</t>
  </si>
  <si>
    <t>939-182-6420</t>
  </si>
  <si>
    <t>Medge</t>
  </si>
  <si>
    <t>Ariel@dapibus.com</t>
  </si>
  <si>
    <t>666-129-8565</t>
  </si>
  <si>
    <t>Byron</t>
  </si>
  <si>
    <t>Jessica@nisl.com</t>
  </si>
  <si>
    <t>211-831-7035</t>
  </si>
  <si>
    <t>Griffin</t>
  </si>
  <si>
    <t>Marny@malesuada.net</t>
  </si>
  <si>
    <t>159-353-9518</t>
  </si>
  <si>
    <t>Jada</t>
  </si>
  <si>
    <t>Darius@Curae.us</t>
  </si>
  <si>
    <t>146-171-8216</t>
  </si>
  <si>
    <t>Hayley</t>
  </si>
  <si>
    <t>Kiara@auctor.us</t>
  </si>
  <si>
    <t>709-655-2644</t>
  </si>
  <si>
    <t>Camille@vel.net</t>
  </si>
  <si>
    <t>422-925-9381</t>
  </si>
  <si>
    <t>Octavia</t>
  </si>
  <si>
    <t>Riley@mauris.com</t>
  </si>
  <si>
    <t>473-992-9359</t>
  </si>
  <si>
    <t>Jaquelyn</t>
  </si>
  <si>
    <t>Clementine@blandit.edu</t>
  </si>
  <si>
    <t>084-506-5275</t>
  </si>
  <si>
    <t>Ulla@natoque.us</t>
  </si>
  <si>
    <t>307-451-3515</t>
  </si>
  <si>
    <t>Nora@facilisis.com</t>
  </si>
  <si>
    <t>643-454-5914</t>
  </si>
  <si>
    <t>Rhoda</t>
  </si>
  <si>
    <t>Silas@purus.org</t>
  </si>
  <si>
    <t>481-496-9585</t>
  </si>
  <si>
    <t>Aline</t>
  </si>
  <si>
    <t>Aidan@Lorem.com</t>
  </si>
  <si>
    <t>280-989-7369</t>
  </si>
  <si>
    <t>Marah</t>
  </si>
  <si>
    <t>Jada@mollis.gov</t>
  </si>
  <si>
    <t>130-507-0108</t>
  </si>
  <si>
    <t>Gloria</t>
  </si>
  <si>
    <t>Bruno@magna.net</t>
  </si>
  <si>
    <t>073-712-2077</t>
  </si>
  <si>
    <t>Daryl</t>
  </si>
  <si>
    <t>Melissa@penatibus.org</t>
  </si>
  <si>
    <t>639-152-5164</t>
  </si>
  <si>
    <t>Boris</t>
  </si>
  <si>
    <t>Nash@sapien.us</t>
  </si>
  <si>
    <t>838-513-9621</t>
  </si>
  <si>
    <t>Colette</t>
  </si>
  <si>
    <t>Kellie@imperdiet.org</t>
  </si>
  <si>
    <t>545-233-0144</t>
  </si>
  <si>
    <t>Haviva</t>
  </si>
  <si>
    <t>Vincent@venenatis.edu</t>
  </si>
  <si>
    <t>755-139-1279</t>
  </si>
  <si>
    <t>Eugenia@inceptos.us</t>
  </si>
  <si>
    <t>014-996-8440</t>
  </si>
  <si>
    <t>Marvin</t>
  </si>
  <si>
    <t>Aidan@Aliquam.edu</t>
  </si>
  <si>
    <t>395-875-2643</t>
  </si>
  <si>
    <t>Tyler@Donec.com</t>
  </si>
  <si>
    <t>324-567-7492</t>
  </si>
  <si>
    <t>Desiree</t>
  </si>
  <si>
    <t>Shay@netus.net</t>
  </si>
  <si>
    <t>992-018-1375</t>
  </si>
  <si>
    <t>Marshall@nostra.edu</t>
  </si>
  <si>
    <t>908-601-8617</t>
  </si>
  <si>
    <t>Martha</t>
  </si>
  <si>
    <t>Walter@In.com</t>
  </si>
  <si>
    <t>460-939-3610</t>
  </si>
  <si>
    <t>Jenette@per.com</t>
  </si>
  <si>
    <t>877-410-1368</t>
  </si>
  <si>
    <t>Laith@placerat.us</t>
  </si>
  <si>
    <t>776-003-9601</t>
  </si>
  <si>
    <t>Shelly</t>
  </si>
  <si>
    <t>Tana@ultricies.com</t>
  </si>
  <si>
    <t>981-296-8007</t>
  </si>
  <si>
    <t>Odette</t>
  </si>
  <si>
    <t>Walter@turpis.edu</t>
  </si>
  <si>
    <t>088-253-9033</t>
  </si>
  <si>
    <t>Desirae</t>
  </si>
  <si>
    <t>Ocean@Nullam.org</t>
  </si>
  <si>
    <t>193-446-2085</t>
  </si>
  <si>
    <t>Levi</t>
  </si>
  <si>
    <t>Devin@ac.edu</t>
  </si>
  <si>
    <t>890-082-6161</t>
  </si>
  <si>
    <t>Damon</t>
  </si>
  <si>
    <t>Tyler@nisl.edu</t>
  </si>
  <si>
    <t>366-830-7554</t>
  </si>
  <si>
    <t>Dante@bibendum.gov</t>
  </si>
  <si>
    <t>705-146-7506</t>
  </si>
  <si>
    <t>Jared</t>
  </si>
  <si>
    <t>Quamar@blandit.gov</t>
  </si>
  <si>
    <t>293-384-7509</t>
  </si>
  <si>
    <t>Yoshio@senectus.net</t>
  </si>
  <si>
    <t>323-489-1064</t>
  </si>
  <si>
    <t>September</t>
  </si>
  <si>
    <t>Mallory@Vivamus.org</t>
  </si>
  <si>
    <t>617-082-5050</t>
  </si>
  <si>
    <t>Ruby</t>
  </si>
  <si>
    <t>Hashim@blandit.org</t>
  </si>
  <si>
    <t>684-194-0741</t>
  </si>
  <si>
    <t>Lani@mi.net</t>
  </si>
  <si>
    <t>991-517-1344</t>
  </si>
  <si>
    <t>Quynn</t>
  </si>
  <si>
    <t>Lucian@sodales.us</t>
  </si>
  <si>
    <t>857-304-8004</t>
  </si>
  <si>
    <t>Lawrence</t>
  </si>
  <si>
    <t>Mona@Duis.us</t>
  </si>
  <si>
    <t>335-836-3648</t>
  </si>
  <si>
    <t>Julie</t>
  </si>
  <si>
    <t>Patrick@netus.us</t>
  </si>
  <si>
    <t>150-700-9475</t>
  </si>
  <si>
    <t>Kimberly@Nullam.gov</t>
  </si>
  <si>
    <t>587-128-3073</t>
  </si>
  <si>
    <t>Dana</t>
  </si>
  <si>
    <t>Imani@Aenean.gov</t>
  </si>
  <si>
    <t>648-929-3746</t>
  </si>
  <si>
    <t>Kyra</t>
  </si>
  <si>
    <t>Jin@nec.us</t>
  </si>
  <si>
    <t>936-958-1141</t>
  </si>
  <si>
    <t>Chancellor</t>
  </si>
  <si>
    <t>Jermaine@aptent.com</t>
  </si>
  <si>
    <t>715-287-7798</t>
  </si>
  <si>
    <t>Aaron</t>
  </si>
  <si>
    <t>Inga@sed.net</t>
  </si>
  <si>
    <t>245-545-1568</t>
  </si>
  <si>
    <t>Trevor</t>
  </si>
  <si>
    <t>Keely@dapibus.us</t>
  </si>
  <si>
    <t>189-535-4267</t>
  </si>
  <si>
    <t>Noble@vestibulum.gov</t>
  </si>
  <si>
    <t>677-330-7796</t>
  </si>
  <si>
    <t>Xandra</t>
  </si>
  <si>
    <t>Caryn@rutrum.org</t>
  </si>
  <si>
    <t>591-503-7739</t>
  </si>
  <si>
    <t>Lana</t>
  </si>
  <si>
    <t>Virginia@ad.org</t>
  </si>
  <si>
    <t>870-238-0954</t>
  </si>
  <si>
    <t>Zenaida</t>
  </si>
  <si>
    <t>Keith@varius.net</t>
  </si>
  <si>
    <t>726-269-5074</t>
  </si>
  <si>
    <t>Norman</t>
  </si>
  <si>
    <t>Walter@Donec.org</t>
  </si>
  <si>
    <t>000-764-9966</t>
  </si>
  <si>
    <t>Alea</t>
  </si>
  <si>
    <t>Alden@inceptos.edu</t>
  </si>
  <si>
    <t>778-048-3644</t>
  </si>
  <si>
    <t>Driscoll</t>
  </si>
  <si>
    <t>Chaim@turpis.org</t>
  </si>
  <si>
    <t>456-769-2802</t>
  </si>
  <si>
    <t>Stewart@ligula.edu</t>
  </si>
  <si>
    <t>675-462-1824</t>
  </si>
  <si>
    <t>Clarke</t>
  </si>
  <si>
    <t>Audrey@auctor.edu</t>
  </si>
  <si>
    <t>761-151-0466</t>
  </si>
  <si>
    <t>Lionel</t>
  </si>
  <si>
    <t>Christian@eros.net</t>
  </si>
  <si>
    <t>289-279-1430</t>
  </si>
  <si>
    <t>Basil</t>
  </si>
  <si>
    <t>Daphne@nonummy.org</t>
  </si>
  <si>
    <t>804-199-4493</t>
  </si>
  <si>
    <t>Daniel@mus.gov</t>
  </si>
  <si>
    <t>014-970-0336</t>
  </si>
  <si>
    <t>Bianca</t>
  </si>
  <si>
    <t>Francesca@lacus.org</t>
  </si>
  <si>
    <t>194-000-6143</t>
  </si>
  <si>
    <t>Abra</t>
  </si>
  <si>
    <t>Denise@bibendum.edu</t>
  </si>
  <si>
    <t>069-289-4592</t>
  </si>
  <si>
    <t>Orlando</t>
  </si>
  <si>
    <t>Jamal@elementum.com</t>
  </si>
  <si>
    <t>682-349-9140</t>
  </si>
  <si>
    <t>Marsden@nec.org</t>
  </si>
  <si>
    <t>654-700-3104</t>
  </si>
  <si>
    <t>Candace@hymenaeos.net</t>
  </si>
  <si>
    <t>564-708-2685</t>
  </si>
  <si>
    <t>Kareem</t>
  </si>
  <si>
    <t>Gloria@gravida.com</t>
  </si>
  <si>
    <t>732-553-3641</t>
  </si>
  <si>
    <t>Mikayla</t>
  </si>
  <si>
    <t>Jenna@Etiam.net</t>
  </si>
  <si>
    <t>974-727-4054</t>
  </si>
  <si>
    <t>Piper@at.us</t>
  </si>
  <si>
    <t>703-711-4985</t>
  </si>
  <si>
    <t>Deirdre</t>
  </si>
  <si>
    <t>Zia@euismod.net</t>
  </si>
  <si>
    <t>775-655-8553</t>
  </si>
  <si>
    <t>Ali</t>
  </si>
  <si>
    <t>Preston@penatibus.net</t>
  </si>
  <si>
    <t>771-801-9797</t>
  </si>
  <si>
    <t>Rahim</t>
  </si>
  <si>
    <t>Harding@venenatis.org</t>
  </si>
  <si>
    <t>641-337-7899</t>
  </si>
  <si>
    <t>David</t>
  </si>
  <si>
    <t>Jaden@a.us</t>
  </si>
  <si>
    <t>941-593-9821</t>
  </si>
  <si>
    <t>Kellie</t>
  </si>
  <si>
    <t>Fritz@Nullam.com</t>
  </si>
  <si>
    <t>476-052-3571</t>
  </si>
  <si>
    <t>Meredith@consequat.us</t>
  </si>
  <si>
    <t>178-549-5253</t>
  </si>
  <si>
    <t>Demetrius</t>
  </si>
  <si>
    <t>Wallace@Nulla.gov</t>
  </si>
  <si>
    <t>294-748-8799</t>
  </si>
  <si>
    <t>Erich</t>
  </si>
  <si>
    <t>Jerry@lorem.com</t>
  </si>
  <si>
    <t>264-008-5987</t>
  </si>
  <si>
    <t>Oscar</t>
  </si>
  <si>
    <t>Elliott@urna.us</t>
  </si>
  <si>
    <t>678-403-7742</t>
  </si>
  <si>
    <t>Genevieve</t>
  </si>
  <si>
    <t>Jaquelyn@morbi.edu</t>
  </si>
  <si>
    <t>067-886-4090</t>
  </si>
  <si>
    <t>Ayanna</t>
  </si>
  <si>
    <t>Kibo@Class.net</t>
  </si>
  <si>
    <t>337-709-3731</t>
  </si>
  <si>
    <t>Yoko@mus.edu</t>
  </si>
  <si>
    <t>138-740-0410</t>
  </si>
  <si>
    <t>Kimberly</t>
  </si>
  <si>
    <t>Kamal@lectus.us</t>
  </si>
  <si>
    <t>290-287-3926</t>
  </si>
  <si>
    <t>Ciara@hendrerit.gov</t>
  </si>
  <si>
    <t>752-665-5203</t>
  </si>
  <si>
    <t>Melissa</t>
  </si>
  <si>
    <t>Adrian@Praesent.us</t>
  </si>
  <si>
    <t>520-885-8332</t>
  </si>
  <si>
    <t>Kamal</t>
  </si>
  <si>
    <t>Briar@vulputate.org</t>
  </si>
  <si>
    <t>791-828-9482</t>
  </si>
  <si>
    <t>Yardley@In.edu</t>
  </si>
  <si>
    <t>974-919-0995</t>
  </si>
  <si>
    <t>Samuel</t>
  </si>
  <si>
    <t>Inga@Praesent.edu</t>
  </si>
  <si>
    <t>559-891-0804</t>
  </si>
  <si>
    <t>Hop</t>
  </si>
  <si>
    <t>Wyatt@tincidunt.net</t>
  </si>
  <si>
    <t>396-201-1407</t>
  </si>
  <si>
    <t>Galvin@porttitor.com</t>
  </si>
  <si>
    <t>309-893-6842</t>
  </si>
  <si>
    <t>Vanna</t>
  </si>
  <si>
    <t>Yeo@Cras.com</t>
  </si>
  <si>
    <t>833-648-5605</t>
  </si>
  <si>
    <t>Karen</t>
  </si>
  <si>
    <t>Azalia@at.com</t>
  </si>
  <si>
    <t>959-900-7597</t>
  </si>
  <si>
    <t>Calvin</t>
  </si>
  <si>
    <t>Paula@nisi.gov</t>
  </si>
  <si>
    <t>570-846-1685</t>
  </si>
  <si>
    <t>Abigail@iaculis.gov</t>
  </si>
  <si>
    <t>323-632-3034</t>
  </si>
  <si>
    <t>Gwendolyn</t>
  </si>
  <si>
    <t>Caleb@laoreet.org</t>
  </si>
  <si>
    <t>176-584-1405</t>
  </si>
  <si>
    <t>Branden</t>
  </si>
  <si>
    <t>Scott@sagittis.net</t>
  </si>
  <si>
    <t>393-162-1431</t>
  </si>
  <si>
    <t>Quamar@aliquam.com</t>
  </si>
  <si>
    <t>083-680-1202</t>
  </si>
  <si>
    <t>Akeem</t>
  </si>
  <si>
    <t>Summer@tortor.com</t>
  </si>
  <si>
    <t>583-439-3989</t>
  </si>
  <si>
    <t>Cameran</t>
  </si>
  <si>
    <t>Tara@viverra.net</t>
  </si>
  <si>
    <t>859-352-0913</t>
  </si>
  <si>
    <t>Geraldine</t>
  </si>
  <si>
    <t>Stuart@magna.net</t>
  </si>
  <si>
    <t>454-252-3378</t>
  </si>
  <si>
    <t>Timothy@vel.com</t>
  </si>
  <si>
    <t>070-307-9056</t>
  </si>
  <si>
    <t>Ahmed</t>
  </si>
  <si>
    <t>Selma@sollicitudin.edu</t>
  </si>
  <si>
    <t>681-249-9162</t>
  </si>
  <si>
    <t>Allegra</t>
  </si>
  <si>
    <t>Olga@nisl.us</t>
  </si>
  <si>
    <t>533-475-7635</t>
  </si>
  <si>
    <t>Armando</t>
  </si>
  <si>
    <t>Rashad@Mauris.org</t>
  </si>
  <si>
    <t>237-101-8524</t>
  </si>
  <si>
    <t>Keegan</t>
  </si>
  <si>
    <t>Stacey@Duis.gov</t>
  </si>
  <si>
    <t>283-355-9946</t>
  </si>
  <si>
    <t>Nehru</t>
  </si>
  <si>
    <t>Zahir@rutrum.com</t>
  </si>
  <si>
    <t>244-161-4982</t>
  </si>
  <si>
    <t>Cora</t>
  </si>
  <si>
    <t>Ramona@rutrum.us</t>
  </si>
  <si>
    <t>325-229-9562</t>
  </si>
  <si>
    <t>Hyacinth</t>
  </si>
  <si>
    <t>Gary@Cras.gov</t>
  </si>
  <si>
    <t>013-129-8672</t>
  </si>
  <si>
    <t>Mariam@pretium.net</t>
  </si>
  <si>
    <t>477-300-0590</t>
  </si>
  <si>
    <t>Tanner</t>
  </si>
  <si>
    <t>Amos@dis.gov</t>
  </si>
  <si>
    <t>305-649-7951</t>
  </si>
  <si>
    <t>Lois@Sed.us</t>
  </si>
  <si>
    <t>842-597-8875</t>
  </si>
  <si>
    <t>Cheyenne@vitae.edu</t>
  </si>
  <si>
    <t>598-415-4758</t>
  </si>
  <si>
    <t>Richard</t>
  </si>
  <si>
    <t>Ella@primis.us</t>
  </si>
  <si>
    <t>554-715-5852</t>
  </si>
  <si>
    <t>Violet</t>
  </si>
  <si>
    <t>Libby@Suspendisse.edu</t>
  </si>
  <si>
    <t>457-779-5383</t>
  </si>
  <si>
    <t>Gil@aliquet.us</t>
  </si>
  <si>
    <t>970-909-8375</t>
  </si>
  <si>
    <t>Carl</t>
  </si>
  <si>
    <t>Vivian@Sed.gov</t>
  </si>
  <si>
    <t>404-854-0156</t>
  </si>
  <si>
    <t>Kirsten</t>
  </si>
  <si>
    <t>Althea@inceptos.com</t>
  </si>
  <si>
    <t>700-546-4513</t>
  </si>
  <si>
    <t>Maite@vulputate.com</t>
  </si>
  <si>
    <t>892-477-6195</t>
  </si>
  <si>
    <t>Jessica</t>
  </si>
  <si>
    <t>Zane@sociosqu.org</t>
  </si>
  <si>
    <t>101-979-1721</t>
  </si>
  <si>
    <t>Galvin@bibendum.net</t>
  </si>
  <si>
    <t>846-217-0630</t>
  </si>
  <si>
    <t>Marcia</t>
  </si>
  <si>
    <t>Reese@Proin.edu</t>
  </si>
  <si>
    <t>345-716-2749</t>
  </si>
  <si>
    <t>Lila</t>
  </si>
  <si>
    <t>Chastity@torquent.org</t>
  </si>
  <si>
    <t>912-577-9456</t>
  </si>
  <si>
    <t>Melinda</t>
  </si>
  <si>
    <t>Zane@rhoncus.com</t>
  </si>
  <si>
    <t>646-101-3078</t>
  </si>
  <si>
    <t>Cadman</t>
  </si>
  <si>
    <t>Stone@sagittis.us</t>
  </si>
  <si>
    <t>193-933-3795</t>
  </si>
  <si>
    <t>Malcolm@nisi.edu</t>
  </si>
  <si>
    <t>803-189-6307</t>
  </si>
  <si>
    <t>Shellie</t>
  </si>
  <si>
    <t>Chiquita@Curae.edu</t>
  </si>
  <si>
    <t>285-510-1099</t>
  </si>
  <si>
    <t>Camilla@Duis.net</t>
  </si>
  <si>
    <t>452-865-7824</t>
  </si>
  <si>
    <t>Cyrus</t>
  </si>
  <si>
    <t>Jacob@Cras.edu</t>
  </si>
  <si>
    <t>089-930-3165</t>
  </si>
  <si>
    <t>Debra@mollis.com</t>
  </si>
  <si>
    <t>892-203-3645</t>
  </si>
  <si>
    <t>Yael</t>
  </si>
  <si>
    <t>Grant@porttitor.net</t>
  </si>
  <si>
    <t>007-328-6156</t>
  </si>
  <si>
    <t>Sean@Ut.us</t>
  </si>
  <si>
    <t>706-150-2025</t>
  </si>
  <si>
    <t>Kenyon</t>
  </si>
  <si>
    <t>Paul@vulputate.org</t>
  </si>
  <si>
    <t>927-510-0229</t>
  </si>
  <si>
    <t>Avye</t>
  </si>
  <si>
    <t>Neil@nibh.edu</t>
  </si>
  <si>
    <t>287-557-9662</t>
  </si>
  <si>
    <t>Pandora</t>
  </si>
  <si>
    <t>Zelda@varius.com</t>
  </si>
  <si>
    <t>892-428-3185</t>
  </si>
  <si>
    <t>Paula</t>
  </si>
  <si>
    <t>Ingrid@nostra.net</t>
  </si>
  <si>
    <t>830-360-5082</t>
  </si>
  <si>
    <t>Tara</t>
  </si>
  <si>
    <t>Delilah@mus.com</t>
  </si>
  <si>
    <t>178-966-3156</t>
  </si>
  <si>
    <t>Rose</t>
  </si>
  <si>
    <t>Vera@iaculis.com</t>
  </si>
  <si>
    <t>754-598-8314</t>
  </si>
  <si>
    <t>Daniel</t>
  </si>
  <si>
    <t>Galvin@odio.net</t>
  </si>
  <si>
    <t>285-500-7434</t>
  </si>
  <si>
    <t>Elizabeth@vulputate.net</t>
  </si>
  <si>
    <t>097-102-8958</t>
  </si>
  <si>
    <t>Britanney</t>
  </si>
  <si>
    <t>Skyler@in.org</t>
  </si>
  <si>
    <t>890-514-6345</t>
  </si>
  <si>
    <t>Steel</t>
  </si>
  <si>
    <t>Kieran@purus.gov</t>
  </si>
  <si>
    <t>820-328-9245</t>
  </si>
  <si>
    <t>Linus</t>
  </si>
  <si>
    <t>Faith@facilisi.com</t>
  </si>
  <si>
    <t>505-537-1955</t>
  </si>
  <si>
    <t>Mira</t>
  </si>
  <si>
    <t>Forrest@orci.us</t>
  </si>
  <si>
    <t>212-766-3839</t>
  </si>
  <si>
    <t>MacKenzie</t>
  </si>
  <si>
    <t>Zelda@mus.edu</t>
  </si>
  <si>
    <t>708-588-3760</t>
  </si>
  <si>
    <t>Clementine</t>
  </si>
  <si>
    <t>Aladdin@Fusce.gov</t>
  </si>
  <si>
    <t>525-431-9474</t>
  </si>
  <si>
    <t>Latifah</t>
  </si>
  <si>
    <t>Nigel@justo.us</t>
  </si>
  <si>
    <t>576-986-4387</t>
  </si>
  <si>
    <t>Harper</t>
  </si>
  <si>
    <t>Jessamine@in.gov</t>
  </si>
  <si>
    <t>319-704-4103</t>
  </si>
  <si>
    <t>Briar</t>
  </si>
  <si>
    <t>Ella@Quisque.gov</t>
  </si>
  <si>
    <t>111-315-1515</t>
  </si>
  <si>
    <t>Rina</t>
  </si>
  <si>
    <t>Ifeoma@Lorem.us</t>
  </si>
  <si>
    <t>450-456-3306</t>
  </si>
  <si>
    <t>Amela@ante.us</t>
  </si>
  <si>
    <t>477-212-1276</t>
  </si>
  <si>
    <t>Adam@Praesent.gov</t>
  </si>
  <si>
    <t>556-598-7750</t>
  </si>
  <si>
    <t>Shea</t>
  </si>
  <si>
    <t>Avram@Suspendisse.org</t>
  </si>
  <si>
    <t>686-378-3676</t>
  </si>
  <si>
    <t>Marshall@venenatis.gov</t>
  </si>
  <si>
    <t>620-335-9408</t>
  </si>
  <si>
    <t>Adam@molestie.org</t>
  </si>
  <si>
    <t>268-225-7100</t>
  </si>
  <si>
    <t>Malcolm@adipiscing.com</t>
  </si>
  <si>
    <t>848-424-4354</t>
  </si>
  <si>
    <t>Evangeline</t>
  </si>
  <si>
    <t>Dacey@faucibus.org</t>
  </si>
  <si>
    <t>380-465-6138</t>
  </si>
  <si>
    <t>Georgia</t>
  </si>
  <si>
    <t>Katell@malesuada.com</t>
  </si>
  <si>
    <t>978-620-8637</t>
  </si>
  <si>
    <t>Victor@a.net</t>
  </si>
  <si>
    <t>510-640-0163</t>
  </si>
  <si>
    <t>Jocelyn</t>
  </si>
  <si>
    <t>Silas@ante.com</t>
  </si>
  <si>
    <t>395-909-9464</t>
  </si>
  <si>
    <t>Perry</t>
  </si>
  <si>
    <t>Palmer@Ut.us</t>
  </si>
  <si>
    <t>198-775-6271</t>
  </si>
  <si>
    <t>Mark@a.org</t>
  </si>
  <si>
    <t>285-607-1212</t>
  </si>
  <si>
    <t>Amy@vel.edu</t>
  </si>
  <si>
    <t>200-059-2115</t>
  </si>
  <si>
    <t>Alec</t>
  </si>
  <si>
    <t>Gannon@viverra.net</t>
  </si>
  <si>
    <t>720-418-3560</t>
  </si>
  <si>
    <t>Jason</t>
  </si>
  <si>
    <t>Indigo@pharetra.us</t>
  </si>
  <si>
    <t>568-700-6827</t>
  </si>
  <si>
    <t>Lyle</t>
  </si>
  <si>
    <t>Adam@pede.us</t>
  </si>
  <si>
    <t>015-932-1466</t>
  </si>
  <si>
    <t>Herrod@morbi.edu</t>
  </si>
  <si>
    <t>569-004-7459</t>
  </si>
  <si>
    <t>Aurelia</t>
  </si>
  <si>
    <t>Hayden@odio.com</t>
  </si>
  <si>
    <t>447-330-1404</t>
  </si>
  <si>
    <t>Joelle</t>
  </si>
  <si>
    <t>Cain@imperdiet.org</t>
  </si>
  <si>
    <t>450-165-5475</t>
  </si>
  <si>
    <t>Malcolm</t>
  </si>
  <si>
    <t>Darius@nisi.edu</t>
  </si>
  <si>
    <t>636-500-3354</t>
  </si>
  <si>
    <t>Clayton@aliquam.org</t>
  </si>
  <si>
    <t>820-025-4564</t>
  </si>
  <si>
    <t>Ivory</t>
  </si>
  <si>
    <t>Cain@sociis.org</t>
  </si>
  <si>
    <t>600-976-1845</t>
  </si>
  <si>
    <t>Vera@elit.org</t>
  </si>
  <si>
    <t>968-566-8129</t>
  </si>
  <si>
    <t>Deborah</t>
  </si>
  <si>
    <t>McKenzie@Sed.gov</t>
  </si>
  <si>
    <t>947-851-1480</t>
  </si>
  <si>
    <t>Francesca</t>
  </si>
  <si>
    <t>Owen@tellus.us</t>
  </si>
  <si>
    <t>843-577-6771</t>
  </si>
  <si>
    <t>Jescie</t>
  </si>
  <si>
    <t>Melinda@ac.org</t>
  </si>
  <si>
    <t>122-453-2386</t>
  </si>
  <si>
    <t>Regina@Nullam.us</t>
  </si>
  <si>
    <t>335-906-7080</t>
  </si>
  <si>
    <t>Wayne@sociosqu.gov</t>
  </si>
  <si>
    <t>163-708-5873</t>
  </si>
  <si>
    <t>Kane</t>
  </si>
  <si>
    <t>Macey@ullamcorper.edu</t>
  </si>
  <si>
    <t>169-061-8017</t>
  </si>
  <si>
    <t>Dexter@diam.gov</t>
  </si>
  <si>
    <t>901-885-3109</t>
  </si>
  <si>
    <t>Regina</t>
  </si>
  <si>
    <t>Thaddeus@tincidunt.us</t>
  </si>
  <si>
    <t>023-540-6301</t>
  </si>
  <si>
    <t>Nicole@montes.net</t>
  </si>
  <si>
    <t>413-044-2732</t>
  </si>
  <si>
    <t>Katelyn</t>
  </si>
  <si>
    <t>Barclay@In.us</t>
  </si>
  <si>
    <t>196-868-2529</t>
  </si>
  <si>
    <t>Felix@laoreet.edu</t>
  </si>
  <si>
    <t>721-503-0752</t>
  </si>
  <si>
    <t>Christine@ultrices.net</t>
  </si>
  <si>
    <t>114-213-2279</t>
  </si>
  <si>
    <t>Lee@venenatis.us</t>
  </si>
  <si>
    <t>179-114-8515</t>
  </si>
  <si>
    <t>Aidan@neque.us</t>
  </si>
  <si>
    <t>579-033-8106</t>
  </si>
  <si>
    <t>Tad</t>
  </si>
  <si>
    <t>Shaine@Nunc.org</t>
  </si>
  <si>
    <t>356-240-1321</t>
  </si>
  <si>
    <t>Hanae</t>
  </si>
  <si>
    <t>Xenos@quis.edu</t>
  </si>
  <si>
    <t>083-328-2761</t>
  </si>
  <si>
    <t>Thaddeus</t>
  </si>
  <si>
    <t>Noble@facilisi.net</t>
  </si>
  <si>
    <t>761-321-5151</t>
  </si>
  <si>
    <t>Illana@nulla.edu</t>
  </si>
  <si>
    <t>133-160-8163</t>
  </si>
  <si>
    <t>Ivan@non.net</t>
  </si>
  <si>
    <t>706-752-1805</t>
  </si>
  <si>
    <t>Harlan@leo.edu</t>
  </si>
  <si>
    <t>800-697-3442</t>
  </si>
  <si>
    <t>Kennan@penatibus.org</t>
  </si>
  <si>
    <t>565-459-9180</t>
  </si>
  <si>
    <t>Quinn@Curae.net</t>
  </si>
  <si>
    <t>397-951-8930</t>
  </si>
  <si>
    <t>Camden</t>
  </si>
  <si>
    <t>Ethan@Praesent.us</t>
  </si>
  <si>
    <t>149-271-9298</t>
  </si>
  <si>
    <t>Alexandra</t>
  </si>
  <si>
    <t>Baxter@mollis.com</t>
  </si>
  <si>
    <t>606-835-3361</t>
  </si>
  <si>
    <t>Flavia@imperdiet.gov</t>
  </si>
  <si>
    <t>768-510-9375</t>
  </si>
  <si>
    <t>Idona</t>
  </si>
  <si>
    <t>Nayda@faucibus.org</t>
  </si>
  <si>
    <t>306-505-7599</t>
  </si>
  <si>
    <t>Eve</t>
  </si>
  <si>
    <t>Amos@sed.edu</t>
  </si>
  <si>
    <t>973-829-3917</t>
  </si>
  <si>
    <t>Olga@non.com</t>
  </si>
  <si>
    <t>647-140-3892</t>
  </si>
  <si>
    <t>Alec@hendrerit.edu</t>
  </si>
  <si>
    <t>493-120-7589</t>
  </si>
  <si>
    <t>Wade@risus.net</t>
  </si>
  <si>
    <t>732-913-3616</t>
  </si>
  <si>
    <t>Leilani@elementum.gov</t>
  </si>
  <si>
    <t>110-249-5840</t>
  </si>
  <si>
    <t>Gemma</t>
  </si>
  <si>
    <t>Hector@Donec.edu</t>
  </si>
  <si>
    <t>524-523-6958</t>
  </si>
  <si>
    <t>Liberty</t>
  </si>
  <si>
    <t>Megan@lacinia.com</t>
  </si>
  <si>
    <t>932-779-4267</t>
  </si>
  <si>
    <t>Dennis@mus.net</t>
  </si>
  <si>
    <t>496-190-8721</t>
  </si>
  <si>
    <t>Zoe</t>
  </si>
  <si>
    <t>Ruby@ipsum.edu</t>
  </si>
  <si>
    <t>522-334-2616</t>
  </si>
  <si>
    <t>Jaquelyn@litora.gov</t>
  </si>
  <si>
    <t>390-879-2063</t>
  </si>
  <si>
    <t>Justina@erat.org</t>
  </si>
  <si>
    <t>049-154-3879</t>
  </si>
  <si>
    <t>Dana@condimentum.edu</t>
  </si>
  <si>
    <t>912-270-6218</t>
  </si>
  <si>
    <t>Ishmael</t>
  </si>
  <si>
    <t>Fallon@aptent.gov</t>
  </si>
  <si>
    <t>557-096-1117</t>
  </si>
  <si>
    <t>Carlos</t>
  </si>
  <si>
    <t>Deirdre@massa.org</t>
  </si>
  <si>
    <t>140-597-1793</t>
  </si>
  <si>
    <t>Maya</t>
  </si>
  <si>
    <t>Nigel@In.com</t>
  </si>
  <si>
    <t>165-876-9775</t>
  </si>
  <si>
    <t>Latifah@tempus.org</t>
  </si>
  <si>
    <t>609-773-7717</t>
  </si>
  <si>
    <t>Octavius</t>
  </si>
  <si>
    <t>Bruno@faucibus.com</t>
  </si>
  <si>
    <t>154-296-8792</t>
  </si>
  <si>
    <t>Isaac</t>
  </si>
  <si>
    <t>Hector@Duis.com</t>
  </si>
  <si>
    <t>185-080-7719</t>
  </si>
  <si>
    <t>Amir@Nunc.com</t>
  </si>
  <si>
    <t>080-918-3387</t>
  </si>
  <si>
    <t>Imogene</t>
  </si>
  <si>
    <t>Yardley@eleifend.net</t>
  </si>
  <si>
    <t>740-659-5583</t>
  </si>
  <si>
    <t>Farrah@porta.net</t>
  </si>
  <si>
    <t>631-333-4445</t>
  </si>
  <si>
    <t>Nina</t>
  </si>
  <si>
    <t>Eliana@Morbi.net</t>
  </si>
  <si>
    <t>975-364-5579</t>
  </si>
  <si>
    <t>Quinlan</t>
  </si>
  <si>
    <t>Naomi@molestie.org</t>
  </si>
  <si>
    <t>575-066-9013</t>
  </si>
  <si>
    <t>Sharon</t>
  </si>
  <si>
    <t>Asher@varius.edu</t>
  </si>
  <si>
    <t>705-366-9566</t>
  </si>
  <si>
    <t>Zeus@Sed.org</t>
  </si>
  <si>
    <t>946-578-0335</t>
  </si>
  <si>
    <t>Lois@commodo.edu</t>
  </si>
  <si>
    <t>378-301-6472</t>
  </si>
  <si>
    <t>Portia@iaculis.net</t>
  </si>
  <si>
    <t>068-859-2277</t>
  </si>
  <si>
    <t>Barbara</t>
  </si>
  <si>
    <t>Grady@ante.org</t>
  </si>
  <si>
    <t>156-405-5087</t>
  </si>
  <si>
    <t>Armand</t>
  </si>
  <si>
    <t>Ivy@in.com</t>
  </si>
  <si>
    <t>942-085-0656</t>
  </si>
  <si>
    <t>Igor@viverra.gov</t>
  </si>
  <si>
    <t>840-088-8571</t>
  </si>
  <si>
    <t>Rigel@suscipit.edu</t>
  </si>
  <si>
    <t>417-053-9146</t>
  </si>
  <si>
    <t>Audra</t>
  </si>
  <si>
    <t>Hayley@Curae.us</t>
  </si>
  <si>
    <t>209-176-1540</t>
  </si>
  <si>
    <t>Dolan</t>
  </si>
  <si>
    <t>Karen@feugiat.gov</t>
  </si>
  <si>
    <t>949-967-8535</t>
  </si>
  <si>
    <t>Samuel@elementum.us</t>
  </si>
  <si>
    <t>331-972-2226</t>
  </si>
  <si>
    <t>Edward@sagittis.edu</t>
  </si>
  <si>
    <t>923-378-8802</t>
  </si>
  <si>
    <t>Nathan</t>
  </si>
  <si>
    <t>Harriet@euismod.us</t>
  </si>
  <si>
    <t>115-566-8022</t>
  </si>
  <si>
    <t>Brody@elementum.com</t>
  </si>
  <si>
    <t>191-170-2564</t>
  </si>
  <si>
    <t>Hanae@volutpat.gov</t>
  </si>
  <si>
    <t>886-737-3776</t>
  </si>
  <si>
    <t>Adena@volutpat.edu</t>
  </si>
  <si>
    <t>730-719-0449</t>
  </si>
  <si>
    <t>Mariko</t>
  </si>
  <si>
    <t>Dorian@tincidunt.edu</t>
  </si>
  <si>
    <t>558-738-3566</t>
  </si>
  <si>
    <t>Driscoll@Duis.org</t>
  </si>
  <si>
    <t>444-476-4569</t>
  </si>
  <si>
    <t>Aiko</t>
  </si>
  <si>
    <t>Wyatt@Curabitur.org</t>
  </si>
  <si>
    <t>628-359-0731</t>
  </si>
  <si>
    <t>Maggie</t>
  </si>
  <si>
    <t>Gannon@dictum.net</t>
  </si>
  <si>
    <t>228-516-4628</t>
  </si>
  <si>
    <t>Rae@eget.net</t>
  </si>
  <si>
    <t>552-336-1347</t>
  </si>
  <si>
    <t>Ezekiel@sollicitudin.edu</t>
  </si>
  <si>
    <t>019-883-3253</t>
  </si>
  <si>
    <t>Chandler@sociosqu.edu</t>
  </si>
  <si>
    <t>592-812-2198</t>
  </si>
  <si>
    <t>Ezekiel@nascetur.us</t>
  </si>
  <si>
    <t>690-474-3114</t>
  </si>
  <si>
    <t>Basia</t>
  </si>
  <si>
    <t>Brendan@nascetur.net</t>
  </si>
  <si>
    <t>490-700-6959</t>
  </si>
  <si>
    <t>Beatrice</t>
  </si>
  <si>
    <t>Shaeleigh@nonummy.edu</t>
  </si>
  <si>
    <t>310-797-8728</t>
  </si>
  <si>
    <t>Fulton@sagittis.gov</t>
  </si>
  <si>
    <t>328-440-3381</t>
  </si>
  <si>
    <t>Leila@volutpat.com</t>
  </si>
  <si>
    <t>208-540-2098</t>
  </si>
  <si>
    <t>Amethyst</t>
  </si>
  <si>
    <t>Peter@netus.edu</t>
  </si>
  <si>
    <t>969-209-7421</t>
  </si>
  <si>
    <t>Phoebe@dui.edu</t>
  </si>
  <si>
    <t>285-133-6848</t>
  </si>
  <si>
    <t>Karly</t>
  </si>
  <si>
    <t>Kristen@nascetur.org</t>
  </si>
  <si>
    <t>413-261-8583</t>
  </si>
  <si>
    <t>Ivan@libero.edu</t>
  </si>
  <si>
    <t>878-977-6823</t>
  </si>
  <si>
    <t>Rose@fermentum.net</t>
  </si>
  <si>
    <t>449-499-8189</t>
  </si>
  <si>
    <t>Kennan@cursus.org</t>
  </si>
  <si>
    <t>200-551-8380</t>
  </si>
  <si>
    <t>Dolan@lobortis.net</t>
  </si>
  <si>
    <t>209-685-8004</t>
  </si>
  <si>
    <t>Nora@condimentum.gov</t>
  </si>
  <si>
    <t>512-582-5526</t>
  </si>
  <si>
    <t>Keely</t>
  </si>
  <si>
    <t>Wendy@laoreet.us</t>
  </si>
  <si>
    <t>015-279-9211</t>
  </si>
  <si>
    <t>Burton@consequat.edu</t>
  </si>
  <si>
    <t>293-851-4786</t>
  </si>
  <si>
    <t>Alec@inceptos.gov</t>
  </si>
  <si>
    <t>680-974-3221</t>
  </si>
  <si>
    <t>Daphne</t>
  </si>
  <si>
    <t>Rhona@Proin.gov</t>
  </si>
  <si>
    <t>256-911-6884</t>
  </si>
  <si>
    <t>Amal</t>
  </si>
  <si>
    <t>Sierra@Etiam.us</t>
  </si>
  <si>
    <t>855-522-3681</t>
  </si>
  <si>
    <t>Elaine</t>
  </si>
  <si>
    <t>Iris@mattis.us</t>
  </si>
  <si>
    <t>083-341-2658</t>
  </si>
  <si>
    <t>Dana@morbi.org</t>
  </si>
  <si>
    <t>130-486-1737</t>
  </si>
  <si>
    <t>Jermaine@condimentum.edu</t>
  </si>
  <si>
    <t>014-927-8221</t>
  </si>
  <si>
    <t>Wynter@tristique.us</t>
  </si>
  <si>
    <t>595-609-6394</t>
  </si>
  <si>
    <t>Garth</t>
  </si>
  <si>
    <t>Ginger@neque.edu</t>
  </si>
  <si>
    <t>613-060-6302</t>
  </si>
  <si>
    <t>Savannah</t>
  </si>
  <si>
    <t>Sylvester@varius.org</t>
  </si>
  <si>
    <t>187-828-4854</t>
  </si>
  <si>
    <t>Kasper@diam.com</t>
  </si>
  <si>
    <t>038-529-7903</t>
  </si>
  <si>
    <t>Indira</t>
  </si>
  <si>
    <t>Steven@orci.com</t>
  </si>
  <si>
    <t>844-206-6310</t>
  </si>
  <si>
    <t>Gay</t>
  </si>
  <si>
    <t>Phelan@sociis.com</t>
  </si>
  <si>
    <t>272-530-9844</t>
  </si>
  <si>
    <t>Amery@Nulla.gov</t>
  </si>
  <si>
    <t>368-309-5743</t>
  </si>
  <si>
    <t>Martin</t>
  </si>
  <si>
    <t>Zelda@vitae.net</t>
  </si>
  <si>
    <t>584-386-1491</t>
  </si>
  <si>
    <t>Rudyard</t>
  </si>
  <si>
    <t>Colby@at.com</t>
  </si>
  <si>
    <t>878-738-4721</t>
  </si>
  <si>
    <t>Timothy@senectus.us</t>
  </si>
  <si>
    <t>966-137-8712</t>
  </si>
  <si>
    <t>Timon</t>
  </si>
  <si>
    <t>Lael@mattis.com</t>
  </si>
  <si>
    <t>027-002-0923</t>
  </si>
  <si>
    <t>Idola@diam.com</t>
  </si>
  <si>
    <t>324-018-6525</t>
  </si>
  <si>
    <t>Zeus@habitant.com</t>
  </si>
  <si>
    <t>193-167-1889</t>
  </si>
  <si>
    <t>Devin@tortor.edu</t>
  </si>
  <si>
    <t>253-744-1176</t>
  </si>
  <si>
    <t>Mari@viverra.gov</t>
  </si>
  <si>
    <t>503-570-6325</t>
  </si>
  <si>
    <t>Travis</t>
  </si>
  <si>
    <t>Ifeoma@vulputate.org</t>
  </si>
  <si>
    <t>569-741-5161</t>
  </si>
  <si>
    <t>Patrick</t>
  </si>
  <si>
    <t>Paul@justo.org</t>
  </si>
  <si>
    <t>467-260-7574</t>
  </si>
  <si>
    <t>Aurora</t>
  </si>
  <si>
    <t>Carter@in.net</t>
  </si>
  <si>
    <t>895-861-1930</t>
  </si>
  <si>
    <t>Melvin</t>
  </si>
  <si>
    <t>Evan@Fusce.com</t>
  </si>
  <si>
    <t>935-635-6480</t>
  </si>
  <si>
    <t>Ignatius</t>
  </si>
  <si>
    <t>Castor@sodales.org</t>
  </si>
  <si>
    <t>313-953-4919</t>
  </si>
  <si>
    <t>Hall@nonummy.gov</t>
  </si>
  <si>
    <t>012-763-5166</t>
  </si>
  <si>
    <t>Azalia</t>
  </si>
  <si>
    <t>Jane@sapien.gov</t>
  </si>
  <si>
    <t>679-616-5661</t>
  </si>
  <si>
    <t>Cleo@commodo.org</t>
  </si>
  <si>
    <t>901-450-3862</t>
  </si>
  <si>
    <t>Dexter</t>
  </si>
  <si>
    <t>Emi@velit.us</t>
  </si>
  <si>
    <t>795-508-7076</t>
  </si>
  <si>
    <t>Colleen</t>
  </si>
  <si>
    <t>Blythe@Vivamus.com</t>
  </si>
  <si>
    <t>507-759-4461</t>
  </si>
  <si>
    <t>Walter</t>
  </si>
  <si>
    <t>Rachel@quam.gov</t>
  </si>
  <si>
    <t>654-279-3257</t>
  </si>
  <si>
    <t>Sage</t>
  </si>
  <si>
    <t>Lysandra@fames.gov</t>
  </si>
  <si>
    <t>954-699-0316</t>
  </si>
  <si>
    <t>Rajah@ac.edu</t>
  </si>
  <si>
    <t>369-323-9324</t>
  </si>
  <si>
    <t>Echo</t>
  </si>
  <si>
    <t>Barbara@Aliquam.gov</t>
  </si>
  <si>
    <t>558-257-3353</t>
  </si>
  <si>
    <t>Allistair@urna.org</t>
  </si>
  <si>
    <t>971-844-0691</t>
  </si>
  <si>
    <t>Donna@purus.edu</t>
  </si>
  <si>
    <t>468-418-4315</t>
  </si>
  <si>
    <t>Lacey@Aliquam.net</t>
  </si>
  <si>
    <t>196-238-4246</t>
  </si>
  <si>
    <t>Mona@Integer.com</t>
  </si>
  <si>
    <t>914-729-2720</t>
  </si>
  <si>
    <t>Hayes@porta.net</t>
  </si>
  <si>
    <t>282-627-4953</t>
  </si>
  <si>
    <t>Hollee</t>
  </si>
  <si>
    <t>Nigel@et.gov</t>
  </si>
  <si>
    <t>801-175-7101</t>
  </si>
  <si>
    <t>Brandon</t>
  </si>
  <si>
    <t>Elliott@Morbi.net</t>
  </si>
  <si>
    <t>497-445-2247</t>
  </si>
  <si>
    <t>Hyacinth@Nunc.gov</t>
  </si>
  <si>
    <t>064-990-9089</t>
  </si>
  <si>
    <t>Ora</t>
  </si>
  <si>
    <t>Angelica@pede.net</t>
  </si>
  <si>
    <t>030-066-2518</t>
  </si>
  <si>
    <t>Tanisha</t>
  </si>
  <si>
    <t>Madonna@tristique.net</t>
  </si>
  <si>
    <t>782-112-6161</t>
  </si>
  <si>
    <t>Dalton</t>
  </si>
  <si>
    <t>Brennan@nulla.us</t>
  </si>
  <si>
    <t>472-067-3446</t>
  </si>
  <si>
    <t>Darius</t>
  </si>
  <si>
    <t>Elvis@iaculis.net</t>
  </si>
  <si>
    <t>997-161-0175</t>
  </si>
  <si>
    <t>Judah</t>
  </si>
  <si>
    <t>Kylynn@iaculis.us</t>
  </si>
  <si>
    <t>528-521-3911</t>
  </si>
  <si>
    <t>Laith</t>
  </si>
  <si>
    <t>Noel@penatibus.net</t>
  </si>
  <si>
    <t>679-022-1245</t>
  </si>
  <si>
    <t>Uriel@cubilia.net</t>
  </si>
  <si>
    <t>525-493-1337</t>
  </si>
  <si>
    <t>Moses@lorem.net</t>
  </si>
  <si>
    <t>034-906-0015</t>
  </si>
  <si>
    <t>Scarlett@torquent.gov</t>
  </si>
  <si>
    <t>352-580-2901</t>
  </si>
  <si>
    <t>Chelsea</t>
  </si>
  <si>
    <t>Kelly@cursus.net</t>
  </si>
  <si>
    <t>516-546-1922</t>
  </si>
  <si>
    <t>Isadora@sed.org</t>
  </si>
  <si>
    <t>564-807-3791</t>
  </si>
  <si>
    <t>Keiko</t>
  </si>
  <si>
    <t>Cruz@est.edu</t>
  </si>
  <si>
    <t>806-743-4263</t>
  </si>
  <si>
    <t>Lewis@at.gov</t>
  </si>
  <si>
    <t>799-191-9370</t>
  </si>
  <si>
    <t>Thomas</t>
  </si>
  <si>
    <t>Dexter@ultricies.edu</t>
  </si>
  <si>
    <t>832-452-8578</t>
  </si>
  <si>
    <t>Seth</t>
  </si>
  <si>
    <t>Echo@urna.gov</t>
  </si>
  <si>
    <t>084-842-4995</t>
  </si>
  <si>
    <t>Rebecca@ipsum.org</t>
  </si>
  <si>
    <t>699-534-2817</t>
  </si>
  <si>
    <t>Lani</t>
  </si>
  <si>
    <t>Jocelyn@amet.us</t>
  </si>
  <si>
    <t>803-530-4822</t>
  </si>
  <si>
    <t>Wang</t>
  </si>
  <si>
    <t>Burke@id.us</t>
  </si>
  <si>
    <t>316-115-4444</t>
  </si>
  <si>
    <t>Jasper</t>
  </si>
  <si>
    <t>Yvonne@et.net</t>
  </si>
  <si>
    <t>612-257-4411</t>
  </si>
  <si>
    <t>Brett</t>
  </si>
  <si>
    <t>Bevis@euismod.com</t>
  </si>
  <si>
    <t>333-175-1894</t>
  </si>
  <si>
    <t>Petra@scelerisque.net</t>
  </si>
  <si>
    <t>683-790-9262</t>
  </si>
  <si>
    <t>Zelenia</t>
  </si>
  <si>
    <t>Ulla@facilisi.com</t>
  </si>
  <si>
    <t>178-551-3541</t>
  </si>
  <si>
    <t>Rama</t>
  </si>
  <si>
    <t>Vance@mus.us</t>
  </si>
  <si>
    <t>696-452-4467</t>
  </si>
  <si>
    <t>Shelby@auctor.edu</t>
  </si>
  <si>
    <t>978-515-9886</t>
  </si>
  <si>
    <t>Brianna@Nulla.org</t>
  </si>
  <si>
    <t>727-628-7855</t>
  </si>
  <si>
    <t>Bethany</t>
  </si>
  <si>
    <t>Janna@dapibus.gov</t>
  </si>
  <si>
    <t>193-231-4969</t>
  </si>
  <si>
    <t>Brynne</t>
  </si>
  <si>
    <t>Erich@imperdiet.net</t>
  </si>
  <si>
    <t>333-666-9742</t>
  </si>
  <si>
    <t>Inez</t>
  </si>
  <si>
    <t>Tyler@pulvinar.gov</t>
  </si>
  <si>
    <t>787-638-7405</t>
  </si>
  <si>
    <t>Winifred@ultricies.com</t>
  </si>
  <si>
    <t>219-745-9748</t>
  </si>
  <si>
    <t>Elliott</t>
  </si>
  <si>
    <t>Keegan@bibendum.com</t>
  </si>
  <si>
    <t>802-953-6999</t>
  </si>
  <si>
    <t>Gwendolyn@lacus.gov</t>
  </si>
  <si>
    <t>982-410-3886</t>
  </si>
  <si>
    <t>Asher@convallis.gov</t>
  </si>
  <si>
    <t>846-679-1531</t>
  </si>
  <si>
    <t>Regan</t>
  </si>
  <si>
    <t>Daniel@sodales.org</t>
  </si>
  <si>
    <t>959-167-3613</t>
  </si>
  <si>
    <t>Dawn@Cras.gov</t>
  </si>
  <si>
    <t>325-136-7169</t>
  </si>
  <si>
    <t>Pascale</t>
  </si>
  <si>
    <t>Alec@ridiculus.org</t>
  </si>
  <si>
    <t>597-534-2381</t>
  </si>
  <si>
    <t>Bert</t>
  </si>
  <si>
    <t>Heidi@fermentum.gov</t>
  </si>
  <si>
    <t>960-739-4742</t>
  </si>
  <si>
    <t>Chiquita@ullamcorper.org</t>
  </si>
  <si>
    <t>687-261-1559</t>
  </si>
  <si>
    <t>Rina@neque.us</t>
  </si>
  <si>
    <t>653-061-5867</t>
  </si>
  <si>
    <t>Patricia</t>
  </si>
  <si>
    <t>Tyrone@facilisis.org</t>
  </si>
  <si>
    <t>475-324-7907</t>
  </si>
  <si>
    <t>Grant</t>
  </si>
  <si>
    <t>Ryder@rhoncus.com</t>
  </si>
  <si>
    <t>476-297-2773</t>
  </si>
  <si>
    <t>Emi</t>
  </si>
  <si>
    <t>Eagan@urna.us</t>
  </si>
  <si>
    <t>922-996-1018</t>
  </si>
  <si>
    <t>Merritt</t>
  </si>
  <si>
    <t>Germaine@felis.com</t>
  </si>
  <si>
    <t>296-539-5353</t>
  </si>
  <si>
    <t>Jordan@sem.us</t>
  </si>
  <si>
    <t>485-968-9684</t>
  </si>
  <si>
    <t>Jade@ut.gov</t>
  </si>
  <si>
    <t>350-925-4356</t>
  </si>
  <si>
    <t>Chase</t>
  </si>
  <si>
    <t>Oleg@elit.net</t>
  </si>
  <si>
    <t>266-643-3920</t>
  </si>
  <si>
    <t>Selma</t>
  </si>
  <si>
    <t>Veda@Ut.org</t>
  </si>
  <si>
    <t>191-700-8217</t>
  </si>
  <si>
    <t>Cally@Vestibulum.edu</t>
  </si>
  <si>
    <t>223-641-1288</t>
  </si>
  <si>
    <t>Sarah</t>
  </si>
  <si>
    <t>Emily@Aenean.us</t>
  </si>
  <si>
    <t>065-857-2937</t>
  </si>
  <si>
    <t>Lavinia</t>
  </si>
  <si>
    <t>Briar@enim.org</t>
  </si>
  <si>
    <t>897-893-7687</t>
  </si>
  <si>
    <t>Tashya@viverra.net</t>
  </si>
  <si>
    <t>650-739-6567</t>
  </si>
  <si>
    <t>Cailin</t>
  </si>
  <si>
    <t>Carla@accumsan.us</t>
  </si>
  <si>
    <t>132-794-8644</t>
  </si>
  <si>
    <t>Candace@dapibus.gov</t>
  </si>
  <si>
    <t>208-045-3842</t>
  </si>
  <si>
    <t>Remedios</t>
  </si>
  <si>
    <t>Chelsea@vitae.edu</t>
  </si>
  <si>
    <t>883-827-8431</t>
  </si>
  <si>
    <t>Christopher@tempor.edu</t>
  </si>
  <si>
    <t>476-451-8097</t>
  </si>
  <si>
    <t>Shelley@viverra.us</t>
  </si>
  <si>
    <t>882-389-4401</t>
  </si>
  <si>
    <t>Orson</t>
  </si>
  <si>
    <t>Castor@felis.us</t>
  </si>
  <si>
    <t>222-949-9089</t>
  </si>
  <si>
    <t>Meghan@eget.com</t>
  </si>
  <si>
    <t>853-787-0710</t>
  </si>
  <si>
    <t>Naomi</t>
  </si>
  <si>
    <t>Tatyana@quam.us</t>
  </si>
  <si>
    <t>128-870-9453</t>
  </si>
  <si>
    <t>Katelyn@sociosqu.org</t>
  </si>
  <si>
    <t>282-000-8902</t>
  </si>
  <si>
    <t>Jared@primis.edu</t>
  </si>
  <si>
    <t>855-942-9581</t>
  </si>
  <si>
    <t>Serina</t>
  </si>
  <si>
    <t>Stewart@pulvinar.org</t>
  </si>
  <si>
    <t>010-126-3155</t>
  </si>
  <si>
    <t>Anastasia</t>
  </si>
  <si>
    <t>Genevieve@Integer.gov</t>
  </si>
  <si>
    <t>241-299-2428</t>
  </si>
  <si>
    <t>Dalton@nisi.gov</t>
  </si>
  <si>
    <t>927-601-9363</t>
  </si>
  <si>
    <t>Amery</t>
  </si>
  <si>
    <t>Tucker@vel.us</t>
  </si>
  <si>
    <t>264-402-5569</t>
  </si>
  <si>
    <t>Sylvia@Curabitur.net</t>
  </si>
  <si>
    <t>829-095-1695</t>
  </si>
  <si>
    <t>Herrod@adipiscing.gov</t>
  </si>
  <si>
    <t>239-949-3407</t>
  </si>
  <si>
    <t>Giacomo</t>
  </si>
  <si>
    <t>Donovan@condimentum.org</t>
  </si>
  <si>
    <t>050-996-4007</t>
  </si>
  <si>
    <t>Zahir</t>
  </si>
  <si>
    <t>Nehru@fermentum.edu</t>
  </si>
  <si>
    <t>542-418-7164</t>
  </si>
  <si>
    <t>Sylvia@semper.net</t>
  </si>
  <si>
    <t>943-743-6356</t>
  </si>
  <si>
    <t>Indigo</t>
  </si>
  <si>
    <t>Sigourney@nulla.us</t>
  </si>
  <si>
    <t>607-664-8973</t>
  </si>
  <si>
    <t>Hadley@Vestibulum.net</t>
  </si>
  <si>
    <t>954-967-3270</t>
  </si>
  <si>
    <t>Gil</t>
  </si>
  <si>
    <t>Amethyst@per.edu</t>
  </si>
  <si>
    <t>156-443-3213</t>
  </si>
  <si>
    <t>Nomlanga</t>
  </si>
  <si>
    <t>Elizabeth@auctor.gov</t>
  </si>
  <si>
    <t>185-798-7489</t>
  </si>
  <si>
    <t>Palmer@venenatis.gov</t>
  </si>
  <si>
    <t>578-833-2021</t>
  </si>
  <si>
    <t>Cecilia@amet.org</t>
  </si>
  <si>
    <t>885-179-8568</t>
  </si>
  <si>
    <t>Guy@vulputate.com</t>
  </si>
  <si>
    <t>253-271-8265</t>
  </si>
  <si>
    <t>Elizabeth</t>
  </si>
  <si>
    <t>Gannon@Proin.us</t>
  </si>
  <si>
    <t>650-252-0538</t>
  </si>
  <si>
    <t>Reed</t>
  </si>
  <si>
    <t>Ronan@dignissim.net</t>
  </si>
  <si>
    <t>197-981-4560</t>
  </si>
  <si>
    <t>Linus@cursus.edu</t>
  </si>
  <si>
    <t>550-834-0896</t>
  </si>
  <si>
    <t>Constance</t>
  </si>
  <si>
    <t>Hilda@vitae.org</t>
  </si>
  <si>
    <t>187-555-5665</t>
  </si>
  <si>
    <t>Quinn@interdum.com</t>
  </si>
  <si>
    <t>893-576-8695</t>
  </si>
  <si>
    <t>Sacha@litora.org</t>
  </si>
  <si>
    <t>306-360-3869</t>
  </si>
  <si>
    <t>Zane@sem.org</t>
  </si>
  <si>
    <t>263-968-8360</t>
  </si>
  <si>
    <t>Chastity</t>
  </si>
  <si>
    <t>Tanner@massa.gov</t>
  </si>
  <si>
    <t>288-786-8514</t>
  </si>
  <si>
    <t>Callum@morbi.org</t>
  </si>
  <si>
    <t>042-468-2185</t>
  </si>
  <si>
    <t>Price</t>
  </si>
  <si>
    <t>Murphy@vehicula.edu</t>
  </si>
  <si>
    <t>560-867-4156</t>
  </si>
  <si>
    <t>Reed@Aenean.net</t>
  </si>
  <si>
    <t>030-911-6405</t>
  </si>
  <si>
    <t>Felicia</t>
  </si>
  <si>
    <t>Inez@Sed.edu</t>
  </si>
  <si>
    <t>267-068-7116</t>
  </si>
  <si>
    <t>Colorado</t>
  </si>
  <si>
    <t>Igor@erat.us</t>
  </si>
  <si>
    <t>905-921-1109</t>
  </si>
  <si>
    <t>Tate</t>
  </si>
  <si>
    <t>Anastasia@Vivamus.us</t>
  </si>
  <si>
    <t>266-674-7206</t>
  </si>
  <si>
    <t>Stacey</t>
  </si>
  <si>
    <t>Derek@In.com</t>
  </si>
  <si>
    <t>634-239-1967</t>
  </si>
  <si>
    <t>Hammett@consequat.edu</t>
  </si>
  <si>
    <t>158-281-8368</t>
  </si>
  <si>
    <t>Adam@ultrices.us</t>
  </si>
  <si>
    <t>050-185-7967</t>
  </si>
  <si>
    <t>Oprah@magnis.com</t>
  </si>
  <si>
    <t>806-225-6625</t>
  </si>
  <si>
    <t>Kuame@Ut.net</t>
  </si>
  <si>
    <t>987-277-8554</t>
  </si>
  <si>
    <t>Shafira</t>
  </si>
  <si>
    <t>Orla@lacinia.com</t>
  </si>
  <si>
    <t>397-574-1306</t>
  </si>
  <si>
    <t>Thor</t>
  </si>
  <si>
    <t>Harper@porttitor.org</t>
  </si>
  <si>
    <t>938-352-4399</t>
  </si>
  <si>
    <t>Theodore@posuere.org</t>
  </si>
  <si>
    <t>121-375-1303</t>
  </si>
  <si>
    <t>Unity@Pellentesque.org</t>
  </si>
  <si>
    <t>977-788-9574</t>
  </si>
  <si>
    <t>Kylie</t>
  </si>
  <si>
    <t>Mallory@nonummy.org</t>
  </si>
  <si>
    <t>911-299-6652</t>
  </si>
  <si>
    <t>Josiah</t>
  </si>
  <si>
    <t>Kristen@Nam.net</t>
  </si>
  <si>
    <t>237-975-7009</t>
  </si>
  <si>
    <t>Yvette@vestibulum.gov</t>
  </si>
  <si>
    <t>734-751-6511</t>
  </si>
  <si>
    <t>Chantale</t>
  </si>
  <si>
    <t>Erich@litora.us</t>
  </si>
  <si>
    <t>949-598-3906</t>
  </si>
  <si>
    <t>Stacy</t>
  </si>
  <si>
    <t>Aspen@velit.net</t>
  </si>
  <si>
    <t>053-367-2145</t>
  </si>
  <si>
    <t>Rooney@torquent.org</t>
  </si>
  <si>
    <t>593-885-3801</t>
  </si>
  <si>
    <t>Raphael@cubilia.com</t>
  </si>
  <si>
    <t>574-336-0718</t>
  </si>
  <si>
    <t>Colin</t>
  </si>
  <si>
    <t>Leonard@magnis.org</t>
  </si>
  <si>
    <t>173-379-6947</t>
  </si>
  <si>
    <t>Emerald@Fusce.gov</t>
  </si>
  <si>
    <t>233-538-8509</t>
  </si>
  <si>
    <t>Owen</t>
  </si>
  <si>
    <t>Sydnee@cubilia.net</t>
  </si>
  <si>
    <t>971-968-3521</t>
  </si>
  <si>
    <t>Steven</t>
  </si>
  <si>
    <t>Asher@consequat.us</t>
  </si>
  <si>
    <t>034-831-6044</t>
  </si>
  <si>
    <t>Jocelyn@penatibus.net</t>
  </si>
  <si>
    <t>924-439-5613</t>
  </si>
  <si>
    <t>Ulla</t>
  </si>
  <si>
    <t>Bo@inceptos.us</t>
  </si>
  <si>
    <t>546-836-0220</t>
  </si>
  <si>
    <t>Oleg@facilisis.net</t>
  </si>
  <si>
    <t>208-015-6410</t>
  </si>
  <si>
    <t>Noah</t>
  </si>
  <si>
    <t>Patrick@augue.us</t>
  </si>
  <si>
    <t>811-360-8657</t>
  </si>
  <si>
    <t>Kirk@Class.us</t>
  </si>
  <si>
    <t>067-391-4250</t>
  </si>
  <si>
    <t>Kieran</t>
  </si>
  <si>
    <t>Drake@felis.us</t>
  </si>
  <si>
    <t>982-678-0251</t>
  </si>
  <si>
    <t>Aidan@sit.net</t>
  </si>
  <si>
    <t>745-205-8301</t>
  </si>
  <si>
    <t>Xanthus@nibh.net</t>
  </si>
  <si>
    <t>150-818-4257</t>
  </si>
  <si>
    <t>Aristotle@Suspendisse.edu</t>
  </si>
  <si>
    <t>917-212-1214</t>
  </si>
  <si>
    <t>Gabriel@rutrum.edu</t>
  </si>
  <si>
    <t>821-247-1208</t>
  </si>
  <si>
    <t>Kylee</t>
  </si>
  <si>
    <t>Octavius@vitae.org</t>
  </si>
  <si>
    <t>237-888-5064</t>
  </si>
  <si>
    <t>Kay</t>
  </si>
  <si>
    <t>Hedy@nostra.gov</t>
  </si>
  <si>
    <t>280-945-4396</t>
  </si>
  <si>
    <t>Davis</t>
  </si>
  <si>
    <t>Valentine@placerat.edu</t>
  </si>
  <si>
    <t>587-229-0284</t>
  </si>
  <si>
    <t>Denise@nulla.gov</t>
  </si>
  <si>
    <t>812-140-2220</t>
  </si>
  <si>
    <t>Virginia</t>
  </si>
  <si>
    <t>Hadassah@turpis.edu</t>
  </si>
  <si>
    <t>917-316-9746</t>
  </si>
  <si>
    <t>Garth@pede.org</t>
  </si>
  <si>
    <t>007-171-9340</t>
  </si>
  <si>
    <t>Evan@taciti.edu</t>
  </si>
  <si>
    <t>789-138-3140</t>
  </si>
  <si>
    <t>Florence@Curae.com</t>
  </si>
  <si>
    <t>234-603-1971</t>
  </si>
  <si>
    <t>Rhiannon</t>
  </si>
  <si>
    <t>Desiree@dictum.org</t>
  </si>
  <si>
    <t>618-051-7934</t>
  </si>
  <si>
    <t>Kirby@eleifend.gov</t>
  </si>
  <si>
    <t>466-791-4811</t>
  </si>
  <si>
    <t>Fritz@vel.org</t>
  </si>
  <si>
    <t>490-099-0025</t>
  </si>
  <si>
    <t>Hyatt@tristique.us</t>
  </si>
  <si>
    <t>869-538-7038</t>
  </si>
  <si>
    <t>Beatrice@adipiscing.gov</t>
  </si>
  <si>
    <t>175-940-4740</t>
  </si>
  <si>
    <t>Caryn</t>
  </si>
  <si>
    <t>Declan@porta.net</t>
  </si>
  <si>
    <t>816-445-1818</t>
  </si>
  <si>
    <t>Brendan</t>
  </si>
  <si>
    <t>Katelyn@magna.gov</t>
  </si>
  <si>
    <t>450-515-2777</t>
  </si>
  <si>
    <t>Margaret@primis.com</t>
  </si>
  <si>
    <t>928-830-4565</t>
  </si>
  <si>
    <t>William</t>
  </si>
  <si>
    <t>Zephania@eros.edu</t>
  </si>
  <si>
    <t>801-627-6226</t>
  </si>
  <si>
    <t>Maryam@quam.net</t>
  </si>
  <si>
    <t>767-953-6209</t>
  </si>
  <si>
    <t>Jasmine</t>
  </si>
  <si>
    <t>August@interdum.org</t>
  </si>
  <si>
    <t>017-628-4150</t>
  </si>
  <si>
    <t>Keelie@vitae.com</t>
  </si>
  <si>
    <t>849-731-8587</t>
  </si>
  <si>
    <t>Eugenia</t>
  </si>
  <si>
    <t>Virginia@Suspendisse.us</t>
  </si>
  <si>
    <t>563-443-2006</t>
  </si>
  <si>
    <t>Idola</t>
  </si>
  <si>
    <t>Idola@ipsum.gov</t>
  </si>
  <si>
    <t>086-947-2747</t>
  </si>
  <si>
    <t>Addison</t>
  </si>
  <si>
    <t>Burke@dictum.net</t>
  </si>
  <si>
    <t>420-908-0711</t>
  </si>
  <si>
    <t>Pamela@morbi.edu</t>
  </si>
  <si>
    <t>962-120-9663</t>
  </si>
  <si>
    <t>James@turpis.us</t>
  </si>
  <si>
    <t>740-800-2052</t>
  </si>
  <si>
    <t>Abbot</t>
  </si>
  <si>
    <t>Raja@ante.com</t>
  </si>
  <si>
    <t>019-757-1798</t>
  </si>
  <si>
    <t>Brenden</t>
  </si>
  <si>
    <t>Blythe@Cras.gov</t>
  </si>
  <si>
    <t>198-776-8064</t>
  </si>
  <si>
    <t>Rae</t>
  </si>
  <si>
    <t>Jamal@aliquam.edu</t>
  </si>
  <si>
    <t>912-779-2091</t>
  </si>
  <si>
    <t>Riley</t>
  </si>
  <si>
    <t>Courtney@fames.net</t>
  </si>
  <si>
    <t>496-204-2049</t>
  </si>
  <si>
    <t>Jermaine</t>
  </si>
  <si>
    <t>Marvin@conubia.org</t>
  </si>
  <si>
    <t>181-483-0023</t>
  </si>
  <si>
    <t>Giselle</t>
  </si>
  <si>
    <t>Colton@Cras.gov</t>
  </si>
  <si>
    <t>423-559-4425</t>
  </si>
  <si>
    <t>Risa@lorem.net</t>
  </si>
  <si>
    <t>565-732-7471</t>
  </si>
  <si>
    <t>Talon@Proin.us</t>
  </si>
  <si>
    <t>586-479-4673</t>
  </si>
  <si>
    <t>Quin@venenatis.us</t>
  </si>
  <si>
    <t>743-091-9152</t>
  </si>
  <si>
    <t>Cara</t>
  </si>
  <si>
    <t>Sasha@nec.edu</t>
  </si>
  <si>
    <t>256-607-9800</t>
  </si>
  <si>
    <t>Aspen</t>
  </si>
  <si>
    <t>Cassidy@bibendum.us</t>
  </si>
  <si>
    <t>516-476-8787</t>
  </si>
  <si>
    <t>Bryar@rhoncus.net</t>
  </si>
  <si>
    <t>460-575-0361</t>
  </si>
  <si>
    <t>Lester@aptent.edu</t>
  </si>
  <si>
    <t>835-934-9074</t>
  </si>
  <si>
    <t>Gareth@Lorem.edu</t>
  </si>
  <si>
    <t>946-241-2958</t>
  </si>
  <si>
    <t>Sandra@dignissim.com</t>
  </si>
  <si>
    <t>478-187-7772</t>
  </si>
  <si>
    <t>Raphael</t>
  </si>
  <si>
    <t>Donovan@consectetuer.gov</t>
  </si>
  <si>
    <t>850-624-0576</t>
  </si>
  <si>
    <t>Carl@venenatis.us</t>
  </si>
  <si>
    <t>590-661-9457</t>
  </si>
  <si>
    <t>Sacha@nec.com</t>
  </si>
  <si>
    <t>059-090-5580</t>
  </si>
  <si>
    <t>Zorita</t>
  </si>
  <si>
    <t>Sybil@euismod.com</t>
  </si>
  <si>
    <t>377-793-8601</t>
  </si>
  <si>
    <t>Charissa</t>
  </si>
  <si>
    <t>Rogan@Mauris.edu</t>
  </si>
  <si>
    <t>249-695-1039</t>
  </si>
  <si>
    <t>Baxter</t>
  </si>
  <si>
    <t>Ocean@pede.edu</t>
  </si>
  <si>
    <t>266-125-5950</t>
  </si>
  <si>
    <t>Charity</t>
  </si>
  <si>
    <t>Zeus@velit.us</t>
  </si>
  <si>
    <t>199-159-5464</t>
  </si>
  <si>
    <t>Jorden</t>
  </si>
  <si>
    <t>Melvin@Cum.com</t>
  </si>
  <si>
    <t>195-629-7803</t>
  </si>
  <si>
    <t>Sierra@sociis.us</t>
  </si>
  <si>
    <t>741-685-9253</t>
  </si>
  <si>
    <t>Murphy@odio.edu</t>
  </si>
  <si>
    <t>841-772-9674</t>
  </si>
  <si>
    <t>Hayes</t>
  </si>
  <si>
    <t>Barbara@mollis.com</t>
  </si>
  <si>
    <t>028-480-1073</t>
  </si>
  <si>
    <t>Candice@nulla.gov</t>
  </si>
  <si>
    <t>900-960-9486</t>
  </si>
  <si>
    <t>Ezekiel@quis.com</t>
  </si>
  <si>
    <t>867-752-5980</t>
  </si>
  <si>
    <t>Dieter@felis.org</t>
  </si>
  <si>
    <t>075-905-0076</t>
  </si>
  <si>
    <t>Maggy</t>
  </si>
  <si>
    <t>Alfreda@nulla.us</t>
  </si>
  <si>
    <t>535-247-3161</t>
  </si>
  <si>
    <t>Brooke</t>
  </si>
  <si>
    <t>Nola@elit.org</t>
  </si>
  <si>
    <t>426-586-7632</t>
  </si>
  <si>
    <t>Juliet@Curabitur.net</t>
  </si>
  <si>
    <t>419-984-9508</t>
  </si>
  <si>
    <t>Ainsley</t>
  </si>
  <si>
    <t>Xena@lacus.net</t>
  </si>
  <si>
    <t>588-222-5397</t>
  </si>
  <si>
    <t>Germaine@montes.edu</t>
  </si>
  <si>
    <t>380-356-7034</t>
  </si>
  <si>
    <t>Ivor</t>
  </si>
  <si>
    <t>Pamela@laoreet.edu</t>
  </si>
  <si>
    <t>514-551-4992</t>
  </si>
  <si>
    <t>Julian@sollicitudin.edu</t>
  </si>
  <si>
    <t>743-441-9073</t>
  </si>
  <si>
    <t>Petra</t>
  </si>
  <si>
    <t>Imelda@morbi.org</t>
  </si>
  <si>
    <t>676-415-9360</t>
  </si>
  <si>
    <t>Hope</t>
  </si>
  <si>
    <t>Emmanuel@quis.org</t>
  </si>
  <si>
    <t>659-428-7985</t>
  </si>
  <si>
    <t>Macon</t>
  </si>
  <si>
    <t>Eaton@tellus.us</t>
  </si>
  <si>
    <t>408-702-3773</t>
  </si>
  <si>
    <t>Ivana</t>
  </si>
  <si>
    <t>Quinlan@porttitor.org</t>
  </si>
  <si>
    <t>556-841-5240</t>
  </si>
  <si>
    <t>Joseph@congue.gov</t>
  </si>
  <si>
    <t>588-601-3844</t>
  </si>
  <si>
    <t>Bruno@ante.edu</t>
  </si>
  <si>
    <t>636-954-5412</t>
  </si>
  <si>
    <t>Laurel@nisi.net</t>
  </si>
  <si>
    <t>120-785-0025</t>
  </si>
  <si>
    <t>Katell@erat.us</t>
  </si>
  <si>
    <t>951-058-2821</t>
  </si>
  <si>
    <t>Lunea</t>
  </si>
  <si>
    <t>Barry@volutpat.us</t>
  </si>
  <si>
    <t>833-602-3329</t>
  </si>
  <si>
    <t>Lenore</t>
  </si>
  <si>
    <t>Ezekiel@adipiscing.edu</t>
  </si>
  <si>
    <t>265-711-7791</t>
  </si>
  <si>
    <t>Vera</t>
  </si>
  <si>
    <t>Bevis@malesuada.com</t>
  </si>
  <si>
    <t>081-659-6364</t>
  </si>
  <si>
    <t>Logan</t>
  </si>
  <si>
    <t>Ahmed@commodo.gov</t>
  </si>
  <si>
    <t>737-276-6105</t>
  </si>
  <si>
    <t>Orson@magnis.us</t>
  </si>
  <si>
    <t>187-230-3596</t>
  </si>
  <si>
    <t>Stewart@lacinia.us</t>
  </si>
  <si>
    <t>500-768-3793</t>
  </si>
  <si>
    <t>Ivan</t>
  </si>
  <si>
    <t>Orlando@per.com</t>
  </si>
  <si>
    <t>467-162-2944</t>
  </si>
  <si>
    <t>Rina@magnis.net</t>
  </si>
  <si>
    <t>726-687-4464</t>
  </si>
  <si>
    <t>Germaine</t>
  </si>
  <si>
    <t>Jennifer@dolor.com</t>
  </si>
  <si>
    <t>241-694-6251</t>
  </si>
  <si>
    <t>Jack@penatibus.net</t>
  </si>
  <si>
    <t>824-757-4040</t>
  </si>
  <si>
    <t>Stone@dis.com</t>
  </si>
  <si>
    <t>736-748-1153</t>
  </si>
  <si>
    <t>Nyssa@nulla.net</t>
  </si>
  <si>
    <t>074-894-2047</t>
  </si>
  <si>
    <t>Barrett@malesuada.gov</t>
  </si>
  <si>
    <t>650-357-4202</t>
  </si>
  <si>
    <t>Herrod@libero.edu</t>
  </si>
  <si>
    <t>626-593-2226</t>
  </si>
  <si>
    <t>Hedwig</t>
  </si>
  <si>
    <t>Myra@metus.edu</t>
  </si>
  <si>
    <t>901-503-1234</t>
  </si>
  <si>
    <t>Malik</t>
  </si>
  <si>
    <t>Isabella@convallis.us</t>
  </si>
  <si>
    <t>442-876-7617</t>
  </si>
  <si>
    <t>Geraldine@auctor.us</t>
  </si>
  <si>
    <t>841-709-5972</t>
  </si>
  <si>
    <t>Ishmael@mauris.us</t>
  </si>
  <si>
    <t>022-546-4271</t>
  </si>
  <si>
    <t>Tallulah@Nulla.org</t>
  </si>
  <si>
    <t>102-205-7705</t>
  </si>
  <si>
    <t>Xenos@Cras.org</t>
  </si>
  <si>
    <t>897-431-2078</t>
  </si>
  <si>
    <t>Risa</t>
  </si>
  <si>
    <t>Talon@massa.gov</t>
  </si>
  <si>
    <t>331-522-5409</t>
  </si>
  <si>
    <t>Allen</t>
  </si>
  <si>
    <t>George@Sed.org</t>
  </si>
  <si>
    <t>085-585-6706</t>
  </si>
  <si>
    <t>Eagan</t>
  </si>
  <si>
    <t>Molly@amet.gov</t>
  </si>
  <si>
    <t>019-553-1640</t>
  </si>
  <si>
    <t>Julian</t>
  </si>
  <si>
    <t>Emery@nonummy.us</t>
  </si>
  <si>
    <t>585-031-8690</t>
  </si>
  <si>
    <t>McKenzie</t>
  </si>
  <si>
    <t>Britanni@nibh.org</t>
  </si>
  <si>
    <t>096-107-2216</t>
  </si>
  <si>
    <t>Alexander</t>
  </si>
  <si>
    <t>Julian@hymenaeos.org</t>
  </si>
  <si>
    <t>871-249-1680</t>
  </si>
  <si>
    <t>Odysseus</t>
  </si>
  <si>
    <t>Vaughan@sagittis.net</t>
  </si>
  <si>
    <t>174-012-9893</t>
  </si>
  <si>
    <t>Alfonso</t>
  </si>
  <si>
    <t>Theodore@Fusce.gov</t>
  </si>
  <si>
    <t>175-325-3933</t>
  </si>
  <si>
    <t>Kennedy</t>
  </si>
  <si>
    <t>Carson@erat.com</t>
  </si>
  <si>
    <t>776-182-6044</t>
  </si>
  <si>
    <t>Austin@Nullam.edu</t>
  </si>
  <si>
    <t>383-091-4412</t>
  </si>
  <si>
    <t>Wyatt</t>
  </si>
  <si>
    <t>Demetrius@malesuada.gov</t>
  </si>
  <si>
    <t>355-020-2329</t>
  </si>
  <si>
    <t>Ila@Integer.org</t>
  </si>
  <si>
    <t>001-784-6629</t>
  </si>
  <si>
    <t>Lucas@lacus.com</t>
  </si>
  <si>
    <t>734-556-8038</t>
  </si>
  <si>
    <t>Camille@Suspendisse.com</t>
  </si>
  <si>
    <t>526-340-9577</t>
  </si>
  <si>
    <t>Yuri</t>
  </si>
  <si>
    <t>Conan@porta.gov</t>
  </si>
  <si>
    <t>300-352-7210</t>
  </si>
  <si>
    <t>Steven@Praesent.net</t>
  </si>
  <si>
    <t>171-771-7331</t>
  </si>
  <si>
    <t>Kirk@ullamcorper.net</t>
  </si>
  <si>
    <t>732-673-2150</t>
  </si>
  <si>
    <t>Brett@Morbi.edu</t>
  </si>
  <si>
    <t>379-762-1011</t>
  </si>
  <si>
    <t>Leonard</t>
  </si>
  <si>
    <t>Chaim@sagittis.gov</t>
  </si>
  <si>
    <t>157-951-9969</t>
  </si>
  <si>
    <t>Igor@luctus.us</t>
  </si>
  <si>
    <t>066-801-4456</t>
  </si>
  <si>
    <t>Tyrone@viverra.com</t>
  </si>
  <si>
    <t>502-414-3804</t>
  </si>
  <si>
    <t>Irene@in.net</t>
  </si>
  <si>
    <t>826-340-3275</t>
  </si>
  <si>
    <t>Yvonne@habitant.gov</t>
  </si>
  <si>
    <t>628-634-5655</t>
  </si>
  <si>
    <t>Rose@dictum.us</t>
  </si>
  <si>
    <t>647-991-1761</t>
  </si>
  <si>
    <t>Teegan@magna.edu</t>
  </si>
  <si>
    <t>451-001-8551</t>
  </si>
  <si>
    <t>Kessie</t>
  </si>
  <si>
    <t>Damon@sagittis.us</t>
  </si>
  <si>
    <t>818-582-4616</t>
  </si>
  <si>
    <t>Joy@Pellentesque.edu</t>
  </si>
  <si>
    <t>162-746-4050</t>
  </si>
  <si>
    <t>Macy@sociosqu.us</t>
  </si>
  <si>
    <t>123-866-9852</t>
  </si>
  <si>
    <t>Myra@inceptos.gov</t>
  </si>
  <si>
    <t>076-993-1525</t>
  </si>
  <si>
    <t>Isabelle@Phasellus.edu</t>
  </si>
  <si>
    <t>145-143-1395</t>
  </si>
  <si>
    <t>Phelan</t>
  </si>
  <si>
    <t>Declan@dictum.net</t>
  </si>
  <si>
    <t>097-960-4518</t>
  </si>
  <si>
    <t>Orla</t>
  </si>
  <si>
    <t>Lester@molestie.org</t>
  </si>
  <si>
    <t>857-993-3652</t>
  </si>
  <si>
    <t>Mannix</t>
  </si>
  <si>
    <t>Dexter@euismod.net</t>
  </si>
  <si>
    <t>475-381-2971</t>
  </si>
  <si>
    <t>Alan@metus.com</t>
  </si>
  <si>
    <t>686-031-9511</t>
  </si>
  <si>
    <t>Wade@viverra.org</t>
  </si>
  <si>
    <t>274-922-3781</t>
  </si>
  <si>
    <t>Jamalia</t>
  </si>
  <si>
    <t>Melissa@nulla.us</t>
  </si>
  <si>
    <t>922-932-5399</t>
  </si>
  <si>
    <t>Quinn@posuere.us</t>
  </si>
  <si>
    <t>414-106-3308</t>
  </si>
  <si>
    <t>Sydnee</t>
  </si>
  <si>
    <t>Orson@neque.net</t>
  </si>
  <si>
    <t>161-034-8163</t>
  </si>
  <si>
    <t>Candice@rhoncus.net</t>
  </si>
  <si>
    <t>473-609-8955</t>
  </si>
  <si>
    <t>Nell</t>
  </si>
  <si>
    <t>Kaseem@fames.org</t>
  </si>
  <si>
    <t>439-432-8011</t>
  </si>
  <si>
    <t>Rafael@sociis.org</t>
  </si>
  <si>
    <t>219-081-1899</t>
  </si>
  <si>
    <t>Amos@Curabitur.com</t>
  </si>
  <si>
    <t>376-533-6948</t>
  </si>
  <si>
    <t>Neve</t>
  </si>
  <si>
    <t>Clarke@egestas.org</t>
  </si>
  <si>
    <t>206-883-8196</t>
  </si>
  <si>
    <t>Keane</t>
  </si>
  <si>
    <t>Erich@nascetur.us</t>
  </si>
  <si>
    <t>105-317-8234</t>
  </si>
  <si>
    <t>Nero</t>
  </si>
  <si>
    <t>Xenos@mus.net</t>
  </si>
  <si>
    <t>831-930-4250</t>
  </si>
  <si>
    <t>Buffy@montes.net</t>
  </si>
  <si>
    <t>079-770-3747</t>
  </si>
  <si>
    <t>Dominic@tempor.org</t>
  </si>
  <si>
    <t>926-474-6156</t>
  </si>
  <si>
    <t>Yoshi</t>
  </si>
  <si>
    <t>Marvin@quis.org</t>
  </si>
  <si>
    <t>826-314-0430</t>
  </si>
  <si>
    <t>Elvis@non.com</t>
  </si>
  <si>
    <t>078-856-3510</t>
  </si>
  <si>
    <t>Mufutau@enim.net</t>
  </si>
  <si>
    <t>529-580-6357</t>
  </si>
  <si>
    <t>Simone</t>
  </si>
  <si>
    <t>Oren@eu.net</t>
  </si>
  <si>
    <t>290-223-8767</t>
  </si>
  <si>
    <t>Sybil@vel.us</t>
  </si>
  <si>
    <t>549-192-0795</t>
  </si>
  <si>
    <t>Acton@mi.gov</t>
  </si>
  <si>
    <t>588-346-6184</t>
  </si>
  <si>
    <t>Anjolie</t>
  </si>
  <si>
    <t>Hayes@natoque.net</t>
  </si>
  <si>
    <t>457-614-4681</t>
  </si>
  <si>
    <t>Zephania@ad.us</t>
  </si>
  <si>
    <t>717-435-8927</t>
  </si>
  <si>
    <t>Isadora@posuere.us</t>
  </si>
  <si>
    <t>107-782-0460</t>
  </si>
  <si>
    <t>Brent@imperdiet.edu</t>
  </si>
  <si>
    <t>998-214-9487</t>
  </si>
  <si>
    <t>Hammett</t>
  </si>
  <si>
    <t>Timothy@orci.gov</t>
  </si>
  <si>
    <t>686-657-1951</t>
  </si>
  <si>
    <t>Victor@mauris.edu</t>
  </si>
  <si>
    <t>642-590-8896</t>
  </si>
  <si>
    <t>Dacey@primis.gov</t>
  </si>
  <si>
    <t>254-332-8882</t>
  </si>
  <si>
    <t>Dorothy</t>
  </si>
  <si>
    <t>Quon@at.gov</t>
  </si>
  <si>
    <t>633-308-2054</t>
  </si>
  <si>
    <t>Clayton@suscipit.org</t>
  </si>
  <si>
    <t>658-469-1570</t>
  </si>
  <si>
    <t>Christen</t>
  </si>
  <si>
    <t>Leo@egestas.org</t>
  </si>
  <si>
    <t>385-972-1585</t>
  </si>
  <si>
    <t>Holmes</t>
  </si>
  <si>
    <t>Gil@est.gov</t>
  </si>
  <si>
    <t>936-615-6510</t>
  </si>
  <si>
    <t>Rhea</t>
  </si>
  <si>
    <t>Rajah@Cras.net</t>
  </si>
  <si>
    <t>729-798-6328</t>
  </si>
  <si>
    <t>Larissa@ornare.org</t>
  </si>
  <si>
    <t>405-403-3165</t>
  </si>
  <si>
    <t>Jelani@sodales.edu</t>
  </si>
  <si>
    <t>423-955-2452</t>
  </si>
  <si>
    <t>Brynn@tortor.org</t>
  </si>
  <si>
    <t>769-936-3409</t>
  </si>
  <si>
    <t>Evangeline@auctor.org</t>
  </si>
  <si>
    <t>069-650-9221</t>
  </si>
  <si>
    <t>Montana</t>
  </si>
  <si>
    <t>Sharon@montes.com</t>
  </si>
  <si>
    <t>228-546-1327</t>
  </si>
  <si>
    <t>Dale@pharetra.net</t>
  </si>
  <si>
    <t>393-789-1905</t>
  </si>
  <si>
    <t>Rhoda@auctor.net</t>
  </si>
  <si>
    <t>022-413-0530</t>
  </si>
  <si>
    <t>Wesley@at.gov</t>
  </si>
  <si>
    <t>331-924-5032</t>
  </si>
  <si>
    <t>Daria</t>
  </si>
  <si>
    <t>Armand@vestibulum.org</t>
  </si>
  <si>
    <t>346-118-3520</t>
  </si>
  <si>
    <t>Laith@Suspendisse.us</t>
  </si>
  <si>
    <t>320-424-9695</t>
  </si>
  <si>
    <t>Plato</t>
  </si>
  <si>
    <t>Zephania@felis.com</t>
  </si>
  <si>
    <t>756-185-8954</t>
  </si>
  <si>
    <t>Unity@urna.com</t>
  </si>
  <si>
    <t>930-938-8301</t>
  </si>
  <si>
    <t>Maite@ullamcorper.gov</t>
  </si>
  <si>
    <t>881-422-4522</t>
  </si>
  <si>
    <t>Gannon@sem.net</t>
  </si>
  <si>
    <t>146-428-0486</t>
  </si>
  <si>
    <t>Germane</t>
  </si>
  <si>
    <t>Zelenia@gravida.net</t>
  </si>
  <si>
    <t>619-020-4085</t>
  </si>
  <si>
    <t>Kitra@ut.com</t>
  </si>
  <si>
    <t>590-815-0071</t>
  </si>
  <si>
    <t>Hayden@nascetur.edu</t>
  </si>
  <si>
    <t>825-040-0765</t>
  </si>
  <si>
    <t>Portia@porta.com</t>
  </si>
  <si>
    <t>698-670-1109</t>
  </si>
  <si>
    <t>Rajah</t>
  </si>
  <si>
    <t>Robert@conubia.us</t>
  </si>
  <si>
    <t>395-059-7294</t>
  </si>
  <si>
    <t>Quamar@adipiscing.org</t>
  </si>
  <si>
    <t>113-820-2368</t>
  </si>
  <si>
    <t>Mohammad@ridiculus.us</t>
  </si>
  <si>
    <t>931-298-4873</t>
  </si>
  <si>
    <t>Lucas</t>
  </si>
  <si>
    <t>Latifah@neque.gov</t>
  </si>
  <si>
    <t>284-493-9862</t>
  </si>
  <si>
    <t>Heidi@habitant.org</t>
  </si>
  <si>
    <t>287-195-7638</t>
  </si>
  <si>
    <t>Herman</t>
  </si>
  <si>
    <t>Cole@nibh.us</t>
  </si>
  <si>
    <t>299-539-9648</t>
  </si>
  <si>
    <t>Lance@diam.edu</t>
  </si>
  <si>
    <t>453-814-5129</t>
  </si>
  <si>
    <t>Timothy</t>
  </si>
  <si>
    <t>Dominique@accumsan.org</t>
  </si>
  <si>
    <t>408-724-5219</t>
  </si>
  <si>
    <t>Trevor@accumsan.us</t>
  </si>
  <si>
    <t>650-194-7380</t>
  </si>
  <si>
    <t>Raymond@nisl.edu</t>
  </si>
  <si>
    <t>870-742-2774</t>
  </si>
  <si>
    <t>Wyoming@magnis.us</t>
  </si>
  <si>
    <t>012-792-3318</t>
  </si>
  <si>
    <t>Julian@amet.edu</t>
  </si>
  <si>
    <t>156-491-7012</t>
  </si>
  <si>
    <t>Alexis</t>
  </si>
  <si>
    <t>Jorden@Etiam.net</t>
  </si>
  <si>
    <t>100-730-7965</t>
  </si>
  <si>
    <t>Brynne@consequat.us</t>
  </si>
  <si>
    <t>691-782-3338</t>
  </si>
  <si>
    <t>Keegan@nec.gov</t>
  </si>
  <si>
    <t>974-011-3365</t>
  </si>
  <si>
    <t>Hayfa@ullamcorper.org</t>
  </si>
  <si>
    <t>623-639-5408</t>
  </si>
  <si>
    <t>Moses@metus.gov</t>
  </si>
  <si>
    <t>303-810-2486</t>
  </si>
  <si>
    <t>Rooney</t>
  </si>
  <si>
    <t>Audrey@Aenean.gov</t>
  </si>
  <si>
    <t>273-860-3984</t>
  </si>
  <si>
    <t>Winter</t>
  </si>
  <si>
    <t>Callie@felis.us</t>
  </si>
  <si>
    <t>333-507-3141</t>
  </si>
  <si>
    <t>Rajah@laoreet.net</t>
  </si>
  <si>
    <t>903-549-1561</t>
  </si>
  <si>
    <t>Katelyn@sociosqu.net</t>
  </si>
  <si>
    <t>980-948-6242</t>
  </si>
  <si>
    <t>Hannah</t>
  </si>
  <si>
    <t>Raymond@Aenean.com</t>
  </si>
  <si>
    <t>916-172-4117</t>
  </si>
  <si>
    <t>Benjamin</t>
  </si>
  <si>
    <t>Leandra@nascetur.gov</t>
  </si>
  <si>
    <t>346-252-3898</t>
  </si>
  <si>
    <t>Madeline@egestas.gov</t>
  </si>
  <si>
    <t>513-638-3474</t>
  </si>
  <si>
    <t>Graham</t>
  </si>
  <si>
    <t>Noelle@interdum.gov</t>
  </si>
  <si>
    <t>775-134-6240</t>
  </si>
  <si>
    <t>Venus@consequat.net</t>
  </si>
  <si>
    <t>982-576-2704</t>
  </si>
  <si>
    <t>Upton</t>
  </si>
  <si>
    <t>Reese@Class.edu</t>
  </si>
  <si>
    <t>022-835-4786</t>
  </si>
  <si>
    <t>James@venenatis.net</t>
  </si>
  <si>
    <t>582-670-2402</t>
  </si>
  <si>
    <t>Burton</t>
  </si>
  <si>
    <t>Nigel@ligula.net</t>
  </si>
  <si>
    <t>026-634-4485</t>
  </si>
  <si>
    <t>Rahim@sagittis.gov</t>
  </si>
  <si>
    <t>806-426-4723</t>
  </si>
  <si>
    <t>Signe</t>
  </si>
  <si>
    <t>Charde@elit.us</t>
  </si>
  <si>
    <t>582-963-8061</t>
  </si>
  <si>
    <t>Bo@scelerisque.org</t>
  </si>
  <si>
    <t>892-780-1640</t>
  </si>
  <si>
    <t>Akeem@vulputate.com</t>
  </si>
  <si>
    <t>944-114-1720</t>
  </si>
  <si>
    <t>Cadman@elementum.edu</t>
  </si>
  <si>
    <t>899-014-6274</t>
  </si>
  <si>
    <t>Autumn@dapibus.net</t>
  </si>
  <si>
    <t>281-665-8066</t>
  </si>
  <si>
    <t>Peter@Maecenas.edu</t>
  </si>
  <si>
    <t>994-377-0498</t>
  </si>
  <si>
    <t>Kaye@risus.us</t>
  </si>
  <si>
    <t>991-272-5258</t>
  </si>
  <si>
    <t>Emily@non.net</t>
  </si>
  <si>
    <t>524-204-1696</t>
  </si>
  <si>
    <t>Dahlia</t>
  </si>
  <si>
    <t>Rinah@posuere.gov</t>
  </si>
  <si>
    <t>589-980-5102</t>
  </si>
  <si>
    <t>Stacy@Maecenas.edu</t>
  </si>
  <si>
    <t>403-737-2355</t>
  </si>
  <si>
    <t>Charissa@Integer.us</t>
  </si>
  <si>
    <t>182-572-1544</t>
  </si>
  <si>
    <t>Beck</t>
  </si>
  <si>
    <t>Elton@dapibus.net</t>
  </si>
  <si>
    <t>816-825-4926</t>
  </si>
  <si>
    <t>Rigel@luctus.com</t>
  </si>
  <si>
    <t>193-078-2397</t>
  </si>
  <si>
    <t>Xanthus@erat.us</t>
  </si>
  <si>
    <t>778-697-9279</t>
  </si>
  <si>
    <t>Courtney</t>
  </si>
  <si>
    <t>Nicole@Vivamus.com</t>
  </si>
  <si>
    <t>871-378-9621</t>
  </si>
  <si>
    <t>Lev</t>
  </si>
  <si>
    <t>Jonas@faucibus.edu</t>
  </si>
  <si>
    <t>674-197-1577</t>
  </si>
  <si>
    <t>Phyllis@dignissim.gov</t>
  </si>
  <si>
    <t>019-089-8934</t>
  </si>
  <si>
    <t>Dora@senectus.net</t>
  </si>
  <si>
    <t>776-069-5251</t>
  </si>
  <si>
    <t>Raven</t>
  </si>
  <si>
    <t>Freya@rutrum.net</t>
  </si>
  <si>
    <t>671-325-3231</t>
  </si>
  <si>
    <t>Raya</t>
  </si>
  <si>
    <t>Jelani@laoreet.net</t>
  </si>
  <si>
    <t>234-573-9226</t>
  </si>
  <si>
    <t>Wanda@felis.us</t>
  </si>
  <si>
    <t>408-066-2787</t>
  </si>
  <si>
    <t>Kitra</t>
  </si>
  <si>
    <t>Rylee@tellus.net</t>
  </si>
  <si>
    <t>911-024-6796</t>
  </si>
  <si>
    <t>Kalia@taciti.com</t>
  </si>
  <si>
    <t>726-725-2088</t>
  </si>
  <si>
    <t>Roary@Pellentesque.us</t>
  </si>
  <si>
    <t>001-565-1409</t>
  </si>
  <si>
    <t>Ashton@pede.net</t>
  </si>
  <si>
    <t>849-960-3026</t>
  </si>
  <si>
    <t>Beck@ad.us</t>
  </si>
  <si>
    <t>205-316-9428</t>
  </si>
  <si>
    <t>Blossom</t>
  </si>
  <si>
    <t>Tamekah@tincidunt.gov</t>
  </si>
  <si>
    <t>573-204-4474</t>
  </si>
  <si>
    <t>Chanda</t>
  </si>
  <si>
    <t>Cameron@nonummy.net</t>
  </si>
  <si>
    <t>475-345-9195</t>
  </si>
  <si>
    <t>Adena@Cum.gov</t>
  </si>
  <si>
    <t>759-909-9988</t>
  </si>
  <si>
    <t>Deacon@nascetur.gov</t>
  </si>
  <si>
    <t>962-151-3671</t>
  </si>
  <si>
    <t>Cameron</t>
  </si>
  <si>
    <t>Kristen@arcu.net</t>
  </si>
  <si>
    <t>790-834-2908</t>
  </si>
  <si>
    <t>Jolie</t>
  </si>
  <si>
    <t>Duncan@quam.us</t>
  </si>
  <si>
    <t>699-241-8432</t>
  </si>
  <si>
    <t>Aristotle</t>
  </si>
  <si>
    <t>Lesley@est.gov</t>
  </si>
  <si>
    <t>174-388-6640</t>
  </si>
  <si>
    <t>Dean</t>
  </si>
  <si>
    <t>Madeline@nisi.gov</t>
  </si>
  <si>
    <t>979-135-1641</t>
  </si>
  <si>
    <t>Pamela@dictum.edu</t>
  </si>
  <si>
    <t>994-951-4580</t>
  </si>
  <si>
    <t>Berk@facilisis.net</t>
  </si>
  <si>
    <t>417-888-6107</t>
  </si>
  <si>
    <t>Anne</t>
  </si>
  <si>
    <t>Calvin@nunc.org</t>
  </si>
  <si>
    <t>035-084-9112</t>
  </si>
  <si>
    <t>Kristen@Nam.us</t>
  </si>
  <si>
    <t>358-755-4121</t>
  </si>
  <si>
    <t>Emerald@pulvinar.gov</t>
  </si>
  <si>
    <t>995-525-3370</t>
  </si>
  <si>
    <t>Joy@eget.org</t>
  </si>
  <si>
    <t>835-276-2179</t>
  </si>
  <si>
    <t>Beck@taciti.net</t>
  </si>
  <si>
    <t>763-780-6404</t>
  </si>
  <si>
    <t>Rafael@Praesent.edu</t>
  </si>
  <si>
    <t>307-836-7958</t>
  </si>
  <si>
    <t>Slade@congue.org</t>
  </si>
  <si>
    <t>469-461-4355</t>
  </si>
  <si>
    <t>Kane@congue.us</t>
  </si>
  <si>
    <t>804-870-9086</t>
  </si>
  <si>
    <t>Sopoline@aliquam.edu</t>
  </si>
  <si>
    <t>607-439-8375</t>
  </si>
  <si>
    <t>Anthony</t>
  </si>
  <si>
    <t>Slade@interdum.org</t>
  </si>
  <si>
    <t>628-505-2011</t>
  </si>
  <si>
    <t>Ainsley@morbi.com</t>
  </si>
  <si>
    <t>391-495-6306</t>
  </si>
  <si>
    <t>Illiana@purus.net</t>
  </si>
  <si>
    <t>138-364-6085</t>
  </si>
  <si>
    <t>Denton@metus.net</t>
  </si>
  <si>
    <t>007-543-0443</t>
  </si>
  <si>
    <t>Frances</t>
  </si>
  <si>
    <t>Xaviera@Class.us</t>
  </si>
  <si>
    <t>343-230-9352</t>
  </si>
  <si>
    <t>Emery@et.org</t>
  </si>
  <si>
    <t>864-616-8007</t>
  </si>
  <si>
    <t>Callum</t>
  </si>
  <si>
    <t>Edan@montes.us</t>
  </si>
  <si>
    <t>153-325-1671</t>
  </si>
  <si>
    <t>Quamar@Etiam.edu</t>
  </si>
  <si>
    <t>083-801-0767</t>
  </si>
  <si>
    <t>Ina</t>
  </si>
  <si>
    <t>Neville@condimentum.net</t>
  </si>
  <si>
    <t>468-506-7851</t>
  </si>
  <si>
    <t>Maya@montes.org</t>
  </si>
  <si>
    <t>395-622-7390</t>
  </si>
  <si>
    <t>Micah@sociis.us</t>
  </si>
  <si>
    <t>530-478-5879</t>
  </si>
  <si>
    <t>Garth@interdum.net</t>
  </si>
  <si>
    <t>698-970-3375</t>
  </si>
  <si>
    <t>Noah@porttitor.net</t>
  </si>
  <si>
    <t>384-217-9218</t>
  </si>
  <si>
    <t>Dacey@nulla.org</t>
  </si>
  <si>
    <t>198-218-3772</t>
  </si>
  <si>
    <t>Harlan</t>
  </si>
  <si>
    <t>Cameron@metus.com</t>
  </si>
  <si>
    <t>411-170-7489</t>
  </si>
  <si>
    <t>Keith@senectus.us</t>
  </si>
  <si>
    <t>678-488-3788</t>
  </si>
  <si>
    <t>Sawyer</t>
  </si>
  <si>
    <t>Dorothy@porttitor.org</t>
  </si>
  <si>
    <t>766-891-5038</t>
  </si>
  <si>
    <t>Fay</t>
  </si>
  <si>
    <t>Xenos@amet.gov</t>
  </si>
  <si>
    <t>513-175-8466</t>
  </si>
  <si>
    <t>Fletcher@massa.com</t>
  </si>
  <si>
    <t>822-519-2896</t>
  </si>
  <si>
    <t>Shea@facilisis.gov</t>
  </si>
  <si>
    <t>144-228-8173</t>
  </si>
  <si>
    <t>Charlotte</t>
  </si>
  <si>
    <t>Stewart@felis.gov</t>
  </si>
  <si>
    <t>546-240-9729</t>
  </si>
  <si>
    <t>Lacy@Nam.net</t>
  </si>
  <si>
    <t>258-533-4485</t>
  </si>
  <si>
    <t>Haviva@sociis.org</t>
  </si>
  <si>
    <t>542-200-5289</t>
  </si>
  <si>
    <t>Ethan@scelerisque.us</t>
  </si>
  <si>
    <t>642-121-1152</t>
  </si>
  <si>
    <t>Winifred@orci.us</t>
  </si>
  <si>
    <t>812-051-0628</t>
  </si>
  <si>
    <t>Wallace</t>
  </si>
  <si>
    <t>Zena@odio.net</t>
  </si>
  <si>
    <t>695-255-6504</t>
  </si>
  <si>
    <t>Nevada</t>
  </si>
  <si>
    <t>Cooper@imperdiet.org</t>
  </si>
  <si>
    <t>752-347-6802</t>
  </si>
  <si>
    <t>Rosalyn</t>
  </si>
  <si>
    <t>Leila@pulvinar.org</t>
  </si>
  <si>
    <t>488-122-1222</t>
  </si>
  <si>
    <t>Zane@facilisi.com</t>
  </si>
  <si>
    <t>632-869-0978</t>
  </si>
  <si>
    <t>Melinda@Class.us</t>
  </si>
  <si>
    <t>713-675-2508</t>
  </si>
  <si>
    <t>Jayme@non.edu</t>
  </si>
  <si>
    <t>525-843-3347</t>
  </si>
  <si>
    <t>Tiger@in.gov</t>
  </si>
  <si>
    <t>847-683-1429</t>
  </si>
  <si>
    <t>Britanney@Pellentesque.us</t>
  </si>
  <si>
    <t>938-676-1913</t>
  </si>
  <si>
    <t>Evan</t>
  </si>
  <si>
    <t>Whilemina@nibh.us</t>
  </si>
  <si>
    <t>877-859-9970</t>
  </si>
  <si>
    <t>Kyle</t>
  </si>
  <si>
    <t>Nash@dui.edu</t>
  </si>
  <si>
    <t>303-672-6414</t>
  </si>
  <si>
    <t>Ann</t>
  </si>
  <si>
    <t>Levi@habitant.us</t>
  </si>
  <si>
    <t>180-733-6572</t>
  </si>
  <si>
    <t>Rigel</t>
  </si>
  <si>
    <t>Inga@sociosqu.org</t>
  </si>
  <si>
    <t>978-160-8391</t>
  </si>
  <si>
    <t>Lars@nisl.org</t>
  </si>
  <si>
    <t>342-547-1648</t>
  </si>
  <si>
    <t>Kimberly@odio.us</t>
  </si>
  <si>
    <t>116-993-3729</t>
  </si>
  <si>
    <t>Farrah</t>
  </si>
  <si>
    <t>Kelly@Aenean.net</t>
  </si>
  <si>
    <t>502-947-2286</t>
  </si>
  <si>
    <t>Natalie</t>
  </si>
  <si>
    <t>Carlos@nonummy.us</t>
  </si>
  <si>
    <t>085-129-8748</t>
  </si>
  <si>
    <t>Hermione</t>
  </si>
  <si>
    <t>Baker@Donec.edu</t>
  </si>
  <si>
    <t>568-085-8311</t>
  </si>
  <si>
    <t>Rinah</t>
  </si>
  <si>
    <t>Barbara@auctor.gov</t>
  </si>
  <si>
    <t>667-957-7337</t>
  </si>
  <si>
    <t>Lavinia@Donec.gov</t>
  </si>
  <si>
    <t>348-275-0249</t>
  </si>
  <si>
    <t>Hasad</t>
  </si>
  <si>
    <t>Nayda@sodales.edu</t>
  </si>
  <si>
    <t>919-260-7479</t>
  </si>
  <si>
    <t>Tyler</t>
  </si>
  <si>
    <t>Rhonda@metus.edu</t>
  </si>
  <si>
    <t>371-433-9927</t>
  </si>
  <si>
    <t>Murphy@nascetur.com</t>
  </si>
  <si>
    <t>401-904-5163</t>
  </si>
  <si>
    <t>Amela@natoque.com</t>
  </si>
  <si>
    <t>692-548-6597</t>
  </si>
  <si>
    <t>Jin@ad.gov</t>
  </si>
  <si>
    <t>374-168-1690</t>
  </si>
  <si>
    <t>Matthew</t>
  </si>
  <si>
    <t>Tallulah@primis.com</t>
  </si>
  <si>
    <t>156-636-8300</t>
  </si>
  <si>
    <t>Honorato</t>
  </si>
  <si>
    <t>Tyrone@Vivamus.gov</t>
  </si>
  <si>
    <t>637-874-9930</t>
  </si>
  <si>
    <t>Branden@a.us</t>
  </si>
  <si>
    <t>908-330-4782</t>
  </si>
  <si>
    <t>Finn</t>
  </si>
  <si>
    <t>Jackson@Morbi.us</t>
  </si>
  <si>
    <t>978-810-4694</t>
  </si>
  <si>
    <t>Ronan</t>
  </si>
  <si>
    <t>Molly@viverra.com</t>
  </si>
  <si>
    <t>399-005-7357</t>
  </si>
  <si>
    <t>Hope@laoreet.com</t>
  </si>
  <si>
    <t>288-466-2861</t>
  </si>
  <si>
    <t>Glenna@ultricies.org</t>
  </si>
  <si>
    <t>520-419-7235</t>
  </si>
  <si>
    <t>Salvador@dapibus.edu</t>
  </si>
  <si>
    <t>147-702-5057</t>
  </si>
  <si>
    <t>Deacon@parturient.com</t>
  </si>
  <si>
    <t>309-844-8807</t>
  </si>
  <si>
    <t>Chanda@quis.edu</t>
  </si>
  <si>
    <t>391-019-3869</t>
  </si>
  <si>
    <t>Mechelle@blandit.edu</t>
  </si>
  <si>
    <t>041-477-8502</t>
  </si>
  <si>
    <t>Callie</t>
  </si>
  <si>
    <t>Xaviera@pulvinar.com</t>
  </si>
  <si>
    <t>105-261-1144</t>
  </si>
  <si>
    <t>Cullen@orci.gov</t>
  </si>
  <si>
    <t>349-595-2984</t>
  </si>
  <si>
    <t>Wallace@Curabitur.gov</t>
  </si>
  <si>
    <t>165-552-9817</t>
  </si>
  <si>
    <t>Audra@dui.org</t>
  </si>
  <si>
    <t>533-432-2362</t>
  </si>
  <si>
    <t>Tatiana</t>
  </si>
  <si>
    <t>Britanney@ut.us</t>
  </si>
  <si>
    <t>441-018-1748</t>
  </si>
  <si>
    <t>Adele@Lorem.edu</t>
  </si>
  <si>
    <t>353-644-7374</t>
  </si>
  <si>
    <t>Garrett@Lorem.com</t>
  </si>
  <si>
    <t>513-396-2357</t>
  </si>
  <si>
    <t>Sonya</t>
  </si>
  <si>
    <t>Cherokee@purus.net</t>
  </si>
  <si>
    <t>521-039-7182</t>
  </si>
  <si>
    <t>Irene@volutpat.gov</t>
  </si>
  <si>
    <t>322-761-0794</t>
  </si>
  <si>
    <t>Clementine@volutpat.org</t>
  </si>
  <si>
    <t>844-557-5661</t>
  </si>
  <si>
    <t>Eaton@dapibus.net</t>
  </si>
  <si>
    <t>790-495-4519</t>
  </si>
  <si>
    <t>Clinton</t>
  </si>
  <si>
    <t>Blossom@a.us</t>
  </si>
  <si>
    <t>096-737-1602</t>
  </si>
  <si>
    <t>Alika</t>
  </si>
  <si>
    <t>James@amet.net</t>
  </si>
  <si>
    <t>042-267-6015</t>
  </si>
  <si>
    <t>Ferdinand</t>
  </si>
  <si>
    <t>Cynthia@nunc.org</t>
  </si>
  <si>
    <t>018-309-5319</t>
  </si>
  <si>
    <t>Theodore</t>
  </si>
  <si>
    <t>Kalia@eu.us</t>
  </si>
  <si>
    <t>927-137-1824</t>
  </si>
  <si>
    <t>Channing@magnis.gov</t>
  </si>
  <si>
    <t>592-227-9560</t>
  </si>
  <si>
    <t>Lacey@iaculis.edu</t>
  </si>
  <si>
    <t>834-198-8247</t>
  </si>
  <si>
    <t>Cruz</t>
  </si>
  <si>
    <t>Blake@Ut.com</t>
  </si>
  <si>
    <t>174-407-7996</t>
  </si>
  <si>
    <t>Tucker@Aliquam.edu</t>
  </si>
  <si>
    <t>053-124-6909</t>
  </si>
  <si>
    <t>Fuller</t>
  </si>
  <si>
    <t>Wallace@dui.com</t>
  </si>
  <si>
    <t>762-144-2122</t>
  </si>
  <si>
    <t>Cheryl</t>
  </si>
  <si>
    <t>Liberty@sollicitudin.edu</t>
  </si>
  <si>
    <t>096-125-2210</t>
  </si>
  <si>
    <t>Paul@imperdiet.edu</t>
  </si>
  <si>
    <t>149-540-3810</t>
  </si>
  <si>
    <t>Davis@volutpat.edu</t>
  </si>
  <si>
    <t>531-414-7594</t>
  </si>
  <si>
    <t>Bethany@non.edu</t>
  </si>
  <si>
    <t>422-188-5522</t>
  </si>
  <si>
    <t>Unity</t>
  </si>
  <si>
    <t>Ivana@id.org</t>
  </si>
  <si>
    <t>848-396-2467</t>
  </si>
  <si>
    <t>Leah</t>
  </si>
  <si>
    <t>Carla@litora.gov</t>
  </si>
  <si>
    <t>504-730-4376</t>
  </si>
  <si>
    <t>Scarlet@ullamcorper.org</t>
  </si>
  <si>
    <t>772-137-6703</t>
  </si>
  <si>
    <t>Palmer@euismod.gov</t>
  </si>
  <si>
    <t>943-683-6835</t>
  </si>
  <si>
    <t>Vera@feugiat.us</t>
  </si>
  <si>
    <t>756-767-0209</t>
  </si>
  <si>
    <t>Illiana@dapibus.gov</t>
  </si>
  <si>
    <t>733-233-5132</t>
  </si>
  <si>
    <t>Sheila</t>
  </si>
  <si>
    <t>Sonya@semper.net</t>
  </si>
  <si>
    <t>378-513-8745</t>
  </si>
  <si>
    <t>Hayes@ornare.org</t>
  </si>
  <si>
    <t>661-093-4045</t>
  </si>
  <si>
    <t>Britanni@torquent.edu</t>
  </si>
  <si>
    <t>068-581-4056</t>
  </si>
  <si>
    <t>Aline@mi.net</t>
  </si>
  <si>
    <t>727-680-0174</t>
  </si>
  <si>
    <t>Blaze@auctor.org</t>
  </si>
  <si>
    <t>038-201-0426</t>
  </si>
  <si>
    <t>Carolyn</t>
  </si>
  <si>
    <t>Lillian@gravida.edu</t>
  </si>
  <si>
    <t>509-030-4926</t>
  </si>
  <si>
    <t>Josephine</t>
  </si>
  <si>
    <t>Brady@at.gov</t>
  </si>
  <si>
    <t>816-998-3345</t>
  </si>
  <si>
    <t>Martina@volutpat.com</t>
  </si>
  <si>
    <t>308-521-2047</t>
  </si>
  <si>
    <t>Hunter@imperdiet.edu</t>
  </si>
  <si>
    <t>539-723-1542</t>
  </si>
  <si>
    <t>Eliana@pharetra.gov</t>
  </si>
  <si>
    <t>855-524-3029</t>
  </si>
  <si>
    <t>Erasmus@diam.org</t>
  </si>
  <si>
    <t>129-275-9924</t>
  </si>
  <si>
    <t>Zane</t>
  </si>
  <si>
    <t>Nigel@quam.gov</t>
  </si>
  <si>
    <t>375-413-5445</t>
  </si>
  <si>
    <t>Fitzgerald@per.net</t>
  </si>
  <si>
    <t>725-632-9678</t>
  </si>
  <si>
    <t>Illana@pretium.org</t>
  </si>
  <si>
    <t>714-725-5205</t>
  </si>
  <si>
    <t>Jillian@ornare.net</t>
  </si>
  <si>
    <t>348-817-2189</t>
  </si>
  <si>
    <t>Kato</t>
  </si>
  <si>
    <t>Tyrone@quis.us</t>
  </si>
  <si>
    <t>778-613-9182</t>
  </si>
  <si>
    <t>Audrey@magna.us</t>
  </si>
  <si>
    <t>174-904-8035</t>
  </si>
  <si>
    <t>Erin</t>
  </si>
  <si>
    <t>Kamal@fames.net</t>
  </si>
  <si>
    <t>389-280-3789</t>
  </si>
  <si>
    <t>Iona@risus.edu</t>
  </si>
  <si>
    <t>009-922-7156</t>
  </si>
  <si>
    <t>Nicholas</t>
  </si>
  <si>
    <t>Cole@taciti.com</t>
  </si>
  <si>
    <t>450-942-3065</t>
  </si>
  <si>
    <t>Vernon@primis.gov</t>
  </si>
  <si>
    <t>636-930-0481</t>
  </si>
  <si>
    <t>Xanthus</t>
  </si>
  <si>
    <t>Rigel@Donec.us</t>
  </si>
  <si>
    <t>237-897-6801</t>
  </si>
  <si>
    <t>Helen</t>
  </si>
  <si>
    <t>Evelyn@Mauris.net</t>
  </si>
  <si>
    <t>612-637-4717</t>
  </si>
  <si>
    <t>George</t>
  </si>
  <si>
    <t>Moses@malesuada.edu</t>
  </si>
  <si>
    <t>599-350-7759</t>
  </si>
  <si>
    <t>Breanna@lacinia.org</t>
  </si>
  <si>
    <t>412-714-7813</t>
  </si>
  <si>
    <t>Xaviera@Quisque.com</t>
  </si>
  <si>
    <t>385-899-7846</t>
  </si>
  <si>
    <t>Veronica</t>
  </si>
  <si>
    <t>Minerva@Cras.edu</t>
  </si>
  <si>
    <t>443-639-9316</t>
  </si>
  <si>
    <t>Wayne@Aliquam.edu</t>
  </si>
  <si>
    <t>704-533-5396</t>
  </si>
  <si>
    <t>Cherokee</t>
  </si>
  <si>
    <t>Gillian@sollicitudin.gov</t>
  </si>
  <si>
    <t>522-014-5923</t>
  </si>
  <si>
    <t>Ifeoma@dolor.net</t>
  </si>
  <si>
    <t>377-260-8986</t>
  </si>
  <si>
    <t>Isabelle@eros.edu</t>
  </si>
  <si>
    <t>390-925-4024</t>
  </si>
  <si>
    <t>Ian@dapibus.us</t>
  </si>
  <si>
    <t>239-936-2721</t>
  </si>
  <si>
    <t>Nasim</t>
  </si>
  <si>
    <t>Ryan@Fusce.edu</t>
  </si>
  <si>
    <t>450-841-8948</t>
  </si>
  <si>
    <t>Yvette</t>
  </si>
  <si>
    <t>Amelia@Mauris.org</t>
  </si>
  <si>
    <t>406-750-2048</t>
  </si>
  <si>
    <t>Grady</t>
  </si>
  <si>
    <t>Wesley@odio.edu</t>
  </si>
  <si>
    <t>929-429-4863</t>
  </si>
  <si>
    <t>Ciara@sit.gov</t>
  </si>
  <si>
    <t>960-879-2531</t>
  </si>
  <si>
    <t>Zelenia@ultricies.com</t>
  </si>
  <si>
    <t>876-650-5285</t>
  </si>
  <si>
    <t>Alma</t>
  </si>
  <si>
    <t>Sylvia@enim.net</t>
  </si>
  <si>
    <t>063-304-9091</t>
  </si>
  <si>
    <t>Quentin@nibh.gov</t>
  </si>
  <si>
    <t>745-688-1429</t>
  </si>
  <si>
    <t>William@netus.edu</t>
  </si>
  <si>
    <t>878-184-9425</t>
  </si>
  <si>
    <t>Indigo@nisl.com</t>
  </si>
  <si>
    <t>892-318-3873</t>
  </si>
  <si>
    <t>Jelani@urna.com</t>
  </si>
  <si>
    <t>999-480-1446</t>
  </si>
  <si>
    <t>Hanna</t>
  </si>
  <si>
    <t>Rylee@taciti.org</t>
  </si>
  <si>
    <t>549-244-2656</t>
  </si>
  <si>
    <t>Dennis</t>
  </si>
  <si>
    <t>Alyssa@fames.edu</t>
  </si>
  <si>
    <t>247-629-2420</t>
  </si>
  <si>
    <t>Chandler@porttitor.com</t>
  </si>
  <si>
    <t>558-069-5363</t>
  </si>
  <si>
    <t>Nolan@Vivamus.edu</t>
  </si>
  <si>
    <t>590-249-7835</t>
  </si>
  <si>
    <t>Martin@consectetuer.net</t>
  </si>
  <si>
    <t>979-317-3713</t>
  </si>
  <si>
    <t>Prescott@Sed.com</t>
  </si>
  <si>
    <t>229-562-8059</t>
  </si>
  <si>
    <t>Glenna@eleifend.net</t>
  </si>
  <si>
    <t>213-101-2389</t>
  </si>
  <si>
    <t>Cody</t>
  </si>
  <si>
    <t>Brock@rutrum.gov</t>
  </si>
  <si>
    <t>545-707-0445</t>
  </si>
  <si>
    <t>Solomon@faucibus.us</t>
  </si>
  <si>
    <t>293-761-9275</t>
  </si>
  <si>
    <t>Stella</t>
  </si>
  <si>
    <t>Jerry@Quisque.us</t>
  </si>
  <si>
    <t>657-913-3014</t>
  </si>
  <si>
    <t>Ronan@ac.gov</t>
  </si>
  <si>
    <t>235-379-5219</t>
  </si>
  <si>
    <t>Rowan@pellentesque.edu</t>
  </si>
  <si>
    <t>983-464-8781</t>
  </si>
  <si>
    <t>Kirby</t>
  </si>
  <si>
    <t>Leandra@sollicitudin.org</t>
  </si>
  <si>
    <t>929-009-1714</t>
  </si>
  <si>
    <t>Naida</t>
  </si>
  <si>
    <t>Amber@Pellentesque.gov</t>
  </si>
  <si>
    <t>724-363-0932</t>
  </si>
  <si>
    <t>Gillian@id.net</t>
  </si>
  <si>
    <t>256-309-6018</t>
  </si>
  <si>
    <t>Beatrice@nulla.com</t>
  </si>
  <si>
    <t>610-078-6991</t>
  </si>
  <si>
    <t>Phyllis</t>
  </si>
  <si>
    <t>Emerald@hendrerit.edu</t>
  </si>
  <si>
    <t>289-743-5002</t>
  </si>
  <si>
    <t>Buffy</t>
  </si>
  <si>
    <t>Jack@Morbi.gov</t>
  </si>
  <si>
    <t>351-336-1057</t>
  </si>
  <si>
    <t>Keefe@pellentesque.edu</t>
  </si>
  <si>
    <t>983-120-8632</t>
  </si>
  <si>
    <t>Matthew@erat.org</t>
  </si>
  <si>
    <t>807-028-8026</t>
  </si>
  <si>
    <t>Hadassah@ipsum.edu</t>
  </si>
  <si>
    <t>400-965-1542</t>
  </si>
  <si>
    <t>Melissa@tempor.org</t>
  </si>
  <si>
    <t>800-292-5341</t>
  </si>
  <si>
    <t>Lee@gravida.gov</t>
  </si>
  <si>
    <t>130-885-2809</t>
  </si>
  <si>
    <t>Yardley@luctus.net</t>
  </si>
  <si>
    <t>284-461-8662</t>
  </si>
  <si>
    <t>Noble@felis.net</t>
  </si>
  <si>
    <t>944-161-3141</t>
  </si>
  <si>
    <t>Amal@lectus.gov</t>
  </si>
  <si>
    <t>836-705-0650</t>
  </si>
  <si>
    <t>Adena@elit.gov</t>
  </si>
  <si>
    <t>923-649-7275</t>
  </si>
  <si>
    <t>Iona</t>
  </si>
  <si>
    <t>Jemima@molestie.us</t>
  </si>
  <si>
    <t>275-617-1107</t>
  </si>
  <si>
    <t>Scott@scelerisque.gov</t>
  </si>
  <si>
    <t>476-894-1098</t>
  </si>
  <si>
    <t>Joy@aliquet.com</t>
  </si>
  <si>
    <t>071-202-2952</t>
  </si>
  <si>
    <t>Abel@pulvinar.gov</t>
  </si>
  <si>
    <t>238-448-5604</t>
  </si>
  <si>
    <t>Brian@imperdiet.edu</t>
  </si>
  <si>
    <t>956-905-4885</t>
  </si>
  <si>
    <t>Delilah@metus.us</t>
  </si>
  <si>
    <t>199-728-9836</t>
  </si>
  <si>
    <t>Cecilia</t>
  </si>
  <si>
    <t>Stewart@rutrum.com</t>
  </si>
  <si>
    <t>481-720-0690</t>
  </si>
  <si>
    <t>TaShya@dis.us</t>
  </si>
  <si>
    <t>167-329-1591</t>
  </si>
  <si>
    <t>Robin@aliquam.net</t>
  </si>
  <si>
    <t>748-064-1414</t>
  </si>
  <si>
    <t>Alana</t>
  </si>
  <si>
    <t>Martin@mus.com</t>
  </si>
  <si>
    <t>336-314-9456</t>
  </si>
  <si>
    <t>Tashya@Lorem.gov</t>
  </si>
  <si>
    <t>817-629-7288</t>
  </si>
  <si>
    <t>Priscilla</t>
  </si>
  <si>
    <t>Kay@Fusce.net</t>
  </si>
  <si>
    <t>001-515-6746</t>
  </si>
  <si>
    <t>Alvin@ultricies.edu</t>
  </si>
  <si>
    <t>546-812-6101</t>
  </si>
  <si>
    <t>Kiona</t>
  </si>
  <si>
    <t>Oren@penatibus.com</t>
  </si>
  <si>
    <t>890-301-3128</t>
  </si>
  <si>
    <t>Kane@ad.org</t>
  </si>
  <si>
    <t>974-515-7229</t>
  </si>
  <si>
    <t>Kai@sollicitudin.gov</t>
  </si>
  <si>
    <t>318-818-4047</t>
  </si>
  <si>
    <t>Camille@Lorem.us</t>
  </si>
  <si>
    <t>819-168-4613</t>
  </si>
  <si>
    <t>Chaney@vehicula.edu</t>
  </si>
  <si>
    <t>464-266-5720</t>
  </si>
  <si>
    <t>Astra@vehicula.edu</t>
  </si>
  <si>
    <t>489-374-3043</t>
  </si>
  <si>
    <t>Davis@nulla.edu</t>
  </si>
  <si>
    <t>032-509-8230</t>
  </si>
  <si>
    <t>Anastasia@amet.us</t>
  </si>
  <si>
    <t>808-714-0268</t>
  </si>
  <si>
    <t>Drake@pede.org</t>
  </si>
  <si>
    <t>885-078-9019</t>
  </si>
  <si>
    <t>Avram@consectetuer.net</t>
  </si>
  <si>
    <t>816-789-8142</t>
  </si>
  <si>
    <t>Illana@sed.us</t>
  </si>
  <si>
    <t>311-239-0511</t>
  </si>
  <si>
    <t>Rose@facilisi.us</t>
  </si>
  <si>
    <t>481-124-9299</t>
  </si>
  <si>
    <t>Madaline</t>
  </si>
  <si>
    <t>Abbot@posuere.org</t>
  </si>
  <si>
    <t>000-568-0551</t>
  </si>
  <si>
    <t>Duncan</t>
  </si>
  <si>
    <t>Jolie@dolor.gov</t>
  </si>
  <si>
    <t>645-021-7419</t>
  </si>
  <si>
    <t>Ariel@hendrerit.gov</t>
  </si>
  <si>
    <t>454-963-7887</t>
  </si>
  <si>
    <t>Jayme</t>
  </si>
  <si>
    <t>Carlos@semper.com</t>
  </si>
  <si>
    <t>432-294-6616</t>
  </si>
  <si>
    <t>Arsenio</t>
  </si>
  <si>
    <t>Bruce@facilisis.us</t>
  </si>
  <si>
    <t>372-814-9981</t>
  </si>
  <si>
    <t>Ingrid@consequat.gov</t>
  </si>
  <si>
    <t>473-429-7696</t>
  </si>
  <si>
    <t>Quamar@tempor.org</t>
  </si>
  <si>
    <t>111-321-3570</t>
  </si>
  <si>
    <t>Lesley@cursus.com</t>
  </si>
  <si>
    <t>178-883-2525</t>
  </si>
  <si>
    <t>Serena</t>
  </si>
  <si>
    <t>Gillian@taciti.us</t>
  </si>
  <si>
    <t>998-534-0478</t>
  </si>
  <si>
    <t>Cain@Sed.gov</t>
  </si>
  <si>
    <t>190-630-7798</t>
  </si>
  <si>
    <t>Mira@rutrum.com</t>
  </si>
  <si>
    <t>878-204-0249</t>
  </si>
  <si>
    <t>Plato@magna.com</t>
  </si>
  <si>
    <t>419-228-6442</t>
  </si>
  <si>
    <t>Desirae@suscipit.net</t>
  </si>
  <si>
    <t>411-756-2116</t>
  </si>
  <si>
    <t>Keelie@dapibus.gov</t>
  </si>
  <si>
    <t>205-429-9652</t>
  </si>
  <si>
    <t>Thaddeus@non.edu</t>
  </si>
  <si>
    <t>420-482-3469</t>
  </si>
  <si>
    <t>Lisandra@interdum.edu</t>
  </si>
  <si>
    <t>709-125-7153</t>
  </si>
  <si>
    <t>Olympia</t>
  </si>
  <si>
    <t>Jayme@ultricies.edu</t>
  </si>
  <si>
    <t>239-889-4164</t>
  </si>
  <si>
    <t>Gisela</t>
  </si>
  <si>
    <t>Hasad@parturient.net</t>
  </si>
  <si>
    <t>425-267-0851</t>
  </si>
  <si>
    <t>Rhea@Lorem.edu</t>
  </si>
  <si>
    <t>815-601-5606</t>
  </si>
  <si>
    <t>Aspen@neque.edu</t>
  </si>
  <si>
    <t>885-853-6727</t>
  </si>
  <si>
    <t>Maisie@Duis.net</t>
  </si>
  <si>
    <t>033-413-4843</t>
  </si>
  <si>
    <t>Leandra</t>
  </si>
  <si>
    <t>Chanda@rhoncus.edu</t>
  </si>
  <si>
    <t>822-185-3791</t>
  </si>
  <si>
    <t>Hasad@lectus.gov</t>
  </si>
  <si>
    <t>448-465-2316</t>
  </si>
  <si>
    <t>Reuben@risus.gov</t>
  </si>
  <si>
    <t>688-570-4062</t>
  </si>
  <si>
    <t>Indira@malesuada.com</t>
  </si>
  <si>
    <t>559-619-6871</t>
  </si>
  <si>
    <t>Prescott</t>
  </si>
  <si>
    <t>Jarrod@Mauris.us</t>
  </si>
  <si>
    <t>382-713-9132</t>
  </si>
  <si>
    <t>Vivian@cursus.us</t>
  </si>
  <si>
    <t>307-601-6447</t>
  </si>
  <si>
    <t>Herrod@odio.net</t>
  </si>
  <si>
    <t>367-821-8994</t>
  </si>
  <si>
    <t>Montana@massa.com</t>
  </si>
  <si>
    <t>777-024-6247</t>
  </si>
  <si>
    <t>Diana</t>
  </si>
  <si>
    <t>Edward@eu.net</t>
  </si>
  <si>
    <t>967-301-6469</t>
  </si>
  <si>
    <t>Quail@tellus.edu</t>
  </si>
  <si>
    <t>459-404-1527</t>
  </si>
  <si>
    <t>Francis</t>
  </si>
  <si>
    <t>Jackson@pellentesque.us</t>
  </si>
  <si>
    <t>531-644-1479</t>
  </si>
  <si>
    <t>Cleo@nonummy.com</t>
  </si>
  <si>
    <t>869-016-9101</t>
  </si>
  <si>
    <t>Daniel@in.edu</t>
  </si>
  <si>
    <t>781-825-4590</t>
  </si>
  <si>
    <t>Inga</t>
  </si>
  <si>
    <t>Ingrid@Nam.org</t>
  </si>
  <si>
    <t>935-704-4297</t>
  </si>
  <si>
    <t>Marshall@velit.com</t>
  </si>
  <si>
    <t>351-466-3501</t>
  </si>
  <si>
    <t>Anthony@sodales.org</t>
  </si>
  <si>
    <t>507-591-4650</t>
  </si>
  <si>
    <t>Garrison@id.gov</t>
  </si>
  <si>
    <t>979-868-8281</t>
  </si>
  <si>
    <t>Bruno@mollis.net</t>
  </si>
  <si>
    <t>731-215-1520</t>
  </si>
  <si>
    <t>Libby</t>
  </si>
  <si>
    <t>Jakeem@pellentesque.net</t>
  </si>
  <si>
    <t>739-783-9075</t>
  </si>
  <si>
    <t>Nolan@dolor.edu</t>
  </si>
  <si>
    <t>823-883-0511</t>
  </si>
  <si>
    <t>Lillith</t>
  </si>
  <si>
    <t>Merrill@In.net</t>
  </si>
  <si>
    <t>376-381-9382</t>
  </si>
  <si>
    <t>Mari@per.org</t>
  </si>
  <si>
    <t>785-775-1527</t>
  </si>
  <si>
    <t>Avram@morbi.com</t>
  </si>
  <si>
    <t>335-545-3564</t>
  </si>
  <si>
    <t>Carla@id.net</t>
  </si>
  <si>
    <t>096-523-8913</t>
  </si>
  <si>
    <t>Drake@placerat.gov</t>
  </si>
  <si>
    <t>894-257-7766</t>
  </si>
  <si>
    <t>Rachel</t>
  </si>
  <si>
    <t>Lunea@lacus.net</t>
  </si>
  <si>
    <t>800-958-7428</t>
  </si>
  <si>
    <t>Fletcher@Nam.org</t>
  </si>
  <si>
    <t>216-220-6085</t>
  </si>
  <si>
    <t>Faith</t>
  </si>
  <si>
    <t>Abel@dolor.org</t>
  </si>
  <si>
    <t>752-690-7117</t>
  </si>
  <si>
    <t>Cedric@neque.us</t>
  </si>
  <si>
    <t>193-832-1350</t>
  </si>
  <si>
    <t>Kyla@odio.org</t>
  </si>
  <si>
    <t>668-920-6949</t>
  </si>
  <si>
    <t>Aurora@Curabitur.edu</t>
  </si>
  <si>
    <t>916-165-0522</t>
  </si>
  <si>
    <t>Jocelyn@consectetuer.net</t>
  </si>
  <si>
    <t>323-588-8234</t>
  </si>
  <si>
    <t>India@molestie.edu</t>
  </si>
  <si>
    <t>072-348-4142</t>
  </si>
  <si>
    <t>Jerome@euismod.gov</t>
  </si>
  <si>
    <t>340-460-7049</t>
  </si>
  <si>
    <t>Nash</t>
  </si>
  <si>
    <t>Jaquelyn@Aliquam.com</t>
  </si>
  <si>
    <t>715-103-6721</t>
  </si>
  <si>
    <t>Wesley@enim.edu</t>
  </si>
  <si>
    <t>848-636-8061</t>
  </si>
  <si>
    <t>Sasha@netus.org</t>
  </si>
  <si>
    <t>288-646-6459</t>
  </si>
  <si>
    <t>Jolene@felis.edu</t>
  </si>
  <si>
    <t>082-905-5102</t>
  </si>
  <si>
    <t>Uta@nostra.edu</t>
  </si>
  <si>
    <t>213-061-5250</t>
  </si>
  <si>
    <t>Rigel@pretium.edu</t>
  </si>
  <si>
    <t>719-279-7585</t>
  </si>
  <si>
    <t>Erasmus</t>
  </si>
  <si>
    <t>Clark@aptent.org</t>
  </si>
  <si>
    <t>116-611-9291</t>
  </si>
  <si>
    <t>Sydney</t>
  </si>
  <si>
    <t>Lillian@primis.edu</t>
  </si>
  <si>
    <t>218-348-7999</t>
  </si>
  <si>
    <t>Elijah@rutrum.net</t>
  </si>
  <si>
    <t>481-473-2832</t>
  </si>
  <si>
    <t>Quon@Morbi.us</t>
  </si>
  <si>
    <t>667-491-0785</t>
  </si>
  <si>
    <t>Vance</t>
  </si>
  <si>
    <t>Ria@venenatis.edu</t>
  </si>
  <si>
    <t>559-115-7638</t>
  </si>
  <si>
    <t>Hyatt@volutpat.net</t>
  </si>
  <si>
    <t>818-107-8600</t>
  </si>
  <si>
    <t>Colt</t>
  </si>
  <si>
    <t>Samuel@porta.us</t>
  </si>
  <si>
    <t>683-226-4303</t>
  </si>
  <si>
    <t>Alan</t>
  </si>
  <si>
    <t>Ora@nisl.edu</t>
  </si>
  <si>
    <t>176-500-2596</t>
  </si>
  <si>
    <t>Rowan</t>
  </si>
  <si>
    <t>Quynn@viverra.org</t>
  </si>
  <si>
    <t>523-951-9661</t>
  </si>
  <si>
    <t>Clinton@in.edu</t>
  </si>
  <si>
    <t>445-964-8454</t>
  </si>
  <si>
    <t>Penelope</t>
  </si>
  <si>
    <t>Autumn@penatibus.gov</t>
  </si>
  <si>
    <t>447-258-9631</t>
  </si>
  <si>
    <t>Maisie@libero.net</t>
  </si>
  <si>
    <t>144-718-0046</t>
  </si>
  <si>
    <t>Lareina@sed.gov</t>
  </si>
  <si>
    <t>644-784-8751</t>
  </si>
  <si>
    <t>Adam@luctus.com</t>
  </si>
  <si>
    <t>187-810-7182</t>
  </si>
  <si>
    <t>Pearl@Proin.net</t>
  </si>
  <si>
    <t>450-581-6624</t>
  </si>
  <si>
    <t>Neville</t>
  </si>
  <si>
    <t>Joan@magnis.net</t>
  </si>
  <si>
    <t>398-079-6043</t>
  </si>
  <si>
    <t>Natalie@bibendum.com</t>
  </si>
  <si>
    <t>711-950-6335</t>
  </si>
  <si>
    <t>Lilah</t>
  </si>
  <si>
    <t>Fatima@gravida.edu</t>
  </si>
  <si>
    <t>572-012-4906</t>
  </si>
  <si>
    <t>Upton@nostra.com</t>
  </si>
  <si>
    <t>163-680-3664</t>
  </si>
  <si>
    <t>Pascale@imperdiet.edu</t>
  </si>
  <si>
    <t>599-779-4280</t>
  </si>
  <si>
    <t>Ian@pretium.us</t>
  </si>
  <si>
    <t>824-968-3584</t>
  </si>
  <si>
    <t>Kalia</t>
  </si>
  <si>
    <t>Courtney@purus.org</t>
  </si>
  <si>
    <t>874-537-9834</t>
  </si>
  <si>
    <t>Kane@nibh.net</t>
  </si>
  <si>
    <t>760-987-7860</t>
  </si>
  <si>
    <t>Kadeem</t>
  </si>
  <si>
    <t>Dahlia@dictum.net</t>
  </si>
  <si>
    <t>405-886-4701</t>
  </si>
  <si>
    <t>Lionel@metus.com</t>
  </si>
  <si>
    <t>303-030-6132</t>
  </si>
  <si>
    <t>Yoshio@nonummy.edu</t>
  </si>
  <si>
    <t>573-339-9244</t>
  </si>
  <si>
    <t>Sage@fermentum.org</t>
  </si>
  <si>
    <t>175-035-4783</t>
  </si>
  <si>
    <t>Vladimir</t>
  </si>
  <si>
    <t>Karly@vitae.org</t>
  </si>
  <si>
    <t>295-670-4788</t>
  </si>
  <si>
    <t>Bert@penatibus.edu</t>
  </si>
  <si>
    <t>554-079-5060</t>
  </si>
  <si>
    <t>John@penatibus.edu</t>
  </si>
  <si>
    <t>747-951-1393</t>
  </si>
  <si>
    <t>Ignacia</t>
  </si>
  <si>
    <t>Holmes@dis.us</t>
  </si>
  <si>
    <t>963-304-9054</t>
  </si>
  <si>
    <t>Basia@pretium.gov</t>
  </si>
  <si>
    <t>212-650-8078</t>
  </si>
  <si>
    <t>Ann@Nam.gov</t>
  </si>
  <si>
    <t>732-463-4727</t>
  </si>
  <si>
    <t>Kamal@sociis.net</t>
  </si>
  <si>
    <t>845-524-9605</t>
  </si>
  <si>
    <t>Carly@eros.us</t>
  </si>
  <si>
    <t>896-091-3730</t>
  </si>
  <si>
    <t>Ruth@blandit.com</t>
  </si>
  <si>
    <t>992-827-5588</t>
  </si>
  <si>
    <t>Wyoming</t>
  </si>
  <si>
    <t>Malachi@Nullam.net</t>
  </si>
  <si>
    <t>503-595-8973</t>
  </si>
  <si>
    <t>Shellie@non.us</t>
  </si>
  <si>
    <t>365-382-1803</t>
  </si>
  <si>
    <t>Lars</t>
  </si>
  <si>
    <t>Mikayla@accumsan.net</t>
  </si>
  <si>
    <t>071-422-0420</t>
  </si>
  <si>
    <t>Azalia@Nullam.net</t>
  </si>
  <si>
    <t>564-519-9640</t>
  </si>
  <si>
    <t>Wesley</t>
  </si>
  <si>
    <t>Cally@porttitor.edu</t>
  </si>
  <si>
    <t>396-958-3339</t>
  </si>
  <si>
    <t>Wynne@eget.gov</t>
  </si>
  <si>
    <t>294-632-8918</t>
  </si>
  <si>
    <t>660-166-4830</t>
  </si>
  <si>
    <t>Zachary</t>
  </si>
  <si>
    <t>Angelica@lacinia.gov</t>
  </si>
  <si>
    <t>192-810-5724</t>
  </si>
  <si>
    <t>Stephanie@cubilia.edu</t>
  </si>
  <si>
    <t>679-151-4271</t>
  </si>
  <si>
    <t>Kim@volutpat.edu</t>
  </si>
  <si>
    <t>996-997-7313</t>
  </si>
  <si>
    <t>Aileen@posuere.edu</t>
  </si>
  <si>
    <t>364-419-7244</t>
  </si>
  <si>
    <t>Iona@mauris.org</t>
  </si>
  <si>
    <t>873-029-6364</t>
  </si>
  <si>
    <t>Paula@Curae.edu</t>
  </si>
  <si>
    <t>102-491-2639</t>
  </si>
  <si>
    <t>Jonas@nibh.org</t>
  </si>
  <si>
    <t>360-223-4566</t>
  </si>
  <si>
    <t>Ingrid</t>
  </si>
  <si>
    <t>Emery@tempor.org</t>
  </si>
  <si>
    <t>283-542-2748</t>
  </si>
  <si>
    <t>Wilma</t>
  </si>
  <si>
    <t>Avye@faucibus.net</t>
  </si>
  <si>
    <t>889-003-1774</t>
  </si>
  <si>
    <t>Ora@scelerisque.edu</t>
  </si>
  <si>
    <t>995-456-2002</t>
  </si>
  <si>
    <t>Hilel</t>
  </si>
  <si>
    <t>Bruno@orci.org</t>
  </si>
  <si>
    <t>559-061-4751</t>
  </si>
  <si>
    <t>Jorden@suscipit.edu</t>
  </si>
  <si>
    <t>879-174-5890</t>
  </si>
  <si>
    <t>Emma</t>
  </si>
  <si>
    <t>Ivory@interdum.edu</t>
  </si>
  <si>
    <t>125-641-7147</t>
  </si>
  <si>
    <t>Cedric@justo.edu</t>
  </si>
  <si>
    <t>644-912-9260</t>
  </si>
  <si>
    <t>Zelenia@semper.net</t>
  </si>
  <si>
    <t>324-878-2323</t>
  </si>
  <si>
    <t>Quin@netus.gov</t>
  </si>
  <si>
    <t>487-026-2881</t>
  </si>
  <si>
    <t>Oliver@libero.net</t>
  </si>
  <si>
    <t>871-571-3263</t>
  </si>
  <si>
    <t>Kane@ultricies.edu</t>
  </si>
  <si>
    <t>640-465-0742</t>
  </si>
  <si>
    <t>Kelsie@mus.edu</t>
  </si>
  <si>
    <t>514-823-4272</t>
  </si>
  <si>
    <t>Isabelle</t>
  </si>
  <si>
    <t>Leah@Curabitur.net</t>
  </si>
  <si>
    <t>118-737-6303</t>
  </si>
  <si>
    <t>Lewis</t>
  </si>
  <si>
    <t>Minerva@consectetuer.us</t>
  </si>
  <si>
    <t>957-767-9504</t>
  </si>
  <si>
    <t>Avye@magnis.net</t>
  </si>
  <si>
    <t>565-619-5744</t>
  </si>
  <si>
    <t>Lacey</t>
  </si>
  <si>
    <t>Helen@sapien.com</t>
  </si>
  <si>
    <t>879-536-3582</t>
  </si>
  <si>
    <t>Ursula@orci.com</t>
  </si>
  <si>
    <t>371-955-8530</t>
  </si>
  <si>
    <t>Amber@Praesent.org</t>
  </si>
  <si>
    <t>424-686-1010</t>
  </si>
  <si>
    <t>Igor</t>
  </si>
  <si>
    <t>Susan@velit.com</t>
  </si>
  <si>
    <t>969-847-8046</t>
  </si>
  <si>
    <t>Raya@felis.gov</t>
  </si>
  <si>
    <t>119-502-3712</t>
  </si>
  <si>
    <t>Deirdre@magna.us</t>
  </si>
  <si>
    <t>616-982-4040</t>
  </si>
  <si>
    <t>Tatiana@orci.com</t>
  </si>
  <si>
    <t>363-820-0484</t>
  </si>
  <si>
    <t>Leilani</t>
  </si>
  <si>
    <t>Skyler@inceptos.gov</t>
  </si>
  <si>
    <t>643-243-9536</t>
  </si>
  <si>
    <t>Kylie@facilisi.org</t>
  </si>
  <si>
    <t>081-440-6679</t>
  </si>
  <si>
    <t>April</t>
  </si>
  <si>
    <t>Daniel@placerat.us</t>
  </si>
  <si>
    <t>705-545-5246</t>
  </si>
  <si>
    <t>Dieter@ac.us</t>
  </si>
  <si>
    <t>297-550-7776</t>
  </si>
  <si>
    <t>Linda</t>
  </si>
  <si>
    <t>Dillon@pretium.gov</t>
  </si>
  <si>
    <t>255-202-7435</t>
  </si>
  <si>
    <t>Herrod@ultrices.gov</t>
  </si>
  <si>
    <t>241-906-4009</t>
  </si>
  <si>
    <t>Home Store</t>
  </si>
  <si>
    <t>Year:</t>
  </si>
  <si>
    <t>Store</t>
  </si>
  <si>
    <t>Customer_since Year</t>
  </si>
  <si>
    <t>Age</t>
  </si>
  <si>
    <t>years old:</t>
  </si>
  <si>
    <t>Age Buckets:</t>
  </si>
  <si>
    <t>18-30</t>
  </si>
  <si>
    <t>31-40</t>
  </si>
  <si>
    <t>41-50</t>
  </si>
  <si>
    <t>51-60</t>
  </si>
  <si>
    <t>61-70</t>
  </si>
  <si>
    <t>Customer Age Bucket</t>
  </si>
  <si>
    <t>At risk</t>
  </si>
  <si>
    <t>Population</t>
  </si>
  <si>
    <t>Age buckets</t>
  </si>
  <si>
    <t>Age (years)</t>
  </si>
  <si>
    <t>customer_since_year</t>
  </si>
  <si>
    <t>% diff</t>
  </si>
  <si>
    <t>Exploring potential factors, population vs. at risk</t>
  </si>
  <si>
    <t>%Diff</t>
  </si>
  <si>
    <t>% diff:</t>
  </si>
  <si>
    <t>(at_risk_segment/total_at_risk )- (population_segment/total_population)</t>
  </si>
  <si>
    <t>We are looking for large differences between the at risk group and population as an indication to an 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</si>
</sst>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/>
    <xf numFmtId="0" fontId="16" fillId="33" borderId="10" xfId="0" applyFont="1" applyFill="1" applyBorder="1"/>
    <xf numFmtId="0" fontId="0" fillId="33" borderId="10" xfId="0" applyFill="1" applyBorder="1"/>
    <xf numFmtId="0" fontId="0" fillId="33" borderId="12" xfId="0" applyFill="1" applyBorder="1"/>
    <xf numFmtId="0" fontId="0" fillId="33" borderId="11" xfId="0" applyFill="1" applyBorder="1"/>
    <xf numFmtId="0" fontId="0" fillId="34" borderId="0" xfId="0" applyFill="1"/>
    <xf numFmtId="0" fontId="16" fillId="34" borderId="10" xfId="0" applyFont="1" applyFill="1" applyBorder="1"/>
    <xf numFmtId="0" fontId="0" fillId="34" borderId="12" xfId="0" applyFill="1" applyBorder="1"/>
    <xf numFmtId="0" fontId="0" fillId="34" borderId="10" xfId="0" applyFill="1" applyBorder="1"/>
    <xf numFmtId="0" fontId="0" fillId="34" borderId="11" xfId="0" applyFill="1" applyBorder="1"/>
    <xf numFmtId="0" fontId="0" fillId="35" borderId="0" xfId="0" applyFill="1"/>
    <xf numFmtId="0" fontId="16" fillId="35" borderId="10" xfId="0" applyFont="1" applyFill="1" applyBorder="1"/>
    <xf numFmtId="0" fontId="0" fillId="35" borderId="12" xfId="0" applyFill="1" applyBorder="1"/>
    <xf numFmtId="0" fontId="0" fillId="35" borderId="10" xfId="0" applyFill="1" applyBorder="1"/>
    <xf numFmtId="0" fontId="0" fillId="35" borderId="11" xfId="0" applyFill="1" applyBorder="1"/>
    <xf numFmtId="0" fontId="0" fillId="35" borderId="0" xfId="0" applyFont="1" applyFill="1" applyBorder="1"/>
    <xf numFmtId="10" fontId="0" fillId="33" borderId="0" xfId="1" applyNumberFormat="1" applyFont="1" applyFill="1"/>
    <xf numFmtId="10" fontId="0" fillId="34" borderId="0" xfId="1" applyNumberFormat="1" applyFont="1" applyFill="1"/>
    <xf numFmtId="10" fontId="0" fillId="35" borderId="0" xfId="1" applyNumberFormat="1" applyFont="1" applyFill="1"/>
    <xf numFmtId="0" fontId="0" fillId="0" borderId="0" xfId="0" applyAlignme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saac bo" refreshedDate="45222.667964814813" createdVersion="7" refreshedVersion="7" minRefreshableVersion="3" recordCount="2248">
  <cacheSource type="worksheet">
    <worksheetSource ref="A1:L1048576" sheet="RFM_Data"/>
  </cacheSource>
  <cacheFields count="12">
    <cacheField name="customer_id" numFmtId="0">
      <sharedItems containsString="0" containsBlank="1" containsNumber="1" containsInteger="1" minValue="1" maxValue="8501" count="2248">
        <n v="8311"/>
        <n v="3"/>
        <n v="5026"/>
        <n v="8144"/>
        <n v="8285"/>
        <n v="8048"/>
        <n v="8341"/>
        <n v="8138"/>
        <n v="8410"/>
        <n v="5033"/>
        <n v="8297"/>
        <n v="5091"/>
        <n v="8365"/>
        <n v="8384"/>
        <n v="8099"/>
        <n v="8118"/>
        <n v="28"/>
        <n v="8459"/>
        <n v="8375"/>
        <n v="8267"/>
        <n v="8364"/>
        <n v="8147"/>
        <n v="8446"/>
        <n v="5769"/>
        <n v="8289"/>
        <n v="8071"/>
        <n v="8036"/>
        <n v="8101"/>
        <n v="22"/>
        <n v="8192"/>
        <n v="8310"/>
        <n v="342"/>
        <n v="8003"/>
        <n v="8019"/>
        <n v="8382"/>
        <n v="8397"/>
        <n v="548"/>
        <n v="687"/>
        <n v="8395"/>
        <n v="8109"/>
        <n v="8106"/>
        <n v="420"/>
        <n v="8225"/>
        <n v="8124"/>
        <n v="328"/>
        <n v="8227"/>
        <n v="8158"/>
        <n v="8226"/>
        <n v="5084"/>
        <n v="8072"/>
        <n v="8301"/>
        <n v="8042"/>
        <n v="388"/>
        <n v="608"/>
        <n v="39"/>
        <n v="8009"/>
        <n v="8282"/>
        <n v="8322"/>
        <n v="8370"/>
        <n v="653"/>
        <n v="8494"/>
        <n v="214"/>
        <n v="599"/>
        <n v="8080"/>
        <n v="8423"/>
        <n v="8353"/>
        <n v="8428"/>
        <n v="135"/>
        <n v="5228"/>
        <n v="8323"/>
        <n v="707"/>
        <n v="8252"/>
        <n v="8173"/>
        <n v="8242"/>
        <n v="5827"/>
        <n v="8157"/>
        <n v="8345"/>
        <n v="8316"/>
        <n v="8245"/>
        <n v="319"/>
        <n v="5704"/>
        <n v="8472"/>
        <n v="664"/>
        <n v="8025"/>
        <n v="8059"/>
        <n v="8251"/>
        <n v="8185"/>
        <n v="503"/>
        <n v="767"/>
        <n v="8351"/>
        <n v="8386"/>
        <n v="8152"/>
        <n v="610"/>
        <n v="8262"/>
        <n v="8279"/>
        <n v="5598"/>
        <n v="8022"/>
        <n v="5652"/>
        <n v="8335"/>
        <n v="8167"/>
        <n v="8159"/>
        <n v="8006"/>
        <n v="8039"/>
        <n v="8272"/>
        <n v="8180"/>
        <n v="8033"/>
        <n v="8414"/>
        <n v="65"/>
        <n v="8041"/>
        <n v="461"/>
        <n v="130"/>
        <n v="432"/>
        <n v="526"/>
        <n v="8256"/>
        <n v="8206"/>
        <n v="634"/>
        <n v="5765"/>
        <n v="8146"/>
        <n v="8441"/>
        <n v="26"/>
        <n v="541"/>
        <n v="8453"/>
        <n v="8373"/>
        <n v="5419"/>
        <n v="5354"/>
        <n v="581"/>
        <n v="643"/>
        <n v="598"/>
        <n v="8368"/>
        <n v="549"/>
        <n v="8406"/>
        <n v="320"/>
        <n v="8266"/>
        <n v="8191"/>
        <n v="5776"/>
        <n v="8257"/>
        <n v="5538"/>
        <n v="5071"/>
        <n v="8269"/>
        <n v="8161"/>
        <n v="8411"/>
        <n v="697"/>
        <n v="8069"/>
        <n v="8440"/>
        <n v="8096"/>
        <n v="8500"/>
        <n v="8079"/>
        <n v="8164"/>
        <n v="648"/>
        <n v="8481"/>
        <n v="2"/>
        <n v="8327"/>
        <n v="8013"/>
        <n v="8348"/>
        <n v="8260"/>
        <n v="141"/>
        <n v="5494"/>
        <n v="8154"/>
        <n v="686"/>
        <n v="8347"/>
        <n v="8043"/>
        <n v="8483"/>
        <n v="8255"/>
        <n v="8197"/>
        <n v="8319"/>
        <n v="8196"/>
        <n v="8121"/>
        <n v="8056"/>
        <n v="8261"/>
        <n v="8165"/>
        <n v="477"/>
        <n v="8114"/>
        <n v="8131"/>
        <n v="8443"/>
        <n v="8300"/>
        <n v="437"/>
        <n v="410"/>
        <n v="8229"/>
        <n v="8396"/>
        <n v="396"/>
        <n v="8169"/>
        <n v="34"/>
        <n v="5393"/>
        <n v="8463"/>
        <n v="215"/>
        <n v="8444"/>
        <n v="8066"/>
        <n v="8222"/>
        <n v="8134"/>
        <n v="8032"/>
        <n v="81"/>
        <n v="8142"/>
        <n v="493"/>
        <n v="8224"/>
        <n v="8113"/>
        <n v="8378"/>
        <n v="8208"/>
        <n v="8037"/>
        <n v="5906"/>
        <n v="8086"/>
        <n v="100"/>
        <n v="8445"/>
        <n v="8349"/>
        <n v="5347"/>
        <n v="5778"/>
        <n v="8461"/>
        <n v="8487"/>
        <n v="8340"/>
        <n v="8489"/>
        <n v="5688"/>
        <n v="5632"/>
        <n v="8188"/>
        <n v="5301"/>
        <n v="8420"/>
        <n v="8281"/>
        <n v="8359"/>
        <n v="8438"/>
        <n v="5879"/>
        <n v="8248"/>
        <n v="704"/>
        <n v="8254"/>
        <n v="8213"/>
        <n v="446"/>
        <n v="8492"/>
        <n v="5100"/>
        <n v="746"/>
        <n v="60"/>
        <n v="8148"/>
        <n v="8394"/>
        <n v="5414"/>
        <n v="221"/>
        <n v="8177"/>
        <n v="5040"/>
        <n v="8145"/>
        <n v="5928"/>
        <n v="192"/>
        <n v="8058"/>
        <n v="8413"/>
        <n v="5479"/>
        <n v="115"/>
        <n v="272"/>
        <n v="8361"/>
        <n v="8228"/>
        <n v="8495"/>
        <n v="5431"/>
        <n v="8050"/>
        <n v="8307"/>
        <n v="795"/>
        <n v="8223"/>
        <n v="5944"/>
        <n v="8176"/>
        <n v="5754"/>
        <n v="735"/>
        <n v="5455"/>
        <n v="8346"/>
        <n v="5627"/>
        <n v="8201"/>
        <n v="612"/>
        <n v="8220"/>
        <n v="408"/>
        <n v="5817"/>
        <n v="428"/>
        <n v="748"/>
        <n v="5097"/>
        <n v="5829"/>
        <n v="8129"/>
        <n v="5303"/>
        <n v="500"/>
        <n v="5106"/>
        <n v="8175"/>
        <n v="5083"/>
        <n v="8122"/>
        <n v="703"/>
        <n v="649"/>
        <n v="306"/>
        <n v="601"/>
        <n v="117"/>
        <n v="8318"/>
        <n v="8189"/>
        <n v="384"/>
        <n v="5412"/>
        <n v="8054"/>
        <n v="8381"/>
        <n v="709"/>
        <n v="5244"/>
        <n v="98"/>
        <n v="394"/>
        <n v="5867"/>
        <n v="8212"/>
        <n v="5623"/>
        <n v="8045"/>
        <n v="563"/>
        <n v="579"/>
        <n v="8064"/>
        <n v="430"/>
        <n v="8218"/>
        <n v="435"/>
        <n v="574"/>
        <n v="8379"/>
        <n v="8268"/>
        <n v="676"/>
        <n v="8271"/>
        <n v="361"/>
        <n v="8339"/>
        <n v="8061"/>
        <n v="573"/>
        <n v="8210"/>
        <n v="53"/>
        <n v="8458"/>
        <n v="69"/>
        <n v="5678"/>
        <n v="8480"/>
        <n v="8388"/>
        <n v="8283"/>
        <n v="189"/>
        <n v="8486"/>
        <n v="8425"/>
        <n v="8276"/>
        <n v="642"/>
        <n v="8296"/>
        <n v="8241"/>
        <n v="8011"/>
        <n v="8344"/>
        <n v="659"/>
        <n v="8336"/>
        <n v="8190"/>
        <n v="406"/>
        <n v="8128"/>
        <n v="216"/>
        <n v="556"/>
        <n v="8150"/>
        <n v="8429"/>
        <n v="8377"/>
        <n v="710"/>
        <n v="8060"/>
        <n v="5842"/>
        <n v="338"/>
        <n v="557"/>
        <n v="247"/>
        <n v="8417"/>
        <n v="5592"/>
        <n v="727"/>
        <n v="8017"/>
        <n v="381"/>
        <n v="8286"/>
        <n v="8488"/>
        <n v="5196"/>
        <n v="8236"/>
        <n v="5257"/>
        <n v="8280"/>
        <n v="5213"/>
        <n v="8383"/>
        <n v="5732"/>
        <n v="194"/>
        <n v="8052"/>
        <n v="8328"/>
        <n v="8075"/>
        <n v="8231"/>
        <n v="58"/>
        <n v="5667"/>
        <n v="176"/>
        <n v="558"/>
        <n v="5824"/>
        <n v="101"/>
        <n v="456"/>
        <n v="5739"/>
        <n v="8427"/>
        <n v="8184"/>
        <n v="8074"/>
        <n v="5536"/>
        <n v="202"/>
        <n v="8457"/>
        <n v="8219"/>
        <n v="145"/>
        <n v="8403"/>
        <n v="8407"/>
        <n v="5504"/>
        <n v="8436"/>
        <n v="33"/>
        <n v="8076"/>
        <n v="481"/>
        <n v="773"/>
        <n v="674"/>
        <n v="40"/>
        <n v="661"/>
        <n v="8195"/>
        <n v="5049"/>
        <n v="16"/>
        <n v="8002"/>
        <n v="734"/>
        <n v="8290"/>
        <n v="8435"/>
        <n v="507"/>
        <n v="8179"/>
        <n v="665"/>
        <n v="8182"/>
        <n v="8263"/>
        <n v="8288"/>
        <n v="5124"/>
        <n v="447"/>
        <n v="777"/>
        <n v="8455"/>
        <n v="597"/>
        <n v="476"/>
        <n v="5225"/>
        <n v="5417"/>
        <n v="8313"/>
        <n v="5233"/>
        <n v="796"/>
        <n v="170"/>
        <n v="8092"/>
        <n v="5720"/>
        <n v="688"/>
        <n v="224"/>
        <n v="317"/>
        <n v="751"/>
        <n v="5563"/>
        <n v="695"/>
        <n v="329"/>
        <n v="8104"/>
        <n v="8485"/>
        <n v="8392"/>
        <n v="5408"/>
        <n v="8412"/>
        <n v="70"/>
        <n v="5425"/>
        <n v="8294"/>
        <n v="5274"/>
        <n v="5298"/>
        <n v="8278"/>
        <n v="5163"/>
        <n v="8081"/>
        <n v="280"/>
        <n v="8447"/>
        <n v="400"/>
        <n v="8200"/>
        <n v="547"/>
        <n v="355"/>
        <n v="8139"/>
        <n v="158"/>
        <n v="5740"/>
        <n v="8312"/>
        <n v="5081"/>
        <n v="769"/>
        <n v="651"/>
        <n v="8306"/>
        <n v="8369"/>
        <n v="8010"/>
        <n v="218"/>
        <n v="429"/>
        <n v="444"/>
        <n v="5858"/>
        <n v="8334"/>
        <n v="8418"/>
        <n v="8422"/>
        <n v="5203"/>
        <n v="5062"/>
        <n v="5281"/>
        <n v="776"/>
        <n v="5786"/>
        <n v="5673"/>
        <n v="5687"/>
        <n v="591"/>
        <n v="5728"/>
        <n v="5854"/>
        <n v="167"/>
        <n v="5433"/>
        <n v="409"/>
        <n v="663"/>
        <n v="313"/>
        <n v="8141"/>
        <n v="8249"/>
        <n v="5847"/>
        <n v="8044"/>
        <n v="5933"/>
        <n v="344"/>
        <n v="8350"/>
        <n v="8275"/>
        <n v="265"/>
        <n v="5553"/>
        <n v="8355"/>
        <n v="5610"/>
        <n v="5619"/>
        <n v="5125"/>
        <n v="8105"/>
        <n v="8363"/>
        <n v="8186"/>
        <n v="491"/>
        <n v="670"/>
        <n v="8258"/>
        <n v="8324"/>
        <n v="5620"/>
        <n v="8478"/>
        <n v="105"/>
        <n v="8482"/>
        <n v="8475"/>
        <n v="719"/>
        <n v="5516"/>
        <n v="8259"/>
        <n v="8221"/>
        <n v="5496"/>
        <n v="5012"/>
        <n v="8460"/>
        <n v="794"/>
        <n v="8166"/>
        <n v="392"/>
        <n v="8374"/>
        <n v="45"/>
        <n v="5174"/>
        <n v="8469"/>
        <n v="8470"/>
        <n v="8070"/>
        <n v="8496"/>
        <n v="8352"/>
        <n v="8140"/>
        <n v="5502"/>
        <n v="465"/>
        <n v="5916"/>
        <n v="8493"/>
        <n v="8100"/>
        <n v="8450"/>
        <n v="5515"/>
        <n v="119"/>
        <n v="5057"/>
        <n v="8385"/>
        <n v="8338"/>
        <n v="533"/>
        <n v="5145"/>
        <n v="35"/>
        <n v="8049"/>
        <n v="440"/>
        <n v="5164"/>
        <n v="5286"/>
        <n v="678"/>
        <n v="8462"/>
        <n v="8187"/>
        <n v="5548"/>
        <n v="8437"/>
        <n v="763"/>
        <n v="8497"/>
        <n v="5662"/>
        <n v="322"/>
        <n v="8021"/>
        <n v="5656"/>
        <n v="8156"/>
        <n v="5171"/>
        <n v="8014"/>
        <n v="798"/>
        <n v="8419"/>
        <n v="5304"/>
        <n v="8030"/>
        <n v="403"/>
        <n v="15"/>
        <n v="728"/>
        <n v="8380"/>
        <n v="8170"/>
        <n v="684"/>
        <n v="48"/>
        <n v="116"/>
        <n v="731"/>
        <n v="5387"/>
        <n v="5832"/>
        <n v="25"/>
        <n v="5625"/>
        <n v="536"/>
        <n v="5883"/>
        <n v="438"/>
        <n v="156"/>
        <n v="5864"/>
        <n v="5900"/>
        <n v="8073"/>
        <n v="5818"/>
        <n v="5674"/>
        <n v="90"/>
        <n v="5331"/>
        <n v="8295"/>
        <n v="174"/>
        <n v="267"/>
        <n v="762"/>
        <n v="5112"/>
        <n v="5881"/>
        <n v="5498"/>
        <n v="5468"/>
        <n v="5130"/>
        <n v="5596"/>
        <n v="5359"/>
        <n v="5187"/>
        <n v="82"/>
        <n v="173"/>
        <n v="5804"/>
        <n v="5489"/>
        <n v="5009"/>
        <n v="790"/>
        <n v="64"/>
        <n v="186"/>
        <n v="8174"/>
        <n v="5314"/>
        <n v="5528"/>
        <n v="8111"/>
        <n v="5929"/>
        <n v="628"/>
        <n v="5027"/>
        <n v="8172"/>
        <n v="5020"/>
        <n v="5144"/>
        <n v="5405"/>
        <n v="136"/>
        <n v="5570"/>
        <n v="276"/>
        <n v="725"/>
        <n v="5332"/>
        <n v="8034"/>
        <n v="8298"/>
        <n v="5388"/>
        <n v="8214"/>
        <n v="768"/>
        <n v="5272"/>
        <n v="5201"/>
        <n v="8209"/>
        <n v="8477"/>
        <n v="8321"/>
        <n v="5318"/>
        <n v="5389"/>
        <n v="8405"/>
        <n v="5636"/>
        <n v="5085"/>
        <n v="8202"/>
        <n v="5262"/>
        <n v="736"/>
        <n v="42"/>
        <n v="205"/>
        <n v="8291"/>
        <n v="5035"/>
        <n v="627"/>
        <n v="325"/>
        <n v="8008"/>
        <n v="5785"/>
        <n v="669"/>
        <n v="242"/>
        <n v="5917"/>
        <n v="209"/>
        <n v="8390"/>
        <n v="180"/>
        <n v="5912"/>
        <n v="8181"/>
        <n v="5471"/>
        <n v="8400"/>
        <n v="99"/>
        <n v="5611"/>
        <n v="118"/>
        <n v="8430"/>
        <n v="8007"/>
        <n v="577"/>
        <n v="5607"/>
        <n v="5265"/>
        <n v="8217"/>
        <n v="80"/>
        <n v="8387"/>
        <n v="5222"/>
        <n v="5861"/>
        <n v="534"/>
        <n v="5452"/>
        <n v="8"/>
        <n v="8393"/>
        <n v="5058"/>
        <n v="418"/>
        <n v="5245"/>
        <n v="5876"/>
        <n v="5438"/>
        <n v="756"/>
        <n v="229"/>
        <n v="8130"/>
        <n v="302"/>
        <n v="8415"/>
        <n v="5612"/>
        <n v="5150"/>
        <n v="603"/>
        <n v="732"/>
        <n v="5480"/>
        <n v="8077"/>
        <n v="5790"/>
        <n v="131"/>
        <n v="5166"/>
        <n v="641"/>
        <n v="5806"/>
        <n v="66"/>
        <n v="251"/>
        <n v="8491"/>
        <n v="743"/>
        <n v="208"/>
        <n v="765"/>
        <n v="8183"/>
        <n v="8163"/>
        <n v="286"/>
        <n v="5416"/>
        <n v="8250"/>
        <n v="8329"/>
        <n v="340"/>
        <n v="5279"/>
        <n v="8234"/>
        <n v="8020"/>
        <n v="5745"/>
        <n v="5055"/>
        <n v="448"/>
        <n v="8243"/>
        <n v="8372"/>
        <n v="683"/>
        <n v="5702"/>
        <n v="5464"/>
        <n v="8024"/>
        <n v="8357"/>
        <n v="356"/>
        <n v="8247"/>
        <n v="5437"/>
        <n v="8015"/>
        <n v="497"/>
        <n v="8029"/>
        <n v="729"/>
        <n v="8178"/>
        <n v="8274"/>
        <n v="5915"/>
        <n v="8434"/>
        <n v="8057"/>
        <n v="5677"/>
        <n v="8376"/>
        <n v="586"/>
        <n v="168"/>
        <n v="625"/>
        <n v="301"/>
        <n v="5671"/>
        <n v="281"/>
        <n v="8193"/>
        <n v="347"/>
        <n v="753"/>
        <n v="8389"/>
        <n v="8117"/>
        <n v="5796"/>
        <n v="566"/>
        <n v="8466"/>
        <n v="8499"/>
        <n v="8424"/>
        <n v="41"/>
        <n v="5229"/>
        <n v="5327"/>
        <n v="5072"/>
        <n v="5205"/>
        <n v="5039"/>
        <n v="8451"/>
        <n v="5322"/>
        <n v="5384"/>
        <n v="330"/>
        <n v="5746"/>
        <n v="5208"/>
        <n v="8314"/>
        <n v="8490"/>
        <n v="8001"/>
        <n v="5747"/>
        <n v="8035"/>
        <n v="5744"/>
        <n v="542"/>
        <n v="5825"/>
        <n v="8244"/>
        <n v="8155"/>
        <n v="8304"/>
        <n v="8404"/>
        <n v="689"/>
        <n v="5807"/>
        <n v="5375"/>
        <n v="8333"/>
        <n v="8205"/>
        <n v="5795"/>
        <n v="269"/>
        <n v="5220"/>
        <n v="246"/>
        <n v="5808"/>
        <n v="252"/>
        <n v="8097"/>
        <n v="5724"/>
        <n v="278"/>
        <n v="5919"/>
        <n v="8068"/>
        <n v="305"/>
        <n v="120"/>
        <n v="162"/>
        <n v="495"/>
        <n v="5108"/>
        <n v="5465"/>
        <n v="8110"/>
        <n v="46"/>
        <n v="378"/>
        <n v="8091"/>
        <n v="5908"/>
        <n v="5545"/>
        <n v="652"/>
        <n v="8125"/>
        <n v="8023"/>
        <n v="5852"/>
        <n v="5899"/>
        <n v="52"/>
        <n v="5410"/>
        <n v="241"/>
        <n v="24"/>
        <n v="490"/>
        <n v="5874"/>
        <n v="5025"/>
        <n v="5799"/>
        <n v="5068"/>
        <n v="561"/>
        <n v="5424"/>
        <n v="531"/>
        <n v="8360"/>
        <n v="5232"/>
        <n v="5681"/>
        <n v="656"/>
        <n v="587"/>
        <n v="193"/>
        <n v="5290"/>
        <n v="8264"/>
        <n v="8062"/>
        <n v="5711"/>
        <n v="5782"/>
        <n v="5590"/>
        <n v="5435"/>
        <n v="5583"/>
        <n v="8479"/>
        <n v="8292"/>
        <n v="8303"/>
        <n v="323"/>
        <n v="5224"/>
        <n v="602"/>
        <n v="779"/>
        <n v="335"/>
        <n v="8211"/>
        <n v="395"/>
        <n v="693"/>
        <n v="523"/>
        <n v="154"/>
        <n v="5469"/>
        <n v="157"/>
        <n v="5392"/>
        <n v="5115"/>
        <n v="8342"/>
        <n v="5352"/>
        <n v="692"/>
        <n v="5866"/>
        <n v="520"/>
        <n v="473"/>
        <n v="5846"/>
        <n v="8471"/>
        <n v="8399"/>
        <n v="607"/>
        <n v="8408"/>
        <n v="5826"/>
        <n v="7"/>
        <n v="698"/>
        <n v="5376"/>
        <n v="8088"/>
        <n v="249"/>
        <n v="370"/>
        <n v="8265"/>
        <n v="5082"/>
        <n v="9"/>
        <n v="8439"/>
        <n v="263"/>
        <n v="8409"/>
        <n v="8230"/>
        <n v="640"/>
        <n v="5146"/>
        <n v="5719"/>
        <n v="8356"/>
        <n v="5564"/>
        <n v="655"/>
        <n v="5399"/>
        <n v="5860"/>
        <n v="5345"/>
        <n v="8136"/>
        <n v="8362"/>
        <n v="5734"/>
        <n v="8476"/>
        <n v="107"/>
        <n v="67"/>
        <n v="5743"/>
        <n v="726"/>
        <n v="5658"/>
        <n v="5372"/>
        <n v="5791"/>
        <n v="8246"/>
        <n v="5238"/>
        <n v="5644"/>
        <n v="567"/>
        <n v="5527"/>
        <n v="244"/>
        <n v="204"/>
        <n v="681"/>
        <n v="94"/>
        <n v="321"/>
        <n v="5451"/>
        <n v="336"/>
        <n v="5391"/>
        <n v="8235"/>
        <n v="5789"/>
        <n v="785"/>
        <n v="789"/>
        <n v="5777"/>
        <n v="5699"/>
        <n v="327"/>
        <n v="71"/>
        <n v="5157"/>
        <n v="624"/>
        <n v="5885"/>
        <n v="169"/>
        <n v="5649"/>
        <n v="5576"/>
        <n v="5090"/>
        <n v="5672"/>
        <n v="5218"/>
        <n v="5447"/>
        <n v="8107"/>
        <n v="5895"/>
        <n v="8467"/>
        <n v="5934"/>
        <n v="279"/>
        <n v="8078"/>
        <n v="326"/>
        <n v="5637"/>
        <n v="5685"/>
        <n v="5880"/>
        <n v="307"/>
        <n v="8305"/>
        <n v="5315"/>
        <n v="754"/>
        <n v="315"/>
        <n v="5182"/>
        <n v="5056"/>
        <n v="179"/>
        <n v="8317"/>
        <n v="712"/>
        <n v="294"/>
        <n v="5901"/>
        <n v="5600"/>
        <n v="5283"/>
        <n v="8094"/>
        <n v="5210"/>
        <n v="5158"/>
        <n v="5653"/>
        <n v="5646"/>
        <n v="5422"/>
        <n v="95"/>
        <n v="8160"/>
        <n v="723"/>
        <n v="332"/>
        <n v="172"/>
        <n v="5383"/>
        <n v="8027"/>
        <n v="5550"/>
        <n v="149"/>
        <n v="38"/>
        <n v="8465"/>
        <n v="414"/>
        <n v="8143"/>
        <n v="8087"/>
        <n v="5284"/>
        <n v="546"/>
        <n v="580"/>
        <n v="5535"/>
        <n v="637"/>
        <n v="5070"/>
        <n v="5506"/>
        <n v="8273"/>
        <n v="5630"/>
        <n v="5032"/>
        <n v="482"/>
        <n v="5176"/>
        <n v="539"/>
        <n v="502"/>
        <n v="311"/>
        <n v="8287"/>
        <n v="472"/>
        <n v="511"/>
        <n v="54"/>
        <n v="5339"/>
        <n v="128"/>
        <n v="8098"/>
        <n v="5310"/>
        <n v="8367"/>
        <n v="318"/>
        <n v="84"/>
        <n v="83"/>
        <n v="8082"/>
        <n v="5095"/>
        <n v="8371"/>
        <n v="5586"/>
        <n v="5277"/>
        <n v="8053"/>
        <n v="5575"/>
        <n v="621"/>
        <n v="424"/>
        <n v="8083"/>
        <n v="5568"/>
        <n v="564"/>
        <n v="5355"/>
        <n v="5192"/>
        <n v="5046"/>
        <n v="589"/>
        <n v="5481"/>
        <n v="5014"/>
        <n v="237"/>
        <n v="184"/>
        <n v="5120"/>
        <n v="288"/>
        <n v="685"/>
        <n v="133"/>
        <n v="5559"/>
        <n v="8326"/>
        <n v="8239"/>
        <n v="143"/>
        <n v="8330"/>
        <n v="5752"/>
        <n v="289"/>
        <n v="781"/>
        <n v="5223"/>
        <n v="230"/>
        <n v="5862"/>
        <n v="5227"/>
        <n v="5487"/>
        <n v="5544"/>
        <n v="300"/>
        <n v="398"/>
        <n v="5380"/>
        <n v="200"/>
        <n v="8046"/>
        <n v="560"/>
        <n v="479"/>
        <n v="5429"/>
        <n v="5651"/>
        <n v="291"/>
        <n v="203"/>
        <n v="109"/>
        <n v="8040"/>
        <n v="111"/>
        <n v="393"/>
        <n v="92"/>
        <n v="5547"/>
        <n v="47"/>
        <n v="87"/>
        <n v="8448"/>
        <n v="5492"/>
        <n v="5510"/>
        <n v="5585"/>
        <n v="5323"/>
        <n v="8137"/>
        <n v="5400"/>
        <n v="8151"/>
        <n v="5758"/>
        <n v="5096"/>
        <n v="8016"/>
        <n v="425"/>
        <n v="5320"/>
        <n v="5371"/>
        <n v="191"/>
        <n v="5159"/>
        <n v="274"/>
        <n v="592"/>
        <n v="8093"/>
        <n v="5259"/>
        <n v="584"/>
        <n v="5573"/>
        <n v="352"/>
        <n v="57"/>
        <n v="5368"/>
        <n v="596"/>
        <n v="631"/>
        <n v="5886"/>
        <n v="5798"/>
        <n v="730"/>
        <n v="722"/>
        <n v="5023"/>
        <n v="758"/>
        <n v="377"/>
        <n v="5122"/>
        <n v="5911"/>
        <n v="5512"/>
        <n v="341"/>
        <n v="5578"/>
        <n v="55"/>
        <n v="5199"/>
        <n v="213"/>
        <n v="5328"/>
        <n v="121"/>
        <n v="8133"/>
        <n v="8343"/>
        <n v="5209"/>
        <n v="5597"/>
        <n v="5815"/>
        <n v="124"/>
        <n v="114"/>
        <n v="37"/>
        <n v="5896"/>
        <n v="5571"/>
        <n v="76"/>
        <n v="504"/>
        <n v="8484"/>
        <n v="5204"/>
        <n v="5923"/>
        <n v="5006"/>
        <n v="5925"/>
        <n v="5048"/>
        <n v="50"/>
        <n v="248"/>
        <n v="206"/>
        <n v="125"/>
        <n v="616"/>
        <n v="5123"/>
        <n v="160"/>
        <n v="8102"/>
        <n v="5768"/>
        <n v="636"/>
        <n v="5581"/>
        <n v="285"/>
        <n v="5783"/>
        <n v="5823"/>
        <n v="351"/>
        <n v="8119"/>
        <n v="75"/>
        <n v="5154"/>
        <n v="5002"/>
        <n v="8337"/>
        <n v="222"/>
        <n v="5349"/>
        <n v="10"/>
        <n v="5655"/>
        <n v="5509"/>
        <n v="8135"/>
        <n v="5580"/>
        <n v="113"/>
        <n v="613"/>
        <n v="8464"/>
        <n v="5178"/>
        <n v="5756"/>
        <n v="368"/>
        <n v="650"/>
        <n v="210"/>
        <n v="8452"/>
        <n v="8456"/>
        <n v="223"/>
        <n v="407"/>
        <n v="5717"/>
        <n v="166"/>
        <n v="8067"/>
        <n v="182"/>
        <n v="550"/>
        <n v="5920"/>
        <n v="5270"/>
        <n v="5764"/>
        <n v="8018"/>
        <n v="8320"/>
        <n v="8431"/>
        <n v="553"/>
        <n v="8449"/>
        <n v="5403"/>
        <n v="314"/>
        <n v="8026"/>
        <n v="5530"/>
        <n v="5402"/>
        <n v="5181"/>
        <n v="5116"/>
        <n v="552"/>
        <n v="8204"/>
        <n v="8401"/>
        <n v="416"/>
        <n v="5190"/>
        <n v="718"/>
        <n v="304"/>
        <n v="745"/>
        <n v="764"/>
        <n v="5904"/>
        <n v="5932"/>
        <n v="188"/>
        <n v="8031"/>
        <n v="5169"/>
        <n v="5767"/>
        <n v="724"/>
        <n v="138"/>
        <n v="5617"/>
        <n v="5595"/>
        <n v="5268"/>
        <n v="5700"/>
        <n v="5927"/>
        <n v="5467"/>
        <n v="8331"/>
        <n v="5931"/>
        <n v="5321"/>
        <n v="8199"/>
        <n v="565"/>
        <n v="5443"/>
        <n v="778"/>
        <n v="5426"/>
        <n v="8162"/>
        <n v="5722"/>
        <n v="5642"/>
        <n v="134"/>
        <n v="8358"/>
        <n v="5661"/>
        <n v="5378"/>
        <n v="212"/>
        <n v="5594"/>
        <n v="8120"/>
        <n v="74"/>
        <n v="5721"/>
        <n v="5705"/>
        <n v="8432"/>
        <n v="391"/>
        <n v="331"/>
        <n v="5271"/>
        <n v="5073"/>
        <n v="5941"/>
        <n v="62"/>
        <n v="390"/>
        <n v="5162"/>
        <n v="5134"/>
        <n v="572"/>
        <n v="127"/>
        <n v="449"/>
        <n v="5871"/>
        <n v="5507"/>
        <n v="8366"/>
        <n v="501"/>
        <n v="5926"/>
        <n v="629"/>
        <n v="151"/>
        <n v="5114"/>
        <n v="8468"/>
        <n v="8089"/>
        <n v="525"/>
        <n v="5757"/>
        <n v="5760"/>
        <n v="433"/>
        <n v="5132"/>
        <n v="5242"/>
        <n v="5013"/>
        <n v="702"/>
        <n v="5029"/>
        <n v="6"/>
        <n v="5306"/>
        <n v="5696"/>
        <n v="387"/>
        <n v="5207"/>
        <n v="5193"/>
        <n v="5440"/>
        <n v="606"/>
        <n v="5608"/>
        <n v="5853"/>
        <n v="350"/>
        <n v="485"/>
        <n v="5821"/>
        <n v="197"/>
        <n v="5249"/>
        <n v="5669"/>
        <n v="554"/>
        <n v="738"/>
        <n v="5415"/>
        <n v="379"/>
        <n v="250"/>
        <n v="8149"/>
        <n v="450"/>
        <n v="463"/>
        <n v="5434"/>
        <n v="5195"/>
        <n v="514"/>
        <n v="5341"/>
        <n v="5246"/>
        <n v="253"/>
        <n v="662"/>
        <n v="5830"/>
        <n v="5111"/>
        <n v="774"/>
        <n v="112"/>
        <n v="5386"/>
        <n v="679"/>
        <n v="5093"/>
        <n v="527"/>
        <n v="44"/>
        <n v="5670"/>
        <n v="645"/>
        <n v="8270"/>
        <n v="800"/>
        <n v="5379"/>
        <n v="5712"/>
        <n v="5005"/>
        <n v="5069"/>
        <n v="5294"/>
        <n v="5613"/>
        <n v="5344"/>
        <n v="551"/>
        <n v="73"/>
        <n v="711"/>
        <n v="8284"/>
        <n v="5179"/>
        <n v="508"/>
        <n v="5045"/>
        <n v="5064"/>
        <n v="5562"/>
        <n v="677"/>
        <n v="5030"/>
        <n v="5335"/>
        <n v="5845"/>
        <n v="383"/>
        <n v="211"/>
        <n v="5453"/>
        <n v="5289"/>
        <n v="239"/>
        <n v="8309"/>
        <n v="175"/>
        <n v="190"/>
        <n v="5577"/>
        <n v="5427"/>
        <n v="469"/>
        <n v="5566"/>
        <n v="5884"/>
        <n v="5835"/>
        <n v="5119"/>
        <n v="283"/>
        <n v="5293"/>
        <n v="5432"/>
        <n v="5042"/>
        <n v="8005"/>
        <n v="8207"/>
        <n v="5446"/>
        <n v="799"/>
        <n v="5727"/>
        <n v="5554"/>
        <n v="5872"/>
        <n v="183"/>
        <n v="8442"/>
        <n v="5136"/>
        <n v="5198"/>
        <n v="282"/>
        <n v="5141"/>
        <n v="43"/>
        <n v="5361"/>
        <n v="8391"/>
        <n v="5038"/>
        <n v="5520"/>
        <n v="346"/>
        <n v="108"/>
        <n v="5499"/>
        <n v="5924"/>
        <n v="667"/>
        <n v="506"/>
        <n v="14"/>
        <n v="5684"/>
        <n v="5180"/>
        <n v="5735"/>
        <n v="5497"/>
        <n v="544"/>
        <n v="88"/>
        <n v="5737"/>
        <n v="8090"/>
        <n v="5077"/>
        <n v="622"/>
        <n v="5167"/>
        <n v="8216"/>
        <n v="8108"/>
        <n v="5542"/>
        <n v="5307"/>
        <n v="8085"/>
        <n v="733"/>
        <n v="374"/>
        <n v="5572"/>
        <n v="5441"/>
        <n v="441"/>
        <n v="772"/>
        <n v="5695"/>
        <n v="20"/>
        <n v="791"/>
        <n v="5641"/>
        <n v="5319"/>
        <n v="517"/>
        <n v="5772"/>
        <n v="8426"/>
        <n v="5329"/>
        <n v="5088"/>
        <n v="632"/>
        <n v="240"/>
        <n v="5820"/>
        <n v="5060"/>
        <n v="5894"/>
        <n v="5129"/>
        <n v="5493"/>
        <n v="5151"/>
        <n v="5524"/>
        <n v="5261"/>
        <n v="5302"/>
        <n v="5909"/>
        <n v="5459"/>
        <n v="538"/>
        <n v="691"/>
        <n v="198"/>
        <n v="5282"/>
        <n v="646"/>
        <n v="639"/>
        <n v="5044"/>
        <n v="8454"/>
        <n v="159"/>
        <n v="5483"/>
        <n v="30"/>
        <n v="5275"/>
        <n v="5870"/>
        <n v="8277"/>
        <n v="259"/>
        <n v="5326"/>
        <n v="8237"/>
        <n v="784"/>
        <n v="195"/>
        <n v="744"/>
        <n v="5887"/>
        <n v="5236"/>
        <n v="264"/>
        <n v="5348"/>
        <n v="5086"/>
        <n v="5398"/>
        <n v="5697"/>
        <n v="5703"/>
        <n v="537"/>
        <n v="5362"/>
        <n v="701"/>
        <n v="5092"/>
        <n v="8498"/>
        <n v="5634"/>
        <n v="431"/>
        <n v="699"/>
        <n v="518"/>
        <n v="5463"/>
        <n v="364"/>
        <n v="515"/>
        <n v="126"/>
        <n v="63"/>
        <n v="324"/>
        <n v="5731"/>
        <n v="657"/>
        <n v="5240"/>
        <n v="423"/>
        <n v="5003"/>
        <n v="5430"/>
        <n v="5716"/>
        <n v="5247"/>
        <n v="155"/>
        <n v="8112"/>
        <n v="5001"/>
        <n v="181"/>
        <n v="8315"/>
        <n v="411"/>
        <n v="5010"/>
        <n v="8063"/>
        <n v="595"/>
        <n v="706"/>
        <n v="5442"/>
        <n v="715"/>
        <n v="5485"/>
        <n v="8126"/>
        <n v="132"/>
        <n v="694"/>
        <n v="5709"/>
        <n v="59"/>
        <n v="8153"/>
        <n v="5267"/>
        <n v="5715"/>
        <n v="5263"/>
        <n v="5582"/>
        <n v="255"/>
        <n v="8115"/>
        <n v="8240"/>
        <n v="5603"/>
        <n v="5074"/>
        <n v="570"/>
        <n v="788"/>
        <n v="5629"/>
        <n v="5168"/>
        <n v="5787"/>
        <n v="5935"/>
        <n v="5269"/>
        <n v="5075"/>
        <n v="5137"/>
        <n v="68"/>
        <n v="5360"/>
        <n v="459"/>
        <n v="467"/>
        <n v="5624"/>
        <n v="5109"/>
        <n v="382"/>
        <n v="453"/>
        <n v="5654"/>
        <n v="178"/>
        <n v="8127"/>
        <n v="5216"/>
        <n v="5066"/>
        <n v="512"/>
        <n v="140"/>
        <n v="480"/>
        <n v="666"/>
        <n v="91"/>
        <n v="8215"/>
        <n v="5021"/>
        <n v="5191"/>
        <n v="18"/>
        <n v="5382"/>
        <n v="51"/>
        <n v="5865"/>
        <n v="5211"/>
        <n v="439"/>
        <n v="5761"/>
        <n v="5660"/>
        <n v="434"/>
        <n v="532"/>
        <n v="5609"/>
        <n v="555"/>
        <n v="61"/>
        <n v="122"/>
        <n v="708"/>
        <n v="5367"/>
        <n v="5458"/>
        <n v="258"/>
        <n v="530"/>
        <n v="8004"/>
        <n v="720"/>
        <n v="199"/>
        <n v="5850"/>
        <n v="5922"/>
        <n v="5288"/>
        <n v="716"/>
        <n v="5278"/>
        <n v="8055"/>
        <n v="11"/>
        <n v="5135"/>
        <n v="5184"/>
        <n v="8194"/>
        <n v="5397"/>
        <n v="12"/>
        <n v="5127"/>
        <n v="510"/>
        <n v="737"/>
        <n v="5110"/>
        <n v="5456"/>
        <n v="5750"/>
        <n v="358"/>
        <n v="5940"/>
        <n v="5291"/>
        <n v="231"/>
        <n v="5439"/>
        <n v="399"/>
        <n v="5061"/>
        <n v="8433"/>
        <n v="5098"/>
        <n v="658"/>
        <n v="426"/>
        <n v="5462"/>
        <n v="299"/>
        <n v="5805"/>
        <n v="5522"/>
        <n v="757"/>
        <n v="236"/>
        <n v="5691"/>
        <n v="617"/>
        <n v="5334"/>
        <n v="8416"/>
        <n v="404"/>
        <n v="5287"/>
        <n v="466"/>
        <n v="5311"/>
        <n v="5421"/>
        <n v="5015"/>
        <n v="714"/>
        <n v="5266"/>
        <n v="19"/>
        <n v="5713"/>
        <n v="8123"/>
        <n v="760"/>
        <n v="5533"/>
        <n v="5087"/>
        <n v="5495"/>
        <n v="5532"/>
        <n v="5017"/>
        <n v="5579"/>
        <n v="297"/>
        <n v="5857"/>
        <n v="8253"/>
        <n v="498"/>
        <n v="5065"/>
        <n v="5004"/>
        <n v="271"/>
        <n v="475"/>
        <n v="5537"/>
        <n v="413"/>
        <n v="496"/>
        <n v="371"/>
        <n v="284"/>
        <n v="8325"/>
        <n v="771"/>
        <n v="5313"/>
        <n v="5356"/>
        <n v="275"/>
        <n v="5546"/>
        <n v="5891"/>
        <n v="5138"/>
        <n v="559"/>
        <n v="196"/>
        <n v="747"/>
        <n v="5863"/>
        <n v="201"/>
        <n v="786"/>
        <n v="110"/>
        <n v="5185"/>
        <n v="8065"/>
        <n v="234"/>
        <n v="5054"/>
        <n v="5557"/>
        <n v="8171"/>
        <n v="5401"/>
        <n v="5237"/>
        <n v="23"/>
        <n v="5531"/>
        <n v="5102"/>
        <n v="238"/>
        <n v="5101"/>
        <n v="668"/>
        <n v="5373"/>
        <n v="5107"/>
        <n v="8299"/>
        <n v="5657"/>
        <n v="5221"/>
        <n v="571"/>
        <n v="5126"/>
        <n v="102"/>
        <n v="5256"/>
        <n v="89"/>
        <n v="647"/>
        <n v="8474"/>
        <n v="585"/>
        <n v="360"/>
        <n v="5292"/>
        <n v="171"/>
        <n v="775"/>
        <n v="605"/>
        <n v="273"/>
        <n v="5486"/>
        <n v="793"/>
        <n v="5701"/>
        <n v="254"/>
        <n v="5809"/>
        <n v="31"/>
        <n v="152"/>
        <n v="5605"/>
        <n v="545"/>
        <n v="337"/>
        <n v="633"/>
        <n v="5078"/>
        <n v="5793"/>
        <n v="5930"/>
        <n v="5802"/>
        <n v="260"/>
        <n v="5822"/>
        <n v="295"/>
        <n v="5418"/>
        <n v="5255"/>
        <n v="672"/>
        <n v="29"/>
        <n v="5878"/>
        <n v="369"/>
        <n v="540"/>
        <n v="5490"/>
        <n v="164"/>
        <n v="5219"/>
        <n v="5831"/>
        <n v="5525"/>
        <n v="436"/>
        <n v="354"/>
        <n v="5079"/>
        <n v="5902"/>
        <n v="8402"/>
        <n v="353"/>
        <n v="5333"/>
        <n v="5488"/>
        <n v="5738"/>
        <n v="797"/>
        <n v="5690"/>
        <n v="5505"/>
        <n v="5080"/>
        <n v="401"/>
        <n v="5751"/>
        <n v="5797"/>
        <n v="5390"/>
        <n v="5395"/>
        <n v="5296"/>
        <n v="680"/>
        <n v="483"/>
        <n v="509"/>
        <n v="5230"/>
        <n v="8132"/>
        <n v="8168"/>
        <n v="5231"/>
        <n v="5942"/>
        <n v="376"/>
        <n v="5475"/>
        <n v="5305"/>
        <n v="86"/>
        <n v="268"/>
        <n v="529"/>
        <n v="5591"/>
        <n v="5779"/>
        <n v="611"/>
        <n v="262"/>
        <n v="8233"/>
        <n v="8398"/>
        <n v="298"/>
        <n v="5309"/>
        <n v="5036"/>
        <n v="226"/>
        <n v="5601"/>
        <n v="270"/>
        <n v="562"/>
        <n v="5342"/>
        <n v="36"/>
        <n v="5043"/>
        <n v="49"/>
        <n v="590"/>
        <n v="626"/>
        <n v="5139"/>
        <n v="5877"/>
        <n v="309"/>
        <n v="5500"/>
        <n v="487"/>
        <n v="402"/>
        <n v="5851"/>
        <n v="5543"/>
        <n v="5317"/>
        <n v="8421"/>
        <n v="5692"/>
        <n v="5473"/>
        <n v="343"/>
        <n v="5396"/>
        <n v="5449"/>
        <n v="5177"/>
        <n v="5803"/>
        <n v="516"/>
        <n v="740"/>
        <n v="505"/>
        <n v="8051"/>
        <n v="148"/>
        <n v="5910"/>
        <n v="389"/>
        <n v="235"/>
        <n v="72"/>
        <n v="619"/>
        <n v="5718"/>
        <n v="486"/>
        <n v="5186"/>
        <n v="5295"/>
        <n v="5152"/>
        <n v="5511"/>
        <n v="5128"/>
        <n v="615"/>
        <n v="8238"/>
        <n v="219"/>
        <n v="8232"/>
        <n v="8028"/>
        <n v="5273"/>
        <n v="5666"/>
        <n v="5420"/>
        <n v="5645"/>
        <n v="644"/>
        <n v="5766"/>
        <n v="5781"/>
        <n v="5170"/>
        <n v="310"/>
        <n v="569"/>
        <n v="5513"/>
        <n v="5539"/>
        <n v="5461"/>
        <n v="5663"/>
        <n v="5243"/>
        <n v="257"/>
        <n v="5780"/>
        <n v="5726"/>
        <n v="594"/>
        <n v="144"/>
        <n v="386"/>
        <n v="5406"/>
        <n v="5189"/>
        <n v="56"/>
        <n v="5094"/>
        <n v="5811"/>
        <n v="312"/>
        <n v="521"/>
        <n v="5508"/>
        <n v="5694"/>
        <n v="177"/>
        <n v="243"/>
        <n v="5771"/>
        <n v="513"/>
        <n v="5377"/>
        <n v="5918"/>
        <n v="5016"/>
        <n v="32"/>
        <n v="5165"/>
        <n v="5052"/>
        <n v="5587"/>
        <n v="5914"/>
        <n v="696"/>
        <n v="5647"/>
        <n v="593"/>
        <n v="5938"/>
        <n v="5856"/>
        <n v="5063"/>
        <n v="5792"/>
        <n v="5556"/>
        <n v="5833"/>
        <n v="5689"/>
        <n v="316"/>
        <n v="5484"/>
        <n v="5882"/>
        <n v="8473"/>
        <n v="5340"/>
        <n v="5707"/>
        <n v="5868"/>
        <n v="575"/>
        <n v="1"/>
        <n v="5308"/>
        <n v="129"/>
        <n v="5351"/>
        <n v="700"/>
        <n v="5812"/>
        <n v="422"/>
        <n v="5250"/>
        <n v="5364"/>
        <n v="787"/>
        <n v="8501"/>
        <n v="5552"/>
        <n v="4"/>
        <n v="451"/>
        <n v="5567"/>
        <n v="5794"/>
        <n v="5059"/>
        <n v="5385"/>
        <n v="452"/>
        <n v="458"/>
        <n v="293"/>
        <n v="5810"/>
        <n v="5200"/>
        <n v="464"/>
        <n v="660"/>
        <n v="5848"/>
        <n v="227"/>
        <n v="5665"/>
        <n v="375"/>
        <n v="5067"/>
        <n v="5028"/>
        <n v="742"/>
        <n v="5466"/>
        <n v="770"/>
        <n v="5943"/>
        <n v="5197"/>
        <n v="5280"/>
        <n v="8308"/>
        <n v="5519"/>
        <n v="568"/>
        <n v="5285"/>
        <n v="5736"/>
        <n v="5105"/>
        <n v="5300"/>
        <n v="5053"/>
        <n v="333"/>
        <n v="5534"/>
        <n v="5316"/>
        <n v="233"/>
        <n v="5226"/>
        <n v="5454"/>
        <n v="5121"/>
        <n v="8332"/>
        <n v="5103"/>
        <n v="290"/>
        <n v="5253"/>
        <n v="5183"/>
        <n v="5173"/>
        <n v="5338"/>
        <n v="142"/>
        <n v="104"/>
        <n v="5638"/>
        <n v="5615"/>
        <n v="5843"/>
        <n v="620"/>
        <n v="671"/>
        <n v="471"/>
        <n v="5616"/>
        <n v="759"/>
        <n v="5775"/>
        <n v="5635"/>
        <n v="5143"/>
        <n v="492"/>
        <n v="5140"/>
        <n v="146"/>
        <n v="578"/>
        <n v="755"/>
        <n v="345"/>
        <n v="5698"/>
        <n v="5477"/>
        <n v="5501"/>
        <n v="5007"/>
        <n v="780"/>
        <n v="5855"/>
        <n v="5907"/>
        <n v="5676"/>
        <n v="96"/>
        <n v="8354"/>
        <n v="673"/>
        <n v="8302"/>
        <n v="5693"/>
        <n v="739"/>
        <n v="5330"/>
        <n v="478"/>
        <n v="5252"/>
        <n v="163"/>
        <n v="13"/>
        <n v="5448"/>
        <n v="8116"/>
        <n v="5142"/>
        <n v="5680"/>
        <n v="362"/>
        <n v="78"/>
        <n v="5374"/>
        <n v="443"/>
        <n v="5560"/>
        <n v="5350"/>
        <n v="5089"/>
        <n v="5893"/>
        <n v="543"/>
        <n v="5650"/>
        <n v="5409"/>
        <n v="749"/>
        <n v="5631"/>
        <n v="232"/>
        <n v="5099"/>
        <n v="220"/>
        <n v="5602"/>
        <n v="5643"/>
        <n v="454"/>
        <n v="5264"/>
        <n v="308"/>
        <n v="97"/>
        <n v="494"/>
        <n v="474"/>
        <n v="5913"/>
        <n v="5675"/>
        <n v="5763"/>
        <n v="5234"/>
        <n v="5888"/>
        <n v="5762"/>
        <n v="5353"/>
        <n v="5343"/>
        <n v="5161"/>
        <n v="5898"/>
        <n v="484"/>
        <n v="5254"/>
        <n v="5175"/>
        <n v="5337"/>
        <n v="5889"/>
        <n v="5482"/>
        <n v="5840"/>
        <n v="5841"/>
        <n v="690"/>
        <n v="470"/>
        <n v="5104"/>
        <n v="5357"/>
        <n v="421"/>
        <n v="372"/>
        <n v="5155"/>
        <n v="8047"/>
        <n v="5540"/>
        <n v="5325"/>
        <n v="761"/>
        <n v="5381"/>
        <n v="5160"/>
        <n v="5588"/>
        <n v="5626"/>
        <n v="600"/>
        <n v="5470"/>
        <n v="5714"/>
        <n v="5565"/>
        <n v="419"/>
        <n v="5770"/>
        <n v="5892"/>
        <n v="5113"/>
        <n v="5149"/>
        <n v="5503"/>
        <n v="5729"/>
        <n v="357"/>
        <n v="5404"/>
        <n v="5555"/>
        <n v="5836"/>
        <n v="5873"/>
        <n v="5921"/>
        <n v="5363"/>
        <n v="277"/>
        <n v="5445"/>
        <n v="367"/>
        <n v="618"/>
        <n v="187"/>
        <n v="717"/>
        <n v="5276"/>
        <n v="5370"/>
        <n v="5460"/>
        <n v="5890"/>
        <n v="462"/>
        <n v="5"/>
        <n v="705"/>
        <n v="752"/>
        <n v="5628"/>
        <n v="5800"/>
        <n v="524"/>
        <n v="766"/>
        <n v="8103"/>
        <n v="5212"/>
        <n v="8095"/>
        <n v="185"/>
        <n v="417"/>
        <n v="5558"/>
        <n v="5849"/>
        <n v="217"/>
        <n v="5604"/>
        <n v="5239"/>
        <n v="5730"/>
        <n v="782"/>
        <n v="5664"/>
        <n v="5297"/>
        <n v="5258"/>
        <n v="5514"/>
        <n v="363"/>
        <n v="442"/>
        <n v="5450"/>
        <n v="5526"/>
        <n v="103"/>
        <n v="5472"/>
        <n v="106"/>
        <n v="5172"/>
        <n v="5517"/>
        <n v="150"/>
        <n v="528"/>
        <n v="522"/>
        <n v="79"/>
        <n v="638"/>
        <n v="5148"/>
        <n v="8000"/>
        <n v="576"/>
        <n v="5819"/>
        <n v="5153"/>
        <n v="5217"/>
        <n v="139"/>
        <n v="5648"/>
        <n v="5816"/>
        <n v="21"/>
        <n v="5773"/>
        <n v="228"/>
        <n v="614"/>
        <n v="519"/>
        <n v="675"/>
        <n v="5683"/>
        <n v="8203"/>
        <n v="8012"/>
        <n v="5235"/>
        <n v="5251"/>
        <n v="5839"/>
        <n v="5828"/>
        <n v="5051"/>
        <n v="721"/>
        <n v="5358"/>
        <n v="783"/>
        <n v="5444"/>
        <n v="256"/>
        <n v="5618"/>
        <n v="5541"/>
        <n v="5599"/>
        <n v="5000"/>
        <n v="5336"/>
        <n v="415"/>
        <n v="5215"/>
        <n v="489"/>
        <n v="5633"/>
        <n v="303"/>
        <n v="245"/>
        <n v="583"/>
        <n v="5260"/>
        <n v="5476"/>
        <n v="5117"/>
        <n v="5037"/>
        <n v="85"/>
        <n v="499"/>
        <n v="5491"/>
        <n v="5202"/>
        <n v="5869"/>
        <n v="296"/>
        <n v="93"/>
        <n v="5478"/>
        <n v="5945"/>
        <n v="161"/>
        <n v="147"/>
        <n v="8293"/>
        <n v="5474"/>
        <n v="5939"/>
        <n v="5686"/>
        <n v="5748"/>
        <n v="5214"/>
        <n v="750"/>
        <n v="5742"/>
        <n v="5299"/>
        <n v="5905"/>
        <n v="380"/>
        <n v="5749"/>
        <n v="261"/>
        <n v="5118"/>
        <n v="5897"/>
        <n v="334"/>
        <n v="5838"/>
        <n v="5011"/>
        <n v="137"/>
        <n v="635"/>
        <n v="5733"/>
        <n v="588"/>
        <n v="5518"/>
        <n v="5031"/>
        <n v="5875"/>
        <n v="5008"/>
        <n v="5844"/>
        <n v="366"/>
        <n v="5022"/>
        <n v="5428"/>
        <n v="5394"/>
        <n v="5194"/>
        <n v="5679"/>
        <n v="5903"/>
        <n v="5324"/>
        <n v="5725"/>
        <n v="5622"/>
        <n v="5708"/>
        <n v="287"/>
        <n v="5423"/>
        <n v="8198"/>
        <n v="5682"/>
        <n v="5411"/>
        <n v="457"/>
        <n v="5753"/>
        <n v="405"/>
        <n v="5133"/>
        <n v="5639"/>
        <n v="153"/>
        <n v="5018"/>
        <n v="412"/>
        <n v="5755"/>
        <n v="5346"/>
        <n v="77"/>
        <n v="5606"/>
        <n v="292"/>
        <n v="5366"/>
        <n v="373"/>
        <n v="5561"/>
        <n v="5206"/>
        <n v="5814"/>
        <n v="468"/>
        <n v="5723"/>
        <n v="5549"/>
        <n v="5047"/>
        <n v="5312"/>
        <n v="8038"/>
        <n v="5834"/>
        <n v="455"/>
        <n v="654"/>
        <n v="165"/>
        <n v="5413"/>
        <n v="365"/>
        <n v="5156"/>
        <n v="5706"/>
        <n v="713"/>
        <n v="445"/>
        <n v="5774"/>
        <n v="604"/>
        <n v="27"/>
        <n v="266"/>
        <n v="123"/>
        <n v="5034"/>
        <n v="460"/>
        <n v="5621"/>
        <n v="5859"/>
        <n v="5759"/>
        <n v="488"/>
        <n v="5241"/>
        <n v="5050"/>
        <n v="5584"/>
        <n v="5593"/>
        <n v="5131"/>
        <n v="5365"/>
        <n v="741"/>
        <n v="5659"/>
        <n v="5248"/>
        <n v="8084"/>
        <n v="5788"/>
        <n v="5041"/>
        <n v="207"/>
        <n v="5019"/>
        <n v="5521"/>
        <n v="5640"/>
        <n v="5436"/>
        <n v="5710"/>
        <n v="5614"/>
        <n v="5936"/>
        <n v="5457"/>
        <n v="5407"/>
        <n v="5741"/>
        <n v="397"/>
        <n v="630"/>
        <n v="339"/>
        <n v="792"/>
        <n v="348"/>
        <n v="5801"/>
        <n v="5523"/>
        <n v="349"/>
        <n v="5369"/>
        <n v="5551"/>
        <n v="5188"/>
        <n v="225"/>
        <n v="582"/>
        <n v="385"/>
        <n v="682"/>
        <n v="5574"/>
        <n v="535"/>
        <n v="623"/>
        <n v="5076"/>
        <n v="5837"/>
        <n v="5024"/>
        <n v="5569"/>
        <n v="17"/>
        <n v="5529"/>
        <n v="5589"/>
        <n v="5784"/>
        <n v="609"/>
        <n v="5813"/>
        <n v="359"/>
        <n v="427"/>
        <n v="5147"/>
        <n v="5668"/>
        <m/>
      </sharedItems>
    </cacheField>
    <cacheField name="order_count" numFmtId="0">
      <sharedItems containsString="0" containsBlank="1" containsNumber="1" containsInteger="1" minValue="1" maxValue="26"/>
    </cacheField>
    <cacheField name="latest_purchase" numFmtId="0">
      <sharedItems containsNonDate="0" containsDate="1" containsString="0" containsBlank="1" minDate="2019-04-01T00:00:00" maxDate="2019-04-30T00:00:00"/>
    </cacheField>
    <cacheField name="total_rev" numFmtId="0">
      <sharedItems containsString="0" containsBlank="1" containsNumber="1" minValue="2.4500000000000002" maxValue="459.75"/>
    </cacheField>
    <cacheField name="average_order_value" numFmtId="0">
      <sharedItems containsString="0" containsBlank="1" containsNumber="1" minValue="2.4500000000000002" maxValue="19.15625"/>
    </cacheField>
    <cacheField name="days since last purchase" numFmtId="0">
      <sharedItems containsString="0" containsBlank="1" containsNumber="1" containsInteger="1" minValue="2" maxValue="30"/>
    </cacheField>
    <cacheField name="R Rank" numFmtId="0">
      <sharedItems containsString="0" containsBlank="1" containsNumber="1" containsInteger="1" minValue="1" maxValue="4"/>
    </cacheField>
    <cacheField name="F Rank" numFmtId="0">
      <sharedItems containsString="0" containsBlank="1" containsNumber="1" containsInteger="1" minValue="1" maxValue="4"/>
    </cacheField>
    <cacheField name="M Rank" numFmtId="0">
      <sharedItems containsString="0" containsBlank="1" containsNumber="1" containsInteger="1" minValue="1" maxValue="4"/>
    </cacheField>
    <cacheField name="RFM Ranks:" numFmtId="0">
      <sharedItems containsBlank="1"/>
    </cacheField>
    <cacheField name="At Risk Column" numFmtId="0">
      <sharedItems containsBlank="1" count="3">
        <s v=""/>
        <s v="At Risk"/>
        <m/>
      </sharedItems>
    </cacheField>
    <cacheField name="Champion Column" numFmtId="0">
      <sharedItems containsBlank="1"/>
    </cacheField>
  </cacheFields>
  <extLst>
    <ext xmlns:x14="http://schemas.microsoft.com/office/spreadsheetml/2009/9/main" uri="{725AE2AE-9491-48be-B2B4-4EB974FC3084}">
      <x14:pivotCacheDefinition pivotCacheId="20336030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8">
  <r>
    <x v="0"/>
    <n v="20"/>
    <d v="2019-04-29T00:00:00"/>
    <n v="459.75"/>
    <n v="19.15625"/>
    <n v="2"/>
    <n v="1"/>
    <n v="1"/>
    <n v="1"/>
    <s v="111"/>
    <x v="0"/>
    <s v="Champion"/>
  </r>
  <r>
    <x v="1"/>
    <n v="17"/>
    <d v="2019-04-24T00:00:00"/>
    <n v="188.9"/>
    <n v="6.0935483870967699"/>
    <n v="7"/>
    <n v="3"/>
    <n v="1"/>
    <n v="1"/>
    <s v="311"/>
    <x v="0"/>
    <s v=""/>
  </r>
  <r>
    <x v="2"/>
    <n v="15"/>
    <d v="2019-04-25T00:00:00"/>
    <n v="168.75"/>
    <n v="7.6704545454545396"/>
    <n v="6"/>
    <n v="3"/>
    <n v="1"/>
    <n v="1"/>
    <s v="311"/>
    <x v="0"/>
    <s v=""/>
  </r>
  <r>
    <x v="3"/>
    <n v="16"/>
    <d v="2019-04-24T00:00:00"/>
    <n v="165.65"/>
    <n v="6.90208333333333"/>
    <n v="7"/>
    <n v="3"/>
    <n v="1"/>
    <n v="1"/>
    <s v="311"/>
    <x v="0"/>
    <s v=""/>
  </r>
  <r>
    <x v="4"/>
    <n v="26"/>
    <d v="2019-04-29T00:00:00"/>
    <n v="164.05"/>
    <n v="5.2919354838709598"/>
    <n v="2"/>
    <n v="1"/>
    <n v="1"/>
    <n v="1"/>
    <s v="111"/>
    <x v="0"/>
    <s v="Champion"/>
  </r>
  <r>
    <x v="5"/>
    <n v="14"/>
    <d v="2019-04-29T00:00:00"/>
    <n v="159.94999999999999"/>
    <n v="7.9974999999999996"/>
    <n v="2"/>
    <n v="1"/>
    <n v="1"/>
    <n v="1"/>
    <s v="111"/>
    <x v="0"/>
    <s v="Champion"/>
  </r>
  <r>
    <x v="6"/>
    <n v="22"/>
    <d v="2019-04-27T00:00:00"/>
    <n v="155.29999999999899"/>
    <n v="5.3551724137930998"/>
    <n v="4"/>
    <n v="2"/>
    <n v="1"/>
    <n v="1"/>
    <s v="211"/>
    <x v="0"/>
    <s v=""/>
  </r>
  <r>
    <x v="7"/>
    <n v="15"/>
    <d v="2019-04-25T00:00:00"/>
    <n v="142.6"/>
    <n v="6.4818181818181797"/>
    <n v="6"/>
    <n v="3"/>
    <n v="1"/>
    <n v="1"/>
    <s v="311"/>
    <x v="0"/>
    <s v=""/>
  </r>
  <r>
    <x v="8"/>
    <n v="18"/>
    <d v="2019-04-29T00:00:00"/>
    <n v="141.85"/>
    <n v="5.6739999999999897"/>
    <n v="2"/>
    <n v="1"/>
    <n v="1"/>
    <n v="1"/>
    <s v="111"/>
    <x v="0"/>
    <s v="Champion"/>
  </r>
  <r>
    <x v="9"/>
    <n v="14"/>
    <d v="2019-04-29T00:00:00"/>
    <n v="141.44999999999999"/>
    <n v="6.4295454545454502"/>
    <n v="2"/>
    <n v="1"/>
    <n v="1"/>
    <n v="1"/>
    <s v="111"/>
    <x v="0"/>
    <s v="Champion"/>
  </r>
  <r>
    <x v="10"/>
    <n v="23"/>
    <d v="2019-04-29T00:00:00"/>
    <n v="136.15"/>
    <n v="5.4459999999999997"/>
    <n v="2"/>
    <n v="1"/>
    <n v="1"/>
    <n v="1"/>
    <s v="111"/>
    <x v="0"/>
    <s v="Champion"/>
  </r>
  <r>
    <x v="11"/>
    <n v="14"/>
    <d v="2019-04-29T00:00:00"/>
    <n v="131.4"/>
    <n v="6.57"/>
    <n v="2"/>
    <n v="1"/>
    <n v="1"/>
    <n v="1"/>
    <s v="111"/>
    <x v="0"/>
    <s v="Champion"/>
  </r>
  <r>
    <x v="12"/>
    <n v="17"/>
    <d v="2019-04-29T00:00:00"/>
    <n v="130.35"/>
    <n v="6.8605263157894703"/>
    <n v="2"/>
    <n v="1"/>
    <n v="1"/>
    <n v="1"/>
    <s v="111"/>
    <x v="0"/>
    <s v="Champion"/>
  </r>
  <r>
    <x v="13"/>
    <n v="23"/>
    <d v="2019-04-29T00:00:00"/>
    <n v="129.6"/>
    <n v="4.8"/>
    <n v="2"/>
    <n v="1"/>
    <n v="1"/>
    <n v="1"/>
    <s v="111"/>
    <x v="0"/>
    <s v="Champion"/>
  </r>
  <r>
    <x v="14"/>
    <n v="16"/>
    <d v="2019-04-28T00:00:00"/>
    <n v="129.35"/>
    <n v="6.8078947368421003"/>
    <n v="3"/>
    <n v="1"/>
    <n v="1"/>
    <n v="1"/>
    <s v="111"/>
    <x v="0"/>
    <s v="Champion"/>
  </r>
  <r>
    <x v="15"/>
    <n v="22"/>
    <d v="2019-04-28T00:00:00"/>
    <n v="128.94999999999999"/>
    <n v="4.60535714285714"/>
    <n v="3"/>
    <n v="1"/>
    <n v="1"/>
    <n v="1"/>
    <s v="111"/>
    <x v="0"/>
    <s v="Champion"/>
  </r>
  <r>
    <x v="16"/>
    <n v="14"/>
    <d v="2019-04-27T00:00:00"/>
    <n v="128.05000000000001"/>
    <n v="6.4024999999999999"/>
    <n v="4"/>
    <n v="2"/>
    <n v="1"/>
    <n v="1"/>
    <s v="211"/>
    <x v="0"/>
    <s v=""/>
  </r>
  <r>
    <x v="17"/>
    <n v="14"/>
    <d v="2019-04-25T00:00:00"/>
    <n v="126.75"/>
    <n v="6.6710526315789398"/>
    <n v="6"/>
    <n v="3"/>
    <n v="1"/>
    <n v="1"/>
    <s v="311"/>
    <x v="0"/>
    <s v=""/>
  </r>
  <r>
    <x v="18"/>
    <n v="19"/>
    <d v="2019-04-28T00:00:00"/>
    <n v="125.6"/>
    <n v="4.6518518518518501"/>
    <n v="3"/>
    <n v="1"/>
    <n v="1"/>
    <n v="1"/>
    <s v="111"/>
    <x v="0"/>
    <s v="Champion"/>
  </r>
  <r>
    <x v="19"/>
    <n v="14"/>
    <d v="2019-04-27T00:00:00"/>
    <n v="124.85"/>
    <n v="7.3441176470588196"/>
    <n v="4"/>
    <n v="2"/>
    <n v="1"/>
    <n v="1"/>
    <s v="211"/>
    <x v="0"/>
    <s v=""/>
  </r>
  <r>
    <x v="20"/>
    <n v="22"/>
    <d v="2019-04-23T00:00:00"/>
    <n v="124.7"/>
    <n v="4.7961538461538398"/>
    <n v="8"/>
    <n v="4"/>
    <n v="1"/>
    <n v="1"/>
    <s v="411"/>
    <x v="1"/>
    <s v=""/>
  </r>
  <r>
    <x v="21"/>
    <n v="19"/>
    <d v="2019-04-28T00:00:00"/>
    <n v="123.9"/>
    <n v="4.9560000000000004"/>
    <n v="3"/>
    <n v="1"/>
    <n v="1"/>
    <n v="1"/>
    <s v="111"/>
    <x v="0"/>
    <s v="Champion"/>
  </r>
  <r>
    <x v="22"/>
    <n v="20"/>
    <d v="2019-04-27T00:00:00"/>
    <n v="123.899999999999"/>
    <n v="4.5888888888888797"/>
    <n v="4"/>
    <n v="2"/>
    <n v="1"/>
    <n v="1"/>
    <s v="211"/>
    <x v="0"/>
    <s v=""/>
  </r>
  <r>
    <x v="23"/>
    <n v="12"/>
    <d v="2019-04-29T00:00:00"/>
    <n v="123.75"/>
    <n v="8.25"/>
    <n v="2"/>
    <n v="1"/>
    <n v="1"/>
    <n v="1"/>
    <s v="111"/>
    <x v="0"/>
    <s v="Champion"/>
  </r>
  <r>
    <x v="24"/>
    <n v="17"/>
    <d v="2019-04-28T00:00:00"/>
    <n v="120.5"/>
    <n v="6.6944444444444402"/>
    <n v="3"/>
    <n v="1"/>
    <n v="1"/>
    <n v="1"/>
    <s v="111"/>
    <x v="0"/>
    <s v="Champion"/>
  </r>
  <r>
    <x v="25"/>
    <n v="19"/>
    <d v="2019-04-19T00:00:00"/>
    <n v="120"/>
    <n v="4.6153846153846096"/>
    <n v="12"/>
    <n v="4"/>
    <n v="1"/>
    <n v="1"/>
    <s v="411"/>
    <x v="1"/>
    <s v=""/>
  </r>
  <r>
    <x v="26"/>
    <n v="20"/>
    <d v="2019-04-29T00:00:00"/>
    <n v="119.49999999999901"/>
    <n v="4.2678571428571397"/>
    <n v="2"/>
    <n v="1"/>
    <n v="1"/>
    <n v="1"/>
    <s v="111"/>
    <x v="0"/>
    <s v="Champion"/>
  </r>
  <r>
    <x v="27"/>
    <n v="24"/>
    <d v="2019-04-29T00:00:00"/>
    <n v="119.149999999999"/>
    <n v="4.4129629629629603"/>
    <n v="2"/>
    <n v="1"/>
    <n v="1"/>
    <n v="1"/>
    <s v="111"/>
    <x v="0"/>
    <s v="Champion"/>
  </r>
  <r>
    <x v="28"/>
    <n v="15"/>
    <d v="2019-04-29T00:00:00"/>
    <n v="118.85"/>
    <n v="4.9520833333333298"/>
    <n v="2"/>
    <n v="1"/>
    <n v="1"/>
    <n v="1"/>
    <s v="111"/>
    <x v="0"/>
    <s v="Champion"/>
  </r>
  <r>
    <x v="29"/>
    <n v="17"/>
    <d v="2019-04-29T00:00:00"/>
    <n v="117.9"/>
    <n v="6.2052631578947297"/>
    <n v="2"/>
    <n v="1"/>
    <n v="1"/>
    <n v="1"/>
    <s v="111"/>
    <x v="0"/>
    <s v="Champion"/>
  </r>
  <r>
    <x v="30"/>
    <n v="15"/>
    <d v="2019-04-26T00:00:00"/>
    <n v="117.649999999999"/>
    <n v="6.1921052631578899"/>
    <n v="5"/>
    <n v="3"/>
    <n v="1"/>
    <n v="1"/>
    <s v="311"/>
    <x v="0"/>
    <s v=""/>
  </r>
  <r>
    <x v="31"/>
    <n v="12"/>
    <d v="2019-04-27T00:00:00"/>
    <n v="117.45"/>
    <n v="7.3406250000000002"/>
    <n v="4"/>
    <n v="2"/>
    <n v="1"/>
    <n v="1"/>
    <s v="211"/>
    <x v="0"/>
    <s v=""/>
  </r>
  <r>
    <x v="32"/>
    <n v="15"/>
    <d v="2019-04-26T00:00:00"/>
    <n v="117.149999999999"/>
    <n v="5.8574999999999999"/>
    <n v="5"/>
    <n v="3"/>
    <n v="1"/>
    <n v="1"/>
    <s v="311"/>
    <x v="0"/>
    <s v=""/>
  </r>
  <r>
    <x v="33"/>
    <n v="21"/>
    <d v="2019-04-26T00:00:00"/>
    <n v="116.94999999999899"/>
    <n v="4.6779999999999999"/>
    <n v="5"/>
    <n v="3"/>
    <n v="1"/>
    <n v="1"/>
    <s v="311"/>
    <x v="0"/>
    <s v=""/>
  </r>
  <r>
    <x v="34"/>
    <n v="20"/>
    <d v="2019-04-28T00:00:00"/>
    <n v="115.7"/>
    <n v="4.8208333333333302"/>
    <n v="3"/>
    <n v="1"/>
    <n v="1"/>
    <n v="1"/>
    <s v="111"/>
    <x v="0"/>
    <s v="Champion"/>
  </r>
  <r>
    <x v="35"/>
    <n v="19"/>
    <d v="2019-04-28T00:00:00"/>
    <n v="115.6"/>
    <n v="4.8166666666666602"/>
    <n v="3"/>
    <n v="1"/>
    <n v="1"/>
    <n v="1"/>
    <s v="111"/>
    <x v="0"/>
    <s v="Champion"/>
  </r>
  <r>
    <x v="36"/>
    <n v="24"/>
    <d v="2019-04-28T00:00:00"/>
    <n v="115.44999999999899"/>
    <n v="3.72419354838709"/>
    <n v="3"/>
    <n v="1"/>
    <n v="1"/>
    <n v="1"/>
    <s v="111"/>
    <x v="0"/>
    <s v="Champion"/>
  </r>
  <r>
    <x v="37"/>
    <n v="18"/>
    <d v="2019-04-29T00:00:00"/>
    <n v="115.2"/>
    <n v="4.8"/>
    <n v="2"/>
    <n v="1"/>
    <n v="1"/>
    <n v="1"/>
    <s v="111"/>
    <x v="0"/>
    <s v="Champion"/>
  </r>
  <r>
    <x v="38"/>
    <n v="20"/>
    <d v="2019-04-28T00:00:00"/>
    <n v="114.69999999999899"/>
    <n v="4.2481481481481396"/>
    <n v="3"/>
    <n v="1"/>
    <n v="1"/>
    <n v="1"/>
    <s v="111"/>
    <x v="0"/>
    <s v="Champion"/>
  </r>
  <r>
    <x v="39"/>
    <n v="18"/>
    <d v="2019-04-26T00:00:00"/>
    <n v="114.45"/>
    <n v="5.45"/>
    <n v="5"/>
    <n v="3"/>
    <n v="1"/>
    <n v="1"/>
    <s v="311"/>
    <x v="0"/>
    <s v=""/>
  </r>
  <r>
    <x v="40"/>
    <n v="14"/>
    <d v="2019-04-25T00:00:00"/>
    <n v="111.9"/>
    <n v="6.5823529411764703"/>
    <n v="6"/>
    <n v="3"/>
    <n v="1"/>
    <n v="1"/>
    <s v="311"/>
    <x v="0"/>
    <s v=""/>
  </r>
  <r>
    <x v="41"/>
    <n v="19"/>
    <d v="2019-04-27T00:00:00"/>
    <n v="111.65"/>
    <n v="4.65208333333333"/>
    <n v="4"/>
    <n v="2"/>
    <n v="1"/>
    <n v="1"/>
    <s v="211"/>
    <x v="0"/>
    <s v=""/>
  </r>
  <r>
    <x v="42"/>
    <n v="18"/>
    <d v="2019-04-27T00:00:00"/>
    <n v="111.649999999999"/>
    <n v="5.0749999999999904"/>
    <n v="4"/>
    <n v="2"/>
    <n v="1"/>
    <n v="1"/>
    <s v="211"/>
    <x v="0"/>
    <s v=""/>
  </r>
  <r>
    <x v="43"/>
    <n v="15"/>
    <d v="2019-04-27T00:00:00"/>
    <n v="111.25"/>
    <n v="6.5441176470588198"/>
    <n v="4"/>
    <n v="2"/>
    <n v="1"/>
    <n v="1"/>
    <s v="211"/>
    <x v="0"/>
    <s v=""/>
  </r>
  <r>
    <x v="44"/>
    <n v="15"/>
    <d v="2019-04-26T00:00:00"/>
    <n v="110.94999999999899"/>
    <n v="5.2833333333333297"/>
    <n v="5"/>
    <n v="3"/>
    <n v="1"/>
    <n v="1"/>
    <s v="311"/>
    <x v="0"/>
    <s v=""/>
  </r>
  <r>
    <x v="45"/>
    <n v="10"/>
    <d v="2019-04-27T00:00:00"/>
    <n v="110.35"/>
    <n v="7.3566666666666602"/>
    <n v="4"/>
    <n v="2"/>
    <n v="2"/>
    <n v="1"/>
    <s v="221"/>
    <x v="0"/>
    <s v=""/>
  </r>
  <r>
    <x v="46"/>
    <n v="20"/>
    <d v="2019-04-28T00:00:00"/>
    <n v="109.899999999999"/>
    <n v="3.9249999999999998"/>
    <n v="3"/>
    <n v="1"/>
    <n v="1"/>
    <n v="1"/>
    <s v="111"/>
    <x v="0"/>
    <s v="Champion"/>
  </r>
  <r>
    <x v="47"/>
    <n v="20"/>
    <d v="2019-04-27T00:00:00"/>
    <n v="108.7"/>
    <n v="4.7260869565217396"/>
    <n v="4"/>
    <n v="2"/>
    <n v="1"/>
    <n v="1"/>
    <s v="211"/>
    <x v="0"/>
    <s v=""/>
  </r>
  <r>
    <x v="48"/>
    <n v="15"/>
    <d v="2019-04-29T00:00:00"/>
    <n v="108.7"/>
    <n v="4.7260869565217396"/>
    <n v="2"/>
    <n v="1"/>
    <n v="1"/>
    <n v="1"/>
    <s v="111"/>
    <x v="0"/>
    <s v="Champion"/>
  </r>
  <r>
    <x v="49"/>
    <n v="21"/>
    <d v="2019-04-29T00:00:00"/>
    <n v="108.55"/>
    <n v="4.1749999999999998"/>
    <n v="2"/>
    <n v="1"/>
    <n v="1"/>
    <n v="1"/>
    <s v="111"/>
    <x v="0"/>
    <s v="Champion"/>
  </r>
  <r>
    <x v="50"/>
    <n v="16"/>
    <d v="2019-04-29T00:00:00"/>
    <n v="108.35"/>
    <n v="5.7026315789473596"/>
    <n v="2"/>
    <n v="1"/>
    <n v="1"/>
    <n v="1"/>
    <s v="111"/>
    <x v="0"/>
    <s v="Champion"/>
  </r>
  <r>
    <x v="51"/>
    <n v="18"/>
    <d v="2019-04-29T00:00:00"/>
    <n v="108.2"/>
    <n v="5.1523809523809501"/>
    <n v="2"/>
    <n v="1"/>
    <n v="1"/>
    <n v="1"/>
    <s v="111"/>
    <x v="0"/>
    <s v="Champion"/>
  </r>
  <r>
    <x v="52"/>
    <n v="13"/>
    <d v="2019-04-24T00:00:00"/>
    <n v="108.1"/>
    <n v="6.3588235294117599"/>
    <n v="7"/>
    <n v="3"/>
    <n v="1"/>
    <n v="1"/>
    <s v="311"/>
    <x v="0"/>
    <s v=""/>
  </r>
  <r>
    <x v="53"/>
    <n v="22"/>
    <d v="2019-04-26T00:00:00"/>
    <n v="107.7"/>
    <n v="4.3079999999999998"/>
    <n v="5"/>
    <n v="3"/>
    <n v="1"/>
    <n v="1"/>
    <s v="311"/>
    <x v="0"/>
    <s v=""/>
  </r>
  <r>
    <x v="54"/>
    <n v="10"/>
    <d v="2019-04-21T00:00:00"/>
    <n v="107.4"/>
    <n v="7.16"/>
    <n v="10"/>
    <n v="4"/>
    <n v="2"/>
    <n v="1"/>
    <s v="421"/>
    <x v="1"/>
    <s v=""/>
  </r>
  <r>
    <x v="55"/>
    <n v="19"/>
    <d v="2019-04-29T00:00:00"/>
    <n v="107.399999999999"/>
    <n v="3.8357142857142801"/>
    <n v="2"/>
    <n v="1"/>
    <n v="1"/>
    <n v="1"/>
    <s v="111"/>
    <x v="0"/>
    <s v="Champion"/>
  </r>
  <r>
    <x v="56"/>
    <n v="19"/>
    <d v="2019-04-28T00:00:00"/>
    <n v="107.399999999999"/>
    <n v="4.8818181818181801"/>
    <n v="3"/>
    <n v="1"/>
    <n v="1"/>
    <n v="1"/>
    <s v="111"/>
    <x v="0"/>
    <s v="Champion"/>
  </r>
  <r>
    <x v="57"/>
    <n v="18"/>
    <d v="2019-04-29T00:00:00"/>
    <n v="107.05"/>
    <n v="4.1173076923076897"/>
    <n v="2"/>
    <n v="1"/>
    <n v="1"/>
    <n v="1"/>
    <s v="111"/>
    <x v="0"/>
    <s v="Champion"/>
  </r>
  <r>
    <x v="58"/>
    <n v="20"/>
    <d v="2019-04-22T00:00:00"/>
    <n v="106.7"/>
    <n v="4.4458333333333302"/>
    <n v="9"/>
    <n v="4"/>
    <n v="1"/>
    <n v="1"/>
    <s v="411"/>
    <x v="1"/>
    <s v=""/>
  </r>
  <r>
    <x v="59"/>
    <n v="11"/>
    <d v="2019-04-28T00:00:00"/>
    <n v="106.6"/>
    <n v="8.8833333333333293"/>
    <n v="3"/>
    <n v="1"/>
    <n v="2"/>
    <n v="1"/>
    <s v="121"/>
    <x v="0"/>
    <s v=""/>
  </r>
  <r>
    <x v="60"/>
    <n v="15"/>
    <d v="2019-04-26T00:00:00"/>
    <n v="106.6"/>
    <n v="5.9222222222222198"/>
    <n v="5"/>
    <n v="3"/>
    <n v="1"/>
    <n v="1"/>
    <s v="311"/>
    <x v="0"/>
    <s v=""/>
  </r>
  <r>
    <x v="61"/>
    <n v="15"/>
    <d v="2019-04-21T00:00:00"/>
    <n v="106.2"/>
    <n v="5.5894736842105202"/>
    <n v="10"/>
    <n v="4"/>
    <n v="1"/>
    <n v="1"/>
    <s v="411"/>
    <x v="1"/>
    <s v=""/>
  </r>
  <r>
    <x v="62"/>
    <n v="14"/>
    <d v="2019-04-28T00:00:00"/>
    <n v="106.1"/>
    <n v="5.58421052631578"/>
    <n v="3"/>
    <n v="1"/>
    <n v="1"/>
    <n v="1"/>
    <s v="111"/>
    <x v="0"/>
    <s v="Champion"/>
  </r>
  <r>
    <x v="63"/>
    <n v="18"/>
    <d v="2019-04-28T00:00:00"/>
    <n v="105.75"/>
    <n v="4.8068181818181799"/>
    <n v="3"/>
    <n v="1"/>
    <n v="1"/>
    <n v="1"/>
    <s v="111"/>
    <x v="0"/>
    <s v="Champion"/>
  </r>
  <r>
    <x v="64"/>
    <n v="16"/>
    <d v="2019-04-26T00:00:00"/>
    <n v="105.55"/>
    <n v="4.7977272727272702"/>
    <n v="5"/>
    <n v="3"/>
    <n v="1"/>
    <n v="1"/>
    <s v="311"/>
    <x v="0"/>
    <s v=""/>
  </r>
  <r>
    <x v="65"/>
    <n v="17"/>
    <d v="2019-04-28T00:00:00"/>
    <n v="105.05"/>
    <n v="5.2525000000000004"/>
    <n v="3"/>
    <n v="1"/>
    <n v="1"/>
    <n v="1"/>
    <s v="111"/>
    <x v="0"/>
    <s v="Champion"/>
  </r>
  <r>
    <x v="66"/>
    <n v="18"/>
    <d v="2019-04-27T00:00:00"/>
    <n v="104.799999999999"/>
    <n v="4.5565217391304298"/>
    <n v="4"/>
    <n v="2"/>
    <n v="1"/>
    <n v="1"/>
    <s v="211"/>
    <x v="0"/>
    <s v=""/>
  </r>
  <r>
    <x v="67"/>
    <n v="14"/>
    <d v="2019-04-21T00:00:00"/>
    <n v="104.6"/>
    <n v="6.5374999999999996"/>
    <n v="10"/>
    <n v="4"/>
    <n v="1"/>
    <n v="1"/>
    <s v="411"/>
    <x v="1"/>
    <s v=""/>
  </r>
  <r>
    <x v="68"/>
    <n v="14"/>
    <d v="2019-04-28T00:00:00"/>
    <n v="104.05"/>
    <n v="4.9547619047618996"/>
    <n v="3"/>
    <n v="1"/>
    <n v="1"/>
    <n v="1"/>
    <s v="111"/>
    <x v="0"/>
    <s v="Champion"/>
  </r>
  <r>
    <x v="69"/>
    <n v="15"/>
    <d v="2019-04-20T00:00:00"/>
    <n v="103.799999999999"/>
    <n v="5.7666666666666604"/>
    <n v="11"/>
    <n v="4"/>
    <n v="1"/>
    <n v="1"/>
    <s v="411"/>
    <x v="1"/>
    <s v=""/>
  </r>
  <r>
    <x v="70"/>
    <n v="16"/>
    <d v="2019-04-26T00:00:00"/>
    <n v="103.65"/>
    <n v="4.7113636363636298"/>
    <n v="5"/>
    <n v="3"/>
    <n v="1"/>
    <n v="1"/>
    <s v="311"/>
    <x v="0"/>
    <s v=""/>
  </r>
  <r>
    <x v="71"/>
    <n v="17"/>
    <d v="2019-04-24T00:00:00"/>
    <n v="103.6"/>
    <n v="4.3166666666666602"/>
    <n v="7"/>
    <n v="3"/>
    <n v="1"/>
    <n v="1"/>
    <s v="311"/>
    <x v="0"/>
    <s v=""/>
  </r>
  <r>
    <x v="72"/>
    <n v="15"/>
    <d v="2019-04-21T00:00:00"/>
    <n v="103.6"/>
    <n v="5.18"/>
    <n v="10"/>
    <n v="4"/>
    <n v="1"/>
    <n v="1"/>
    <s v="411"/>
    <x v="1"/>
    <s v=""/>
  </r>
  <r>
    <x v="73"/>
    <n v="16"/>
    <d v="2019-04-26T00:00:00"/>
    <n v="103.6"/>
    <n v="4.5043478260869501"/>
    <n v="5"/>
    <n v="3"/>
    <n v="1"/>
    <n v="1"/>
    <s v="311"/>
    <x v="0"/>
    <s v=""/>
  </r>
  <r>
    <x v="74"/>
    <n v="12"/>
    <d v="2019-04-28T00:00:00"/>
    <n v="103.6"/>
    <n v="6.4749999999999996"/>
    <n v="3"/>
    <n v="1"/>
    <n v="1"/>
    <n v="1"/>
    <s v="111"/>
    <x v="0"/>
    <s v="Champion"/>
  </r>
  <r>
    <x v="75"/>
    <n v="17"/>
    <d v="2019-04-27T00:00:00"/>
    <n v="103.599999999999"/>
    <n v="4.7090909090909001"/>
    <n v="4"/>
    <n v="2"/>
    <n v="1"/>
    <n v="1"/>
    <s v="211"/>
    <x v="0"/>
    <s v=""/>
  </r>
  <r>
    <x v="76"/>
    <n v="19"/>
    <d v="2019-04-28T00:00:00"/>
    <n v="103.55"/>
    <n v="4.5021739130434701"/>
    <n v="3"/>
    <n v="1"/>
    <n v="1"/>
    <n v="1"/>
    <s v="111"/>
    <x v="0"/>
    <s v="Champion"/>
  </r>
  <r>
    <x v="77"/>
    <n v="10"/>
    <d v="2019-04-26T00:00:00"/>
    <n v="103"/>
    <n v="7.3571428571428497"/>
    <n v="5"/>
    <n v="3"/>
    <n v="2"/>
    <n v="1"/>
    <s v="321"/>
    <x v="0"/>
    <s v=""/>
  </r>
  <r>
    <x v="78"/>
    <n v="16"/>
    <d v="2019-04-29T00:00:00"/>
    <n v="102.8"/>
    <n v="5.4105263157894701"/>
    <n v="2"/>
    <n v="1"/>
    <n v="1"/>
    <n v="1"/>
    <s v="111"/>
    <x v="0"/>
    <s v="Champion"/>
  </r>
  <r>
    <x v="79"/>
    <n v="20"/>
    <d v="2019-04-20T00:00:00"/>
    <n v="102.75"/>
    <n v="3.95192307692307"/>
    <n v="11"/>
    <n v="4"/>
    <n v="1"/>
    <n v="1"/>
    <s v="411"/>
    <x v="1"/>
    <s v=""/>
  </r>
  <r>
    <x v="80"/>
    <n v="14"/>
    <d v="2019-04-28T00:00:00"/>
    <n v="102.6"/>
    <n v="4.46086956521739"/>
    <n v="3"/>
    <n v="1"/>
    <n v="1"/>
    <n v="1"/>
    <s v="111"/>
    <x v="0"/>
    <s v="Champion"/>
  </r>
  <r>
    <x v="81"/>
    <n v="16"/>
    <d v="2019-04-27T00:00:00"/>
    <n v="102.19999999999899"/>
    <n v="4.2583333333333302"/>
    <n v="4"/>
    <n v="2"/>
    <n v="1"/>
    <n v="1"/>
    <s v="211"/>
    <x v="0"/>
    <s v=""/>
  </r>
  <r>
    <x v="82"/>
    <n v="17"/>
    <d v="2019-04-28T00:00:00"/>
    <n v="102.149999999999"/>
    <n v="5.3763157894736802"/>
    <n v="3"/>
    <n v="1"/>
    <n v="1"/>
    <n v="1"/>
    <s v="111"/>
    <x v="0"/>
    <s v="Champion"/>
  </r>
  <r>
    <x v="83"/>
    <n v="18"/>
    <d v="2019-04-26T00:00:00"/>
    <n v="102.05"/>
    <n v="4.0819999999999999"/>
    <n v="5"/>
    <n v="3"/>
    <n v="1"/>
    <n v="1"/>
    <s v="311"/>
    <x v="0"/>
    <s v=""/>
  </r>
  <r>
    <x v="84"/>
    <n v="20"/>
    <d v="2019-04-28T00:00:00"/>
    <n v="102"/>
    <n v="3.7777777777777701"/>
    <n v="3"/>
    <n v="1"/>
    <n v="1"/>
    <n v="1"/>
    <s v="111"/>
    <x v="0"/>
    <s v="Champion"/>
  </r>
  <r>
    <x v="85"/>
    <n v="17"/>
    <d v="2019-04-28T00:00:00"/>
    <n v="102"/>
    <n v="3.9230769230769198"/>
    <n v="3"/>
    <n v="1"/>
    <n v="1"/>
    <n v="1"/>
    <s v="111"/>
    <x v="0"/>
    <s v="Champion"/>
  </r>
  <r>
    <x v="86"/>
    <n v="15"/>
    <d v="2019-04-29T00:00:00"/>
    <n v="102"/>
    <n v="4.8571428571428497"/>
    <n v="2"/>
    <n v="1"/>
    <n v="1"/>
    <n v="1"/>
    <s v="111"/>
    <x v="0"/>
    <s v="Champion"/>
  </r>
  <r>
    <x v="87"/>
    <n v="15"/>
    <d v="2019-04-29T00:00:00"/>
    <n v="101.9"/>
    <n v="5.0949999999999998"/>
    <n v="2"/>
    <n v="1"/>
    <n v="1"/>
    <n v="1"/>
    <s v="111"/>
    <x v="0"/>
    <s v="Champion"/>
  </r>
  <r>
    <x v="88"/>
    <n v="13"/>
    <d v="2019-04-23T00:00:00"/>
    <n v="101.8"/>
    <n v="5.09"/>
    <n v="8"/>
    <n v="4"/>
    <n v="1"/>
    <n v="1"/>
    <s v="411"/>
    <x v="1"/>
    <s v=""/>
  </r>
  <r>
    <x v="89"/>
    <n v="14"/>
    <d v="2019-04-25T00:00:00"/>
    <n v="101.65"/>
    <n v="5.35"/>
    <n v="6"/>
    <n v="3"/>
    <n v="1"/>
    <n v="1"/>
    <s v="311"/>
    <x v="0"/>
    <s v=""/>
  </r>
  <r>
    <x v="90"/>
    <n v="17"/>
    <d v="2019-04-28T00:00:00"/>
    <n v="101.19999999999899"/>
    <n v="4.8190476190476099"/>
    <n v="3"/>
    <n v="1"/>
    <n v="1"/>
    <n v="1"/>
    <s v="111"/>
    <x v="0"/>
    <s v="Champion"/>
  </r>
  <r>
    <x v="91"/>
    <n v="15"/>
    <d v="2019-04-28T00:00:00"/>
    <n v="100.5"/>
    <n v="4.7857142857142803"/>
    <n v="3"/>
    <n v="1"/>
    <n v="1"/>
    <n v="1"/>
    <s v="111"/>
    <x v="0"/>
    <s v="Champion"/>
  </r>
  <r>
    <x v="92"/>
    <n v="17"/>
    <d v="2019-04-21T00:00:00"/>
    <n v="99.849999999999895"/>
    <n v="4.7547619047619003"/>
    <n v="10"/>
    <n v="4"/>
    <n v="1"/>
    <n v="1"/>
    <s v="411"/>
    <x v="1"/>
    <s v=""/>
  </r>
  <r>
    <x v="93"/>
    <n v="16"/>
    <d v="2019-04-29T00:00:00"/>
    <n v="99.55"/>
    <n v="5.2394736842105196"/>
    <n v="2"/>
    <n v="1"/>
    <n v="1"/>
    <n v="1"/>
    <s v="111"/>
    <x v="0"/>
    <s v="Champion"/>
  </r>
  <r>
    <x v="94"/>
    <n v="17"/>
    <d v="2019-04-26T00:00:00"/>
    <n v="99.1"/>
    <n v="4.9550000000000001"/>
    <n v="5"/>
    <n v="3"/>
    <n v="1"/>
    <n v="1"/>
    <s v="311"/>
    <x v="0"/>
    <s v=""/>
  </r>
  <r>
    <x v="95"/>
    <n v="8"/>
    <d v="2019-04-13T00:00:00"/>
    <n v="99.05"/>
    <n v="6.6033333333333299"/>
    <n v="18"/>
    <n v="4"/>
    <n v="3"/>
    <n v="1"/>
    <s v="431"/>
    <x v="1"/>
    <s v=""/>
  </r>
  <r>
    <x v="96"/>
    <n v="17"/>
    <d v="2019-04-21T00:00:00"/>
    <n v="98.6"/>
    <n v="4.6952380952380901"/>
    <n v="10"/>
    <n v="4"/>
    <n v="1"/>
    <n v="1"/>
    <s v="411"/>
    <x v="1"/>
    <s v=""/>
  </r>
  <r>
    <x v="97"/>
    <n v="8"/>
    <d v="2019-04-29T00:00:00"/>
    <n v="98.45"/>
    <n v="9.8450000000000006"/>
    <n v="2"/>
    <n v="1"/>
    <n v="3"/>
    <n v="1"/>
    <s v="131"/>
    <x v="0"/>
    <s v=""/>
  </r>
  <r>
    <x v="98"/>
    <n v="13"/>
    <d v="2019-04-27T00:00:00"/>
    <n v="98.4"/>
    <n v="5.7882352941176398"/>
    <n v="4"/>
    <n v="2"/>
    <n v="1"/>
    <n v="1"/>
    <s v="211"/>
    <x v="0"/>
    <s v=""/>
  </r>
  <r>
    <x v="99"/>
    <n v="16"/>
    <d v="2019-04-29T00:00:00"/>
    <n v="98.399999999999906"/>
    <n v="4.2782608695652096"/>
    <n v="2"/>
    <n v="1"/>
    <n v="1"/>
    <n v="1"/>
    <s v="111"/>
    <x v="0"/>
    <s v="Champion"/>
  </r>
  <r>
    <x v="100"/>
    <n v="17"/>
    <d v="2019-04-29T00:00:00"/>
    <n v="98.35"/>
    <n v="4.9174999999999898"/>
    <n v="2"/>
    <n v="1"/>
    <n v="1"/>
    <n v="1"/>
    <s v="111"/>
    <x v="0"/>
    <s v="Champion"/>
  </r>
  <r>
    <x v="101"/>
    <n v="13"/>
    <d v="2019-04-23T00:00:00"/>
    <n v="98.05"/>
    <n v="6.1281249999999998"/>
    <n v="8"/>
    <n v="4"/>
    <n v="1"/>
    <n v="1"/>
    <s v="411"/>
    <x v="1"/>
    <s v=""/>
  </r>
  <r>
    <x v="102"/>
    <n v="17"/>
    <d v="2019-04-29T00:00:00"/>
    <n v="97.5"/>
    <n v="4.875"/>
    <n v="2"/>
    <n v="1"/>
    <n v="1"/>
    <n v="1"/>
    <s v="111"/>
    <x v="0"/>
    <s v="Champion"/>
  </r>
  <r>
    <x v="103"/>
    <n v="17"/>
    <d v="2019-04-29T00:00:00"/>
    <n v="97.3"/>
    <n v="4.4227272727272702"/>
    <n v="2"/>
    <n v="1"/>
    <n v="1"/>
    <n v="1"/>
    <s v="111"/>
    <x v="0"/>
    <s v="Champion"/>
  </r>
  <r>
    <x v="104"/>
    <n v="18"/>
    <d v="2019-04-28T00:00:00"/>
    <n v="97.1"/>
    <n v="4.2217391304347798"/>
    <n v="3"/>
    <n v="1"/>
    <n v="1"/>
    <n v="1"/>
    <s v="111"/>
    <x v="0"/>
    <s v="Champion"/>
  </r>
  <r>
    <x v="105"/>
    <n v="14"/>
    <d v="2019-04-26T00:00:00"/>
    <n v="96.5"/>
    <n v="5.0789473684210504"/>
    <n v="5"/>
    <n v="3"/>
    <n v="1"/>
    <n v="1"/>
    <s v="311"/>
    <x v="0"/>
    <s v=""/>
  </r>
  <r>
    <x v="106"/>
    <n v="17"/>
    <d v="2019-04-21T00:00:00"/>
    <n v="96.449999999999903"/>
    <n v="4.8224999999999998"/>
    <n v="10"/>
    <n v="4"/>
    <n v="1"/>
    <n v="1"/>
    <s v="411"/>
    <x v="1"/>
    <s v=""/>
  </r>
  <r>
    <x v="107"/>
    <n v="14"/>
    <d v="2019-04-29T00:00:00"/>
    <n v="95.9"/>
    <n v="5.9937500000000004"/>
    <n v="2"/>
    <n v="1"/>
    <n v="1"/>
    <n v="1"/>
    <s v="111"/>
    <x v="0"/>
    <s v="Champion"/>
  </r>
  <r>
    <x v="108"/>
    <n v="18"/>
    <d v="2019-04-29T00:00:00"/>
    <n v="95.9"/>
    <n v="4.1695652173913"/>
    <n v="2"/>
    <n v="1"/>
    <n v="1"/>
    <n v="1"/>
    <s v="111"/>
    <x v="0"/>
    <s v="Champion"/>
  </r>
  <r>
    <x v="109"/>
    <n v="11"/>
    <d v="2019-04-27T00:00:00"/>
    <n v="95.5"/>
    <n v="7.3461538461538396"/>
    <n v="4"/>
    <n v="2"/>
    <n v="2"/>
    <n v="1"/>
    <s v="221"/>
    <x v="0"/>
    <s v=""/>
  </r>
  <r>
    <x v="110"/>
    <n v="10"/>
    <d v="2019-04-23T00:00:00"/>
    <n v="95.5"/>
    <n v="6.8214285714285703"/>
    <n v="8"/>
    <n v="4"/>
    <n v="2"/>
    <n v="1"/>
    <s v="421"/>
    <x v="1"/>
    <s v=""/>
  </r>
  <r>
    <x v="111"/>
    <n v="15"/>
    <d v="2019-04-28T00:00:00"/>
    <n v="95.35"/>
    <n v="4.5404761904761903"/>
    <n v="3"/>
    <n v="1"/>
    <n v="1"/>
    <n v="1"/>
    <s v="111"/>
    <x v="0"/>
    <s v="Champion"/>
  </r>
  <r>
    <x v="112"/>
    <n v="9"/>
    <d v="2019-04-20T00:00:00"/>
    <n v="95.2"/>
    <n v="7.93333333333333"/>
    <n v="11"/>
    <n v="4"/>
    <n v="2"/>
    <n v="1"/>
    <s v="421"/>
    <x v="1"/>
    <s v=""/>
  </r>
  <r>
    <x v="113"/>
    <n v="16"/>
    <d v="2019-04-25T00:00:00"/>
    <n v="95.05"/>
    <n v="4.7524999999999897"/>
    <n v="6"/>
    <n v="3"/>
    <n v="1"/>
    <n v="1"/>
    <s v="311"/>
    <x v="0"/>
    <s v=""/>
  </r>
  <r>
    <x v="114"/>
    <n v="16"/>
    <d v="2019-04-20T00:00:00"/>
    <n v="95.05"/>
    <n v="4.7524999999999897"/>
    <n v="11"/>
    <n v="4"/>
    <n v="1"/>
    <n v="1"/>
    <s v="411"/>
    <x v="1"/>
    <s v=""/>
  </r>
  <r>
    <x v="115"/>
    <n v="13"/>
    <d v="2019-04-26T00:00:00"/>
    <n v="95"/>
    <n v="5"/>
    <n v="5"/>
    <n v="3"/>
    <n v="1"/>
    <n v="1"/>
    <s v="311"/>
    <x v="0"/>
    <s v=""/>
  </r>
  <r>
    <x v="116"/>
    <n v="8"/>
    <d v="2019-04-29T00:00:00"/>
    <n v="94.9"/>
    <n v="9.49"/>
    <n v="2"/>
    <n v="1"/>
    <n v="3"/>
    <n v="1"/>
    <s v="131"/>
    <x v="0"/>
    <s v=""/>
  </r>
  <r>
    <x v="117"/>
    <n v="16"/>
    <d v="2019-04-28T00:00:00"/>
    <n v="94.85"/>
    <n v="4.3113636363636303"/>
    <n v="3"/>
    <n v="1"/>
    <n v="1"/>
    <n v="1"/>
    <s v="111"/>
    <x v="0"/>
    <s v="Champion"/>
  </r>
  <r>
    <x v="118"/>
    <n v="16"/>
    <d v="2019-04-29T00:00:00"/>
    <n v="94.75"/>
    <n v="4.7374999999999998"/>
    <n v="2"/>
    <n v="1"/>
    <n v="1"/>
    <n v="1"/>
    <s v="111"/>
    <x v="0"/>
    <s v="Champion"/>
  </r>
  <r>
    <x v="119"/>
    <n v="15"/>
    <d v="2019-04-19T00:00:00"/>
    <n v="94.65"/>
    <n v="4.3022727272727197"/>
    <n v="12"/>
    <n v="4"/>
    <n v="1"/>
    <n v="1"/>
    <s v="411"/>
    <x v="1"/>
    <s v=""/>
  </r>
  <r>
    <x v="120"/>
    <n v="12"/>
    <d v="2019-04-29T00:00:00"/>
    <n v="94.649999999999906"/>
    <n v="5.5676470588235203"/>
    <n v="2"/>
    <n v="1"/>
    <n v="1"/>
    <n v="1"/>
    <s v="111"/>
    <x v="0"/>
    <s v="Champion"/>
  </r>
  <r>
    <x v="121"/>
    <n v="16"/>
    <d v="2019-04-24T00:00:00"/>
    <n v="94.45"/>
    <n v="5.24722222222222"/>
    <n v="7"/>
    <n v="3"/>
    <n v="1"/>
    <n v="1"/>
    <s v="311"/>
    <x v="0"/>
    <s v=""/>
  </r>
  <r>
    <x v="122"/>
    <n v="16"/>
    <d v="2019-04-28T00:00:00"/>
    <n v="94.35"/>
    <n v="4.4928571428571402"/>
    <n v="3"/>
    <n v="1"/>
    <n v="1"/>
    <n v="1"/>
    <s v="111"/>
    <x v="0"/>
    <s v="Champion"/>
  </r>
  <r>
    <x v="123"/>
    <n v="12"/>
    <d v="2019-04-28T00:00:00"/>
    <n v="94.179999999999893"/>
    <n v="5.5399999999999903"/>
    <n v="3"/>
    <n v="1"/>
    <n v="1"/>
    <n v="1"/>
    <s v="111"/>
    <x v="0"/>
    <s v="Champion"/>
  </r>
  <r>
    <x v="124"/>
    <n v="9"/>
    <d v="2019-04-27T00:00:00"/>
    <n v="93.9"/>
    <n v="6.7071428571428502"/>
    <n v="4"/>
    <n v="2"/>
    <n v="2"/>
    <n v="1"/>
    <s v="221"/>
    <x v="0"/>
    <s v=""/>
  </r>
  <r>
    <x v="125"/>
    <n v="9"/>
    <d v="2019-04-29T00:00:00"/>
    <n v="93.75"/>
    <n v="6.6964285714285703"/>
    <n v="2"/>
    <n v="1"/>
    <n v="2"/>
    <n v="1"/>
    <s v="121"/>
    <x v="0"/>
    <s v=""/>
  </r>
  <r>
    <x v="126"/>
    <n v="11"/>
    <d v="2019-04-28T00:00:00"/>
    <n v="93.65"/>
    <n v="6.2433333333333296"/>
    <n v="3"/>
    <n v="1"/>
    <n v="2"/>
    <n v="1"/>
    <s v="121"/>
    <x v="0"/>
    <s v=""/>
  </r>
  <r>
    <x v="127"/>
    <n v="13"/>
    <d v="2019-04-28T00:00:00"/>
    <n v="93.55"/>
    <n v="4.9236842105263099"/>
    <n v="3"/>
    <n v="1"/>
    <n v="1"/>
    <n v="1"/>
    <s v="111"/>
    <x v="0"/>
    <s v="Champion"/>
  </r>
  <r>
    <x v="128"/>
    <n v="15"/>
    <d v="2019-04-24T00:00:00"/>
    <n v="93.45"/>
    <n v="4.9184210526315697"/>
    <n v="7"/>
    <n v="3"/>
    <n v="1"/>
    <n v="1"/>
    <s v="311"/>
    <x v="0"/>
    <s v=""/>
  </r>
  <r>
    <x v="129"/>
    <n v="14"/>
    <d v="2019-04-28T00:00:00"/>
    <n v="93.35"/>
    <n v="4.2431818181818102"/>
    <n v="3"/>
    <n v="1"/>
    <n v="1"/>
    <n v="1"/>
    <s v="111"/>
    <x v="0"/>
    <s v="Champion"/>
  </r>
  <r>
    <x v="130"/>
    <n v="17"/>
    <d v="2019-04-24T00:00:00"/>
    <n v="93.35"/>
    <n v="4.6675000000000004"/>
    <n v="7"/>
    <n v="3"/>
    <n v="1"/>
    <n v="1"/>
    <s v="311"/>
    <x v="0"/>
    <s v=""/>
  </r>
  <r>
    <x v="131"/>
    <n v="20"/>
    <d v="2019-04-26T00:00:00"/>
    <n v="93.35"/>
    <n v="4.0586956521739097"/>
    <n v="5"/>
    <n v="3"/>
    <n v="1"/>
    <n v="1"/>
    <s v="311"/>
    <x v="0"/>
    <s v=""/>
  </r>
  <r>
    <x v="132"/>
    <n v="16"/>
    <d v="2019-04-27T00:00:00"/>
    <n v="92.8"/>
    <n v="4.6399999999999997"/>
    <n v="4"/>
    <n v="2"/>
    <n v="1"/>
    <n v="1"/>
    <s v="211"/>
    <x v="0"/>
    <s v=""/>
  </r>
  <r>
    <x v="133"/>
    <n v="16"/>
    <d v="2019-04-28T00:00:00"/>
    <n v="92.7"/>
    <n v="4.8789473684210503"/>
    <n v="3"/>
    <n v="1"/>
    <n v="1"/>
    <n v="1"/>
    <s v="111"/>
    <x v="0"/>
    <s v="Champion"/>
  </r>
  <r>
    <x v="134"/>
    <n v="12"/>
    <d v="2019-04-29T00:00:00"/>
    <n v="92.65"/>
    <n v="6.1766666666666596"/>
    <n v="2"/>
    <n v="1"/>
    <n v="1"/>
    <n v="1"/>
    <s v="111"/>
    <x v="0"/>
    <s v="Champion"/>
  </r>
  <r>
    <x v="135"/>
    <n v="13"/>
    <d v="2019-04-28T00:00:00"/>
    <n v="92.149999999999906"/>
    <n v="5.7593749999999897"/>
    <n v="3"/>
    <n v="1"/>
    <n v="1"/>
    <n v="1"/>
    <s v="111"/>
    <x v="0"/>
    <s v="Champion"/>
  </r>
  <r>
    <x v="136"/>
    <n v="10"/>
    <d v="2019-04-29T00:00:00"/>
    <n v="91.8"/>
    <n v="8.3454545454545404"/>
    <n v="2"/>
    <n v="1"/>
    <n v="2"/>
    <n v="1"/>
    <s v="121"/>
    <x v="0"/>
    <s v=""/>
  </r>
  <r>
    <x v="137"/>
    <n v="16"/>
    <d v="2019-04-29T00:00:00"/>
    <n v="91.8"/>
    <n v="4.59"/>
    <n v="2"/>
    <n v="1"/>
    <n v="1"/>
    <n v="1"/>
    <s v="111"/>
    <x v="0"/>
    <s v="Champion"/>
  </r>
  <r>
    <x v="138"/>
    <n v="16"/>
    <d v="2019-04-28T00:00:00"/>
    <n v="91.55"/>
    <n v="4.5774999999999997"/>
    <n v="3"/>
    <n v="1"/>
    <n v="1"/>
    <n v="1"/>
    <s v="111"/>
    <x v="0"/>
    <s v="Champion"/>
  </r>
  <r>
    <x v="139"/>
    <n v="16"/>
    <d v="2019-04-29T00:00:00"/>
    <n v="91.55"/>
    <n v="4.3595238095238003"/>
    <n v="2"/>
    <n v="1"/>
    <n v="1"/>
    <n v="1"/>
    <s v="111"/>
    <x v="0"/>
    <s v="Champion"/>
  </r>
  <r>
    <x v="140"/>
    <n v="16"/>
    <d v="2019-04-27T00:00:00"/>
    <n v="91.5"/>
    <n v="4.8157894736842097"/>
    <n v="4"/>
    <n v="2"/>
    <n v="1"/>
    <n v="1"/>
    <s v="211"/>
    <x v="0"/>
    <s v=""/>
  </r>
  <r>
    <x v="141"/>
    <n v="15"/>
    <d v="2019-04-28T00:00:00"/>
    <n v="91.35"/>
    <n v="4.5674999999999999"/>
    <n v="3"/>
    <n v="1"/>
    <n v="1"/>
    <n v="1"/>
    <s v="111"/>
    <x v="0"/>
    <s v="Champion"/>
  </r>
  <r>
    <x v="142"/>
    <n v="16"/>
    <d v="2019-04-25T00:00:00"/>
    <n v="91.35"/>
    <n v="4.5674999999999999"/>
    <n v="6"/>
    <n v="3"/>
    <n v="1"/>
    <n v="1"/>
    <s v="311"/>
    <x v="0"/>
    <s v=""/>
  </r>
  <r>
    <x v="143"/>
    <n v="16"/>
    <d v="2019-04-29T00:00:00"/>
    <n v="91.13"/>
    <n v="4.1422727272727196"/>
    <n v="2"/>
    <n v="1"/>
    <n v="1"/>
    <n v="1"/>
    <s v="111"/>
    <x v="0"/>
    <s v="Champion"/>
  </r>
  <r>
    <x v="144"/>
    <n v="16"/>
    <d v="2019-04-27T00:00:00"/>
    <n v="91"/>
    <n v="4.1363636363636296"/>
    <n v="4"/>
    <n v="2"/>
    <n v="1"/>
    <n v="1"/>
    <s v="211"/>
    <x v="0"/>
    <s v=""/>
  </r>
  <r>
    <x v="145"/>
    <n v="17"/>
    <d v="2019-04-26T00:00:00"/>
    <n v="90.85"/>
    <n v="4.3261904761904697"/>
    <n v="5"/>
    <n v="3"/>
    <n v="1"/>
    <n v="1"/>
    <s v="311"/>
    <x v="0"/>
    <s v=""/>
  </r>
  <r>
    <x v="146"/>
    <n v="16"/>
    <d v="2019-04-26T00:00:00"/>
    <n v="90.85"/>
    <n v="5.0472222222222198"/>
    <n v="5"/>
    <n v="3"/>
    <n v="1"/>
    <n v="1"/>
    <s v="311"/>
    <x v="0"/>
    <s v=""/>
  </r>
  <r>
    <x v="147"/>
    <n v="17"/>
    <d v="2019-04-28T00:00:00"/>
    <n v="90.8"/>
    <n v="4.54"/>
    <n v="3"/>
    <n v="1"/>
    <n v="1"/>
    <n v="1"/>
    <s v="111"/>
    <x v="0"/>
    <s v="Champion"/>
  </r>
  <r>
    <x v="148"/>
    <n v="11"/>
    <d v="2019-04-24T00:00:00"/>
    <n v="90.55"/>
    <n v="6.4678571428571399"/>
    <n v="7"/>
    <n v="3"/>
    <n v="2"/>
    <n v="1"/>
    <s v="321"/>
    <x v="0"/>
    <s v=""/>
  </r>
  <r>
    <x v="149"/>
    <n v="18"/>
    <d v="2019-04-29T00:00:00"/>
    <n v="90.4"/>
    <n v="4.5199999999999996"/>
    <n v="2"/>
    <n v="1"/>
    <n v="1"/>
    <n v="1"/>
    <s v="111"/>
    <x v="0"/>
    <s v="Champion"/>
  </r>
  <r>
    <x v="150"/>
    <n v="17"/>
    <d v="2019-04-26T00:00:00"/>
    <n v="90.35"/>
    <n v="4.3023809523809504"/>
    <n v="5"/>
    <n v="3"/>
    <n v="1"/>
    <n v="1"/>
    <s v="311"/>
    <x v="0"/>
    <s v=""/>
  </r>
  <r>
    <x v="151"/>
    <n v="18"/>
    <d v="2019-04-25T00:00:00"/>
    <n v="90.3"/>
    <n v="4.3"/>
    <n v="6"/>
    <n v="3"/>
    <n v="1"/>
    <n v="1"/>
    <s v="311"/>
    <x v="0"/>
    <s v=""/>
  </r>
  <r>
    <x v="152"/>
    <n v="19"/>
    <d v="2019-04-28T00:00:00"/>
    <n v="90.15"/>
    <n v="4.29285714285714"/>
    <n v="3"/>
    <n v="1"/>
    <n v="1"/>
    <n v="1"/>
    <s v="111"/>
    <x v="0"/>
    <s v="Champion"/>
  </r>
  <r>
    <x v="153"/>
    <n v="15"/>
    <d v="2019-04-29T00:00:00"/>
    <n v="90"/>
    <n v="4.5"/>
    <n v="2"/>
    <n v="1"/>
    <n v="1"/>
    <n v="1"/>
    <s v="111"/>
    <x v="0"/>
    <s v="Champion"/>
  </r>
  <r>
    <x v="154"/>
    <n v="18"/>
    <d v="2019-04-29T00:00:00"/>
    <n v="89.949999999999903"/>
    <n v="3.9108695652173902"/>
    <n v="2"/>
    <n v="1"/>
    <n v="1"/>
    <n v="1"/>
    <s v="111"/>
    <x v="0"/>
    <s v="Champion"/>
  </r>
  <r>
    <x v="155"/>
    <n v="18"/>
    <d v="2019-04-26T00:00:00"/>
    <n v="89.85"/>
    <n v="3.9065217391304299"/>
    <n v="5"/>
    <n v="3"/>
    <n v="1"/>
    <n v="1"/>
    <s v="311"/>
    <x v="0"/>
    <s v=""/>
  </r>
  <r>
    <x v="156"/>
    <n v="7"/>
    <d v="2019-04-27T00:00:00"/>
    <n v="89.1"/>
    <n v="7.4249999999999998"/>
    <n v="4"/>
    <n v="2"/>
    <n v="3"/>
    <n v="1"/>
    <s v="231"/>
    <x v="0"/>
    <s v=""/>
  </r>
  <r>
    <x v="157"/>
    <n v="16"/>
    <d v="2019-04-27T00:00:00"/>
    <n v="89"/>
    <n v="4.9444444444444402"/>
    <n v="4"/>
    <n v="2"/>
    <n v="1"/>
    <n v="1"/>
    <s v="211"/>
    <x v="0"/>
    <s v=""/>
  </r>
  <r>
    <x v="158"/>
    <n v="15"/>
    <d v="2019-04-27T00:00:00"/>
    <n v="88.9"/>
    <n v="5.2294117647058798"/>
    <n v="4"/>
    <n v="2"/>
    <n v="1"/>
    <n v="1"/>
    <s v="211"/>
    <x v="0"/>
    <s v=""/>
  </r>
  <r>
    <x v="159"/>
    <n v="16"/>
    <d v="2019-04-18T00:00:00"/>
    <n v="88.899999999999906"/>
    <n v="4.9388888888888802"/>
    <n v="13"/>
    <n v="4"/>
    <n v="1"/>
    <n v="1"/>
    <s v="411"/>
    <x v="1"/>
    <s v=""/>
  </r>
  <r>
    <x v="160"/>
    <n v="16"/>
    <d v="2019-04-29T00:00:00"/>
    <n v="88.85"/>
    <n v="4.4424999999999999"/>
    <n v="2"/>
    <n v="1"/>
    <n v="1"/>
    <n v="1"/>
    <s v="111"/>
    <x v="0"/>
    <s v="Champion"/>
  </r>
  <r>
    <x v="161"/>
    <n v="17"/>
    <d v="2019-04-28T00:00:00"/>
    <n v="88.8"/>
    <n v="4.4399999999999897"/>
    <n v="3"/>
    <n v="1"/>
    <n v="1"/>
    <n v="1"/>
    <s v="111"/>
    <x v="0"/>
    <s v="Champion"/>
  </r>
  <r>
    <x v="162"/>
    <n v="16"/>
    <d v="2019-04-26T00:00:00"/>
    <n v="88.5"/>
    <n v="4.6578947368421"/>
    <n v="5"/>
    <n v="3"/>
    <n v="1"/>
    <n v="1"/>
    <s v="311"/>
    <x v="0"/>
    <s v=""/>
  </r>
  <r>
    <x v="163"/>
    <n v="11"/>
    <d v="2019-04-27T00:00:00"/>
    <n v="88.35"/>
    <n v="5.5218749999999996"/>
    <n v="4"/>
    <n v="2"/>
    <n v="2"/>
    <n v="1"/>
    <s v="221"/>
    <x v="0"/>
    <s v=""/>
  </r>
  <r>
    <x v="164"/>
    <n v="13"/>
    <d v="2019-04-29T00:00:00"/>
    <n v="88.03"/>
    <n v="5.1782352941176404"/>
    <n v="2"/>
    <n v="1"/>
    <n v="1"/>
    <n v="1"/>
    <s v="111"/>
    <x v="0"/>
    <s v="Champion"/>
  </r>
  <r>
    <x v="165"/>
    <n v="17"/>
    <d v="2019-04-29T00:00:00"/>
    <n v="88"/>
    <n v="3.8260869565217299"/>
    <n v="2"/>
    <n v="1"/>
    <n v="1"/>
    <n v="1"/>
    <s v="111"/>
    <x v="0"/>
    <s v="Champion"/>
  </r>
  <r>
    <x v="166"/>
    <n v="18"/>
    <d v="2019-04-29T00:00:00"/>
    <n v="88"/>
    <n v="4.4000000000000004"/>
    <n v="2"/>
    <n v="1"/>
    <n v="1"/>
    <n v="1"/>
    <s v="111"/>
    <x v="0"/>
    <s v="Champion"/>
  </r>
  <r>
    <x v="167"/>
    <n v="13"/>
    <d v="2019-04-27T00:00:00"/>
    <n v="87.429999999999893"/>
    <n v="4.8572222222222203"/>
    <n v="4"/>
    <n v="2"/>
    <n v="1"/>
    <n v="1"/>
    <s v="211"/>
    <x v="0"/>
    <s v=""/>
  </r>
  <r>
    <x v="168"/>
    <n v="18"/>
    <d v="2019-04-27T00:00:00"/>
    <n v="87.35"/>
    <n v="4.3674999999999997"/>
    <n v="4"/>
    <n v="2"/>
    <n v="1"/>
    <n v="1"/>
    <s v="211"/>
    <x v="0"/>
    <s v=""/>
  </r>
  <r>
    <x v="169"/>
    <n v="15"/>
    <d v="2019-04-27T00:00:00"/>
    <n v="87.3"/>
    <n v="4.3650000000000002"/>
    <n v="4"/>
    <n v="2"/>
    <n v="1"/>
    <n v="1"/>
    <s v="211"/>
    <x v="0"/>
    <s v=""/>
  </r>
  <r>
    <x v="170"/>
    <n v="10"/>
    <d v="2019-04-29T00:00:00"/>
    <n v="87.01"/>
    <n v="5.4381250000000003"/>
    <n v="2"/>
    <n v="1"/>
    <n v="2"/>
    <n v="1"/>
    <s v="121"/>
    <x v="0"/>
    <s v=""/>
  </r>
  <r>
    <x v="171"/>
    <n v="13"/>
    <d v="2019-04-27T00:00:00"/>
    <n v="86.95"/>
    <n v="5.4343750000000002"/>
    <n v="4"/>
    <n v="2"/>
    <n v="1"/>
    <n v="1"/>
    <s v="211"/>
    <x v="0"/>
    <s v=""/>
  </r>
  <r>
    <x v="172"/>
    <n v="13"/>
    <d v="2019-04-27T00:00:00"/>
    <n v="86.85"/>
    <n v="4.8249999999999904"/>
    <n v="4"/>
    <n v="2"/>
    <n v="1"/>
    <n v="1"/>
    <s v="211"/>
    <x v="0"/>
    <s v=""/>
  </r>
  <r>
    <x v="173"/>
    <n v="16"/>
    <d v="2019-04-27T00:00:00"/>
    <n v="86.55"/>
    <n v="5.0911764705882296"/>
    <n v="4"/>
    <n v="2"/>
    <n v="1"/>
    <n v="1"/>
    <s v="211"/>
    <x v="0"/>
    <s v=""/>
  </r>
  <r>
    <x v="174"/>
    <n v="14"/>
    <d v="2019-04-28T00:00:00"/>
    <n v="86.55"/>
    <n v="5.0911764705882296"/>
    <n v="3"/>
    <n v="1"/>
    <n v="1"/>
    <n v="1"/>
    <s v="111"/>
    <x v="0"/>
    <s v="Champion"/>
  </r>
  <r>
    <x v="175"/>
    <n v="17"/>
    <d v="2019-04-28T00:00:00"/>
    <n v="86.5"/>
    <n v="4.3250000000000002"/>
    <n v="3"/>
    <n v="1"/>
    <n v="1"/>
    <n v="1"/>
    <s v="111"/>
    <x v="0"/>
    <s v="Champion"/>
  </r>
  <r>
    <x v="176"/>
    <n v="17"/>
    <d v="2019-04-27T00:00:00"/>
    <n v="86.3"/>
    <n v="3.9227272727272702"/>
    <n v="4"/>
    <n v="2"/>
    <n v="1"/>
    <n v="1"/>
    <s v="211"/>
    <x v="0"/>
    <s v=""/>
  </r>
  <r>
    <x v="177"/>
    <n v="16"/>
    <d v="2019-04-28T00:00:00"/>
    <n v="85.95"/>
    <n v="5.0558823529411701"/>
    <n v="3"/>
    <n v="1"/>
    <n v="1"/>
    <n v="1"/>
    <s v="111"/>
    <x v="0"/>
    <s v="Champion"/>
  </r>
  <r>
    <x v="178"/>
    <n v="16"/>
    <d v="2019-04-25T00:00:00"/>
    <n v="85.8"/>
    <n v="4.29"/>
    <n v="6"/>
    <n v="3"/>
    <n v="1"/>
    <n v="1"/>
    <s v="311"/>
    <x v="0"/>
    <s v=""/>
  </r>
  <r>
    <x v="179"/>
    <n v="15"/>
    <d v="2019-04-29T00:00:00"/>
    <n v="85.55"/>
    <n v="4.2774999999999999"/>
    <n v="2"/>
    <n v="1"/>
    <n v="1"/>
    <n v="1"/>
    <s v="111"/>
    <x v="0"/>
    <s v="Champion"/>
  </r>
  <r>
    <x v="180"/>
    <n v="18"/>
    <d v="2019-04-24T00:00:00"/>
    <n v="85.25"/>
    <n v="4.4868421052631504"/>
    <n v="7"/>
    <n v="3"/>
    <n v="1"/>
    <n v="1"/>
    <s v="311"/>
    <x v="0"/>
    <s v=""/>
  </r>
  <r>
    <x v="181"/>
    <n v="9"/>
    <d v="2019-04-27T00:00:00"/>
    <n v="85.23"/>
    <n v="5.6820000000000004"/>
    <n v="4"/>
    <n v="2"/>
    <n v="2"/>
    <n v="1"/>
    <s v="221"/>
    <x v="0"/>
    <s v=""/>
  </r>
  <r>
    <x v="182"/>
    <n v="10"/>
    <d v="2019-04-28T00:00:00"/>
    <n v="85.2"/>
    <n v="5.68"/>
    <n v="3"/>
    <n v="1"/>
    <n v="2"/>
    <n v="1"/>
    <s v="121"/>
    <x v="0"/>
    <s v=""/>
  </r>
  <r>
    <x v="183"/>
    <n v="16"/>
    <d v="2019-04-29T00:00:00"/>
    <n v="85.1"/>
    <n v="4.4789473684210499"/>
    <n v="2"/>
    <n v="1"/>
    <n v="1"/>
    <n v="1"/>
    <s v="111"/>
    <x v="0"/>
    <s v="Champion"/>
  </r>
  <r>
    <x v="184"/>
    <n v="12"/>
    <d v="2019-04-23T00:00:00"/>
    <n v="85.05"/>
    <n v="4.7249999999999996"/>
    <n v="8"/>
    <n v="4"/>
    <n v="1"/>
    <n v="1"/>
    <s v="411"/>
    <x v="1"/>
    <s v=""/>
  </r>
  <r>
    <x v="185"/>
    <n v="11"/>
    <d v="2019-04-27T00:00:00"/>
    <n v="84.85"/>
    <n v="5.3031249999999996"/>
    <n v="4"/>
    <n v="2"/>
    <n v="2"/>
    <n v="1"/>
    <s v="221"/>
    <x v="0"/>
    <s v=""/>
  </r>
  <r>
    <x v="186"/>
    <n v="19"/>
    <d v="2019-04-22T00:00:00"/>
    <n v="84.8"/>
    <n v="3.68695652173913"/>
    <n v="9"/>
    <n v="4"/>
    <n v="1"/>
    <n v="1"/>
    <s v="411"/>
    <x v="1"/>
    <s v=""/>
  </r>
  <r>
    <x v="187"/>
    <n v="14"/>
    <d v="2019-04-26T00:00:00"/>
    <n v="84.75"/>
    <n v="4.2374999999999998"/>
    <n v="5"/>
    <n v="3"/>
    <n v="1"/>
    <n v="1"/>
    <s v="311"/>
    <x v="0"/>
    <s v=""/>
  </r>
  <r>
    <x v="188"/>
    <n v="13"/>
    <d v="2019-04-24T00:00:00"/>
    <n v="84.55"/>
    <n v="4.9735294117646998"/>
    <n v="7"/>
    <n v="3"/>
    <n v="1"/>
    <n v="1"/>
    <s v="311"/>
    <x v="0"/>
    <s v=""/>
  </r>
  <r>
    <x v="189"/>
    <n v="13"/>
    <d v="2019-04-28T00:00:00"/>
    <n v="84.5"/>
    <n v="5.6333333333333302"/>
    <n v="3"/>
    <n v="1"/>
    <n v="1"/>
    <n v="1"/>
    <s v="111"/>
    <x v="0"/>
    <s v="Champion"/>
  </r>
  <r>
    <x v="190"/>
    <n v="15"/>
    <d v="2019-04-29T00:00:00"/>
    <n v="84.45"/>
    <n v="4.0214285714285696"/>
    <n v="2"/>
    <n v="1"/>
    <n v="1"/>
    <n v="1"/>
    <s v="111"/>
    <x v="0"/>
    <s v="Champion"/>
  </r>
  <r>
    <x v="191"/>
    <n v="14"/>
    <d v="2019-04-26T00:00:00"/>
    <n v="84.45"/>
    <n v="4.9676470588235198"/>
    <n v="5"/>
    <n v="3"/>
    <n v="1"/>
    <n v="1"/>
    <s v="311"/>
    <x v="0"/>
    <s v=""/>
  </r>
  <r>
    <x v="192"/>
    <n v="14"/>
    <d v="2019-04-25T00:00:00"/>
    <n v="84.45"/>
    <n v="4.9676470588235198"/>
    <n v="6"/>
    <n v="3"/>
    <n v="1"/>
    <n v="1"/>
    <s v="311"/>
    <x v="0"/>
    <s v=""/>
  </r>
  <r>
    <x v="193"/>
    <n v="13"/>
    <d v="2019-04-24T00:00:00"/>
    <n v="84.35"/>
    <n v="4.4394736842105198"/>
    <n v="7"/>
    <n v="3"/>
    <n v="1"/>
    <n v="1"/>
    <s v="311"/>
    <x v="0"/>
    <s v=""/>
  </r>
  <r>
    <x v="194"/>
    <n v="15"/>
    <d v="2019-04-26T00:00:00"/>
    <n v="84.3"/>
    <n v="4.2149999999999999"/>
    <n v="5"/>
    <n v="3"/>
    <n v="1"/>
    <n v="1"/>
    <s v="311"/>
    <x v="0"/>
    <s v=""/>
  </r>
  <r>
    <x v="195"/>
    <n v="17"/>
    <d v="2019-04-26T00:00:00"/>
    <n v="84.3"/>
    <n v="4.0142857142857098"/>
    <n v="5"/>
    <n v="3"/>
    <n v="1"/>
    <n v="1"/>
    <s v="311"/>
    <x v="0"/>
    <s v=""/>
  </r>
  <r>
    <x v="196"/>
    <n v="17"/>
    <d v="2019-04-27T00:00:00"/>
    <n v="84.199999999999903"/>
    <n v="4.2099999999999902"/>
    <n v="4"/>
    <n v="2"/>
    <n v="1"/>
    <n v="1"/>
    <s v="211"/>
    <x v="0"/>
    <s v=""/>
  </r>
  <r>
    <x v="197"/>
    <n v="15"/>
    <d v="2019-04-22T00:00:00"/>
    <n v="84.15"/>
    <n v="4.4289473684210501"/>
    <n v="9"/>
    <n v="4"/>
    <n v="1"/>
    <n v="1"/>
    <s v="411"/>
    <x v="1"/>
    <s v=""/>
  </r>
  <r>
    <x v="198"/>
    <n v="13"/>
    <d v="2019-04-29T00:00:00"/>
    <n v="84.05"/>
    <n v="4.4236842105263099"/>
    <n v="2"/>
    <n v="1"/>
    <n v="1"/>
    <n v="1"/>
    <s v="111"/>
    <x v="0"/>
    <s v="Champion"/>
  </r>
  <r>
    <x v="199"/>
    <n v="16"/>
    <d v="2019-04-28T00:00:00"/>
    <n v="83.85"/>
    <n v="4.1924999999999999"/>
    <n v="3"/>
    <n v="1"/>
    <n v="1"/>
    <n v="1"/>
    <s v="111"/>
    <x v="0"/>
    <s v="Champion"/>
  </r>
  <r>
    <x v="200"/>
    <n v="15"/>
    <d v="2019-04-29T00:00:00"/>
    <n v="83.8"/>
    <n v="4.6555555555555497"/>
    <n v="2"/>
    <n v="1"/>
    <n v="1"/>
    <n v="1"/>
    <s v="111"/>
    <x v="0"/>
    <s v="Champion"/>
  </r>
  <r>
    <x v="201"/>
    <n v="14"/>
    <d v="2019-04-27T00:00:00"/>
    <n v="83.6"/>
    <n v="4.9176470588235199"/>
    <n v="4"/>
    <n v="2"/>
    <n v="1"/>
    <n v="1"/>
    <s v="211"/>
    <x v="0"/>
    <s v=""/>
  </r>
  <r>
    <x v="202"/>
    <n v="14"/>
    <d v="2019-04-24T00:00:00"/>
    <n v="83.4"/>
    <n v="4.17"/>
    <n v="7"/>
    <n v="3"/>
    <n v="1"/>
    <n v="1"/>
    <s v="311"/>
    <x v="0"/>
    <s v=""/>
  </r>
  <r>
    <x v="203"/>
    <n v="16"/>
    <d v="2019-04-29T00:00:00"/>
    <n v="83.39"/>
    <n v="4.38894736842105"/>
    <n v="2"/>
    <n v="1"/>
    <n v="1"/>
    <n v="1"/>
    <s v="111"/>
    <x v="0"/>
    <s v="Champion"/>
  </r>
  <r>
    <x v="204"/>
    <n v="10"/>
    <d v="2019-04-25T00:00:00"/>
    <n v="83.3"/>
    <n v="5.5533333333333301"/>
    <n v="6"/>
    <n v="3"/>
    <n v="2"/>
    <n v="1"/>
    <s v="321"/>
    <x v="0"/>
    <s v=""/>
  </r>
  <r>
    <x v="205"/>
    <n v="15"/>
    <d v="2019-04-27T00:00:00"/>
    <n v="83.299999999999898"/>
    <n v="3.9666666666666601"/>
    <n v="4"/>
    <n v="2"/>
    <n v="1"/>
    <n v="1"/>
    <s v="211"/>
    <x v="0"/>
    <s v=""/>
  </r>
  <r>
    <x v="206"/>
    <n v="13"/>
    <d v="2019-04-27T00:00:00"/>
    <n v="83.1"/>
    <n v="4.1549999999999896"/>
    <n v="4"/>
    <n v="2"/>
    <n v="1"/>
    <n v="1"/>
    <s v="211"/>
    <x v="0"/>
    <s v=""/>
  </r>
  <r>
    <x v="207"/>
    <n v="15"/>
    <d v="2019-04-29T00:00:00"/>
    <n v="82.9"/>
    <n v="4.8764705882352901"/>
    <n v="2"/>
    <n v="1"/>
    <n v="1"/>
    <n v="1"/>
    <s v="111"/>
    <x v="0"/>
    <s v="Champion"/>
  </r>
  <r>
    <x v="208"/>
    <n v="16"/>
    <d v="2019-04-29T00:00:00"/>
    <n v="82.9"/>
    <n v="5.1812500000000004"/>
    <n v="2"/>
    <n v="1"/>
    <n v="1"/>
    <n v="1"/>
    <s v="111"/>
    <x v="0"/>
    <s v="Champion"/>
  </r>
  <r>
    <x v="209"/>
    <n v="8"/>
    <d v="2019-04-24T00:00:00"/>
    <n v="82.9"/>
    <n v="6.9083333333333297"/>
    <n v="7"/>
    <n v="3"/>
    <n v="3"/>
    <n v="1"/>
    <s v="331"/>
    <x v="0"/>
    <s v=""/>
  </r>
  <r>
    <x v="210"/>
    <n v="8"/>
    <d v="2019-04-28T00:00:00"/>
    <n v="82.899999999999906"/>
    <n v="6.3769230769230703"/>
    <n v="3"/>
    <n v="1"/>
    <n v="3"/>
    <n v="1"/>
    <s v="131"/>
    <x v="0"/>
    <s v=""/>
  </r>
  <r>
    <x v="211"/>
    <n v="13"/>
    <d v="2019-04-25T00:00:00"/>
    <n v="82.85"/>
    <n v="4.8735294117647001"/>
    <n v="6"/>
    <n v="3"/>
    <n v="1"/>
    <n v="1"/>
    <s v="311"/>
    <x v="0"/>
    <s v=""/>
  </r>
  <r>
    <x v="212"/>
    <n v="12"/>
    <d v="2019-04-29T00:00:00"/>
    <n v="82.7"/>
    <n v="4.8647058823529399"/>
    <n v="2"/>
    <n v="1"/>
    <n v="1"/>
    <n v="1"/>
    <s v="111"/>
    <x v="0"/>
    <s v="Champion"/>
  </r>
  <r>
    <x v="213"/>
    <n v="14"/>
    <d v="2019-04-29T00:00:00"/>
    <n v="82.7"/>
    <n v="5.1687500000000002"/>
    <n v="2"/>
    <n v="1"/>
    <n v="1"/>
    <n v="1"/>
    <s v="111"/>
    <x v="0"/>
    <s v="Champion"/>
  </r>
  <r>
    <x v="214"/>
    <n v="14"/>
    <d v="2019-04-29T00:00:00"/>
    <n v="82.65"/>
    <n v="4.1325000000000003"/>
    <n v="2"/>
    <n v="1"/>
    <n v="1"/>
    <n v="1"/>
    <s v="111"/>
    <x v="0"/>
    <s v="Champion"/>
  </r>
  <r>
    <x v="215"/>
    <n v="17"/>
    <d v="2019-04-29T00:00:00"/>
    <n v="82.5"/>
    <n v="4.5833333333333304"/>
    <n v="2"/>
    <n v="1"/>
    <n v="1"/>
    <n v="1"/>
    <s v="111"/>
    <x v="0"/>
    <s v="Champion"/>
  </r>
  <r>
    <x v="216"/>
    <n v="15"/>
    <d v="2019-04-25T00:00:00"/>
    <n v="82.5"/>
    <n v="4.8529411764705799"/>
    <n v="6"/>
    <n v="3"/>
    <n v="1"/>
    <n v="1"/>
    <s v="311"/>
    <x v="0"/>
    <s v=""/>
  </r>
  <r>
    <x v="217"/>
    <n v="14"/>
    <d v="2019-04-28T00:00:00"/>
    <n v="82.35"/>
    <n v="4.33421052631578"/>
    <n v="3"/>
    <n v="1"/>
    <n v="1"/>
    <n v="1"/>
    <s v="111"/>
    <x v="0"/>
    <s v="Champion"/>
  </r>
  <r>
    <x v="218"/>
    <n v="12"/>
    <d v="2019-04-25T00:00:00"/>
    <n v="82.3"/>
    <n v="5.4866666666666601"/>
    <n v="6"/>
    <n v="3"/>
    <n v="1"/>
    <n v="1"/>
    <s v="311"/>
    <x v="0"/>
    <s v=""/>
  </r>
  <r>
    <x v="219"/>
    <n v="12"/>
    <d v="2019-04-27T00:00:00"/>
    <n v="82.2"/>
    <n v="4.8352941176470496"/>
    <n v="4"/>
    <n v="2"/>
    <n v="1"/>
    <n v="1"/>
    <s v="211"/>
    <x v="0"/>
    <s v=""/>
  </r>
  <r>
    <x v="220"/>
    <n v="13"/>
    <d v="2019-04-28T00:00:00"/>
    <n v="81.95"/>
    <n v="4.8205882352941103"/>
    <n v="3"/>
    <n v="1"/>
    <n v="1"/>
    <n v="1"/>
    <s v="111"/>
    <x v="0"/>
    <s v="Champion"/>
  </r>
  <r>
    <x v="221"/>
    <n v="14"/>
    <d v="2019-04-27T00:00:00"/>
    <n v="81.900000000000006"/>
    <n v="4.8176470588235301"/>
    <n v="4"/>
    <n v="2"/>
    <n v="1"/>
    <n v="1"/>
    <s v="211"/>
    <x v="0"/>
    <s v=""/>
  </r>
  <r>
    <x v="222"/>
    <n v="12"/>
    <d v="2019-04-29T00:00:00"/>
    <n v="81.900000000000006"/>
    <n v="4.8176470588235301"/>
    <n v="2"/>
    <n v="1"/>
    <n v="1"/>
    <n v="1"/>
    <s v="111"/>
    <x v="0"/>
    <s v="Champion"/>
  </r>
  <r>
    <x v="223"/>
    <n v="16"/>
    <d v="2019-04-28T00:00:00"/>
    <n v="81.899999999999906"/>
    <n v="3.8999999999999901"/>
    <n v="3"/>
    <n v="1"/>
    <n v="1"/>
    <n v="1"/>
    <s v="111"/>
    <x v="0"/>
    <s v="Champion"/>
  </r>
  <r>
    <x v="224"/>
    <n v="12"/>
    <d v="2019-04-27T00:00:00"/>
    <n v="81.8"/>
    <n v="5.1124999999999998"/>
    <n v="4"/>
    <n v="2"/>
    <n v="1"/>
    <n v="1"/>
    <s v="211"/>
    <x v="0"/>
    <s v=""/>
  </r>
  <r>
    <x v="225"/>
    <n v="10"/>
    <d v="2019-04-21T00:00:00"/>
    <n v="81.650000000000006"/>
    <n v="5.1031250000000004"/>
    <n v="10"/>
    <n v="4"/>
    <n v="2"/>
    <n v="1"/>
    <s v="421"/>
    <x v="1"/>
    <s v=""/>
  </r>
  <r>
    <x v="226"/>
    <n v="10"/>
    <d v="2019-04-27T00:00:00"/>
    <n v="81.61"/>
    <n v="5.4406666666666599"/>
    <n v="4"/>
    <n v="2"/>
    <n v="2"/>
    <n v="1"/>
    <s v="221"/>
    <x v="0"/>
    <s v=""/>
  </r>
  <r>
    <x v="227"/>
    <n v="14"/>
    <d v="2019-04-29T00:00:00"/>
    <n v="81.5"/>
    <n v="4.5277777777777697"/>
    <n v="2"/>
    <n v="1"/>
    <n v="1"/>
    <n v="1"/>
    <s v="111"/>
    <x v="0"/>
    <s v="Champion"/>
  </r>
  <r>
    <x v="228"/>
    <n v="14"/>
    <d v="2019-04-28T00:00:00"/>
    <n v="81.45"/>
    <n v="5.43"/>
    <n v="3"/>
    <n v="1"/>
    <n v="1"/>
    <n v="1"/>
    <s v="111"/>
    <x v="0"/>
    <s v="Champion"/>
  </r>
  <r>
    <x v="229"/>
    <n v="11"/>
    <d v="2019-04-28T00:00:00"/>
    <n v="81.400000000000006"/>
    <n v="5.4266666666666596"/>
    <n v="3"/>
    <n v="1"/>
    <n v="2"/>
    <n v="1"/>
    <s v="121"/>
    <x v="0"/>
    <s v=""/>
  </r>
  <r>
    <x v="230"/>
    <n v="13"/>
    <d v="2019-04-28T00:00:00"/>
    <n v="81.2"/>
    <n v="4.5111111111111102"/>
    <n v="3"/>
    <n v="1"/>
    <n v="1"/>
    <n v="1"/>
    <s v="111"/>
    <x v="0"/>
    <s v="Champion"/>
  </r>
  <r>
    <x v="231"/>
    <n v="18"/>
    <d v="2019-04-25T00:00:00"/>
    <n v="81.199999999999903"/>
    <n v="4.2736842105263104"/>
    <n v="6"/>
    <n v="3"/>
    <n v="1"/>
    <n v="1"/>
    <s v="311"/>
    <x v="0"/>
    <s v=""/>
  </r>
  <r>
    <x v="232"/>
    <n v="14"/>
    <d v="2019-04-29T00:00:00"/>
    <n v="81.150000000000006"/>
    <n v="4.7735294117646996"/>
    <n v="2"/>
    <n v="1"/>
    <n v="1"/>
    <n v="1"/>
    <s v="111"/>
    <x v="0"/>
    <s v="Champion"/>
  </r>
  <r>
    <x v="233"/>
    <n v="15"/>
    <d v="2019-04-26T00:00:00"/>
    <n v="81.05"/>
    <n v="4.0525000000000002"/>
    <n v="5"/>
    <n v="3"/>
    <n v="1"/>
    <n v="1"/>
    <s v="311"/>
    <x v="0"/>
    <s v=""/>
  </r>
  <r>
    <x v="234"/>
    <n v="13"/>
    <d v="2019-04-24T00:00:00"/>
    <n v="81.039999999999907"/>
    <n v="4.5022222222222199"/>
    <n v="7"/>
    <n v="3"/>
    <n v="1"/>
    <n v="1"/>
    <s v="311"/>
    <x v="0"/>
    <s v=""/>
  </r>
  <r>
    <x v="235"/>
    <n v="15"/>
    <d v="2019-04-20T00:00:00"/>
    <n v="80.949999999999903"/>
    <n v="4.2605263157894697"/>
    <n v="11"/>
    <n v="4"/>
    <n v="1"/>
    <n v="1"/>
    <s v="411"/>
    <x v="1"/>
    <s v=""/>
  </r>
  <r>
    <x v="236"/>
    <n v="14"/>
    <d v="2019-04-29T00:00:00"/>
    <n v="80.899999999999906"/>
    <n v="4.49444444444444"/>
    <n v="2"/>
    <n v="1"/>
    <n v="1"/>
    <n v="1"/>
    <s v="111"/>
    <x v="0"/>
    <s v="Champion"/>
  </r>
  <r>
    <x v="237"/>
    <n v="17"/>
    <d v="2019-04-27T00:00:00"/>
    <n v="80.849999999999994"/>
    <n v="4.49166666666666"/>
    <n v="4"/>
    <n v="2"/>
    <n v="1"/>
    <n v="1"/>
    <s v="211"/>
    <x v="0"/>
    <s v=""/>
  </r>
  <r>
    <x v="238"/>
    <n v="11"/>
    <d v="2019-04-28T00:00:00"/>
    <n v="80.8"/>
    <n v="5.3866666666666596"/>
    <n v="3"/>
    <n v="1"/>
    <n v="2"/>
    <n v="1"/>
    <s v="121"/>
    <x v="0"/>
    <s v=""/>
  </r>
  <r>
    <x v="239"/>
    <n v="11"/>
    <d v="2019-04-26T00:00:00"/>
    <n v="80.75"/>
    <n v="4.4861111111111098"/>
    <n v="5"/>
    <n v="3"/>
    <n v="2"/>
    <n v="1"/>
    <s v="321"/>
    <x v="0"/>
    <s v=""/>
  </r>
  <r>
    <x v="240"/>
    <n v="16"/>
    <d v="2019-04-28T00:00:00"/>
    <n v="80.7"/>
    <n v="4.0350000000000001"/>
    <n v="3"/>
    <n v="1"/>
    <n v="1"/>
    <n v="1"/>
    <s v="111"/>
    <x v="0"/>
    <s v="Champion"/>
  </r>
  <r>
    <x v="241"/>
    <n v="14"/>
    <d v="2019-04-22T00:00:00"/>
    <n v="80.7"/>
    <n v="4.4833333333333298"/>
    <n v="9"/>
    <n v="4"/>
    <n v="1"/>
    <n v="1"/>
    <s v="411"/>
    <x v="1"/>
    <s v=""/>
  </r>
  <r>
    <x v="242"/>
    <n v="17"/>
    <d v="2019-04-29T00:00:00"/>
    <n v="80.650000000000006"/>
    <n v="4.0324999999999998"/>
    <n v="2"/>
    <n v="1"/>
    <n v="1"/>
    <n v="1"/>
    <s v="111"/>
    <x v="0"/>
    <s v="Champion"/>
  </r>
  <r>
    <x v="243"/>
    <n v="14"/>
    <d v="2019-04-26T00:00:00"/>
    <n v="80.45"/>
    <n v="4.7323529411764698"/>
    <n v="5"/>
    <n v="3"/>
    <n v="1"/>
    <n v="1"/>
    <s v="311"/>
    <x v="0"/>
    <s v=""/>
  </r>
  <r>
    <x v="244"/>
    <n v="13"/>
    <d v="2019-04-27T00:00:00"/>
    <n v="80.400000000000006"/>
    <n v="4.7294117647058798"/>
    <n v="4"/>
    <n v="2"/>
    <n v="1"/>
    <n v="1"/>
    <s v="211"/>
    <x v="0"/>
    <s v=""/>
  </r>
  <r>
    <x v="245"/>
    <n v="12"/>
    <d v="2019-04-26T00:00:00"/>
    <n v="80.349999999999994"/>
    <n v="5.3566666666666602"/>
    <n v="5"/>
    <n v="3"/>
    <n v="1"/>
    <n v="1"/>
    <s v="311"/>
    <x v="0"/>
    <s v=""/>
  </r>
  <r>
    <x v="246"/>
    <n v="17"/>
    <d v="2019-04-26T00:00:00"/>
    <n v="80.149999999999906"/>
    <n v="4.4527777777777704"/>
    <n v="5"/>
    <n v="3"/>
    <n v="1"/>
    <n v="1"/>
    <s v="311"/>
    <x v="0"/>
    <s v=""/>
  </r>
  <r>
    <x v="247"/>
    <n v="11"/>
    <d v="2019-04-21T00:00:00"/>
    <n v="80"/>
    <n v="5"/>
    <n v="10"/>
    <n v="4"/>
    <n v="2"/>
    <n v="1"/>
    <s v="421"/>
    <x v="1"/>
    <s v=""/>
  </r>
  <r>
    <x v="248"/>
    <n v="13"/>
    <d v="2019-04-27T00:00:00"/>
    <n v="79.900000000000006"/>
    <n v="5.32666666666666"/>
    <n v="4"/>
    <n v="2"/>
    <n v="1"/>
    <n v="1"/>
    <s v="211"/>
    <x v="0"/>
    <s v=""/>
  </r>
  <r>
    <x v="249"/>
    <n v="9"/>
    <d v="2019-04-28T00:00:00"/>
    <n v="79.849999999999994"/>
    <n v="5.3233333333333297"/>
    <n v="3"/>
    <n v="1"/>
    <n v="2"/>
    <n v="1"/>
    <s v="121"/>
    <x v="0"/>
    <s v=""/>
  </r>
  <r>
    <x v="250"/>
    <n v="16"/>
    <d v="2019-04-29T00:00:00"/>
    <n v="79.8"/>
    <n v="4.6941176470588202"/>
    <n v="2"/>
    <n v="1"/>
    <n v="1"/>
    <n v="1"/>
    <s v="111"/>
    <x v="0"/>
    <s v="Champion"/>
  </r>
  <r>
    <x v="251"/>
    <n v="11"/>
    <d v="2019-04-26T00:00:00"/>
    <n v="79.75"/>
    <n v="5.6964285714285703"/>
    <n v="5"/>
    <n v="3"/>
    <n v="2"/>
    <n v="1"/>
    <s v="321"/>
    <x v="0"/>
    <s v=""/>
  </r>
  <r>
    <x v="252"/>
    <n v="15"/>
    <d v="2019-04-26T00:00:00"/>
    <n v="79.7"/>
    <n v="4.42777777777777"/>
    <n v="5"/>
    <n v="3"/>
    <n v="1"/>
    <n v="1"/>
    <s v="311"/>
    <x v="0"/>
    <s v=""/>
  </r>
  <r>
    <x v="253"/>
    <n v="6"/>
    <d v="2019-04-24T00:00:00"/>
    <n v="79.7"/>
    <n v="8.8555555555555507"/>
    <n v="7"/>
    <n v="3"/>
    <n v="4"/>
    <n v="1"/>
    <s v="341"/>
    <x v="0"/>
    <s v=""/>
  </r>
  <r>
    <x v="254"/>
    <n v="13"/>
    <d v="2019-04-28T00:00:00"/>
    <n v="79.650000000000006"/>
    <n v="4.4249999999999998"/>
    <n v="3"/>
    <n v="1"/>
    <n v="1"/>
    <n v="1"/>
    <s v="111"/>
    <x v="0"/>
    <s v="Champion"/>
  </r>
  <r>
    <x v="255"/>
    <n v="13"/>
    <d v="2019-04-29T00:00:00"/>
    <n v="79.549999999999898"/>
    <n v="4.6794117647058799"/>
    <n v="2"/>
    <n v="1"/>
    <n v="1"/>
    <n v="1"/>
    <s v="111"/>
    <x v="0"/>
    <s v="Champion"/>
  </r>
  <r>
    <x v="256"/>
    <n v="13"/>
    <d v="2019-04-29T00:00:00"/>
    <n v="79.499999999999901"/>
    <n v="4.9687499999999902"/>
    <n v="2"/>
    <n v="1"/>
    <n v="1"/>
    <n v="1"/>
    <s v="111"/>
    <x v="0"/>
    <s v="Champion"/>
  </r>
  <r>
    <x v="257"/>
    <n v="14"/>
    <d v="2019-04-25T00:00:00"/>
    <n v="79.2"/>
    <n v="4.6588235294117597"/>
    <n v="6"/>
    <n v="3"/>
    <n v="1"/>
    <n v="1"/>
    <s v="311"/>
    <x v="0"/>
    <s v=""/>
  </r>
  <r>
    <x v="258"/>
    <n v="18"/>
    <d v="2019-04-29T00:00:00"/>
    <n v="79.150000000000006"/>
    <n v="3.59772727272727"/>
    <n v="2"/>
    <n v="1"/>
    <n v="1"/>
    <n v="1"/>
    <s v="111"/>
    <x v="0"/>
    <s v="Champion"/>
  </r>
  <r>
    <x v="259"/>
    <n v="12"/>
    <d v="2019-04-27T00:00:00"/>
    <n v="79.05"/>
    <n v="5.27"/>
    <n v="4"/>
    <n v="2"/>
    <n v="1"/>
    <n v="1"/>
    <s v="211"/>
    <x v="0"/>
    <s v=""/>
  </r>
  <r>
    <x v="260"/>
    <n v="11"/>
    <d v="2019-04-29T00:00:00"/>
    <n v="78.849999999999994"/>
    <n v="5.2566666666666597"/>
    <n v="2"/>
    <n v="1"/>
    <n v="2"/>
    <n v="1"/>
    <s v="121"/>
    <x v="0"/>
    <s v=""/>
  </r>
  <r>
    <x v="261"/>
    <n v="15"/>
    <d v="2019-04-29T00:00:00"/>
    <n v="78.7"/>
    <n v="4.9187500000000002"/>
    <n v="2"/>
    <n v="1"/>
    <n v="1"/>
    <n v="1"/>
    <s v="111"/>
    <x v="0"/>
    <s v="Champion"/>
  </r>
  <r>
    <x v="262"/>
    <n v="12"/>
    <d v="2019-04-28T00:00:00"/>
    <n v="78.650000000000006"/>
    <n v="4.9156250000000004"/>
    <n v="3"/>
    <n v="1"/>
    <n v="1"/>
    <n v="1"/>
    <s v="111"/>
    <x v="0"/>
    <s v="Champion"/>
  </r>
  <r>
    <x v="263"/>
    <n v="11"/>
    <d v="2019-04-29T00:00:00"/>
    <n v="78.650000000000006"/>
    <n v="4.6264705882352901"/>
    <n v="2"/>
    <n v="1"/>
    <n v="2"/>
    <n v="1"/>
    <s v="121"/>
    <x v="0"/>
    <s v=""/>
  </r>
  <r>
    <x v="264"/>
    <n v="13"/>
    <d v="2019-04-18T00:00:00"/>
    <n v="78.5"/>
    <n v="4.1315789473684204"/>
    <n v="13"/>
    <n v="4"/>
    <n v="1"/>
    <n v="1"/>
    <s v="411"/>
    <x v="1"/>
    <s v=""/>
  </r>
  <r>
    <x v="265"/>
    <n v="14"/>
    <d v="2019-04-26T00:00:00"/>
    <n v="78.45"/>
    <n v="4.9031250000000002"/>
    <n v="5"/>
    <n v="3"/>
    <n v="1"/>
    <n v="1"/>
    <s v="311"/>
    <x v="0"/>
    <s v=""/>
  </r>
  <r>
    <x v="266"/>
    <n v="12"/>
    <d v="2019-04-28T00:00:00"/>
    <n v="78.400000000000006"/>
    <n v="5.6"/>
    <n v="3"/>
    <n v="1"/>
    <n v="1"/>
    <n v="1"/>
    <s v="111"/>
    <x v="0"/>
    <s v="Champion"/>
  </r>
  <r>
    <x v="267"/>
    <n v="16"/>
    <d v="2019-04-29T00:00:00"/>
    <n v="78.399999999999906"/>
    <n v="4.3555555555555499"/>
    <n v="2"/>
    <n v="1"/>
    <n v="1"/>
    <n v="1"/>
    <s v="111"/>
    <x v="0"/>
    <s v="Champion"/>
  </r>
  <r>
    <x v="268"/>
    <n v="15"/>
    <d v="2019-04-29T00:00:00"/>
    <n v="78.349999999999994"/>
    <n v="4.8968749999999996"/>
    <n v="2"/>
    <n v="1"/>
    <n v="1"/>
    <n v="1"/>
    <s v="111"/>
    <x v="0"/>
    <s v="Champion"/>
  </r>
  <r>
    <x v="269"/>
    <n v="7"/>
    <d v="2019-04-29T00:00:00"/>
    <n v="78.349999999999994"/>
    <n v="7.8349999999999902"/>
    <n v="2"/>
    <n v="1"/>
    <n v="3"/>
    <n v="1"/>
    <s v="131"/>
    <x v="0"/>
    <s v=""/>
  </r>
  <r>
    <x v="270"/>
    <n v="12"/>
    <d v="2019-04-28T00:00:00"/>
    <n v="78"/>
    <n v="4.5882352941176396"/>
    <n v="3"/>
    <n v="1"/>
    <n v="1"/>
    <n v="1"/>
    <s v="111"/>
    <x v="0"/>
    <s v="Champion"/>
  </r>
  <r>
    <x v="271"/>
    <n v="10"/>
    <d v="2019-04-25T00:00:00"/>
    <n v="78"/>
    <n v="6.5"/>
    <n v="6"/>
    <n v="3"/>
    <n v="2"/>
    <n v="1"/>
    <s v="321"/>
    <x v="0"/>
    <s v=""/>
  </r>
  <r>
    <x v="272"/>
    <n v="13"/>
    <d v="2019-04-27T00:00:00"/>
    <n v="78"/>
    <n v="4.875"/>
    <n v="4"/>
    <n v="2"/>
    <n v="1"/>
    <n v="1"/>
    <s v="211"/>
    <x v="0"/>
    <s v=""/>
  </r>
  <r>
    <x v="273"/>
    <n v="8"/>
    <d v="2019-04-27T00:00:00"/>
    <n v="78"/>
    <n v="7.0909090909090899"/>
    <n v="4"/>
    <n v="2"/>
    <n v="3"/>
    <n v="1"/>
    <s v="231"/>
    <x v="0"/>
    <s v=""/>
  </r>
  <r>
    <x v="274"/>
    <n v="9"/>
    <d v="2019-04-12T00:00:00"/>
    <n v="77.999999999999901"/>
    <n v="6.4999999999999902"/>
    <n v="19"/>
    <n v="4"/>
    <n v="2"/>
    <n v="1"/>
    <s v="421"/>
    <x v="1"/>
    <s v=""/>
  </r>
  <r>
    <x v="275"/>
    <n v="14"/>
    <d v="2019-04-29T00:00:00"/>
    <n v="77.95"/>
    <n v="4.3305555555555504"/>
    <n v="2"/>
    <n v="1"/>
    <n v="1"/>
    <n v="1"/>
    <s v="111"/>
    <x v="0"/>
    <s v="Champion"/>
  </r>
  <r>
    <x v="276"/>
    <n v="12"/>
    <d v="2019-04-29T00:00:00"/>
    <n v="77.900000000000006"/>
    <n v="4.3277777777777704"/>
    <n v="2"/>
    <n v="1"/>
    <n v="1"/>
    <n v="1"/>
    <s v="111"/>
    <x v="0"/>
    <s v="Champion"/>
  </r>
  <r>
    <x v="277"/>
    <n v="18"/>
    <d v="2019-04-29T00:00:00"/>
    <n v="77.900000000000006"/>
    <n v="3.7095238095237999"/>
    <n v="2"/>
    <n v="1"/>
    <n v="1"/>
    <n v="1"/>
    <s v="111"/>
    <x v="0"/>
    <s v="Champion"/>
  </r>
  <r>
    <x v="278"/>
    <n v="14"/>
    <d v="2019-04-22T00:00:00"/>
    <n v="77.900000000000006"/>
    <n v="5.1933333333333298"/>
    <n v="9"/>
    <n v="4"/>
    <n v="1"/>
    <n v="1"/>
    <s v="411"/>
    <x v="1"/>
    <s v=""/>
  </r>
  <r>
    <x v="279"/>
    <n v="12"/>
    <d v="2019-04-24T00:00:00"/>
    <n v="77.849999999999994"/>
    <n v="4.3249999999999904"/>
    <n v="7"/>
    <n v="3"/>
    <n v="1"/>
    <n v="1"/>
    <s v="311"/>
    <x v="0"/>
    <s v=""/>
  </r>
  <r>
    <x v="280"/>
    <n v="12"/>
    <d v="2019-04-28T00:00:00"/>
    <n v="77.75"/>
    <n v="5.18333333333333"/>
    <n v="3"/>
    <n v="1"/>
    <n v="1"/>
    <n v="1"/>
    <s v="111"/>
    <x v="0"/>
    <s v="Champion"/>
  </r>
  <r>
    <x v="281"/>
    <n v="16"/>
    <d v="2019-04-27T00:00:00"/>
    <n v="77.75"/>
    <n v="4.0921052631578902"/>
    <n v="4"/>
    <n v="2"/>
    <n v="1"/>
    <n v="1"/>
    <s v="211"/>
    <x v="0"/>
    <s v=""/>
  </r>
  <r>
    <x v="282"/>
    <n v="16"/>
    <d v="2019-04-26T00:00:00"/>
    <n v="77.7"/>
    <n v="4.5705882352941103"/>
    <n v="5"/>
    <n v="3"/>
    <n v="1"/>
    <n v="1"/>
    <s v="311"/>
    <x v="0"/>
    <s v=""/>
  </r>
  <r>
    <x v="283"/>
    <n v="12"/>
    <d v="2019-04-24T00:00:00"/>
    <n v="77.650000000000006"/>
    <n v="5.1766666666666596"/>
    <n v="7"/>
    <n v="3"/>
    <n v="1"/>
    <n v="1"/>
    <s v="311"/>
    <x v="0"/>
    <s v=""/>
  </r>
  <r>
    <x v="284"/>
    <n v="9"/>
    <d v="2019-04-29T00:00:00"/>
    <n v="77.650000000000006"/>
    <n v="6.4708333333333297"/>
    <n v="2"/>
    <n v="1"/>
    <n v="2"/>
    <n v="1"/>
    <s v="121"/>
    <x v="0"/>
    <s v=""/>
  </r>
  <r>
    <x v="285"/>
    <n v="14"/>
    <d v="2019-04-26T00:00:00"/>
    <n v="77.55"/>
    <n v="4.5617647058823501"/>
    <n v="5"/>
    <n v="3"/>
    <n v="1"/>
    <n v="1"/>
    <s v="311"/>
    <x v="0"/>
    <s v=""/>
  </r>
  <r>
    <x v="286"/>
    <n v="6"/>
    <d v="2019-04-25T00:00:00"/>
    <n v="77.5"/>
    <n v="8.6111111111111107"/>
    <n v="6"/>
    <n v="3"/>
    <n v="4"/>
    <n v="1"/>
    <s v="341"/>
    <x v="0"/>
    <s v=""/>
  </r>
  <r>
    <x v="287"/>
    <n v="13"/>
    <d v="2019-04-29T00:00:00"/>
    <n v="77.349999999999994"/>
    <n v="4.8343749999999996"/>
    <n v="2"/>
    <n v="1"/>
    <n v="1"/>
    <n v="1"/>
    <s v="111"/>
    <x v="0"/>
    <s v="Champion"/>
  </r>
  <r>
    <x v="288"/>
    <n v="11"/>
    <d v="2019-04-27T00:00:00"/>
    <n v="77.349999999999994"/>
    <n v="4.8343749999999996"/>
    <n v="4"/>
    <n v="2"/>
    <n v="2"/>
    <n v="1"/>
    <s v="221"/>
    <x v="0"/>
    <s v=""/>
  </r>
  <r>
    <x v="289"/>
    <n v="7"/>
    <d v="2019-04-29T00:00:00"/>
    <n v="77.23"/>
    <n v="5.9407692307692299"/>
    <n v="2"/>
    <n v="1"/>
    <n v="3"/>
    <n v="1"/>
    <s v="131"/>
    <x v="0"/>
    <s v=""/>
  </r>
  <r>
    <x v="290"/>
    <n v="12"/>
    <d v="2019-04-23T00:00:00"/>
    <n v="77.099999999999994"/>
    <n v="4.5352941176470498"/>
    <n v="8"/>
    <n v="4"/>
    <n v="1"/>
    <n v="1"/>
    <s v="411"/>
    <x v="1"/>
    <s v=""/>
  </r>
  <r>
    <x v="291"/>
    <n v="12"/>
    <d v="2019-04-28T00:00:00"/>
    <n v="77.099999999999994"/>
    <n v="4.8187499999999996"/>
    <n v="3"/>
    <n v="1"/>
    <n v="1"/>
    <n v="1"/>
    <s v="111"/>
    <x v="0"/>
    <s v="Champion"/>
  </r>
  <r>
    <x v="292"/>
    <n v="16"/>
    <d v="2019-04-27T00:00:00"/>
    <n v="77.099999999999994"/>
    <n v="4.0578947368421003"/>
    <n v="4"/>
    <n v="2"/>
    <n v="1"/>
    <n v="1"/>
    <s v="211"/>
    <x v="0"/>
    <s v=""/>
  </r>
  <r>
    <x v="293"/>
    <n v="13"/>
    <d v="2019-04-24T00:00:00"/>
    <n v="77.05"/>
    <n v="4.8156249999999998"/>
    <n v="7"/>
    <n v="3"/>
    <n v="1"/>
    <n v="1"/>
    <s v="311"/>
    <x v="0"/>
    <s v=""/>
  </r>
  <r>
    <x v="294"/>
    <n v="13"/>
    <d v="2019-04-29T00:00:00"/>
    <n v="77"/>
    <n v="4.0526315789473601"/>
    <n v="2"/>
    <n v="1"/>
    <n v="1"/>
    <n v="1"/>
    <s v="111"/>
    <x v="0"/>
    <s v="Champion"/>
  </r>
  <r>
    <x v="295"/>
    <n v="17"/>
    <d v="2019-04-26T00:00:00"/>
    <n v="76.849999999999994"/>
    <n v="3.8424999999999998"/>
    <n v="5"/>
    <n v="3"/>
    <n v="1"/>
    <n v="1"/>
    <s v="311"/>
    <x v="0"/>
    <s v=""/>
  </r>
  <r>
    <x v="296"/>
    <n v="9"/>
    <d v="2019-04-27T00:00:00"/>
    <n v="76.849999999999994"/>
    <n v="6.4041666666666597"/>
    <n v="4"/>
    <n v="2"/>
    <n v="2"/>
    <n v="1"/>
    <s v="221"/>
    <x v="0"/>
    <s v=""/>
  </r>
  <r>
    <x v="297"/>
    <n v="15"/>
    <d v="2019-04-29T00:00:00"/>
    <n v="76.699999999999903"/>
    <n v="4.0368421052631502"/>
    <n v="2"/>
    <n v="1"/>
    <n v="1"/>
    <n v="1"/>
    <s v="111"/>
    <x v="0"/>
    <s v="Champion"/>
  </r>
  <r>
    <x v="298"/>
    <n v="12"/>
    <d v="2019-04-29T00:00:00"/>
    <n v="76.680000000000007"/>
    <n v="4.7925000000000004"/>
    <n v="2"/>
    <n v="1"/>
    <n v="1"/>
    <n v="1"/>
    <s v="111"/>
    <x v="0"/>
    <s v="Champion"/>
  </r>
  <r>
    <x v="299"/>
    <n v="13"/>
    <d v="2019-04-29T00:00:00"/>
    <n v="76.549999999999898"/>
    <n v="4.7843749999999901"/>
    <n v="2"/>
    <n v="1"/>
    <n v="1"/>
    <n v="1"/>
    <s v="111"/>
    <x v="0"/>
    <s v="Champion"/>
  </r>
  <r>
    <x v="300"/>
    <n v="16"/>
    <d v="2019-04-28T00:00:00"/>
    <n v="76.400000000000006"/>
    <n v="3.82"/>
    <n v="3"/>
    <n v="1"/>
    <n v="1"/>
    <n v="1"/>
    <s v="111"/>
    <x v="0"/>
    <s v="Champion"/>
  </r>
  <r>
    <x v="301"/>
    <n v="12"/>
    <d v="2019-04-26T00:00:00"/>
    <n v="76.400000000000006"/>
    <n v="5.0933333333333302"/>
    <n v="5"/>
    <n v="3"/>
    <n v="1"/>
    <n v="1"/>
    <s v="311"/>
    <x v="0"/>
    <s v=""/>
  </r>
  <r>
    <x v="302"/>
    <n v="14"/>
    <d v="2019-04-29T00:00:00"/>
    <n v="76.400000000000006"/>
    <n v="4.49411764705882"/>
    <n v="2"/>
    <n v="1"/>
    <n v="1"/>
    <n v="1"/>
    <s v="111"/>
    <x v="0"/>
    <s v="Champion"/>
  </r>
  <r>
    <x v="303"/>
    <n v="12"/>
    <d v="2019-04-25T00:00:00"/>
    <n v="76.349999999999994"/>
    <n v="5.09"/>
    <n v="6"/>
    <n v="3"/>
    <n v="1"/>
    <n v="1"/>
    <s v="311"/>
    <x v="0"/>
    <s v=""/>
  </r>
  <r>
    <x v="304"/>
    <n v="15"/>
    <d v="2019-04-24T00:00:00"/>
    <n v="76.349999999999994"/>
    <n v="4.24166666666666"/>
    <n v="7"/>
    <n v="3"/>
    <n v="1"/>
    <n v="1"/>
    <s v="311"/>
    <x v="0"/>
    <s v=""/>
  </r>
  <r>
    <x v="305"/>
    <n v="12"/>
    <d v="2019-04-28T00:00:00"/>
    <n v="76.25"/>
    <n v="5.4464285714285703"/>
    <n v="3"/>
    <n v="1"/>
    <n v="1"/>
    <n v="1"/>
    <s v="111"/>
    <x v="0"/>
    <s v="Champion"/>
  </r>
  <r>
    <x v="306"/>
    <n v="15"/>
    <d v="2019-04-16T00:00:00"/>
    <n v="76.25"/>
    <n v="4.2361111111111098"/>
    <n v="15"/>
    <n v="4"/>
    <n v="1"/>
    <n v="1"/>
    <s v="411"/>
    <x v="1"/>
    <s v=""/>
  </r>
  <r>
    <x v="307"/>
    <n v="13"/>
    <d v="2019-04-27T00:00:00"/>
    <n v="76.2"/>
    <n v="4.4823529411764698"/>
    <n v="4"/>
    <n v="2"/>
    <n v="1"/>
    <n v="1"/>
    <s v="211"/>
    <x v="0"/>
    <s v=""/>
  </r>
  <r>
    <x v="308"/>
    <n v="14"/>
    <d v="2019-04-25T00:00:00"/>
    <n v="76.150000000000006"/>
    <n v="5.07666666666666"/>
    <n v="6"/>
    <n v="3"/>
    <n v="1"/>
    <n v="1"/>
    <s v="311"/>
    <x v="0"/>
    <s v=""/>
  </r>
  <r>
    <x v="309"/>
    <n v="11"/>
    <d v="2019-04-24T00:00:00"/>
    <n v="76.150000000000006"/>
    <n v="4.7593750000000004"/>
    <n v="7"/>
    <n v="3"/>
    <n v="2"/>
    <n v="1"/>
    <s v="321"/>
    <x v="0"/>
    <s v=""/>
  </r>
  <r>
    <x v="310"/>
    <n v="12"/>
    <d v="2019-04-29T00:00:00"/>
    <n v="76.150000000000006"/>
    <n v="5.8576923076923002"/>
    <n v="2"/>
    <n v="1"/>
    <n v="1"/>
    <n v="1"/>
    <s v="111"/>
    <x v="0"/>
    <s v="Champion"/>
  </r>
  <r>
    <x v="311"/>
    <n v="16"/>
    <d v="2019-04-23T00:00:00"/>
    <n v="76.149999999999906"/>
    <n v="4.4794117647058798"/>
    <n v="8"/>
    <n v="4"/>
    <n v="1"/>
    <n v="1"/>
    <s v="411"/>
    <x v="1"/>
    <s v=""/>
  </r>
  <r>
    <x v="312"/>
    <n v="13"/>
    <d v="2019-04-28T00:00:00"/>
    <n v="76.05"/>
    <n v="5.0699999999999896"/>
    <n v="3"/>
    <n v="1"/>
    <n v="1"/>
    <n v="1"/>
    <s v="111"/>
    <x v="0"/>
    <s v="Champion"/>
  </r>
  <r>
    <x v="313"/>
    <n v="11"/>
    <d v="2019-04-29T00:00:00"/>
    <n v="75.900000000000006"/>
    <n v="6.3250000000000002"/>
    <n v="2"/>
    <n v="1"/>
    <n v="2"/>
    <n v="1"/>
    <s v="121"/>
    <x v="0"/>
    <s v=""/>
  </r>
  <r>
    <x v="314"/>
    <n v="12"/>
    <d v="2019-04-29T00:00:00"/>
    <n v="75.900000000000006"/>
    <n v="5.0599999999999996"/>
    <n v="2"/>
    <n v="1"/>
    <n v="1"/>
    <n v="1"/>
    <s v="111"/>
    <x v="0"/>
    <s v="Champion"/>
  </r>
  <r>
    <x v="315"/>
    <n v="15"/>
    <d v="2019-04-29T00:00:00"/>
    <n v="75.849999999999994"/>
    <n v="4.2138888888888797"/>
    <n v="2"/>
    <n v="1"/>
    <n v="1"/>
    <n v="1"/>
    <s v="111"/>
    <x v="0"/>
    <s v="Champion"/>
  </r>
  <r>
    <x v="316"/>
    <n v="11"/>
    <d v="2019-04-25T00:00:00"/>
    <n v="75.8"/>
    <n v="5.4142857142857101"/>
    <n v="6"/>
    <n v="3"/>
    <n v="2"/>
    <n v="1"/>
    <s v="321"/>
    <x v="0"/>
    <s v=""/>
  </r>
  <r>
    <x v="317"/>
    <n v="11"/>
    <d v="2019-04-27T00:00:00"/>
    <n v="75.8"/>
    <n v="5.4142857142857101"/>
    <n v="4"/>
    <n v="2"/>
    <n v="2"/>
    <n v="1"/>
    <s v="221"/>
    <x v="0"/>
    <s v=""/>
  </r>
  <r>
    <x v="318"/>
    <n v="14"/>
    <d v="2019-04-26T00:00:00"/>
    <n v="75.75"/>
    <n v="5.05"/>
    <n v="5"/>
    <n v="3"/>
    <n v="1"/>
    <n v="1"/>
    <s v="311"/>
    <x v="0"/>
    <s v=""/>
  </r>
  <r>
    <x v="319"/>
    <n v="15"/>
    <d v="2019-04-22T00:00:00"/>
    <n v="75.599999999999994"/>
    <n v="4.4470588235294102"/>
    <n v="9"/>
    <n v="4"/>
    <n v="1"/>
    <n v="1"/>
    <s v="411"/>
    <x v="1"/>
    <s v=""/>
  </r>
  <r>
    <x v="320"/>
    <n v="13"/>
    <d v="2019-04-24T00:00:00"/>
    <n v="75.55"/>
    <n v="4.1972222222222202"/>
    <n v="7"/>
    <n v="3"/>
    <n v="1"/>
    <n v="1"/>
    <s v="311"/>
    <x v="0"/>
    <s v=""/>
  </r>
  <r>
    <x v="321"/>
    <n v="15"/>
    <d v="2019-04-27T00:00:00"/>
    <n v="75.55"/>
    <n v="3.9763157894736798"/>
    <n v="4"/>
    <n v="2"/>
    <n v="1"/>
    <n v="1"/>
    <s v="211"/>
    <x v="0"/>
    <s v=""/>
  </r>
  <r>
    <x v="322"/>
    <n v="16"/>
    <d v="2019-04-29T00:00:00"/>
    <n v="75.3"/>
    <n v="3.96315789473684"/>
    <n v="2"/>
    <n v="1"/>
    <n v="1"/>
    <n v="1"/>
    <s v="111"/>
    <x v="0"/>
    <s v="Champion"/>
  </r>
  <r>
    <x v="323"/>
    <n v="15"/>
    <d v="2019-04-29T00:00:00"/>
    <n v="75.25"/>
    <n v="4.4264705882352899"/>
    <n v="2"/>
    <n v="1"/>
    <n v="1"/>
    <n v="1"/>
    <s v="111"/>
    <x v="0"/>
    <s v="Champion"/>
  </r>
  <r>
    <x v="324"/>
    <n v="17"/>
    <d v="2019-04-29T00:00:00"/>
    <n v="75.2"/>
    <n v="3.76"/>
    <n v="2"/>
    <n v="1"/>
    <n v="1"/>
    <n v="1"/>
    <s v="111"/>
    <x v="0"/>
    <s v="Champion"/>
  </r>
  <r>
    <x v="325"/>
    <n v="13"/>
    <d v="2019-04-25T00:00:00"/>
    <n v="75.150000000000006"/>
    <n v="4.6968750000000004"/>
    <n v="6"/>
    <n v="3"/>
    <n v="1"/>
    <n v="1"/>
    <s v="311"/>
    <x v="0"/>
    <s v=""/>
  </r>
  <r>
    <x v="326"/>
    <n v="14"/>
    <d v="2019-04-24T00:00:00"/>
    <n v="75.099999999999994"/>
    <n v="4.4176470588235199"/>
    <n v="7"/>
    <n v="3"/>
    <n v="1"/>
    <n v="1"/>
    <s v="311"/>
    <x v="0"/>
    <s v=""/>
  </r>
  <r>
    <x v="327"/>
    <n v="18"/>
    <d v="2019-04-29T00:00:00"/>
    <n v="75.099999999999994"/>
    <n v="3.2652173913043399"/>
    <n v="2"/>
    <n v="1"/>
    <n v="1"/>
    <n v="1"/>
    <s v="111"/>
    <x v="0"/>
    <s v="Champion"/>
  </r>
  <r>
    <x v="328"/>
    <n v="11"/>
    <d v="2019-04-26T00:00:00"/>
    <n v="75.05"/>
    <n v="4.4147058823529397"/>
    <n v="5"/>
    <n v="3"/>
    <n v="2"/>
    <n v="1"/>
    <s v="321"/>
    <x v="0"/>
    <s v=""/>
  </r>
  <r>
    <x v="329"/>
    <n v="12"/>
    <d v="2019-04-29T00:00:00"/>
    <n v="75.05"/>
    <n v="4.4147058823529397"/>
    <n v="2"/>
    <n v="1"/>
    <n v="1"/>
    <n v="1"/>
    <s v="111"/>
    <x v="0"/>
    <s v="Champion"/>
  </r>
  <r>
    <x v="330"/>
    <n v="10"/>
    <d v="2019-04-27T00:00:00"/>
    <n v="75.05"/>
    <n v="5.7730769230769203"/>
    <n v="4"/>
    <n v="2"/>
    <n v="2"/>
    <n v="1"/>
    <s v="221"/>
    <x v="0"/>
    <s v=""/>
  </r>
  <r>
    <x v="331"/>
    <n v="14"/>
    <d v="2019-04-29T00:00:00"/>
    <n v="75.05"/>
    <n v="4.1694444444444398"/>
    <n v="2"/>
    <n v="1"/>
    <n v="1"/>
    <n v="1"/>
    <s v="111"/>
    <x v="0"/>
    <s v="Champion"/>
  </r>
  <r>
    <x v="332"/>
    <n v="13"/>
    <d v="2019-04-18T00:00:00"/>
    <n v="75"/>
    <n v="4.1666666666666599"/>
    <n v="13"/>
    <n v="4"/>
    <n v="1"/>
    <n v="1"/>
    <s v="411"/>
    <x v="1"/>
    <s v=""/>
  </r>
  <r>
    <x v="333"/>
    <n v="13"/>
    <d v="2019-04-29T00:00:00"/>
    <n v="74.95"/>
    <n v="4.9966666666666599"/>
    <n v="2"/>
    <n v="1"/>
    <n v="1"/>
    <n v="1"/>
    <s v="111"/>
    <x v="0"/>
    <s v="Champion"/>
  </r>
  <r>
    <x v="334"/>
    <n v="13"/>
    <d v="2019-04-28T00:00:00"/>
    <n v="74.95"/>
    <n v="4.4088235294117597"/>
    <n v="3"/>
    <n v="1"/>
    <n v="1"/>
    <n v="1"/>
    <s v="111"/>
    <x v="0"/>
    <s v="Champion"/>
  </r>
  <r>
    <x v="335"/>
    <n v="9"/>
    <d v="2019-04-22T00:00:00"/>
    <n v="74.949999999999903"/>
    <n v="5.76538461538461"/>
    <n v="9"/>
    <n v="4"/>
    <n v="2"/>
    <n v="1"/>
    <s v="421"/>
    <x v="1"/>
    <s v=""/>
  </r>
  <r>
    <x v="336"/>
    <n v="13"/>
    <d v="2019-04-29T00:00:00"/>
    <n v="74.7"/>
    <n v="4.3941176470588204"/>
    <n v="2"/>
    <n v="1"/>
    <n v="1"/>
    <n v="1"/>
    <s v="111"/>
    <x v="0"/>
    <s v="Champion"/>
  </r>
  <r>
    <x v="337"/>
    <n v="11"/>
    <d v="2019-04-27T00:00:00"/>
    <n v="74.7"/>
    <n v="4.9800000000000004"/>
    <n v="4"/>
    <n v="2"/>
    <n v="2"/>
    <n v="1"/>
    <s v="221"/>
    <x v="0"/>
    <s v=""/>
  </r>
  <r>
    <x v="338"/>
    <n v="15"/>
    <d v="2019-04-29T00:00:00"/>
    <n v="74.650000000000006"/>
    <n v="4.6656250000000004"/>
    <n v="2"/>
    <n v="1"/>
    <n v="1"/>
    <n v="1"/>
    <s v="111"/>
    <x v="0"/>
    <s v="Champion"/>
  </r>
  <r>
    <x v="339"/>
    <n v="16"/>
    <d v="2019-04-28T00:00:00"/>
    <n v="74.650000000000006"/>
    <n v="4.3911764705882304"/>
    <n v="3"/>
    <n v="1"/>
    <n v="1"/>
    <n v="1"/>
    <s v="111"/>
    <x v="0"/>
    <s v="Champion"/>
  </r>
  <r>
    <x v="340"/>
    <n v="12"/>
    <d v="2019-04-28T00:00:00"/>
    <n v="74.5"/>
    <n v="4.3823529411764701"/>
    <n v="3"/>
    <n v="1"/>
    <n v="1"/>
    <n v="1"/>
    <s v="111"/>
    <x v="0"/>
    <s v="Champion"/>
  </r>
  <r>
    <x v="341"/>
    <n v="15"/>
    <d v="2019-04-28T00:00:00"/>
    <n v="74.45"/>
    <n v="4.1361111111111102"/>
    <n v="3"/>
    <n v="1"/>
    <n v="1"/>
    <n v="1"/>
    <s v="111"/>
    <x v="0"/>
    <s v="Champion"/>
  </r>
  <r>
    <x v="342"/>
    <n v="12"/>
    <d v="2019-04-24T00:00:00"/>
    <n v="74.399999999999906"/>
    <n v="5.7230769230769196"/>
    <n v="7"/>
    <n v="3"/>
    <n v="1"/>
    <n v="1"/>
    <s v="311"/>
    <x v="0"/>
    <s v=""/>
  </r>
  <r>
    <x v="343"/>
    <n v="12"/>
    <d v="2019-04-27T00:00:00"/>
    <n v="74.349999999999994"/>
    <n v="4.1305555555555502"/>
    <n v="4"/>
    <n v="2"/>
    <n v="1"/>
    <n v="1"/>
    <s v="211"/>
    <x v="0"/>
    <s v=""/>
  </r>
  <r>
    <x v="344"/>
    <n v="11"/>
    <d v="2019-04-24T00:00:00"/>
    <n v="74.25"/>
    <n v="5.7115384615384599"/>
    <n v="7"/>
    <n v="3"/>
    <n v="2"/>
    <n v="1"/>
    <s v="321"/>
    <x v="0"/>
    <s v=""/>
  </r>
  <r>
    <x v="345"/>
    <n v="13"/>
    <d v="2019-04-24T00:00:00"/>
    <n v="74.2"/>
    <n v="4.6375000000000002"/>
    <n v="7"/>
    <n v="3"/>
    <n v="1"/>
    <n v="1"/>
    <s v="311"/>
    <x v="0"/>
    <s v=""/>
  </r>
  <r>
    <x v="346"/>
    <n v="10"/>
    <d v="2019-04-28T00:00:00"/>
    <n v="74.19"/>
    <n v="5.2992857142857099"/>
    <n v="3"/>
    <n v="1"/>
    <n v="2"/>
    <n v="1"/>
    <s v="121"/>
    <x v="0"/>
    <s v=""/>
  </r>
  <r>
    <x v="347"/>
    <n v="15"/>
    <d v="2019-04-25T00:00:00"/>
    <n v="74.150000000000006"/>
    <n v="4.3617647058823499"/>
    <n v="6"/>
    <n v="3"/>
    <n v="1"/>
    <n v="1"/>
    <s v="311"/>
    <x v="0"/>
    <s v=""/>
  </r>
  <r>
    <x v="348"/>
    <n v="10"/>
    <d v="2019-04-26T00:00:00"/>
    <n v="74"/>
    <n v="6.1666666666666599"/>
    <n v="5"/>
    <n v="3"/>
    <n v="2"/>
    <n v="1"/>
    <s v="321"/>
    <x v="0"/>
    <s v=""/>
  </r>
  <r>
    <x v="349"/>
    <n v="11"/>
    <d v="2019-04-29T00:00:00"/>
    <n v="74"/>
    <n v="5.2857142857142803"/>
    <n v="2"/>
    <n v="1"/>
    <n v="2"/>
    <n v="1"/>
    <s v="121"/>
    <x v="0"/>
    <s v=""/>
  </r>
  <r>
    <x v="350"/>
    <n v="9"/>
    <d v="2019-04-28T00:00:00"/>
    <n v="74"/>
    <n v="5.6923076923076898"/>
    <n v="3"/>
    <n v="1"/>
    <n v="2"/>
    <n v="1"/>
    <s v="121"/>
    <x v="0"/>
    <s v=""/>
  </r>
  <r>
    <x v="351"/>
    <n v="15"/>
    <d v="2019-04-26T00:00:00"/>
    <n v="73.899999999999906"/>
    <n v="4.3470588235294096"/>
    <n v="5"/>
    <n v="3"/>
    <n v="1"/>
    <n v="1"/>
    <s v="311"/>
    <x v="0"/>
    <s v=""/>
  </r>
  <r>
    <x v="352"/>
    <n v="12"/>
    <d v="2019-04-29T00:00:00"/>
    <n v="73.849999999999994"/>
    <n v="4.6156249999999996"/>
    <n v="2"/>
    <n v="1"/>
    <n v="1"/>
    <n v="1"/>
    <s v="111"/>
    <x v="0"/>
    <s v="Champion"/>
  </r>
  <r>
    <x v="353"/>
    <n v="12"/>
    <d v="2019-04-25T00:00:00"/>
    <n v="73.849999999999994"/>
    <n v="4.9233333333333302"/>
    <n v="6"/>
    <n v="3"/>
    <n v="1"/>
    <n v="1"/>
    <s v="311"/>
    <x v="0"/>
    <s v=""/>
  </r>
  <r>
    <x v="354"/>
    <n v="14"/>
    <d v="2019-04-29T00:00:00"/>
    <n v="73.8"/>
    <n v="4.6124999999999998"/>
    <n v="2"/>
    <n v="1"/>
    <n v="1"/>
    <n v="1"/>
    <s v="111"/>
    <x v="0"/>
    <s v="Champion"/>
  </r>
  <r>
    <x v="355"/>
    <n v="15"/>
    <d v="2019-04-28T00:00:00"/>
    <n v="73.599999999999994"/>
    <n v="4.5999999999999996"/>
    <n v="3"/>
    <n v="1"/>
    <n v="1"/>
    <n v="1"/>
    <s v="111"/>
    <x v="0"/>
    <s v="Champion"/>
  </r>
  <r>
    <x v="356"/>
    <n v="10"/>
    <d v="2019-04-26T00:00:00"/>
    <n v="73.599999999999994"/>
    <n v="5.25714285714285"/>
    <n v="5"/>
    <n v="3"/>
    <n v="2"/>
    <n v="1"/>
    <s v="321"/>
    <x v="0"/>
    <s v=""/>
  </r>
  <r>
    <x v="357"/>
    <n v="12"/>
    <d v="2019-04-29T00:00:00"/>
    <n v="73.599999999999994"/>
    <n v="5.6615384615384601"/>
    <n v="2"/>
    <n v="1"/>
    <n v="1"/>
    <n v="1"/>
    <s v="111"/>
    <x v="0"/>
    <s v="Champion"/>
  </r>
  <r>
    <x v="358"/>
    <n v="11"/>
    <d v="2019-04-26T00:00:00"/>
    <n v="73.55"/>
    <n v="4.9033333333333298"/>
    <n v="5"/>
    <n v="3"/>
    <n v="2"/>
    <n v="1"/>
    <s v="321"/>
    <x v="0"/>
    <s v=""/>
  </r>
  <r>
    <x v="359"/>
    <n v="10"/>
    <d v="2019-04-29T00:00:00"/>
    <n v="73.5"/>
    <n v="4.9000000000000004"/>
    <n v="2"/>
    <n v="1"/>
    <n v="2"/>
    <n v="1"/>
    <s v="121"/>
    <x v="0"/>
    <s v=""/>
  </r>
  <r>
    <x v="360"/>
    <n v="12"/>
    <d v="2019-04-25T00:00:00"/>
    <n v="73.45"/>
    <n v="5.2464285714285701"/>
    <n v="6"/>
    <n v="3"/>
    <n v="1"/>
    <n v="1"/>
    <s v="311"/>
    <x v="0"/>
    <s v=""/>
  </r>
  <r>
    <x v="361"/>
    <n v="16"/>
    <d v="2019-04-28T00:00:00"/>
    <n v="73.400000000000006"/>
    <n v="4.0777777777777704"/>
    <n v="3"/>
    <n v="1"/>
    <n v="1"/>
    <n v="1"/>
    <s v="111"/>
    <x v="0"/>
    <s v="Champion"/>
  </r>
  <r>
    <x v="362"/>
    <n v="11"/>
    <d v="2019-04-28T00:00:00"/>
    <n v="73.38"/>
    <n v="5.2414285714285702"/>
    <n v="3"/>
    <n v="1"/>
    <n v="2"/>
    <n v="1"/>
    <s v="121"/>
    <x v="0"/>
    <s v=""/>
  </r>
  <r>
    <x v="363"/>
    <n v="11"/>
    <d v="2019-04-23T00:00:00"/>
    <n v="73.3"/>
    <n v="4.0722222222222202"/>
    <n v="8"/>
    <n v="4"/>
    <n v="2"/>
    <n v="1"/>
    <s v="421"/>
    <x v="1"/>
    <s v=""/>
  </r>
  <r>
    <x v="364"/>
    <n v="14"/>
    <d v="2019-04-28T00:00:00"/>
    <n v="73.3"/>
    <n v="4.0722222222222202"/>
    <n v="3"/>
    <n v="1"/>
    <n v="1"/>
    <n v="1"/>
    <s v="111"/>
    <x v="0"/>
    <s v="Champion"/>
  </r>
  <r>
    <x v="365"/>
    <n v="11"/>
    <d v="2019-04-28T00:00:00"/>
    <n v="73.3"/>
    <n v="5.2357142857142804"/>
    <n v="3"/>
    <n v="1"/>
    <n v="2"/>
    <n v="1"/>
    <s v="121"/>
    <x v="0"/>
    <s v=""/>
  </r>
  <r>
    <x v="366"/>
    <n v="15"/>
    <d v="2019-04-23T00:00:00"/>
    <n v="73.25"/>
    <n v="4.0694444444444402"/>
    <n v="8"/>
    <n v="4"/>
    <n v="1"/>
    <n v="1"/>
    <s v="411"/>
    <x v="1"/>
    <s v=""/>
  </r>
  <r>
    <x v="367"/>
    <n v="14"/>
    <d v="2019-04-28T00:00:00"/>
    <n v="73.25"/>
    <n v="4.3088235294117601"/>
    <n v="3"/>
    <n v="1"/>
    <n v="1"/>
    <n v="1"/>
    <s v="111"/>
    <x v="0"/>
    <s v="Champion"/>
  </r>
  <r>
    <x v="368"/>
    <n v="12"/>
    <d v="2019-04-17T00:00:00"/>
    <n v="73.25"/>
    <n v="4.8833333333333302"/>
    <n v="14"/>
    <n v="4"/>
    <n v="1"/>
    <n v="1"/>
    <s v="411"/>
    <x v="1"/>
    <s v=""/>
  </r>
  <r>
    <x v="369"/>
    <n v="10"/>
    <d v="2019-04-28T00:00:00"/>
    <n v="73.25"/>
    <n v="4.8833333333333302"/>
    <n v="3"/>
    <n v="1"/>
    <n v="2"/>
    <n v="1"/>
    <s v="121"/>
    <x v="0"/>
    <s v=""/>
  </r>
  <r>
    <x v="370"/>
    <n v="11"/>
    <d v="2019-04-21T00:00:00"/>
    <n v="73.150000000000006"/>
    <n v="4.0638888888888802"/>
    <n v="10"/>
    <n v="4"/>
    <n v="2"/>
    <n v="1"/>
    <s v="421"/>
    <x v="1"/>
    <s v=""/>
  </r>
  <r>
    <x v="371"/>
    <n v="12"/>
    <d v="2019-04-29T00:00:00"/>
    <n v="73.099999999999994"/>
    <n v="4.3"/>
    <n v="2"/>
    <n v="1"/>
    <n v="1"/>
    <n v="1"/>
    <s v="111"/>
    <x v="0"/>
    <s v="Champion"/>
  </r>
  <r>
    <x v="372"/>
    <n v="15"/>
    <d v="2019-04-26T00:00:00"/>
    <n v="73.05"/>
    <n v="3.8447368421052599"/>
    <n v="5"/>
    <n v="3"/>
    <n v="1"/>
    <n v="1"/>
    <s v="311"/>
    <x v="0"/>
    <s v=""/>
  </r>
  <r>
    <x v="373"/>
    <n v="12"/>
    <d v="2019-04-29T00:00:00"/>
    <n v="72.900000000000006"/>
    <n v="4.5562500000000004"/>
    <n v="2"/>
    <n v="1"/>
    <n v="1"/>
    <n v="1"/>
    <s v="111"/>
    <x v="0"/>
    <s v="Champion"/>
  </r>
  <r>
    <x v="374"/>
    <n v="16"/>
    <d v="2019-04-29T00:00:00"/>
    <n v="72.8"/>
    <n v="4.55"/>
    <n v="2"/>
    <n v="1"/>
    <n v="1"/>
    <n v="1"/>
    <s v="111"/>
    <x v="0"/>
    <s v="Champion"/>
  </r>
  <r>
    <x v="375"/>
    <n v="16"/>
    <d v="2019-04-28T00:00:00"/>
    <n v="72.7"/>
    <n v="4.5437500000000002"/>
    <n v="3"/>
    <n v="1"/>
    <n v="1"/>
    <n v="1"/>
    <s v="111"/>
    <x v="0"/>
    <s v="Champion"/>
  </r>
  <r>
    <x v="376"/>
    <n v="12"/>
    <d v="2019-04-29T00:00:00"/>
    <n v="72.7"/>
    <n v="5.1928571428571404"/>
    <n v="2"/>
    <n v="1"/>
    <n v="1"/>
    <n v="1"/>
    <s v="111"/>
    <x v="0"/>
    <s v="Champion"/>
  </r>
  <r>
    <x v="377"/>
    <n v="13"/>
    <d v="2019-04-24T00:00:00"/>
    <n v="72.650000000000006"/>
    <n v="4.5406250000000004"/>
    <n v="7"/>
    <n v="3"/>
    <n v="1"/>
    <n v="1"/>
    <s v="311"/>
    <x v="0"/>
    <s v=""/>
  </r>
  <r>
    <x v="378"/>
    <n v="12"/>
    <d v="2019-04-28T00:00:00"/>
    <n v="72.349999999999994"/>
    <n v="5.5653846153846098"/>
    <n v="3"/>
    <n v="1"/>
    <n v="1"/>
    <n v="1"/>
    <s v="111"/>
    <x v="0"/>
    <s v="Champion"/>
  </r>
  <r>
    <x v="379"/>
    <n v="14"/>
    <d v="2019-04-25T00:00:00"/>
    <n v="72.25"/>
    <n v="4.515625"/>
    <n v="6"/>
    <n v="3"/>
    <n v="1"/>
    <n v="1"/>
    <s v="311"/>
    <x v="0"/>
    <s v=""/>
  </r>
  <r>
    <x v="380"/>
    <n v="11"/>
    <d v="2019-04-21T00:00:00"/>
    <n v="72.25"/>
    <n v="4.8166666666666602"/>
    <n v="10"/>
    <n v="4"/>
    <n v="2"/>
    <n v="1"/>
    <s v="421"/>
    <x v="1"/>
    <s v=""/>
  </r>
  <r>
    <x v="381"/>
    <n v="13"/>
    <d v="2019-04-29T00:00:00"/>
    <n v="72.25"/>
    <n v="4.8166666666666602"/>
    <n v="2"/>
    <n v="1"/>
    <n v="1"/>
    <n v="1"/>
    <s v="111"/>
    <x v="0"/>
    <s v="Champion"/>
  </r>
  <r>
    <x v="382"/>
    <n v="16"/>
    <d v="2019-04-28T00:00:00"/>
    <n v="72.2"/>
    <n v="4.24705882352941"/>
    <n v="3"/>
    <n v="1"/>
    <n v="1"/>
    <n v="1"/>
    <s v="111"/>
    <x v="0"/>
    <s v="Champion"/>
  </r>
  <r>
    <x v="383"/>
    <n v="12"/>
    <d v="2019-04-27T00:00:00"/>
    <n v="72.099999999999994"/>
    <n v="5.15"/>
    <n v="4"/>
    <n v="2"/>
    <n v="1"/>
    <n v="1"/>
    <s v="211"/>
    <x v="0"/>
    <s v=""/>
  </r>
  <r>
    <x v="384"/>
    <n v="14"/>
    <d v="2019-04-29T00:00:00"/>
    <n v="72.099999999999994"/>
    <n v="3.6049999999999902"/>
    <n v="2"/>
    <n v="1"/>
    <n v="1"/>
    <n v="1"/>
    <s v="111"/>
    <x v="0"/>
    <s v="Champion"/>
  </r>
  <r>
    <x v="385"/>
    <n v="18"/>
    <d v="2019-04-29T00:00:00"/>
    <n v="72"/>
    <n v="3.7894736842105199"/>
    <n v="2"/>
    <n v="1"/>
    <n v="1"/>
    <n v="1"/>
    <s v="111"/>
    <x v="0"/>
    <s v="Champion"/>
  </r>
  <r>
    <x v="386"/>
    <n v="8"/>
    <d v="2019-04-27T00:00:00"/>
    <n v="72"/>
    <n v="7.2"/>
    <n v="4"/>
    <n v="2"/>
    <n v="3"/>
    <n v="1"/>
    <s v="231"/>
    <x v="0"/>
    <s v=""/>
  </r>
  <r>
    <x v="387"/>
    <n v="10"/>
    <d v="2019-04-26T00:00:00"/>
    <n v="72"/>
    <n v="5.5384615384615303"/>
    <n v="5"/>
    <n v="3"/>
    <n v="2"/>
    <n v="1"/>
    <s v="321"/>
    <x v="0"/>
    <s v=""/>
  </r>
  <r>
    <x v="388"/>
    <n v="16"/>
    <d v="2019-04-29T00:00:00"/>
    <n v="71.849999999999994"/>
    <n v="3.99166666666666"/>
    <n v="2"/>
    <n v="1"/>
    <n v="1"/>
    <n v="1"/>
    <s v="111"/>
    <x v="0"/>
    <s v="Champion"/>
  </r>
  <r>
    <x v="389"/>
    <n v="13"/>
    <d v="2019-04-28T00:00:00"/>
    <n v="71.849999999999994"/>
    <n v="4.4906249999999996"/>
    <n v="3"/>
    <n v="1"/>
    <n v="1"/>
    <n v="1"/>
    <s v="111"/>
    <x v="0"/>
    <s v="Champion"/>
  </r>
  <r>
    <x v="390"/>
    <n v="13"/>
    <d v="2019-04-26T00:00:00"/>
    <n v="71.75"/>
    <n v="5.5192307692307603"/>
    <n v="5"/>
    <n v="3"/>
    <n v="1"/>
    <n v="1"/>
    <s v="311"/>
    <x v="0"/>
    <s v=""/>
  </r>
  <r>
    <x v="391"/>
    <n v="11"/>
    <d v="2019-04-23T00:00:00"/>
    <n v="71.650000000000006"/>
    <n v="4.7766666666666602"/>
    <n v="8"/>
    <n v="4"/>
    <n v="2"/>
    <n v="1"/>
    <s v="421"/>
    <x v="1"/>
    <s v=""/>
  </r>
  <r>
    <x v="392"/>
    <n v="11"/>
    <d v="2019-04-26T00:00:00"/>
    <n v="71.63"/>
    <n v="5.1164285714285702"/>
    <n v="5"/>
    <n v="3"/>
    <n v="2"/>
    <n v="1"/>
    <s v="321"/>
    <x v="0"/>
    <s v=""/>
  </r>
  <r>
    <x v="393"/>
    <n v="13"/>
    <d v="2019-04-29T00:00:00"/>
    <n v="71.599999999999994"/>
    <n v="4.2117647058823504"/>
    <n v="2"/>
    <n v="1"/>
    <n v="1"/>
    <n v="1"/>
    <s v="111"/>
    <x v="0"/>
    <s v="Champion"/>
  </r>
  <r>
    <x v="394"/>
    <n v="9"/>
    <d v="2019-04-23T00:00:00"/>
    <n v="71.599999999999994"/>
    <n v="5.9666666666666597"/>
    <n v="8"/>
    <n v="4"/>
    <n v="2"/>
    <n v="1"/>
    <s v="421"/>
    <x v="1"/>
    <s v=""/>
  </r>
  <r>
    <x v="395"/>
    <n v="15"/>
    <d v="2019-04-25T00:00:00"/>
    <n v="71.55"/>
    <n v="4.4718749999999998"/>
    <n v="6"/>
    <n v="3"/>
    <n v="1"/>
    <n v="1"/>
    <s v="311"/>
    <x v="0"/>
    <s v=""/>
  </r>
  <r>
    <x v="396"/>
    <n v="12"/>
    <d v="2019-04-28T00:00:00"/>
    <n v="71.55"/>
    <n v="4.4718749999999998"/>
    <n v="3"/>
    <n v="1"/>
    <n v="1"/>
    <n v="1"/>
    <s v="111"/>
    <x v="0"/>
    <s v="Champion"/>
  </r>
  <r>
    <x v="397"/>
    <n v="13"/>
    <d v="2019-04-29T00:00:00"/>
    <n v="71.5"/>
    <n v="5.1071428571428497"/>
    <n v="2"/>
    <n v="1"/>
    <n v="1"/>
    <n v="1"/>
    <s v="111"/>
    <x v="0"/>
    <s v="Champion"/>
  </r>
  <r>
    <x v="398"/>
    <n v="7"/>
    <d v="2019-04-27T00:00:00"/>
    <n v="71.349999999999994"/>
    <n v="5.9458333333333302"/>
    <n v="4"/>
    <n v="2"/>
    <n v="3"/>
    <n v="1"/>
    <s v="231"/>
    <x v="0"/>
    <s v=""/>
  </r>
  <r>
    <x v="399"/>
    <n v="12"/>
    <d v="2019-04-29T00:00:00"/>
    <n v="71.3"/>
    <n v="5.0928571428571399"/>
    <n v="2"/>
    <n v="1"/>
    <n v="1"/>
    <n v="1"/>
    <s v="111"/>
    <x v="0"/>
    <s v="Champion"/>
  </r>
  <r>
    <x v="400"/>
    <n v="8"/>
    <d v="2019-04-28T00:00:00"/>
    <n v="71.25"/>
    <n v="5.9375"/>
    <n v="3"/>
    <n v="1"/>
    <n v="3"/>
    <n v="1"/>
    <s v="131"/>
    <x v="0"/>
    <s v=""/>
  </r>
  <r>
    <x v="401"/>
    <n v="14"/>
    <d v="2019-04-27T00:00:00"/>
    <n v="71.25"/>
    <n v="4.1911764705882302"/>
    <n v="4"/>
    <n v="2"/>
    <n v="1"/>
    <n v="1"/>
    <s v="211"/>
    <x v="0"/>
    <s v=""/>
  </r>
  <r>
    <x v="402"/>
    <n v="12"/>
    <d v="2019-04-28T00:00:00"/>
    <n v="71.25"/>
    <n v="5.08928571428571"/>
    <n v="3"/>
    <n v="1"/>
    <n v="1"/>
    <n v="1"/>
    <s v="111"/>
    <x v="0"/>
    <s v="Champion"/>
  </r>
  <r>
    <x v="403"/>
    <n v="15"/>
    <d v="2019-04-29T00:00:00"/>
    <n v="71.05"/>
    <n v="3.9472222222222202"/>
    <n v="2"/>
    <n v="1"/>
    <n v="1"/>
    <n v="1"/>
    <s v="111"/>
    <x v="0"/>
    <s v="Champion"/>
  </r>
  <r>
    <x v="404"/>
    <n v="13"/>
    <d v="2019-04-29T00:00:00"/>
    <n v="70.95"/>
    <n v="4.4343750000000002"/>
    <n v="2"/>
    <n v="1"/>
    <n v="1"/>
    <n v="1"/>
    <s v="111"/>
    <x v="0"/>
    <s v="Champion"/>
  </r>
  <r>
    <x v="405"/>
    <n v="9"/>
    <d v="2019-04-28T00:00:00"/>
    <n v="70.899999999999906"/>
    <n v="5.0642857142857096"/>
    <n v="3"/>
    <n v="1"/>
    <n v="2"/>
    <n v="1"/>
    <s v="121"/>
    <x v="0"/>
    <s v=""/>
  </r>
  <r>
    <x v="406"/>
    <n v="14"/>
    <d v="2019-04-25T00:00:00"/>
    <n v="70.8"/>
    <n v="4.4249999999999998"/>
    <n v="6"/>
    <n v="3"/>
    <n v="1"/>
    <n v="1"/>
    <s v="311"/>
    <x v="0"/>
    <s v=""/>
  </r>
  <r>
    <x v="407"/>
    <n v="8"/>
    <d v="2019-04-24T00:00:00"/>
    <n v="70.8"/>
    <n v="5.0571428571428498"/>
    <n v="7"/>
    <n v="3"/>
    <n v="3"/>
    <n v="1"/>
    <s v="331"/>
    <x v="0"/>
    <s v=""/>
  </r>
  <r>
    <x v="408"/>
    <n v="12"/>
    <d v="2019-04-26T00:00:00"/>
    <n v="70.8"/>
    <n v="5.4461538461538401"/>
    <n v="5"/>
    <n v="3"/>
    <n v="1"/>
    <n v="1"/>
    <s v="311"/>
    <x v="0"/>
    <s v=""/>
  </r>
  <r>
    <x v="409"/>
    <n v="6"/>
    <d v="2019-04-27T00:00:00"/>
    <n v="70.75"/>
    <n v="7.0750000000000002"/>
    <n v="4"/>
    <n v="2"/>
    <n v="4"/>
    <n v="1"/>
    <s v="241"/>
    <x v="0"/>
    <s v=""/>
  </r>
  <r>
    <x v="410"/>
    <n v="14"/>
    <d v="2019-04-29T00:00:00"/>
    <n v="70.75"/>
    <n v="4.421875"/>
    <n v="2"/>
    <n v="1"/>
    <n v="1"/>
    <n v="1"/>
    <s v="111"/>
    <x v="0"/>
    <s v="Champion"/>
  </r>
  <r>
    <x v="411"/>
    <n v="8"/>
    <d v="2019-04-13T00:00:00"/>
    <n v="70.7"/>
    <n v="7.07"/>
    <n v="18"/>
    <n v="4"/>
    <n v="3"/>
    <n v="1"/>
    <s v="431"/>
    <x v="1"/>
    <s v=""/>
  </r>
  <r>
    <x v="412"/>
    <n v="10"/>
    <d v="2019-04-12T00:00:00"/>
    <n v="70.650000000000006"/>
    <n v="5.4346153846153804"/>
    <n v="19"/>
    <n v="4"/>
    <n v="2"/>
    <n v="1"/>
    <s v="421"/>
    <x v="1"/>
    <s v=""/>
  </r>
  <r>
    <x v="413"/>
    <n v="14"/>
    <d v="2019-04-29T00:00:00"/>
    <n v="70.599999999999994"/>
    <n v="4.4124999999999996"/>
    <n v="2"/>
    <n v="1"/>
    <n v="1"/>
    <n v="1"/>
    <s v="111"/>
    <x v="0"/>
    <s v="Champion"/>
  </r>
  <r>
    <x v="414"/>
    <n v="11"/>
    <d v="2019-04-27T00:00:00"/>
    <n v="70.55"/>
    <n v="4.4093749999999998"/>
    <n v="4"/>
    <n v="2"/>
    <n v="2"/>
    <n v="1"/>
    <s v="221"/>
    <x v="0"/>
    <s v=""/>
  </r>
  <r>
    <x v="415"/>
    <n v="10"/>
    <d v="2019-04-18T00:00:00"/>
    <n v="70.5"/>
    <n v="5.0357142857142803"/>
    <n v="13"/>
    <n v="4"/>
    <n v="2"/>
    <n v="1"/>
    <s v="421"/>
    <x v="1"/>
    <s v=""/>
  </r>
  <r>
    <x v="416"/>
    <n v="12"/>
    <d v="2019-04-29T00:00:00"/>
    <n v="70.5"/>
    <n v="4.1470588235294104"/>
    <n v="2"/>
    <n v="1"/>
    <n v="1"/>
    <n v="1"/>
    <s v="111"/>
    <x v="0"/>
    <s v="Champion"/>
  </r>
  <r>
    <x v="417"/>
    <n v="13"/>
    <d v="2019-04-20T00:00:00"/>
    <n v="70.45"/>
    <n v="3.7078947368420998"/>
    <n v="11"/>
    <n v="4"/>
    <n v="1"/>
    <n v="1"/>
    <s v="411"/>
    <x v="1"/>
    <s v=""/>
  </r>
  <r>
    <x v="418"/>
    <n v="13"/>
    <d v="2019-04-28T00:00:00"/>
    <n v="70.349999999999994"/>
    <n v="4.6899999999999897"/>
    <n v="3"/>
    <n v="1"/>
    <n v="1"/>
    <n v="1"/>
    <s v="111"/>
    <x v="0"/>
    <s v="Champion"/>
  </r>
  <r>
    <x v="419"/>
    <n v="15"/>
    <d v="2019-04-25T00:00:00"/>
    <n v="70.3"/>
    <n v="4.6866666666666603"/>
    <n v="6"/>
    <n v="3"/>
    <n v="1"/>
    <n v="1"/>
    <s v="311"/>
    <x v="0"/>
    <s v=""/>
  </r>
  <r>
    <x v="420"/>
    <n v="13"/>
    <d v="2019-04-28T00:00:00"/>
    <n v="70.2"/>
    <n v="4.3875000000000002"/>
    <n v="3"/>
    <n v="1"/>
    <n v="1"/>
    <n v="1"/>
    <s v="111"/>
    <x v="0"/>
    <s v="Champion"/>
  </r>
  <r>
    <x v="421"/>
    <n v="12"/>
    <d v="2019-04-26T00:00:00"/>
    <n v="70.099999999999994"/>
    <n v="4.6733333333333302"/>
    <n v="5"/>
    <n v="3"/>
    <n v="1"/>
    <n v="1"/>
    <s v="311"/>
    <x v="0"/>
    <s v=""/>
  </r>
  <r>
    <x v="422"/>
    <n v="13"/>
    <d v="2019-04-29T00:00:00"/>
    <n v="70.099999999999994"/>
    <n v="4.6733333333333302"/>
    <n v="2"/>
    <n v="1"/>
    <n v="1"/>
    <n v="1"/>
    <s v="111"/>
    <x v="0"/>
    <s v="Champion"/>
  </r>
  <r>
    <x v="423"/>
    <n v="14"/>
    <d v="2019-04-29T00:00:00"/>
    <n v="70"/>
    <n v="4.375"/>
    <n v="2"/>
    <n v="1"/>
    <n v="1"/>
    <n v="1"/>
    <s v="111"/>
    <x v="0"/>
    <s v="Champion"/>
  </r>
  <r>
    <x v="424"/>
    <n v="13"/>
    <d v="2019-04-27T00:00:00"/>
    <n v="70"/>
    <n v="4.6666666666666599"/>
    <n v="4"/>
    <n v="2"/>
    <n v="1"/>
    <n v="1"/>
    <s v="211"/>
    <x v="0"/>
    <s v=""/>
  </r>
  <r>
    <x v="425"/>
    <n v="13"/>
    <d v="2019-04-28T00:00:00"/>
    <n v="69.949999999999903"/>
    <n v="4.9964285714285701"/>
    <n v="3"/>
    <n v="1"/>
    <n v="1"/>
    <n v="1"/>
    <s v="111"/>
    <x v="0"/>
    <s v="Champion"/>
  </r>
  <r>
    <x v="426"/>
    <n v="12"/>
    <d v="2019-04-27T00:00:00"/>
    <n v="69.849999999999994"/>
    <n v="4.9892857142857103"/>
    <n v="4"/>
    <n v="2"/>
    <n v="1"/>
    <n v="1"/>
    <s v="211"/>
    <x v="0"/>
    <s v=""/>
  </r>
  <r>
    <x v="427"/>
    <n v="11"/>
    <d v="2019-04-29T00:00:00"/>
    <n v="69.849999999999994"/>
    <n v="4.9892857142857103"/>
    <n v="2"/>
    <n v="1"/>
    <n v="2"/>
    <n v="1"/>
    <s v="121"/>
    <x v="0"/>
    <s v=""/>
  </r>
  <r>
    <x v="428"/>
    <n v="9"/>
    <d v="2019-04-27T00:00:00"/>
    <n v="69.849999999999994"/>
    <n v="4.6566666666666601"/>
    <n v="4"/>
    <n v="2"/>
    <n v="2"/>
    <n v="1"/>
    <s v="221"/>
    <x v="0"/>
    <s v=""/>
  </r>
  <r>
    <x v="429"/>
    <n v="13"/>
    <d v="2019-04-28T00:00:00"/>
    <n v="69.849999999999994"/>
    <n v="4.1088235294117599"/>
    <n v="3"/>
    <n v="1"/>
    <n v="1"/>
    <n v="1"/>
    <s v="111"/>
    <x v="0"/>
    <s v="Champion"/>
  </r>
  <r>
    <x v="430"/>
    <n v="14"/>
    <d v="2019-04-29T00:00:00"/>
    <n v="69.849999999999994"/>
    <n v="4.1088235294117599"/>
    <n v="2"/>
    <n v="1"/>
    <n v="1"/>
    <n v="1"/>
    <s v="111"/>
    <x v="0"/>
    <s v="Champion"/>
  </r>
  <r>
    <x v="431"/>
    <n v="14"/>
    <d v="2019-04-28T00:00:00"/>
    <n v="69.75"/>
    <n v="4.359375"/>
    <n v="3"/>
    <n v="1"/>
    <n v="1"/>
    <n v="1"/>
    <s v="111"/>
    <x v="0"/>
    <s v="Champion"/>
  </r>
  <r>
    <x v="432"/>
    <n v="11"/>
    <d v="2019-04-28T00:00:00"/>
    <n v="69.75"/>
    <n v="5.3653846153846096"/>
    <n v="3"/>
    <n v="1"/>
    <n v="2"/>
    <n v="1"/>
    <s v="121"/>
    <x v="0"/>
    <s v=""/>
  </r>
  <r>
    <x v="433"/>
    <n v="10"/>
    <d v="2019-04-28T00:00:00"/>
    <n v="69.650000000000006"/>
    <n v="4.3531250000000004"/>
    <n v="3"/>
    <n v="1"/>
    <n v="2"/>
    <n v="1"/>
    <s v="121"/>
    <x v="0"/>
    <s v=""/>
  </r>
  <r>
    <x v="434"/>
    <n v="10"/>
    <d v="2019-04-27T00:00:00"/>
    <n v="69.599999999999994"/>
    <n v="5.8"/>
    <n v="4"/>
    <n v="2"/>
    <n v="2"/>
    <n v="1"/>
    <s v="221"/>
    <x v="0"/>
    <s v=""/>
  </r>
  <r>
    <x v="435"/>
    <n v="16"/>
    <d v="2019-04-25T00:00:00"/>
    <n v="69.599999999999994"/>
    <n v="4.0941176470588196"/>
    <n v="6"/>
    <n v="3"/>
    <n v="1"/>
    <n v="1"/>
    <s v="311"/>
    <x v="0"/>
    <s v=""/>
  </r>
  <r>
    <x v="436"/>
    <n v="12"/>
    <d v="2019-04-27T00:00:00"/>
    <n v="69.55"/>
    <n v="3.86388888888888"/>
    <n v="4"/>
    <n v="2"/>
    <n v="1"/>
    <n v="1"/>
    <s v="211"/>
    <x v="0"/>
    <s v=""/>
  </r>
  <r>
    <x v="437"/>
    <n v="11"/>
    <d v="2019-04-24T00:00:00"/>
    <n v="69.55"/>
    <n v="4.0911764705882296"/>
    <n v="7"/>
    <n v="3"/>
    <n v="2"/>
    <n v="1"/>
    <s v="321"/>
    <x v="0"/>
    <s v=""/>
  </r>
  <r>
    <x v="438"/>
    <n v="12"/>
    <d v="2019-04-24T00:00:00"/>
    <n v="69.45"/>
    <n v="4.3406250000000002"/>
    <n v="7"/>
    <n v="3"/>
    <n v="1"/>
    <n v="1"/>
    <s v="311"/>
    <x v="0"/>
    <s v=""/>
  </r>
  <r>
    <x v="439"/>
    <n v="15"/>
    <d v="2019-04-29T00:00:00"/>
    <n v="69.45"/>
    <n v="3.6552631578947299"/>
    <n v="2"/>
    <n v="1"/>
    <n v="1"/>
    <n v="1"/>
    <s v="111"/>
    <x v="0"/>
    <s v="Champion"/>
  </r>
  <r>
    <x v="440"/>
    <n v="11"/>
    <d v="2019-04-29T00:00:00"/>
    <n v="69.449999999999903"/>
    <n v="4.3406249999999904"/>
    <n v="2"/>
    <n v="1"/>
    <n v="2"/>
    <n v="1"/>
    <s v="121"/>
    <x v="0"/>
    <s v=""/>
  </r>
  <r>
    <x v="441"/>
    <n v="11"/>
    <d v="2019-04-29T00:00:00"/>
    <n v="69.400000000000006"/>
    <n v="4.6266666666666598"/>
    <n v="2"/>
    <n v="1"/>
    <n v="2"/>
    <n v="1"/>
    <s v="121"/>
    <x v="0"/>
    <s v=""/>
  </r>
  <r>
    <x v="442"/>
    <n v="8"/>
    <d v="2019-04-29T00:00:00"/>
    <n v="69.25"/>
    <n v="6.2954545454545396"/>
    <n v="2"/>
    <n v="1"/>
    <n v="3"/>
    <n v="1"/>
    <s v="131"/>
    <x v="0"/>
    <s v=""/>
  </r>
  <r>
    <x v="443"/>
    <n v="13"/>
    <d v="2019-04-27T00:00:00"/>
    <n v="69.25"/>
    <n v="4.328125"/>
    <n v="4"/>
    <n v="2"/>
    <n v="1"/>
    <n v="1"/>
    <s v="211"/>
    <x v="0"/>
    <s v=""/>
  </r>
  <r>
    <x v="444"/>
    <n v="12"/>
    <d v="2019-04-26T00:00:00"/>
    <n v="69.2"/>
    <n v="4.3250000000000002"/>
    <n v="5"/>
    <n v="3"/>
    <n v="1"/>
    <n v="1"/>
    <s v="311"/>
    <x v="0"/>
    <s v=""/>
  </r>
  <r>
    <x v="445"/>
    <n v="12"/>
    <d v="2019-04-26T00:00:00"/>
    <n v="69.2"/>
    <n v="4.3250000000000002"/>
    <n v="5"/>
    <n v="3"/>
    <n v="1"/>
    <n v="1"/>
    <s v="311"/>
    <x v="0"/>
    <s v=""/>
  </r>
  <r>
    <x v="446"/>
    <n v="14"/>
    <d v="2019-04-23T00:00:00"/>
    <n v="69.199999999999903"/>
    <n v="4.3249999999999904"/>
    <n v="8"/>
    <n v="4"/>
    <n v="1"/>
    <n v="1"/>
    <s v="411"/>
    <x v="1"/>
    <s v=""/>
  </r>
  <r>
    <x v="447"/>
    <n v="12"/>
    <d v="2019-04-27T00:00:00"/>
    <n v="69.150000000000006"/>
    <n v="4.9392857142857096"/>
    <n v="4"/>
    <n v="2"/>
    <n v="1"/>
    <n v="1"/>
    <s v="211"/>
    <x v="0"/>
    <s v=""/>
  </r>
  <r>
    <x v="448"/>
    <n v="7"/>
    <d v="2019-04-12T00:00:00"/>
    <n v="69.150000000000006"/>
    <n v="6.915"/>
    <n v="19"/>
    <n v="4"/>
    <n v="3"/>
    <n v="1"/>
    <s v="431"/>
    <x v="1"/>
    <s v=""/>
  </r>
  <r>
    <x v="449"/>
    <n v="13"/>
    <d v="2019-04-23T00:00:00"/>
    <n v="69.150000000000006"/>
    <n v="4.3218750000000004"/>
    <n v="8"/>
    <n v="4"/>
    <n v="1"/>
    <n v="1"/>
    <s v="411"/>
    <x v="1"/>
    <s v=""/>
  </r>
  <r>
    <x v="450"/>
    <n v="10"/>
    <d v="2019-04-29T00:00:00"/>
    <n v="69.099999999999994"/>
    <n v="5.3153846153846098"/>
    <n v="2"/>
    <n v="1"/>
    <n v="2"/>
    <n v="1"/>
    <s v="121"/>
    <x v="0"/>
    <s v=""/>
  </r>
  <r>
    <x v="451"/>
    <n v="9"/>
    <d v="2019-04-27T00:00:00"/>
    <n v="69.099999999999994"/>
    <n v="5.3153846153846098"/>
    <n v="4"/>
    <n v="2"/>
    <n v="2"/>
    <n v="1"/>
    <s v="221"/>
    <x v="0"/>
    <s v=""/>
  </r>
  <r>
    <x v="452"/>
    <n v="13"/>
    <d v="2019-04-24T00:00:00"/>
    <n v="69.099999999999994"/>
    <n v="4.3187499999999996"/>
    <n v="7"/>
    <n v="3"/>
    <n v="1"/>
    <n v="1"/>
    <s v="311"/>
    <x v="0"/>
    <s v=""/>
  </r>
  <r>
    <x v="453"/>
    <n v="12"/>
    <d v="2019-04-24T00:00:00"/>
    <n v="69"/>
    <n v="5.3076923076923004"/>
    <n v="7"/>
    <n v="3"/>
    <n v="1"/>
    <n v="1"/>
    <s v="311"/>
    <x v="0"/>
    <s v=""/>
  </r>
  <r>
    <x v="454"/>
    <n v="10"/>
    <d v="2019-04-26T00:00:00"/>
    <n v="69"/>
    <n v="5.75"/>
    <n v="5"/>
    <n v="3"/>
    <n v="2"/>
    <n v="1"/>
    <s v="321"/>
    <x v="0"/>
    <s v=""/>
  </r>
  <r>
    <x v="455"/>
    <n v="12"/>
    <d v="2019-04-28T00:00:00"/>
    <n v="69"/>
    <n v="4.3125"/>
    <n v="3"/>
    <n v="1"/>
    <n v="1"/>
    <n v="1"/>
    <s v="111"/>
    <x v="0"/>
    <s v="Champion"/>
  </r>
  <r>
    <x v="456"/>
    <n v="11"/>
    <d v="2019-04-26T00:00:00"/>
    <n v="68.95"/>
    <n v="4.9249999999999998"/>
    <n v="5"/>
    <n v="3"/>
    <n v="2"/>
    <n v="1"/>
    <s v="321"/>
    <x v="0"/>
    <s v=""/>
  </r>
  <r>
    <x v="457"/>
    <n v="12"/>
    <d v="2019-04-29T00:00:00"/>
    <n v="68.95"/>
    <n v="4.9249999999999998"/>
    <n v="2"/>
    <n v="1"/>
    <n v="1"/>
    <n v="1"/>
    <s v="111"/>
    <x v="0"/>
    <s v="Champion"/>
  </r>
  <r>
    <x v="458"/>
    <n v="13"/>
    <d v="2019-04-26T00:00:00"/>
    <n v="68.900000000000006"/>
    <n v="4.3062500000000004"/>
    <n v="5"/>
    <n v="3"/>
    <n v="1"/>
    <n v="1"/>
    <s v="311"/>
    <x v="0"/>
    <s v=""/>
  </r>
  <r>
    <x v="459"/>
    <n v="10"/>
    <d v="2019-04-29T00:00:00"/>
    <n v="68.899999999999906"/>
    <n v="4.9214285714285699"/>
    <n v="2"/>
    <n v="1"/>
    <n v="2"/>
    <n v="1"/>
    <s v="121"/>
    <x v="0"/>
    <s v=""/>
  </r>
  <r>
    <x v="460"/>
    <n v="10"/>
    <d v="2019-04-26T00:00:00"/>
    <n v="68.849999999999994"/>
    <n v="4.3031249999999996"/>
    <n v="5"/>
    <n v="3"/>
    <n v="2"/>
    <n v="1"/>
    <s v="321"/>
    <x v="0"/>
    <s v=""/>
  </r>
  <r>
    <x v="461"/>
    <n v="8"/>
    <d v="2019-04-25T00:00:00"/>
    <n v="68.849999999999994"/>
    <n v="4.59"/>
    <n v="6"/>
    <n v="3"/>
    <n v="3"/>
    <n v="1"/>
    <s v="331"/>
    <x v="0"/>
    <s v=""/>
  </r>
  <r>
    <x v="462"/>
    <n v="10"/>
    <d v="2019-04-29T00:00:00"/>
    <n v="68.75"/>
    <n v="4.0441176470588198"/>
    <n v="2"/>
    <n v="1"/>
    <n v="2"/>
    <n v="1"/>
    <s v="121"/>
    <x v="0"/>
    <s v=""/>
  </r>
  <r>
    <x v="463"/>
    <n v="10"/>
    <d v="2019-04-28T00:00:00"/>
    <n v="68.7"/>
    <n v="5.7249999999999996"/>
    <n v="3"/>
    <n v="1"/>
    <n v="2"/>
    <n v="1"/>
    <s v="121"/>
    <x v="0"/>
    <s v=""/>
  </r>
  <r>
    <x v="464"/>
    <n v="9"/>
    <d v="2019-04-28T00:00:00"/>
    <n v="68.699999999999903"/>
    <n v="5.2846153846153801"/>
    <n v="3"/>
    <n v="1"/>
    <n v="2"/>
    <n v="1"/>
    <s v="121"/>
    <x v="0"/>
    <s v=""/>
  </r>
  <r>
    <x v="465"/>
    <n v="12"/>
    <d v="2019-04-28T00:00:00"/>
    <n v="68.55"/>
    <n v="4.5699999999999896"/>
    <n v="3"/>
    <n v="1"/>
    <n v="1"/>
    <n v="1"/>
    <s v="111"/>
    <x v="0"/>
    <s v="Champion"/>
  </r>
  <r>
    <x v="466"/>
    <n v="11"/>
    <d v="2019-04-28T00:00:00"/>
    <n v="68.5"/>
    <n v="4.28125"/>
    <n v="3"/>
    <n v="1"/>
    <n v="2"/>
    <n v="1"/>
    <s v="121"/>
    <x v="0"/>
    <s v=""/>
  </r>
  <r>
    <x v="467"/>
    <n v="13"/>
    <d v="2019-04-19T00:00:00"/>
    <n v="68.400000000000006"/>
    <n v="4.2750000000000004"/>
    <n v="12"/>
    <n v="4"/>
    <n v="1"/>
    <n v="1"/>
    <s v="411"/>
    <x v="1"/>
    <s v=""/>
  </r>
  <r>
    <x v="468"/>
    <n v="12"/>
    <d v="2019-04-26T00:00:00"/>
    <n v="68.349999999999994"/>
    <n v="4.5566666666666604"/>
    <n v="5"/>
    <n v="3"/>
    <n v="1"/>
    <n v="1"/>
    <s v="311"/>
    <x v="0"/>
    <s v=""/>
  </r>
  <r>
    <x v="469"/>
    <n v="11"/>
    <d v="2019-04-28T00:00:00"/>
    <n v="68.349999999999994"/>
    <n v="4.5566666666666604"/>
    <n v="3"/>
    <n v="1"/>
    <n v="2"/>
    <n v="1"/>
    <s v="121"/>
    <x v="0"/>
    <s v=""/>
  </r>
  <r>
    <x v="470"/>
    <n v="9"/>
    <d v="2019-04-27T00:00:00"/>
    <n v="68.3"/>
    <n v="6.2090909090909099"/>
    <n v="4"/>
    <n v="2"/>
    <n v="2"/>
    <n v="1"/>
    <s v="221"/>
    <x v="0"/>
    <s v=""/>
  </r>
  <r>
    <x v="471"/>
    <n v="14"/>
    <d v="2019-04-29T00:00:00"/>
    <n v="68.3"/>
    <n v="4.2687499999999998"/>
    <n v="2"/>
    <n v="1"/>
    <n v="1"/>
    <n v="1"/>
    <s v="111"/>
    <x v="0"/>
    <s v="Champion"/>
  </r>
  <r>
    <x v="472"/>
    <n v="13"/>
    <d v="2019-04-22T00:00:00"/>
    <n v="68.25"/>
    <n v="4.55"/>
    <n v="9"/>
    <n v="4"/>
    <n v="1"/>
    <n v="1"/>
    <s v="411"/>
    <x v="1"/>
    <s v=""/>
  </r>
  <r>
    <x v="473"/>
    <n v="12"/>
    <d v="2019-04-28T00:00:00"/>
    <n v="68.25"/>
    <n v="4.875"/>
    <n v="3"/>
    <n v="1"/>
    <n v="1"/>
    <n v="1"/>
    <s v="111"/>
    <x v="0"/>
    <s v="Champion"/>
  </r>
  <r>
    <x v="474"/>
    <n v="8"/>
    <d v="2019-04-28T00:00:00"/>
    <n v="68.25"/>
    <n v="5.6875"/>
    <n v="3"/>
    <n v="1"/>
    <n v="3"/>
    <n v="1"/>
    <s v="131"/>
    <x v="0"/>
    <s v=""/>
  </r>
  <r>
    <x v="475"/>
    <n v="11"/>
    <d v="2019-04-29T00:00:00"/>
    <n v="68.25"/>
    <n v="4.55"/>
    <n v="2"/>
    <n v="1"/>
    <n v="2"/>
    <n v="1"/>
    <s v="121"/>
    <x v="0"/>
    <s v=""/>
  </r>
  <r>
    <x v="476"/>
    <n v="11"/>
    <d v="2019-04-25T00:00:00"/>
    <n v="68.199999999999903"/>
    <n v="4.8714285714285701"/>
    <n v="6"/>
    <n v="3"/>
    <n v="2"/>
    <n v="1"/>
    <s v="321"/>
    <x v="0"/>
    <s v=""/>
  </r>
  <r>
    <x v="477"/>
    <n v="10"/>
    <d v="2019-04-26T00:00:00"/>
    <n v="68.150000000000006"/>
    <n v="4.8678571428571402"/>
    <n v="5"/>
    <n v="3"/>
    <n v="2"/>
    <n v="1"/>
    <s v="321"/>
    <x v="0"/>
    <s v=""/>
  </r>
  <r>
    <x v="478"/>
    <n v="8"/>
    <d v="2019-04-20T00:00:00"/>
    <n v="68.05"/>
    <n v="6.8049999999999997"/>
    <n v="11"/>
    <n v="4"/>
    <n v="3"/>
    <n v="1"/>
    <s v="431"/>
    <x v="1"/>
    <s v=""/>
  </r>
  <r>
    <x v="479"/>
    <n v="7"/>
    <d v="2019-04-26T00:00:00"/>
    <n v="68"/>
    <n v="6.8"/>
    <n v="5"/>
    <n v="3"/>
    <n v="3"/>
    <n v="1"/>
    <s v="331"/>
    <x v="0"/>
    <s v=""/>
  </r>
  <r>
    <x v="480"/>
    <n v="12"/>
    <d v="2019-04-23T00:00:00"/>
    <n v="67.95"/>
    <n v="5.2269230769230699"/>
    <n v="8"/>
    <n v="4"/>
    <n v="1"/>
    <n v="1"/>
    <s v="411"/>
    <x v="1"/>
    <s v=""/>
  </r>
  <r>
    <x v="481"/>
    <n v="10"/>
    <d v="2019-04-28T00:00:00"/>
    <n v="67.95"/>
    <n v="5.6624999999999996"/>
    <n v="3"/>
    <n v="1"/>
    <n v="2"/>
    <n v="1"/>
    <s v="121"/>
    <x v="0"/>
    <s v=""/>
  </r>
  <r>
    <x v="482"/>
    <n v="11"/>
    <d v="2019-04-26T00:00:00"/>
    <n v="67.900000000000006"/>
    <n v="4.8499999999999996"/>
    <n v="5"/>
    <n v="3"/>
    <n v="2"/>
    <n v="1"/>
    <s v="321"/>
    <x v="0"/>
    <s v=""/>
  </r>
  <r>
    <x v="483"/>
    <n v="5"/>
    <d v="2019-04-18T00:00:00"/>
    <n v="67.900000000000006"/>
    <n v="8.4875000000000007"/>
    <n v="13"/>
    <n v="4"/>
    <n v="4"/>
    <n v="1"/>
    <s v="441"/>
    <x v="1"/>
    <s v=""/>
  </r>
  <r>
    <x v="484"/>
    <n v="10"/>
    <d v="2019-04-27T00:00:00"/>
    <n v="67.849999999999994"/>
    <n v="4.8464285714285698"/>
    <n v="4"/>
    <n v="2"/>
    <n v="2"/>
    <n v="1"/>
    <s v="221"/>
    <x v="0"/>
    <s v=""/>
  </r>
  <r>
    <x v="485"/>
    <n v="12"/>
    <d v="2019-04-27T00:00:00"/>
    <n v="67.8"/>
    <n v="4.8428571428571399"/>
    <n v="4"/>
    <n v="2"/>
    <n v="1"/>
    <n v="1"/>
    <s v="211"/>
    <x v="0"/>
    <s v=""/>
  </r>
  <r>
    <x v="486"/>
    <n v="12"/>
    <d v="2019-04-19T00:00:00"/>
    <n v="67.75"/>
    <n v="4.234375"/>
    <n v="12"/>
    <n v="4"/>
    <n v="1"/>
    <n v="1"/>
    <s v="411"/>
    <x v="1"/>
    <s v=""/>
  </r>
  <r>
    <x v="487"/>
    <n v="9"/>
    <d v="2019-04-24T00:00:00"/>
    <n v="67.7"/>
    <n v="6.1545454545454499"/>
    <n v="7"/>
    <n v="3"/>
    <n v="2"/>
    <n v="1"/>
    <s v="321"/>
    <x v="0"/>
    <s v=""/>
  </r>
  <r>
    <x v="488"/>
    <n v="10"/>
    <d v="2019-04-26T00:00:00"/>
    <n v="67.7"/>
    <n v="5.6416666666666604"/>
    <n v="5"/>
    <n v="3"/>
    <n v="2"/>
    <n v="1"/>
    <s v="321"/>
    <x v="0"/>
    <s v=""/>
  </r>
  <r>
    <x v="489"/>
    <n v="13"/>
    <d v="2019-04-25T00:00:00"/>
    <n v="67.55"/>
    <n v="5.1961538461538401"/>
    <n v="6"/>
    <n v="3"/>
    <n v="1"/>
    <n v="1"/>
    <s v="311"/>
    <x v="0"/>
    <s v=""/>
  </r>
  <r>
    <x v="490"/>
    <n v="14"/>
    <d v="2019-04-28T00:00:00"/>
    <n v="67.55"/>
    <n v="4.2218749999999998"/>
    <n v="3"/>
    <n v="1"/>
    <n v="1"/>
    <n v="1"/>
    <s v="111"/>
    <x v="0"/>
    <s v="Champion"/>
  </r>
  <r>
    <x v="491"/>
    <n v="11"/>
    <d v="2019-04-29T00:00:00"/>
    <n v="67.5"/>
    <n v="5.625"/>
    <n v="2"/>
    <n v="1"/>
    <n v="2"/>
    <n v="1"/>
    <s v="121"/>
    <x v="0"/>
    <s v=""/>
  </r>
  <r>
    <x v="492"/>
    <n v="12"/>
    <d v="2019-04-27T00:00:00"/>
    <n v="67.5"/>
    <n v="4.8214285714285703"/>
    <n v="4"/>
    <n v="2"/>
    <n v="1"/>
    <n v="1"/>
    <s v="211"/>
    <x v="0"/>
    <s v=""/>
  </r>
  <r>
    <x v="493"/>
    <n v="10"/>
    <d v="2019-04-28T00:00:00"/>
    <n v="67.45"/>
    <n v="5.1884615384615298"/>
    <n v="3"/>
    <n v="1"/>
    <n v="2"/>
    <n v="1"/>
    <s v="121"/>
    <x v="0"/>
    <s v=""/>
  </r>
  <r>
    <x v="494"/>
    <n v="13"/>
    <d v="2019-04-23T00:00:00"/>
    <n v="67.349999999999994"/>
    <n v="4.2093749999999996"/>
    <n v="8"/>
    <n v="4"/>
    <n v="1"/>
    <n v="1"/>
    <s v="411"/>
    <x v="1"/>
    <s v=""/>
  </r>
  <r>
    <x v="495"/>
    <n v="11"/>
    <d v="2019-04-24T00:00:00"/>
    <n v="67.3"/>
    <n v="3.95882352941176"/>
    <n v="7"/>
    <n v="3"/>
    <n v="2"/>
    <n v="1"/>
    <s v="321"/>
    <x v="0"/>
    <s v=""/>
  </r>
  <r>
    <x v="496"/>
    <n v="9"/>
    <d v="2019-04-28T00:00:00"/>
    <n v="67.3"/>
    <n v="6.1181818181818102"/>
    <n v="3"/>
    <n v="1"/>
    <n v="2"/>
    <n v="1"/>
    <s v="121"/>
    <x v="0"/>
    <s v=""/>
  </r>
  <r>
    <x v="497"/>
    <n v="6"/>
    <d v="2019-04-29T00:00:00"/>
    <n v="67.25"/>
    <n v="8.40625"/>
    <n v="2"/>
    <n v="1"/>
    <n v="4"/>
    <n v="1"/>
    <s v="141"/>
    <x v="0"/>
    <s v=""/>
  </r>
  <r>
    <x v="498"/>
    <n v="11"/>
    <d v="2019-04-14T00:00:00"/>
    <n v="67.199999999999903"/>
    <n v="4.4799999999999898"/>
    <n v="17"/>
    <n v="4"/>
    <n v="2"/>
    <n v="1"/>
    <s v="421"/>
    <x v="1"/>
    <s v=""/>
  </r>
  <r>
    <x v="499"/>
    <n v="14"/>
    <d v="2019-04-27T00:00:00"/>
    <n v="67.099999999999994"/>
    <n v="4.1937499999999996"/>
    <n v="4"/>
    <n v="2"/>
    <n v="1"/>
    <n v="1"/>
    <s v="211"/>
    <x v="0"/>
    <s v=""/>
  </r>
  <r>
    <x v="500"/>
    <n v="8"/>
    <d v="2019-04-28T00:00:00"/>
    <n v="67"/>
    <n v="5.5833333333333304"/>
    <n v="3"/>
    <n v="1"/>
    <n v="3"/>
    <n v="1"/>
    <s v="131"/>
    <x v="0"/>
    <s v=""/>
  </r>
  <r>
    <x v="501"/>
    <n v="7"/>
    <d v="2019-04-26T00:00:00"/>
    <n v="67"/>
    <n v="6.0909090909090899"/>
    <n v="5"/>
    <n v="3"/>
    <n v="3"/>
    <n v="1"/>
    <s v="331"/>
    <x v="0"/>
    <s v=""/>
  </r>
  <r>
    <x v="502"/>
    <n v="10"/>
    <d v="2019-04-29T00:00:00"/>
    <n v="67"/>
    <n v="5.1538461538461497"/>
    <n v="2"/>
    <n v="1"/>
    <n v="2"/>
    <n v="1"/>
    <s v="121"/>
    <x v="0"/>
    <s v=""/>
  </r>
  <r>
    <x v="503"/>
    <n v="10"/>
    <d v="2019-04-24T00:00:00"/>
    <n v="67"/>
    <n v="4.1875"/>
    <n v="7"/>
    <n v="3"/>
    <n v="2"/>
    <n v="1"/>
    <s v="321"/>
    <x v="0"/>
    <s v=""/>
  </r>
  <r>
    <x v="504"/>
    <n v="15"/>
    <d v="2019-04-28T00:00:00"/>
    <n v="66.95"/>
    <n v="3.9382352941176402"/>
    <n v="3"/>
    <n v="1"/>
    <n v="1"/>
    <n v="1"/>
    <s v="111"/>
    <x v="0"/>
    <s v="Champion"/>
  </r>
  <r>
    <x v="505"/>
    <n v="10"/>
    <d v="2019-04-25T00:00:00"/>
    <n v="66.95"/>
    <n v="4.7821428571428504"/>
    <n v="6"/>
    <n v="3"/>
    <n v="2"/>
    <n v="1"/>
    <s v="321"/>
    <x v="0"/>
    <s v=""/>
  </r>
  <r>
    <x v="506"/>
    <n v="14"/>
    <d v="2019-04-28T00:00:00"/>
    <n v="66.95"/>
    <n v="4.1843750000000002"/>
    <n v="3"/>
    <n v="1"/>
    <n v="1"/>
    <n v="1"/>
    <s v="111"/>
    <x v="0"/>
    <s v="Champion"/>
  </r>
  <r>
    <x v="507"/>
    <n v="5"/>
    <d v="2019-04-27T00:00:00"/>
    <n v="66.849999999999994"/>
    <n v="11.1416666666666"/>
    <n v="4"/>
    <n v="2"/>
    <n v="4"/>
    <n v="1"/>
    <s v="241"/>
    <x v="0"/>
    <s v=""/>
  </r>
  <r>
    <x v="508"/>
    <n v="9"/>
    <d v="2019-04-29T00:00:00"/>
    <n v="66.75"/>
    <n v="4.7678571428571397"/>
    <n v="2"/>
    <n v="1"/>
    <n v="2"/>
    <n v="1"/>
    <s v="121"/>
    <x v="0"/>
    <s v=""/>
  </r>
  <r>
    <x v="509"/>
    <n v="13"/>
    <d v="2019-04-29T00:00:00"/>
    <n v="66.75"/>
    <n v="4.7678571428571397"/>
    <n v="2"/>
    <n v="1"/>
    <n v="1"/>
    <n v="1"/>
    <s v="111"/>
    <x v="0"/>
    <s v="Champion"/>
  </r>
  <r>
    <x v="510"/>
    <n v="13"/>
    <d v="2019-04-29T00:00:00"/>
    <n v="66.75"/>
    <n v="5.1346153846153797"/>
    <n v="2"/>
    <n v="1"/>
    <n v="1"/>
    <n v="1"/>
    <s v="111"/>
    <x v="0"/>
    <s v="Champion"/>
  </r>
  <r>
    <x v="511"/>
    <n v="13"/>
    <d v="2019-04-23T00:00:00"/>
    <n v="66.75"/>
    <n v="4.171875"/>
    <n v="8"/>
    <n v="4"/>
    <n v="1"/>
    <n v="1"/>
    <s v="411"/>
    <x v="1"/>
    <s v=""/>
  </r>
  <r>
    <x v="512"/>
    <n v="13"/>
    <d v="2019-04-29T00:00:00"/>
    <n v="66.75"/>
    <n v="4.7678571428571397"/>
    <n v="2"/>
    <n v="1"/>
    <n v="1"/>
    <n v="1"/>
    <s v="111"/>
    <x v="0"/>
    <s v="Champion"/>
  </r>
  <r>
    <x v="513"/>
    <n v="14"/>
    <d v="2019-04-27T00:00:00"/>
    <n v="66.650000000000006"/>
    <n v="3.9205882352941099"/>
    <n v="4"/>
    <n v="2"/>
    <n v="1"/>
    <n v="1"/>
    <s v="211"/>
    <x v="0"/>
    <s v=""/>
  </r>
  <r>
    <x v="514"/>
    <n v="13"/>
    <d v="2019-04-26T00:00:00"/>
    <n v="66.650000000000006"/>
    <n v="4.4433333333333298"/>
    <n v="5"/>
    <n v="3"/>
    <n v="1"/>
    <n v="1"/>
    <s v="311"/>
    <x v="0"/>
    <s v=""/>
  </r>
  <r>
    <x v="515"/>
    <n v="11"/>
    <d v="2019-04-29T00:00:00"/>
    <n v="66.650000000000006"/>
    <n v="5.1269230769230703"/>
    <n v="2"/>
    <n v="1"/>
    <n v="2"/>
    <n v="1"/>
    <s v="121"/>
    <x v="0"/>
    <s v=""/>
  </r>
  <r>
    <x v="516"/>
    <n v="11"/>
    <d v="2019-04-27T00:00:00"/>
    <n v="66.650000000000006"/>
    <n v="4.7607142857142799"/>
    <n v="4"/>
    <n v="2"/>
    <n v="2"/>
    <n v="1"/>
    <s v="221"/>
    <x v="0"/>
    <s v=""/>
  </r>
  <r>
    <x v="517"/>
    <n v="8"/>
    <d v="2019-04-29T00:00:00"/>
    <n v="66.599999999999994"/>
    <n v="6.6599999999999904"/>
    <n v="2"/>
    <n v="1"/>
    <n v="3"/>
    <n v="1"/>
    <s v="131"/>
    <x v="0"/>
    <s v=""/>
  </r>
  <r>
    <x v="518"/>
    <n v="13"/>
    <d v="2019-04-27T00:00:00"/>
    <n v="66.599999999999994"/>
    <n v="4.1624999999999996"/>
    <n v="4"/>
    <n v="2"/>
    <n v="1"/>
    <n v="1"/>
    <s v="211"/>
    <x v="0"/>
    <s v=""/>
  </r>
  <r>
    <x v="519"/>
    <n v="13"/>
    <d v="2019-04-27T00:00:00"/>
    <n v="66.5"/>
    <n v="4.43333333333333"/>
    <n v="4"/>
    <n v="2"/>
    <n v="1"/>
    <n v="1"/>
    <s v="211"/>
    <x v="0"/>
    <s v=""/>
  </r>
  <r>
    <x v="520"/>
    <n v="13"/>
    <d v="2019-04-29T00:00:00"/>
    <n v="66.5"/>
    <n v="4.15625"/>
    <n v="2"/>
    <n v="1"/>
    <n v="1"/>
    <n v="1"/>
    <s v="111"/>
    <x v="0"/>
    <s v="Champion"/>
  </r>
  <r>
    <x v="521"/>
    <n v="9"/>
    <d v="2019-04-29T00:00:00"/>
    <n v="66.45"/>
    <n v="5.1115384615384603"/>
    <n v="2"/>
    <n v="1"/>
    <n v="2"/>
    <n v="1"/>
    <s v="121"/>
    <x v="0"/>
    <s v=""/>
  </r>
  <r>
    <x v="522"/>
    <n v="11"/>
    <d v="2019-04-29T00:00:00"/>
    <n v="66.400000000000006"/>
    <n v="5.1076923076923002"/>
    <n v="2"/>
    <n v="1"/>
    <n v="2"/>
    <n v="1"/>
    <s v="121"/>
    <x v="0"/>
    <s v=""/>
  </r>
  <r>
    <x v="523"/>
    <n v="11"/>
    <d v="2019-04-24T00:00:00"/>
    <n v="66.400000000000006"/>
    <n v="4.4266666666666596"/>
    <n v="7"/>
    <n v="3"/>
    <n v="2"/>
    <n v="1"/>
    <s v="321"/>
    <x v="0"/>
    <s v=""/>
  </r>
  <r>
    <x v="524"/>
    <n v="12"/>
    <d v="2019-04-29T00:00:00"/>
    <n v="66.349999999999994"/>
    <n v="4.7392857142857103"/>
    <n v="2"/>
    <n v="1"/>
    <n v="1"/>
    <n v="1"/>
    <s v="111"/>
    <x v="0"/>
    <s v="Champion"/>
  </r>
  <r>
    <x v="525"/>
    <n v="14"/>
    <d v="2019-04-29T00:00:00"/>
    <n v="66.349999999999994"/>
    <n v="4.7392857142857103"/>
    <n v="2"/>
    <n v="1"/>
    <n v="1"/>
    <n v="1"/>
    <s v="111"/>
    <x v="0"/>
    <s v="Champion"/>
  </r>
  <r>
    <x v="526"/>
    <n v="9"/>
    <d v="2019-04-25T00:00:00"/>
    <n v="66.349999999999994"/>
    <n v="5.1038461538461499"/>
    <n v="6"/>
    <n v="3"/>
    <n v="2"/>
    <n v="1"/>
    <s v="321"/>
    <x v="0"/>
    <s v=""/>
  </r>
  <r>
    <x v="527"/>
    <n v="10"/>
    <d v="2019-04-29T00:00:00"/>
    <n v="66.3"/>
    <n v="4.7357142857142804"/>
    <n v="2"/>
    <n v="1"/>
    <n v="2"/>
    <n v="1"/>
    <s v="121"/>
    <x v="0"/>
    <s v=""/>
  </r>
  <r>
    <x v="528"/>
    <n v="12"/>
    <d v="2019-04-24T00:00:00"/>
    <n v="66.25"/>
    <n v="4.4166666666666599"/>
    <n v="7"/>
    <n v="3"/>
    <n v="1"/>
    <n v="1"/>
    <s v="311"/>
    <x v="0"/>
    <s v=""/>
  </r>
  <r>
    <x v="529"/>
    <n v="11"/>
    <d v="2019-04-22T00:00:00"/>
    <n v="66.25"/>
    <n v="4.7321428571428497"/>
    <n v="9"/>
    <n v="4"/>
    <n v="2"/>
    <n v="1"/>
    <s v="421"/>
    <x v="1"/>
    <s v=""/>
  </r>
  <r>
    <x v="530"/>
    <n v="15"/>
    <d v="2019-04-26T00:00:00"/>
    <n v="66.2"/>
    <n v="3.67777777777777"/>
    <n v="5"/>
    <n v="3"/>
    <n v="1"/>
    <n v="1"/>
    <s v="311"/>
    <x v="0"/>
    <s v=""/>
  </r>
  <r>
    <x v="531"/>
    <n v="9"/>
    <d v="2019-04-28T00:00:00"/>
    <n v="66.150000000000006"/>
    <n v="5.0884615384615302"/>
    <n v="3"/>
    <n v="1"/>
    <n v="2"/>
    <n v="1"/>
    <s v="121"/>
    <x v="0"/>
    <s v=""/>
  </r>
  <r>
    <x v="532"/>
    <n v="10"/>
    <d v="2019-04-29T00:00:00"/>
    <n v="66.099999999999994"/>
    <n v="5.0846153846153799"/>
    <n v="2"/>
    <n v="1"/>
    <n v="2"/>
    <n v="1"/>
    <s v="121"/>
    <x v="0"/>
    <s v=""/>
  </r>
  <r>
    <x v="533"/>
    <n v="12"/>
    <d v="2019-04-22T00:00:00"/>
    <n v="66.099999999999994"/>
    <n v="4.7214285714285698"/>
    <n v="9"/>
    <n v="4"/>
    <n v="1"/>
    <n v="1"/>
    <s v="411"/>
    <x v="1"/>
    <s v=""/>
  </r>
  <r>
    <x v="534"/>
    <n v="13"/>
    <d v="2019-04-28T00:00:00"/>
    <n v="66.099999999999994"/>
    <n v="4.7214285714285698"/>
    <n v="3"/>
    <n v="1"/>
    <n v="1"/>
    <n v="1"/>
    <s v="111"/>
    <x v="0"/>
    <s v="Champion"/>
  </r>
  <r>
    <x v="535"/>
    <n v="12"/>
    <d v="2019-04-28T00:00:00"/>
    <n v="66.099999999999994"/>
    <n v="4.4066666666666601"/>
    <n v="3"/>
    <n v="1"/>
    <n v="1"/>
    <n v="1"/>
    <s v="111"/>
    <x v="0"/>
    <s v="Champion"/>
  </r>
  <r>
    <x v="536"/>
    <n v="12"/>
    <d v="2019-04-29T00:00:00"/>
    <n v="66.05"/>
    <n v="4.1281249999999998"/>
    <n v="2"/>
    <n v="1"/>
    <n v="1"/>
    <n v="1"/>
    <s v="111"/>
    <x v="0"/>
    <s v="Champion"/>
  </r>
  <r>
    <x v="537"/>
    <n v="13"/>
    <d v="2019-04-27T00:00:00"/>
    <n v="66.05"/>
    <n v="3.8852941176470499"/>
    <n v="4"/>
    <n v="2"/>
    <n v="1"/>
    <n v="1"/>
    <s v="211"/>
    <x v="0"/>
    <s v=""/>
  </r>
  <r>
    <x v="538"/>
    <n v="11"/>
    <d v="2019-04-22T00:00:00"/>
    <n v="66"/>
    <n v="4.4000000000000004"/>
    <n v="9"/>
    <n v="4"/>
    <n v="2"/>
    <n v="1"/>
    <s v="421"/>
    <x v="1"/>
    <s v=""/>
  </r>
  <r>
    <x v="539"/>
    <n v="10"/>
    <d v="2019-04-25T00:00:00"/>
    <n v="66"/>
    <n v="5.5"/>
    <n v="6"/>
    <n v="3"/>
    <n v="2"/>
    <n v="1"/>
    <s v="321"/>
    <x v="0"/>
    <s v=""/>
  </r>
  <r>
    <x v="540"/>
    <n v="6"/>
    <d v="2019-04-29T00:00:00"/>
    <n v="65.95"/>
    <n v="5.9954545454545398"/>
    <n v="2"/>
    <n v="1"/>
    <n v="4"/>
    <n v="1"/>
    <s v="141"/>
    <x v="0"/>
    <s v=""/>
  </r>
  <r>
    <x v="541"/>
    <n v="10"/>
    <d v="2019-04-27T00:00:00"/>
    <n v="65.95"/>
    <n v="4.7107142857142801"/>
    <n v="4"/>
    <n v="2"/>
    <n v="2"/>
    <n v="1"/>
    <s v="221"/>
    <x v="0"/>
    <s v=""/>
  </r>
  <r>
    <x v="542"/>
    <n v="12"/>
    <d v="2019-04-23T00:00:00"/>
    <n v="65.899999999999906"/>
    <n v="4.7071428571428502"/>
    <n v="8"/>
    <n v="4"/>
    <n v="1"/>
    <n v="1"/>
    <s v="411"/>
    <x v="1"/>
    <s v=""/>
  </r>
  <r>
    <x v="543"/>
    <n v="9"/>
    <d v="2019-04-29T00:00:00"/>
    <n v="65.849999999999994"/>
    <n v="5.9863636363636301"/>
    <n v="2"/>
    <n v="1"/>
    <n v="2"/>
    <n v="1"/>
    <s v="121"/>
    <x v="0"/>
    <s v=""/>
  </r>
  <r>
    <x v="544"/>
    <n v="9"/>
    <d v="2019-04-24T00:00:00"/>
    <n v="65.8"/>
    <n v="5.4833333333333298"/>
    <n v="7"/>
    <n v="3"/>
    <n v="2"/>
    <n v="1"/>
    <s v="321"/>
    <x v="0"/>
    <s v=""/>
  </r>
  <r>
    <x v="545"/>
    <n v="10"/>
    <d v="2019-04-28T00:00:00"/>
    <n v="65.75"/>
    <n v="4.6964285714285703"/>
    <n v="3"/>
    <n v="1"/>
    <n v="2"/>
    <n v="1"/>
    <s v="121"/>
    <x v="0"/>
    <s v=""/>
  </r>
  <r>
    <x v="546"/>
    <n v="10"/>
    <d v="2019-04-28T00:00:00"/>
    <n v="65.650000000000006"/>
    <n v="5.4708333333333297"/>
    <n v="3"/>
    <n v="1"/>
    <n v="2"/>
    <n v="1"/>
    <s v="121"/>
    <x v="0"/>
    <s v=""/>
  </r>
  <r>
    <x v="547"/>
    <n v="12"/>
    <d v="2019-04-25T00:00:00"/>
    <n v="65.599999999999994"/>
    <n v="5.0461538461538398"/>
    <n v="6"/>
    <n v="3"/>
    <n v="1"/>
    <n v="1"/>
    <s v="311"/>
    <x v="0"/>
    <s v=""/>
  </r>
  <r>
    <x v="548"/>
    <n v="12"/>
    <d v="2019-04-29T00:00:00"/>
    <n v="65.599999999999994"/>
    <n v="4.6857142857142797"/>
    <n v="2"/>
    <n v="1"/>
    <n v="1"/>
    <n v="1"/>
    <s v="111"/>
    <x v="0"/>
    <s v="Champion"/>
  </r>
  <r>
    <x v="549"/>
    <n v="10"/>
    <d v="2019-04-29T00:00:00"/>
    <n v="65.599999999999994"/>
    <n v="4.3733333333333304"/>
    <n v="2"/>
    <n v="1"/>
    <n v="2"/>
    <n v="1"/>
    <s v="121"/>
    <x v="0"/>
    <s v=""/>
  </r>
  <r>
    <x v="550"/>
    <n v="13"/>
    <d v="2019-04-29T00:00:00"/>
    <n v="65.599999999999994"/>
    <n v="4.3733333333333304"/>
    <n v="2"/>
    <n v="1"/>
    <n v="1"/>
    <n v="1"/>
    <s v="111"/>
    <x v="0"/>
    <s v="Champion"/>
  </r>
  <r>
    <x v="551"/>
    <n v="14"/>
    <d v="2019-04-27T00:00:00"/>
    <n v="65.55"/>
    <n v="3.8558823529411699"/>
    <n v="4"/>
    <n v="2"/>
    <n v="1"/>
    <n v="1"/>
    <s v="211"/>
    <x v="0"/>
    <s v=""/>
  </r>
  <r>
    <x v="552"/>
    <n v="13"/>
    <d v="2019-04-21T00:00:00"/>
    <n v="65.5"/>
    <n v="3.8529411764705799"/>
    <n v="10"/>
    <n v="4"/>
    <n v="1"/>
    <n v="1"/>
    <s v="411"/>
    <x v="1"/>
    <s v=""/>
  </r>
  <r>
    <x v="553"/>
    <n v="12"/>
    <d v="2019-04-24T00:00:00"/>
    <n v="65.45"/>
    <n v="4.3633333333333297"/>
    <n v="7"/>
    <n v="3"/>
    <n v="1"/>
    <n v="1"/>
    <s v="311"/>
    <x v="0"/>
    <s v=""/>
  </r>
  <r>
    <x v="554"/>
    <n v="14"/>
    <d v="2019-04-28T00:00:00"/>
    <n v="65.45"/>
    <n v="4.3633333333333297"/>
    <n v="3"/>
    <n v="1"/>
    <n v="1"/>
    <n v="1"/>
    <s v="111"/>
    <x v="0"/>
    <s v="Champion"/>
  </r>
  <r>
    <x v="555"/>
    <n v="11"/>
    <d v="2019-04-26T00:00:00"/>
    <n v="65.400000000000006"/>
    <n v="4.6714285714285699"/>
    <n v="5"/>
    <n v="3"/>
    <n v="2"/>
    <n v="1"/>
    <s v="321"/>
    <x v="0"/>
    <s v=""/>
  </r>
  <r>
    <x v="556"/>
    <n v="13"/>
    <d v="2019-04-28T00:00:00"/>
    <n v="65.400000000000006"/>
    <n v="4.6714285714285699"/>
    <n v="3"/>
    <n v="1"/>
    <n v="1"/>
    <n v="1"/>
    <s v="111"/>
    <x v="0"/>
    <s v="Champion"/>
  </r>
  <r>
    <x v="557"/>
    <n v="14"/>
    <d v="2019-04-26T00:00:00"/>
    <n v="65.349999999999994"/>
    <n v="4.3566666666666602"/>
    <n v="5"/>
    <n v="3"/>
    <n v="1"/>
    <n v="1"/>
    <s v="311"/>
    <x v="0"/>
    <s v=""/>
  </r>
  <r>
    <x v="558"/>
    <n v="10"/>
    <d v="2019-04-28T00:00:00"/>
    <n v="65.349999999999994"/>
    <n v="5.0269230769230697"/>
    <n v="3"/>
    <n v="1"/>
    <n v="2"/>
    <n v="1"/>
    <s v="121"/>
    <x v="0"/>
    <s v=""/>
  </r>
  <r>
    <x v="559"/>
    <n v="12"/>
    <d v="2019-04-28T00:00:00"/>
    <n v="65.3"/>
    <n v="4.3533333333333299"/>
    <n v="3"/>
    <n v="1"/>
    <n v="1"/>
    <n v="1"/>
    <s v="111"/>
    <x v="0"/>
    <s v="Champion"/>
  </r>
  <r>
    <x v="560"/>
    <n v="7"/>
    <d v="2019-04-29T00:00:00"/>
    <n v="65.25"/>
    <n v="6.5250000000000004"/>
    <n v="2"/>
    <n v="1"/>
    <n v="3"/>
    <n v="1"/>
    <s v="131"/>
    <x v="0"/>
    <s v=""/>
  </r>
  <r>
    <x v="561"/>
    <n v="10"/>
    <d v="2019-04-28T00:00:00"/>
    <n v="65.25"/>
    <n v="5.0192307692307603"/>
    <n v="3"/>
    <n v="1"/>
    <n v="2"/>
    <n v="1"/>
    <s v="121"/>
    <x v="0"/>
    <s v=""/>
  </r>
  <r>
    <x v="562"/>
    <n v="11"/>
    <d v="2019-04-28T00:00:00"/>
    <n v="65.2"/>
    <n v="4.6571428571428504"/>
    <n v="3"/>
    <n v="1"/>
    <n v="2"/>
    <n v="2"/>
    <s v="122"/>
    <x v="0"/>
    <s v=""/>
  </r>
  <r>
    <x v="563"/>
    <n v="8"/>
    <d v="2019-04-28T00:00:00"/>
    <n v="65.150000000000006"/>
    <n v="5.42916666666666"/>
    <n v="3"/>
    <n v="1"/>
    <n v="3"/>
    <n v="2"/>
    <s v="132"/>
    <x v="0"/>
    <s v=""/>
  </r>
  <r>
    <x v="564"/>
    <n v="14"/>
    <d v="2019-04-26T00:00:00"/>
    <n v="65.149999999999906"/>
    <n v="4.3433333333333302"/>
    <n v="5"/>
    <n v="3"/>
    <n v="1"/>
    <n v="2"/>
    <s v="312"/>
    <x v="0"/>
    <s v=""/>
  </r>
  <r>
    <x v="565"/>
    <n v="8"/>
    <d v="2019-04-29T00:00:00"/>
    <n v="65.05"/>
    <n v="5.0038461538461503"/>
    <n v="2"/>
    <n v="1"/>
    <n v="3"/>
    <n v="2"/>
    <s v="132"/>
    <x v="0"/>
    <s v=""/>
  </r>
  <r>
    <x v="566"/>
    <n v="12"/>
    <d v="2019-04-28T00:00:00"/>
    <n v="64.95"/>
    <n v="4.33"/>
    <n v="3"/>
    <n v="1"/>
    <n v="1"/>
    <n v="2"/>
    <s v="112"/>
    <x v="0"/>
    <s v=""/>
  </r>
  <r>
    <x v="567"/>
    <n v="10"/>
    <d v="2019-04-29T00:00:00"/>
    <n v="64.900000000000006"/>
    <n v="5.4083333333333297"/>
    <n v="2"/>
    <n v="1"/>
    <n v="2"/>
    <n v="2"/>
    <s v="122"/>
    <x v="0"/>
    <s v=""/>
  </r>
  <r>
    <x v="568"/>
    <n v="10"/>
    <d v="2019-04-29T00:00:00"/>
    <n v="64.88"/>
    <n v="4.3253333333333304"/>
    <n v="2"/>
    <n v="1"/>
    <n v="2"/>
    <n v="2"/>
    <s v="122"/>
    <x v="0"/>
    <s v=""/>
  </r>
  <r>
    <x v="569"/>
    <n v="10"/>
    <d v="2019-04-29T00:00:00"/>
    <n v="64.8"/>
    <n v="4.6285714285714201"/>
    <n v="2"/>
    <n v="1"/>
    <n v="2"/>
    <n v="2"/>
    <s v="122"/>
    <x v="0"/>
    <s v=""/>
  </r>
  <r>
    <x v="570"/>
    <n v="12"/>
    <d v="2019-04-23T00:00:00"/>
    <n v="64.75"/>
    <n v="4.3166666666666602"/>
    <n v="8"/>
    <n v="4"/>
    <n v="1"/>
    <n v="2"/>
    <s v="412"/>
    <x v="1"/>
    <s v=""/>
  </r>
  <r>
    <x v="571"/>
    <n v="11"/>
    <d v="2019-04-25T00:00:00"/>
    <n v="64.709999999999994"/>
    <n v="4.9776923076923003"/>
    <n v="6"/>
    <n v="3"/>
    <n v="2"/>
    <n v="2"/>
    <s v="322"/>
    <x v="0"/>
    <s v=""/>
  </r>
  <r>
    <x v="572"/>
    <n v="12"/>
    <d v="2019-04-29T00:00:00"/>
    <n v="64.650000000000006"/>
    <n v="3.5916666666666601"/>
    <n v="2"/>
    <n v="1"/>
    <n v="1"/>
    <n v="2"/>
    <s v="112"/>
    <x v="0"/>
    <s v=""/>
  </r>
  <r>
    <x v="573"/>
    <n v="13"/>
    <d v="2019-04-13T00:00:00"/>
    <n v="64.599999999999994"/>
    <n v="4.0374999999999996"/>
    <n v="18"/>
    <n v="4"/>
    <n v="1"/>
    <n v="2"/>
    <s v="412"/>
    <x v="1"/>
    <s v=""/>
  </r>
  <r>
    <x v="574"/>
    <n v="10"/>
    <d v="2019-04-29T00:00:00"/>
    <n v="64.599999999999994"/>
    <n v="4.0374999999999996"/>
    <n v="2"/>
    <n v="1"/>
    <n v="2"/>
    <n v="2"/>
    <s v="122"/>
    <x v="0"/>
    <s v=""/>
  </r>
  <r>
    <x v="575"/>
    <n v="10"/>
    <d v="2019-04-26T00:00:00"/>
    <n v="64.599999999999994"/>
    <n v="5.3833333333333302"/>
    <n v="5"/>
    <n v="3"/>
    <n v="2"/>
    <n v="2"/>
    <s v="322"/>
    <x v="0"/>
    <s v=""/>
  </r>
  <r>
    <x v="576"/>
    <n v="13"/>
    <d v="2019-04-23T00:00:00"/>
    <n v="64.55"/>
    <n v="4.3033333333333301"/>
    <n v="8"/>
    <n v="4"/>
    <n v="1"/>
    <n v="2"/>
    <s v="412"/>
    <x v="1"/>
    <s v=""/>
  </r>
  <r>
    <x v="577"/>
    <n v="8"/>
    <d v="2019-04-26T00:00:00"/>
    <n v="64.5"/>
    <n v="5.375"/>
    <n v="5"/>
    <n v="3"/>
    <n v="3"/>
    <n v="2"/>
    <s v="332"/>
    <x v="0"/>
    <s v=""/>
  </r>
  <r>
    <x v="578"/>
    <n v="13"/>
    <d v="2019-04-27T00:00:00"/>
    <n v="64.5"/>
    <n v="4.03125"/>
    <n v="4"/>
    <n v="2"/>
    <n v="1"/>
    <n v="2"/>
    <s v="212"/>
    <x v="0"/>
    <s v=""/>
  </r>
  <r>
    <x v="579"/>
    <n v="6"/>
    <d v="2019-04-28T00:00:00"/>
    <n v="64.459999999999994"/>
    <n v="5.86"/>
    <n v="3"/>
    <n v="1"/>
    <n v="4"/>
    <n v="2"/>
    <s v="142"/>
    <x v="0"/>
    <s v=""/>
  </r>
  <r>
    <x v="580"/>
    <n v="10"/>
    <d v="2019-04-28T00:00:00"/>
    <n v="64.400000000000006"/>
    <n v="5.36666666666666"/>
    <n v="3"/>
    <n v="1"/>
    <n v="2"/>
    <n v="2"/>
    <s v="122"/>
    <x v="0"/>
    <s v=""/>
  </r>
  <r>
    <x v="581"/>
    <n v="8"/>
    <d v="2019-04-27T00:00:00"/>
    <n v="64.399999999999906"/>
    <n v="4.9538461538461496"/>
    <n v="4"/>
    <n v="2"/>
    <n v="3"/>
    <n v="2"/>
    <s v="232"/>
    <x v="0"/>
    <s v=""/>
  </r>
  <r>
    <x v="582"/>
    <n v="9"/>
    <d v="2019-04-29T00:00:00"/>
    <n v="64.349999999999994"/>
    <n v="5.3624999999999998"/>
    <n v="2"/>
    <n v="1"/>
    <n v="2"/>
    <n v="2"/>
    <s v="122"/>
    <x v="0"/>
    <s v=""/>
  </r>
  <r>
    <x v="583"/>
    <n v="6"/>
    <d v="2019-04-28T00:00:00"/>
    <n v="64.349999999999994"/>
    <n v="8.0437499999999993"/>
    <n v="3"/>
    <n v="1"/>
    <n v="4"/>
    <n v="2"/>
    <s v="142"/>
    <x v="0"/>
    <s v=""/>
  </r>
  <r>
    <x v="584"/>
    <n v="6"/>
    <d v="2019-04-27T00:00:00"/>
    <n v="64.3"/>
    <n v="8.0374999999999996"/>
    <n v="4"/>
    <n v="2"/>
    <n v="4"/>
    <n v="2"/>
    <s v="242"/>
    <x v="0"/>
    <s v=""/>
  </r>
  <r>
    <x v="585"/>
    <n v="8"/>
    <d v="2019-04-29T00:00:00"/>
    <n v="64.3"/>
    <n v="4.5928571428571399"/>
    <n v="2"/>
    <n v="1"/>
    <n v="3"/>
    <n v="2"/>
    <s v="132"/>
    <x v="0"/>
    <s v=""/>
  </r>
  <r>
    <x v="586"/>
    <n v="12"/>
    <d v="2019-04-29T00:00:00"/>
    <n v="64.3"/>
    <n v="4.5928571428571399"/>
    <n v="2"/>
    <n v="1"/>
    <n v="1"/>
    <n v="2"/>
    <s v="112"/>
    <x v="0"/>
    <s v=""/>
  </r>
  <r>
    <x v="587"/>
    <n v="12"/>
    <d v="2019-04-28T00:00:00"/>
    <n v="64.25"/>
    <n v="4.9423076923076898"/>
    <n v="3"/>
    <n v="1"/>
    <n v="1"/>
    <n v="2"/>
    <s v="112"/>
    <x v="0"/>
    <s v=""/>
  </r>
  <r>
    <x v="588"/>
    <n v="10"/>
    <d v="2019-04-22T00:00:00"/>
    <n v="64.25"/>
    <n v="5.3541666666666599"/>
    <n v="9"/>
    <n v="4"/>
    <n v="2"/>
    <n v="2"/>
    <s v="422"/>
    <x v="1"/>
    <s v=""/>
  </r>
  <r>
    <x v="589"/>
    <n v="8"/>
    <d v="2019-04-25T00:00:00"/>
    <n v="64.099999999999994"/>
    <n v="5.8272727272727201"/>
    <n v="6"/>
    <n v="3"/>
    <n v="3"/>
    <n v="2"/>
    <s v="332"/>
    <x v="0"/>
    <s v=""/>
  </r>
  <r>
    <x v="590"/>
    <n v="7"/>
    <d v="2019-04-28T00:00:00"/>
    <n v="64.05"/>
    <n v="6.4050000000000002"/>
    <n v="3"/>
    <n v="1"/>
    <n v="3"/>
    <n v="2"/>
    <s v="132"/>
    <x v="0"/>
    <s v=""/>
  </r>
  <r>
    <x v="591"/>
    <n v="11"/>
    <d v="2019-04-27T00:00:00"/>
    <n v="63.949999999999903"/>
    <n v="4.5678571428571404"/>
    <n v="4"/>
    <n v="2"/>
    <n v="2"/>
    <n v="2"/>
    <s v="222"/>
    <x v="0"/>
    <s v=""/>
  </r>
  <r>
    <x v="592"/>
    <n v="10"/>
    <d v="2019-04-23T00:00:00"/>
    <n v="63.9"/>
    <n v="5.8090909090908998"/>
    <n v="8"/>
    <n v="4"/>
    <n v="2"/>
    <n v="2"/>
    <s v="422"/>
    <x v="1"/>
    <s v=""/>
  </r>
  <r>
    <x v="593"/>
    <n v="13"/>
    <d v="2019-04-24T00:00:00"/>
    <n v="63.85"/>
    <n v="4.2566666666666597"/>
    <n v="7"/>
    <n v="3"/>
    <n v="1"/>
    <n v="2"/>
    <s v="312"/>
    <x v="0"/>
    <s v=""/>
  </r>
  <r>
    <x v="594"/>
    <n v="12"/>
    <d v="2019-04-28T00:00:00"/>
    <n v="63.85"/>
    <n v="3.9906250000000001"/>
    <n v="3"/>
    <n v="1"/>
    <n v="1"/>
    <n v="2"/>
    <s v="112"/>
    <x v="0"/>
    <s v=""/>
  </r>
  <r>
    <x v="595"/>
    <n v="12"/>
    <d v="2019-04-29T00:00:00"/>
    <n v="63.75"/>
    <n v="4.25"/>
    <n v="2"/>
    <n v="1"/>
    <n v="1"/>
    <n v="2"/>
    <s v="112"/>
    <x v="0"/>
    <s v=""/>
  </r>
  <r>
    <x v="596"/>
    <n v="7"/>
    <d v="2019-04-18T00:00:00"/>
    <n v="63.7"/>
    <n v="7.0777777777777704"/>
    <n v="13"/>
    <n v="4"/>
    <n v="3"/>
    <n v="2"/>
    <s v="432"/>
    <x v="1"/>
    <s v=""/>
  </r>
  <r>
    <x v="597"/>
    <n v="10"/>
    <d v="2019-04-28T00:00:00"/>
    <n v="63.7"/>
    <n v="5.7909090909090901"/>
    <n v="3"/>
    <n v="1"/>
    <n v="2"/>
    <n v="2"/>
    <s v="122"/>
    <x v="0"/>
    <s v=""/>
  </r>
  <r>
    <x v="598"/>
    <n v="13"/>
    <d v="2019-04-28T00:00:00"/>
    <n v="63.65"/>
    <n v="4.2433333333333296"/>
    <n v="3"/>
    <n v="1"/>
    <n v="1"/>
    <n v="2"/>
    <s v="112"/>
    <x v="0"/>
    <s v=""/>
  </r>
  <r>
    <x v="599"/>
    <n v="12"/>
    <d v="2019-04-25T00:00:00"/>
    <n v="63.6"/>
    <n v="4.54285714285714"/>
    <n v="6"/>
    <n v="3"/>
    <n v="1"/>
    <n v="2"/>
    <s v="312"/>
    <x v="0"/>
    <s v=""/>
  </r>
  <r>
    <x v="600"/>
    <n v="11"/>
    <d v="2019-04-25T00:00:00"/>
    <n v="63.5"/>
    <n v="4.8846153846153797"/>
    <n v="6"/>
    <n v="3"/>
    <n v="2"/>
    <n v="2"/>
    <s v="322"/>
    <x v="0"/>
    <s v=""/>
  </r>
  <r>
    <x v="601"/>
    <n v="4"/>
    <d v="2019-04-10T00:00:00"/>
    <n v="63.5"/>
    <n v="12.7"/>
    <n v="21"/>
    <n v="4"/>
    <n v="4"/>
    <n v="2"/>
    <s v="442"/>
    <x v="1"/>
    <s v=""/>
  </r>
  <r>
    <x v="602"/>
    <n v="13"/>
    <d v="2019-04-28T00:00:00"/>
    <n v="63.5"/>
    <n v="4.2333333333333298"/>
    <n v="3"/>
    <n v="1"/>
    <n v="1"/>
    <n v="2"/>
    <s v="112"/>
    <x v="0"/>
    <s v=""/>
  </r>
  <r>
    <x v="603"/>
    <n v="11"/>
    <d v="2019-04-23T00:00:00"/>
    <n v="63.5"/>
    <n v="4.2333333333333298"/>
    <n v="8"/>
    <n v="4"/>
    <n v="2"/>
    <n v="2"/>
    <s v="422"/>
    <x v="1"/>
    <s v=""/>
  </r>
  <r>
    <x v="604"/>
    <n v="11"/>
    <d v="2019-04-21T00:00:00"/>
    <n v="63.46"/>
    <n v="4.8815384615384598"/>
    <n v="10"/>
    <n v="4"/>
    <n v="2"/>
    <n v="2"/>
    <s v="422"/>
    <x v="1"/>
    <s v=""/>
  </r>
  <r>
    <x v="605"/>
    <n v="12"/>
    <d v="2019-04-26T00:00:00"/>
    <n v="63.3"/>
    <n v="4.22"/>
    <n v="5"/>
    <n v="3"/>
    <n v="1"/>
    <n v="2"/>
    <s v="312"/>
    <x v="0"/>
    <s v=""/>
  </r>
  <r>
    <x v="606"/>
    <n v="11"/>
    <d v="2019-04-29T00:00:00"/>
    <n v="63.3"/>
    <n v="5.2749999999999897"/>
    <n v="2"/>
    <n v="1"/>
    <n v="2"/>
    <n v="2"/>
    <s v="122"/>
    <x v="0"/>
    <s v=""/>
  </r>
  <r>
    <x v="607"/>
    <n v="8"/>
    <d v="2019-04-28T00:00:00"/>
    <n v="63.25"/>
    <n v="5.2708333333333304"/>
    <n v="3"/>
    <n v="1"/>
    <n v="3"/>
    <n v="2"/>
    <s v="132"/>
    <x v="0"/>
    <s v=""/>
  </r>
  <r>
    <x v="608"/>
    <n v="11"/>
    <d v="2019-04-24T00:00:00"/>
    <n v="63.2"/>
    <n v="3.95"/>
    <n v="7"/>
    <n v="3"/>
    <n v="2"/>
    <n v="2"/>
    <s v="322"/>
    <x v="0"/>
    <s v=""/>
  </r>
  <r>
    <x v="609"/>
    <n v="10"/>
    <d v="2019-04-29T00:00:00"/>
    <n v="63.15"/>
    <n v="5.7409090909090903"/>
    <n v="2"/>
    <n v="1"/>
    <n v="2"/>
    <n v="2"/>
    <s v="122"/>
    <x v="0"/>
    <s v=""/>
  </r>
  <r>
    <x v="610"/>
    <n v="10"/>
    <d v="2019-04-29T00:00:00"/>
    <n v="63.05"/>
    <n v="4.2033333333333296"/>
    <n v="2"/>
    <n v="1"/>
    <n v="2"/>
    <n v="2"/>
    <s v="122"/>
    <x v="0"/>
    <s v=""/>
  </r>
  <r>
    <x v="611"/>
    <n v="16"/>
    <d v="2019-04-27T00:00:00"/>
    <n v="63"/>
    <n v="3.3157894736842102"/>
    <n v="4"/>
    <n v="2"/>
    <n v="1"/>
    <n v="2"/>
    <s v="212"/>
    <x v="0"/>
    <s v=""/>
  </r>
  <r>
    <x v="612"/>
    <n v="9"/>
    <d v="2019-04-28T00:00:00"/>
    <n v="63"/>
    <n v="6.3"/>
    <n v="3"/>
    <n v="1"/>
    <n v="2"/>
    <n v="2"/>
    <s v="122"/>
    <x v="0"/>
    <s v=""/>
  </r>
  <r>
    <x v="613"/>
    <n v="11"/>
    <d v="2019-04-21T00:00:00"/>
    <n v="63"/>
    <n v="4.5"/>
    <n v="10"/>
    <n v="4"/>
    <n v="2"/>
    <n v="2"/>
    <s v="422"/>
    <x v="1"/>
    <s v=""/>
  </r>
  <r>
    <x v="614"/>
    <n v="13"/>
    <d v="2019-04-22T00:00:00"/>
    <n v="62.95"/>
    <n v="3.9343750000000002"/>
    <n v="9"/>
    <n v="4"/>
    <n v="1"/>
    <n v="2"/>
    <s v="412"/>
    <x v="1"/>
    <s v=""/>
  </r>
  <r>
    <x v="615"/>
    <n v="9"/>
    <d v="2019-04-29T00:00:00"/>
    <n v="62.95"/>
    <n v="5.24583333333333"/>
    <n v="2"/>
    <n v="1"/>
    <n v="2"/>
    <n v="2"/>
    <s v="122"/>
    <x v="0"/>
    <s v=""/>
  </r>
  <r>
    <x v="616"/>
    <n v="10"/>
    <d v="2019-04-23T00:00:00"/>
    <n v="62.95"/>
    <n v="4.8423076923076902"/>
    <n v="8"/>
    <n v="4"/>
    <n v="2"/>
    <n v="2"/>
    <s v="422"/>
    <x v="1"/>
    <s v=""/>
  </r>
  <r>
    <x v="617"/>
    <n v="10"/>
    <d v="2019-04-23T00:00:00"/>
    <n v="62.9"/>
    <n v="4.4928571428571402"/>
    <n v="8"/>
    <n v="4"/>
    <n v="2"/>
    <n v="2"/>
    <s v="422"/>
    <x v="1"/>
    <s v=""/>
  </r>
  <r>
    <x v="618"/>
    <n v="11"/>
    <d v="2019-04-24T00:00:00"/>
    <n v="62.9"/>
    <n v="5.24166666666666"/>
    <n v="7"/>
    <n v="3"/>
    <n v="2"/>
    <n v="2"/>
    <s v="322"/>
    <x v="0"/>
    <s v=""/>
  </r>
  <r>
    <x v="619"/>
    <n v="15"/>
    <d v="2019-04-24T00:00:00"/>
    <n v="62.9"/>
    <n v="3.9312499999999999"/>
    <n v="7"/>
    <n v="3"/>
    <n v="1"/>
    <n v="2"/>
    <s v="312"/>
    <x v="0"/>
    <s v=""/>
  </r>
  <r>
    <x v="620"/>
    <n v="12"/>
    <d v="2019-04-28T00:00:00"/>
    <n v="62.9"/>
    <n v="4.1933333333333298"/>
    <n v="3"/>
    <n v="1"/>
    <n v="1"/>
    <n v="2"/>
    <s v="112"/>
    <x v="0"/>
    <s v=""/>
  </r>
  <r>
    <x v="621"/>
    <n v="10"/>
    <d v="2019-04-24T00:00:00"/>
    <n v="62.9"/>
    <n v="4.4928571428571402"/>
    <n v="7"/>
    <n v="3"/>
    <n v="2"/>
    <n v="2"/>
    <s v="322"/>
    <x v="0"/>
    <s v=""/>
  </r>
  <r>
    <x v="622"/>
    <n v="11"/>
    <d v="2019-04-29T00:00:00"/>
    <n v="62.85"/>
    <n v="4.8346153846153799"/>
    <n v="2"/>
    <n v="1"/>
    <n v="2"/>
    <n v="2"/>
    <s v="122"/>
    <x v="0"/>
    <s v=""/>
  </r>
  <r>
    <x v="623"/>
    <n v="11"/>
    <d v="2019-04-23T00:00:00"/>
    <n v="62.85"/>
    <n v="4.8346153846153799"/>
    <n v="8"/>
    <n v="4"/>
    <n v="2"/>
    <n v="2"/>
    <s v="422"/>
    <x v="1"/>
    <s v=""/>
  </r>
  <r>
    <x v="624"/>
    <n v="10"/>
    <d v="2019-04-28T00:00:00"/>
    <n v="62.8"/>
    <n v="5.2333333333333298"/>
    <n v="3"/>
    <n v="1"/>
    <n v="2"/>
    <n v="2"/>
    <s v="122"/>
    <x v="0"/>
    <s v=""/>
  </r>
  <r>
    <x v="625"/>
    <n v="10"/>
    <d v="2019-04-28T00:00:00"/>
    <n v="62.75"/>
    <n v="5.2291666666666599"/>
    <n v="3"/>
    <n v="1"/>
    <n v="2"/>
    <n v="2"/>
    <s v="122"/>
    <x v="0"/>
    <s v=""/>
  </r>
  <r>
    <x v="626"/>
    <n v="11"/>
    <d v="2019-04-26T00:00:00"/>
    <n v="62.749999999999901"/>
    <n v="4.8269230769230704"/>
    <n v="5"/>
    <n v="3"/>
    <n v="2"/>
    <n v="2"/>
    <s v="322"/>
    <x v="0"/>
    <s v=""/>
  </r>
  <r>
    <x v="627"/>
    <n v="12"/>
    <d v="2019-04-28T00:00:00"/>
    <n v="62.65"/>
    <n v="4.4749999999999996"/>
    <n v="3"/>
    <n v="1"/>
    <n v="1"/>
    <n v="2"/>
    <s v="112"/>
    <x v="0"/>
    <s v=""/>
  </r>
  <r>
    <x v="628"/>
    <n v="10"/>
    <d v="2019-04-26T00:00:00"/>
    <n v="62.6"/>
    <n v="5.2166666666666597"/>
    <n v="5"/>
    <n v="3"/>
    <n v="2"/>
    <n v="2"/>
    <s v="322"/>
    <x v="0"/>
    <s v=""/>
  </r>
  <r>
    <x v="629"/>
    <n v="9"/>
    <d v="2019-04-21T00:00:00"/>
    <n v="62.55"/>
    <n v="4.8115384615384604"/>
    <n v="10"/>
    <n v="4"/>
    <n v="2"/>
    <n v="2"/>
    <s v="422"/>
    <x v="1"/>
    <s v=""/>
  </r>
  <r>
    <x v="630"/>
    <n v="10"/>
    <d v="2019-04-22T00:00:00"/>
    <n v="62.45"/>
    <n v="5.2041666666666604"/>
    <n v="9"/>
    <n v="4"/>
    <n v="2"/>
    <n v="2"/>
    <s v="422"/>
    <x v="1"/>
    <s v=""/>
  </r>
  <r>
    <x v="631"/>
    <n v="11"/>
    <d v="2019-04-25T00:00:00"/>
    <n v="62.449999999999903"/>
    <n v="4.4607142857142801"/>
    <n v="6"/>
    <n v="3"/>
    <n v="2"/>
    <n v="2"/>
    <s v="322"/>
    <x v="0"/>
    <s v=""/>
  </r>
  <r>
    <x v="632"/>
    <n v="10"/>
    <d v="2019-04-29T00:00:00"/>
    <n v="62.4"/>
    <n v="4.4571428571428502"/>
    <n v="2"/>
    <n v="1"/>
    <n v="2"/>
    <n v="2"/>
    <s v="122"/>
    <x v="0"/>
    <s v=""/>
  </r>
  <r>
    <x v="633"/>
    <n v="10"/>
    <d v="2019-04-29T00:00:00"/>
    <n v="62.4"/>
    <n v="4.8"/>
    <n v="2"/>
    <n v="1"/>
    <n v="2"/>
    <n v="2"/>
    <s v="122"/>
    <x v="0"/>
    <s v=""/>
  </r>
  <r>
    <x v="634"/>
    <n v="11"/>
    <d v="2019-04-24T00:00:00"/>
    <n v="62.35"/>
    <n v="4.4535714285714203"/>
    <n v="7"/>
    <n v="3"/>
    <n v="2"/>
    <n v="2"/>
    <s v="322"/>
    <x v="0"/>
    <s v=""/>
  </r>
  <r>
    <x v="635"/>
    <n v="14"/>
    <d v="2019-04-25T00:00:00"/>
    <n v="62.35"/>
    <n v="3.6676470588235199"/>
    <n v="6"/>
    <n v="3"/>
    <n v="1"/>
    <n v="2"/>
    <s v="312"/>
    <x v="0"/>
    <s v=""/>
  </r>
  <r>
    <x v="636"/>
    <n v="10"/>
    <d v="2019-04-29T00:00:00"/>
    <n v="62.3"/>
    <n v="4.1533333333333298"/>
    <n v="2"/>
    <n v="1"/>
    <n v="2"/>
    <n v="2"/>
    <s v="122"/>
    <x v="0"/>
    <s v=""/>
  </r>
  <r>
    <x v="637"/>
    <n v="11"/>
    <d v="2019-04-24T00:00:00"/>
    <n v="62.3"/>
    <n v="4.1533333333333298"/>
    <n v="7"/>
    <n v="3"/>
    <n v="2"/>
    <n v="2"/>
    <s v="322"/>
    <x v="0"/>
    <s v=""/>
  </r>
  <r>
    <x v="638"/>
    <n v="12"/>
    <d v="2019-04-25T00:00:00"/>
    <n v="62.3"/>
    <n v="4.45"/>
    <n v="6"/>
    <n v="3"/>
    <n v="1"/>
    <n v="2"/>
    <s v="312"/>
    <x v="0"/>
    <s v=""/>
  </r>
  <r>
    <x v="639"/>
    <n v="8"/>
    <d v="2019-04-28T00:00:00"/>
    <n v="62.25"/>
    <n v="4.4464285714285703"/>
    <n v="3"/>
    <n v="1"/>
    <n v="3"/>
    <n v="2"/>
    <s v="132"/>
    <x v="0"/>
    <s v=""/>
  </r>
  <r>
    <x v="640"/>
    <n v="12"/>
    <d v="2019-04-21T00:00:00"/>
    <n v="62.25"/>
    <n v="4.1500000000000004"/>
    <n v="10"/>
    <n v="4"/>
    <n v="1"/>
    <n v="2"/>
    <s v="412"/>
    <x v="1"/>
    <s v=""/>
  </r>
  <r>
    <x v="641"/>
    <n v="11"/>
    <d v="2019-04-17T00:00:00"/>
    <n v="62.2"/>
    <n v="4.1466666666666603"/>
    <n v="14"/>
    <n v="4"/>
    <n v="2"/>
    <n v="2"/>
    <s v="422"/>
    <x v="1"/>
    <s v=""/>
  </r>
  <r>
    <x v="642"/>
    <n v="11"/>
    <d v="2019-04-28T00:00:00"/>
    <n v="62.1"/>
    <n v="4.4357142857142797"/>
    <n v="3"/>
    <n v="1"/>
    <n v="2"/>
    <n v="2"/>
    <s v="122"/>
    <x v="0"/>
    <s v=""/>
  </r>
  <r>
    <x v="643"/>
    <n v="10"/>
    <d v="2019-04-24T00:00:00"/>
    <n v="62.1"/>
    <n v="4.4357142857142797"/>
    <n v="7"/>
    <n v="3"/>
    <n v="2"/>
    <n v="2"/>
    <s v="322"/>
    <x v="0"/>
    <s v=""/>
  </r>
  <r>
    <x v="644"/>
    <n v="10"/>
    <d v="2019-04-26T00:00:00"/>
    <n v="62"/>
    <n v="4.4285714285714199"/>
    <n v="5"/>
    <n v="3"/>
    <n v="2"/>
    <n v="2"/>
    <s v="322"/>
    <x v="0"/>
    <s v=""/>
  </r>
  <r>
    <x v="645"/>
    <n v="12"/>
    <d v="2019-04-21T00:00:00"/>
    <n v="62"/>
    <n v="3.875"/>
    <n v="10"/>
    <n v="4"/>
    <n v="1"/>
    <n v="2"/>
    <s v="412"/>
    <x v="1"/>
    <s v=""/>
  </r>
  <r>
    <x v="646"/>
    <n v="11"/>
    <d v="2019-04-27T00:00:00"/>
    <n v="62"/>
    <n v="3.6470588235294099"/>
    <n v="4"/>
    <n v="2"/>
    <n v="2"/>
    <n v="2"/>
    <s v="222"/>
    <x v="0"/>
    <s v=""/>
  </r>
  <r>
    <x v="647"/>
    <n v="12"/>
    <d v="2019-04-27T00:00:00"/>
    <n v="61.95"/>
    <n v="5.1624999999999996"/>
    <n v="4"/>
    <n v="2"/>
    <n v="1"/>
    <n v="2"/>
    <s v="212"/>
    <x v="0"/>
    <s v=""/>
  </r>
  <r>
    <x v="648"/>
    <n v="12"/>
    <d v="2019-04-28T00:00:00"/>
    <n v="61.9"/>
    <n v="4.4214285714285699"/>
    <n v="3"/>
    <n v="1"/>
    <n v="1"/>
    <n v="2"/>
    <s v="112"/>
    <x v="0"/>
    <s v=""/>
  </r>
  <r>
    <x v="649"/>
    <n v="11"/>
    <d v="2019-04-19T00:00:00"/>
    <n v="61.9"/>
    <n v="5.1583333333333297"/>
    <n v="12"/>
    <n v="4"/>
    <n v="2"/>
    <n v="2"/>
    <s v="422"/>
    <x v="1"/>
    <s v=""/>
  </r>
  <r>
    <x v="650"/>
    <n v="12"/>
    <d v="2019-04-29T00:00:00"/>
    <n v="61.9"/>
    <n v="4.7615384615384597"/>
    <n v="2"/>
    <n v="1"/>
    <n v="1"/>
    <n v="2"/>
    <s v="112"/>
    <x v="0"/>
    <s v=""/>
  </r>
  <r>
    <x v="651"/>
    <n v="14"/>
    <d v="2019-04-27T00:00:00"/>
    <n v="61.75"/>
    <n v="4.11666666666666"/>
    <n v="4"/>
    <n v="2"/>
    <n v="1"/>
    <n v="2"/>
    <s v="212"/>
    <x v="0"/>
    <s v=""/>
  </r>
  <r>
    <x v="652"/>
    <n v="10"/>
    <d v="2019-04-25T00:00:00"/>
    <n v="61.749999999999901"/>
    <n v="4.7499999999999902"/>
    <n v="6"/>
    <n v="3"/>
    <n v="2"/>
    <n v="2"/>
    <s v="322"/>
    <x v="0"/>
    <s v=""/>
  </r>
  <r>
    <x v="653"/>
    <n v="10"/>
    <d v="2019-04-29T00:00:00"/>
    <n v="61.7"/>
    <n v="4.74615384615384"/>
    <n v="2"/>
    <n v="1"/>
    <n v="2"/>
    <n v="2"/>
    <s v="122"/>
    <x v="0"/>
    <s v=""/>
  </r>
  <r>
    <x v="654"/>
    <n v="12"/>
    <d v="2019-04-29T00:00:00"/>
    <n v="61.6"/>
    <n v="4.1066666666666602"/>
    <n v="2"/>
    <n v="1"/>
    <n v="1"/>
    <n v="2"/>
    <s v="112"/>
    <x v="0"/>
    <s v=""/>
  </r>
  <r>
    <x v="655"/>
    <n v="10"/>
    <d v="2019-04-23T00:00:00"/>
    <n v="61.55"/>
    <n v="4.7346153846153802"/>
    <n v="8"/>
    <n v="4"/>
    <n v="2"/>
    <n v="2"/>
    <s v="422"/>
    <x v="1"/>
    <s v=""/>
  </r>
  <r>
    <x v="656"/>
    <n v="12"/>
    <d v="2019-04-27T00:00:00"/>
    <n v="61.45"/>
    <n v="4.0966666666666596"/>
    <n v="4"/>
    <n v="2"/>
    <n v="1"/>
    <n v="2"/>
    <s v="212"/>
    <x v="0"/>
    <s v=""/>
  </r>
  <r>
    <x v="657"/>
    <n v="13"/>
    <d v="2019-04-29T00:00:00"/>
    <n v="61.4"/>
    <n v="4.0933333333333302"/>
    <n v="2"/>
    <n v="1"/>
    <n v="1"/>
    <n v="2"/>
    <s v="112"/>
    <x v="0"/>
    <s v=""/>
  </r>
  <r>
    <x v="658"/>
    <n v="10"/>
    <d v="2019-04-28T00:00:00"/>
    <n v="61.35"/>
    <n v="4.09"/>
    <n v="3"/>
    <n v="1"/>
    <n v="2"/>
    <n v="2"/>
    <s v="122"/>
    <x v="0"/>
    <s v=""/>
  </r>
  <r>
    <x v="659"/>
    <n v="10"/>
    <d v="2019-04-28T00:00:00"/>
    <n v="61.35"/>
    <n v="4.38214285714285"/>
    <n v="3"/>
    <n v="1"/>
    <n v="2"/>
    <n v="2"/>
    <s v="122"/>
    <x v="0"/>
    <s v=""/>
  </r>
  <r>
    <x v="660"/>
    <n v="12"/>
    <d v="2019-04-26T00:00:00"/>
    <n v="61.35"/>
    <n v="4.38214285714285"/>
    <n v="5"/>
    <n v="3"/>
    <n v="1"/>
    <n v="2"/>
    <s v="312"/>
    <x v="0"/>
    <s v=""/>
  </r>
  <r>
    <x v="661"/>
    <n v="11"/>
    <d v="2019-04-29T00:00:00"/>
    <n v="61.25"/>
    <n v="5.1041666666666599"/>
    <n v="2"/>
    <n v="1"/>
    <n v="2"/>
    <n v="2"/>
    <s v="122"/>
    <x v="0"/>
    <s v=""/>
  </r>
  <r>
    <x v="662"/>
    <n v="11"/>
    <d v="2019-04-26T00:00:00"/>
    <n v="61.2"/>
    <n v="4.7076923076922998"/>
    <n v="5"/>
    <n v="3"/>
    <n v="2"/>
    <n v="2"/>
    <s v="322"/>
    <x v="0"/>
    <s v=""/>
  </r>
  <r>
    <x v="663"/>
    <n v="12"/>
    <d v="2019-04-29T00:00:00"/>
    <n v="61.2"/>
    <n v="4.3714285714285701"/>
    <n v="2"/>
    <n v="1"/>
    <n v="1"/>
    <n v="2"/>
    <s v="112"/>
    <x v="0"/>
    <s v=""/>
  </r>
  <r>
    <x v="664"/>
    <n v="6"/>
    <d v="2019-04-28T00:00:00"/>
    <n v="61.2"/>
    <n v="6.8"/>
    <n v="3"/>
    <n v="1"/>
    <n v="4"/>
    <n v="2"/>
    <s v="142"/>
    <x v="0"/>
    <s v=""/>
  </r>
  <r>
    <x v="665"/>
    <n v="9"/>
    <d v="2019-04-21T00:00:00"/>
    <n v="61.15"/>
    <n v="5.5590909090908998"/>
    <n v="10"/>
    <n v="4"/>
    <n v="2"/>
    <n v="2"/>
    <s v="422"/>
    <x v="1"/>
    <s v=""/>
  </r>
  <r>
    <x v="666"/>
    <n v="11"/>
    <d v="2019-04-19T00:00:00"/>
    <n v="61.1"/>
    <n v="4.0733333333333297"/>
    <n v="12"/>
    <n v="4"/>
    <n v="2"/>
    <n v="2"/>
    <s v="422"/>
    <x v="1"/>
    <s v=""/>
  </r>
  <r>
    <x v="667"/>
    <n v="10"/>
    <d v="2019-04-23T00:00:00"/>
    <n v="61"/>
    <n v="6.1"/>
    <n v="8"/>
    <n v="4"/>
    <n v="2"/>
    <n v="2"/>
    <s v="422"/>
    <x v="1"/>
    <s v=""/>
  </r>
  <r>
    <x v="668"/>
    <n v="9"/>
    <d v="2019-04-21T00:00:00"/>
    <n v="60.9"/>
    <n v="4.6846153846153804"/>
    <n v="10"/>
    <n v="4"/>
    <n v="2"/>
    <n v="2"/>
    <s v="422"/>
    <x v="1"/>
    <s v=""/>
  </r>
  <r>
    <x v="669"/>
    <n v="13"/>
    <d v="2019-04-29T00:00:00"/>
    <n v="60.9"/>
    <n v="4.3499999999999996"/>
    <n v="2"/>
    <n v="1"/>
    <n v="1"/>
    <n v="2"/>
    <s v="112"/>
    <x v="0"/>
    <s v=""/>
  </r>
  <r>
    <x v="670"/>
    <n v="11"/>
    <d v="2019-04-29T00:00:00"/>
    <n v="60.8"/>
    <n v="5.0666666666666602"/>
    <n v="2"/>
    <n v="1"/>
    <n v="2"/>
    <n v="2"/>
    <s v="122"/>
    <x v="0"/>
    <s v=""/>
  </r>
  <r>
    <x v="671"/>
    <n v="11"/>
    <d v="2019-04-19T00:00:00"/>
    <n v="60.7"/>
    <n v="5.05833333333333"/>
    <n v="12"/>
    <n v="4"/>
    <n v="2"/>
    <n v="2"/>
    <s v="422"/>
    <x v="1"/>
    <s v=""/>
  </r>
  <r>
    <x v="672"/>
    <n v="12"/>
    <d v="2019-04-26T00:00:00"/>
    <n v="60.7"/>
    <n v="4.6692307692307597"/>
    <n v="5"/>
    <n v="3"/>
    <n v="1"/>
    <n v="2"/>
    <s v="312"/>
    <x v="0"/>
    <s v=""/>
  </r>
  <r>
    <x v="673"/>
    <n v="12"/>
    <d v="2019-04-23T00:00:00"/>
    <n v="60.6"/>
    <n v="3.7875000000000001"/>
    <n v="8"/>
    <n v="4"/>
    <n v="1"/>
    <n v="2"/>
    <s v="412"/>
    <x v="1"/>
    <s v=""/>
  </r>
  <r>
    <x v="674"/>
    <n v="13"/>
    <d v="2019-04-26T00:00:00"/>
    <n v="60.55"/>
    <n v="4.3250000000000002"/>
    <n v="5"/>
    <n v="3"/>
    <n v="1"/>
    <n v="2"/>
    <s v="312"/>
    <x v="0"/>
    <s v=""/>
  </r>
  <r>
    <x v="675"/>
    <n v="6"/>
    <d v="2019-04-27T00:00:00"/>
    <n v="60.5"/>
    <n v="7.5625"/>
    <n v="4"/>
    <n v="2"/>
    <n v="4"/>
    <n v="2"/>
    <s v="242"/>
    <x v="0"/>
    <s v=""/>
  </r>
  <r>
    <x v="676"/>
    <n v="9"/>
    <d v="2019-04-21T00:00:00"/>
    <n v="60.35"/>
    <n v="5.4863636363636301"/>
    <n v="10"/>
    <n v="4"/>
    <n v="2"/>
    <n v="2"/>
    <s v="422"/>
    <x v="1"/>
    <s v=""/>
  </r>
  <r>
    <x v="677"/>
    <n v="10"/>
    <d v="2019-04-24T00:00:00"/>
    <n v="60.35"/>
    <n v="5.0291666666666597"/>
    <n v="7"/>
    <n v="3"/>
    <n v="2"/>
    <n v="2"/>
    <s v="322"/>
    <x v="0"/>
    <s v=""/>
  </r>
  <r>
    <x v="678"/>
    <n v="10"/>
    <d v="2019-04-28T00:00:00"/>
    <n v="60.25"/>
    <n v="4.0166666666666604"/>
    <n v="3"/>
    <n v="1"/>
    <n v="2"/>
    <n v="2"/>
    <s v="122"/>
    <x v="0"/>
    <s v=""/>
  </r>
  <r>
    <x v="679"/>
    <n v="11"/>
    <d v="2019-04-29T00:00:00"/>
    <n v="60.25"/>
    <n v="4.6346153846153797"/>
    <n v="2"/>
    <n v="1"/>
    <n v="2"/>
    <n v="2"/>
    <s v="122"/>
    <x v="0"/>
    <s v=""/>
  </r>
  <r>
    <x v="680"/>
    <n v="7"/>
    <d v="2019-04-27T00:00:00"/>
    <n v="60.2"/>
    <n v="6.02"/>
    <n v="4"/>
    <n v="2"/>
    <n v="3"/>
    <n v="2"/>
    <s v="232"/>
    <x v="0"/>
    <s v=""/>
  </r>
  <r>
    <x v="681"/>
    <n v="9"/>
    <d v="2019-04-26T00:00:00"/>
    <n v="60.15"/>
    <n v="4.6269230769230703"/>
    <n v="5"/>
    <n v="3"/>
    <n v="2"/>
    <n v="2"/>
    <s v="322"/>
    <x v="0"/>
    <s v=""/>
  </r>
  <r>
    <x v="682"/>
    <n v="10"/>
    <d v="2019-04-28T00:00:00"/>
    <n v="60.1"/>
    <n v="4.62307692307692"/>
    <n v="3"/>
    <n v="1"/>
    <n v="2"/>
    <n v="2"/>
    <s v="122"/>
    <x v="0"/>
    <s v=""/>
  </r>
  <r>
    <x v="683"/>
    <n v="12"/>
    <d v="2019-04-20T00:00:00"/>
    <n v="60.1"/>
    <n v="4.29285714285714"/>
    <n v="11"/>
    <n v="4"/>
    <n v="1"/>
    <n v="2"/>
    <s v="412"/>
    <x v="1"/>
    <s v=""/>
  </r>
  <r>
    <x v="684"/>
    <n v="12"/>
    <d v="2019-04-28T00:00:00"/>
    <n v="60.05"/>
    <n v="4.0033333333333303"/>
    <n v="3"/>
    <n v="1"/>
    <n v="1"/>
    <n v="2"/>
    <s v="112"/>
    <x v="0"/>
    <s v=""/>
  </r>
  <r>
    <x v="685"/>
    <n v="9"/>
    <d v="2019-04-19T00:00:00"/>
    <n v="60"/>
    <n v="4.6153846153846096"/>
    <n v="12"/>
    <n v="4"/>
    <n v="2"/>
    <n v="2"/>
    <s v="422"/>
    <x v="1"/>
    <s v=""/>
  </r>
  <r>
    <x v="686"/>
    <n v="12"/>
    <d v="2019-04-29T00:00:00"/>
    <n v="60"/>
    <n v="4.2857142857142803"/>
    <n v="2"/>
    <n v="1"/>
    <n v="1"/>
    <n v="2"/>
    <s v="112"/>
    <x v="0"/>
    <s v=""/>
  </r>
  <r>
    <x v="687"/>
    <n v="10"/>
    <d v="2019-04-28T00:00:00"/>
    <n v="59.9"/>
    <n v="5.44545454545454"/>
    <n v="3"/>
    <n v="1"/>
    <n v="2"/>
    <n v="2"/>
    <s v="122"/>
    <x v="0"/>
    <s v=""/>
  </r>
  <r>
    <x v="688"/>
    <n v="12"/>
    <d v="2019-04-29T00:00:00"/>
    <n v="59.9"/>
    <n v="3.9933333333333301"/>
    <n v="2"/>
    <n v="1"/>
    <n v="1"/>
    <n v="2"/>
    <s v="112"/>
    <x v="0"/>
    <s v=""/>
  </r>
  <r>
    <x v="689"/>
    <n v="13"/>
    <d v="2019-04-26T00:00:00"/>
    <n v="59.9"/>
    <n v="3.7437499999999999"/>
    <n v="5"/>
    <n v="3"/>
    <n v="1"/>
    <n v="2"/>
    <s v="312"/>
    <x v="0"/>
    <s v=""/>
  </r>
  <r>
    <x v="690"/>
    <n v="10"/>
    <d v="2019-04-23T00:00:00"/>
    <n v="59.9"/>
    <n v="4.99166666666666"/>
    <n v="8"/>
    <n v="4"/>
    <n v="2"/>
    <n v="2"/>
    <s v="422"/>
    <x v="1"/>
    <s v=""/>
  </r>
  <r>
    <x v="691"/>
    <n v="12"/>
    <d v="2019-04-28T00:00:00"/>
    <n v="59.9"/>
    <n v="3.9933333333333301"/>
    <n v="3"/>
    <n v="1"/>
    <n v="1"/>
    <n v="2"/>
    <s v="112"/>
    <x v="0"/>
    <s v=""/>
  </r>
  <r>
    <x v="692"/>
    <n v="11"/>
    <d v="2019-04-28T00:00:00"/>
    <n v="59.9"/>
    <n v="4.99166666666666"/>
    <n v="3"/>
    <n v="1"/>
    <n v="2"/>
    <n v="2"/>
    <s v="122"/>
    <x v="0"/>
    <s v=""/>
  </r>
  <r>
    <x v="693"/>
    <n v="9"/>
    <d v="2019-04-26T00:00:00"/>
    <n v="59.85"/>
    <n v="4.6038461538461499"/>
    <n v="5"/>
    <n v="3"/>
    <n v="2"/>
    <n v="2"/>
    <s v="322"/>
    <x v="0"/>
    <s v=""/>
  </r>
  <r>
    <x v="694"/>
    <n v="7"/>
    <d v="2019-04-28T00:00:00"/>
    <n v="59.8"/>
    <n v="4.9833333333333298"/>
    <n v="3"/>
    <n v="1"/>
    <n v="3"/>
    <n v="2"/>
    <s v="132"/>
    <x v="0"/>
    <s v=""/>
  </r>
  <r>
    <x v="695"/>
    <n v="12"/>
    <d v="2019-04-27T00:00:00"/>
    <n v="59.8"/>
    <n v="4.5999999999999996"/>
    <n v="4"/>
    <n v="2"/>
    <n v="1"/>
    <n v="2"/>
    <s v="212"/>
    <x v="0"/>
    <s v=""/>
  </r>
  <r>
    <x v="696"/>
    <n v="12"/>
    <d v="2019-04-25T00:00:00"/>
    <n v="59.8"/>
    <n v="4.5999999999999996"/>
    <n v="6"/>
    <n v="3"/>
    <n v="1"/>
    <n v="2"/>
    <s v="312"/>
    <x v="0"/>
    <s v=""/>
  </r>
  <r>
    <x v="697"/>
    <n v="12"/>
    <d v="2019-04-28T00:00:00"/>
    <n v="59.8"/>
    <n v="4.5999999999999996"/>
    <n v="3"/>
    <n v="1"/>
    <n v="1"/>
    <n v="2"/>
    <s v="112"/>
    <x v="0"/>
    <s v=""/>
  </r>
  <r>
    <x v="698"/>
    <n v="9"/>
    <d v="2019-04-27T00:00:00"/>
    <n v="59.75"/>
    <n v="4.9791666666666599"/>
    <n v="4"/>
    <n v="2"/>
    <n v="2"/>
    <n v="2"/>
    <s v="222"/>
    <x v="0"/>
    <s v=""/>
  </r>
  <r>
    <x v="699"/>
    <n v="10"/>
    <d v="2019-04-24T00:00:00"/>
    <n v="59.75"/>
    <n v="5.4318181818181799"/>
    <n v="7"/>
    <n v="3"/>
    <n v="2"/>
    <n v="2"/>
    <s v="322"/>
    <x v="0"/>
    <s v=""/>
  </r>
  <r>
    <x v="700"/>
    <n v="9"/>
    <d v="2019-04-27T00:00:00"/>
    <n v="59.75"/>
    <n v="5.9749999999999996"/>
    <n v="4"/>
    <n v="2"/>
    <n v="2"/>
    <n v="2"/>
    <s v="222"/>
    <x v="0"/>
    <s v=""/>
  </r>
  <r>
    <x v="701"/>
    <n v="8"/>
    <d v="2019-04-29T00:00:00"/>
    <n v="59.75"/>
    <n v="6.6388888888888804"/>
    <n v="2"/>
    <n v="1"/>
    <n v="3"/>
    <n v="2"/>
    <s v="132"/>
    <x v="0"/>
    <s v=""/>
  </r>
  <r>
    <x v="702"/>
    <n v="11"/>
    <d v="2019-04-16T00:00:00"/>
    <n v="59.7"/>
    <n v="3.98"/>
    <n v="15"/>
    <n v="4"/>
    <n v="2"/>
    <n v="2"/>
    <s v="422"/>
    <x v="1"/>
    <s v=""/>
  </r>
  <r>
    <x v="703"/>
    <n v="13"/>
    <d v="2019-04-27T00:00:00"/>
    <n v="59.6"/>
    <n v="4.25714285714285"/>
    <n v="4"/>
    <n v="2"/>
    <n v="1"/>
    <n v="2"/>
    <s v="212"/>
    <x v="0"/>
    <s v=""/>
  </r>
  <r>
    <x v="704"/>
    <n v="12"/>
    <d v="2019-04-26T00:00:00"/>
    <n v="59.6"/>
    <n v="4.5846153846153799"/>
    <n v="5"/>
    <n v="3"/>
    <n v="1"/>
    <n v="2"/>
    <s v="312"/>
    <x v="0"/>
    <s v=""/>
  </r>
  <r>
    <x v="705"/>
    <n v="13"/>
    <d v="2019-04-27T00:00:00"/>
    <n v="59.55"/>
    <n v="4.5807692307692296"/>
    <n v="4"/>
    <n v="2"/>
    <n v="1"/>
    <n v="2"/>
    <s v="212"/>
    <x v="0"/>
    <s v=""/>
  </r>
  <r>
    <x v="706"/>
    <n v="11"/>
    <d v="2019-04-28T00:00:00"/>
    <n v="59.55"/>
    <n v="4.5807692307692296"/>
    <n v="3"/>
    <n v="1"/>
    <n v="2"/>
    <n v="2"/>
    <s v="122"/>
    <x v="0"/>
    <s v=""/>
  </r>
  <r>
    <x v="707"/>
    <n v="9"/>
    <d v="2019-04-13T00:00:00"/>
    <n v="59.5"/>
    <n v="5.4090909090909003"/>
    <n v="18"/>
    <n v="4"/>
    <n v="2"/>
    <n v="2"/>
    <s v="422"/>
    <x v="1"/>
    <s v=""/>
  </r>
  <r>
    <x v="708"/>
    <n v="12"/>
    <d v="2019-04-24T00:00:00"/>
    <n v="59.5"/>
    <n v="4.25"/>
    <n v="7"/>
    <n v="3"/>
    <n v="1"/>
    <n v="2"/>
    <s v="312"/>
    <x v="0"/>
    <s v=""/>
  </r>
  <r>
    <x v="709"/>
    <n v="13"/>
    <d v="2019-04-29T00:00:00"/>
    <n v="59.5"/>
    <n v="4.5769230769230704"/>
    <n v="2"/>
    <n v="1"/>
    <n v="1"/>
    <n v="2"/>
    <s v="112"/>
    <x v="0"/>
    <s v=""/>
  </r>
  <r>
    <x v="710"/>
    <n v="13"/>
    <d v="2019-04-27T00:00:00"/>
    <n v="59.4"/>
    <n v="3.7124999999999999"/>
    <n v="4"/>
    <n v="2"/>
    <n v="1"/>
    <n v="2"/>
    <s v="212"/>
    <x v="0"/>
    <s v=""/>
  </r>
  <r>
    <x v="711"/>
    <n v="10"/>
    <d v="2019-04-29T00:00:00"/>
    <n v="59.35"/>
    <n v="4.9458333333333302"/>
    <n v="2"/>
    <n v="1"/>
    <n v="2"/>
    <n v="2"/>
    <s v="122"/>
    <x v="0"/>
    <s v=""/>
  </r>
  <r>
    <x v="712"/>
    <n v="12"/>
    <d v="2019-04-22T00:00:00"/>
    <n v="59.35"/>
    <n v="4.9458333333333302"/>
    <n v="9"/>
    <n v="4"/>
    <n v="1"/>
    <n v="2"/>
    <s v="412"/>
    <x v="1"/>
    <s v=""/>
  </r>
  <r>
    <x v="713"/>
    <n v="8"/>
    <d v="2019-04-27T00:00:00"/>
    <n v="59.25"/>
    <n v="4.5576923076923004"/>
    <n v="4"/>
    <n v="2"/>
    <n v="3"/>
    <n v="2"/>
    <s v="232"/>
    <x v="0"/>
    <s v=""/>
  </r>
  <r>
    <x v="714"/>
    <n v="9"/>
    <d v="2019-04-23T00:00:00"/>
    <n v="59.2"/>
    <n v="4.5538461538461501"/>
    <n v="8"/>
    <n v="4"/>
    <n v="2"/>
    <n v="2"/>
    <s v="422"/>
    <x v="1"/>
    <s v=""/>
  </r>
  <r>
    <x v="715"/>
    <n v="12"/>
    <d v="2019-04-28T00:00:00"/>
    <n v="59.2"/>
    <n v="4.93333333333333"/>
    <n v="3"/>
    <n v="1"/>
    <n v="1"/>
    <n v="2"/>
    <s v="112"/>
    <x v="0"/>
    <s v=""/>
  </r>
  <r>
    <x v="716"/>
    <n v="13"/>
    <d v="2019-04-29T00:00:00"/>
    <n v="59.199999999999903"/>
    <n v="4.5538461538461501"/>
    <n v="2"/>
    <n v="1"/>
    <n v="1"/>
    <n v="2"/>
    <s v="112"/>
    <x v="0"/>
    <s v=""/>
  </r>
  <r>
    <x v="717"/>
    <n v="13"/>
    <d v="2019-04-29T00:00:00"/>
    <n v="59.15"/>
    <n v="3.9433333333333298"/>
    <n v="2"/>
    <n v="1"/>
    <n v="1"/>
    <n v="2"/>
    <s v="112"/>
    <x v="0"/>
    <s v=""/>
  </r>
  <r>
    <x v="718"/>
    <n v="13"/>
    <d v="2019-04-28T00:00:00"/>
    <n v="59.1"/>
    <n v="4.2214285714285698"/>
    <n v="3"/>
    <n v="1"/>
    <n v="1"/>
    <n v="2"/>
    <s v="112"/>
    <x v="0"/>
    <s v=""/>
  </r>
  <r>
    <x v="719"/>
    <n v="12"/>
    <d v="2019-04-28T00:00:00"/>
    <n v="59"/>
    <n v="4.5384615384615303"/>
    <n v="3"/>
    <n v="1"/>
    <n v="1"/>
    <n v="2"/>
    <s v="112"/>
    <x v="0"/>
    <s v=""/>
  </r>
  <r>
    <x v="720"/>
    <n v="10"/>
    <d v="2019-04-28T00:00:00"/>
    <n v="59"/>
    <n v="4.5384615384615303"/>
    <n v="3"/>
    <n v="1"/>
    <n v="2"/>
    <n v="2"/>
    <s v="122"/>
    <x v="0"/>
    <s v=""/>
  </r>
  <r>
    <x v="721"/>
    <n v="11"/>
    <d v="2019-04-28T00:00:00"/>
    <n v="58.95"/>
    <n v="4.5346153846153801"/>
    <n v="3"/>
    <n v="1"/>
    <n v="2"/>
    <n v="2"/>
    <s v="122"/>
    <x v="0"/>
    <s v=""/>
  </r>
  <r>
    <x v="722"/>
    <n v="12"/>
    <d v="2019-04-27T00:00:00"/>
    <n v="58.9"/>
    <n v="3.6812499999999999"/>
    <n v="4"/>
    <n v="2"/>
    <n v="1"/>
    <n v="2"/>
    <s v="212"/>
    <x v="0"/>
    <s v=""/>
  </r>
  <r>
    <x v="723"/>
    <n v="9"/>
    <d v="2019-04-21T00:00:00"/>
    <n v="58.86"/>
    <n v="4.5276923076923001"/>
    <n v="10"/>
    <n v="4"/>
    <n v="2"/>
    <n v="2"/>
    <s v="422"/>
    <x v="1"/>
    <s v=""/>
  </r>
  <r>
    <x v="724"/>
    <n v="11"/>
    <d v="2019-04-29T00:00:00"/>
    <n v="58.8"/>
    <n v="4.5230769230769203"/>
    <n v="2"/>
    <n v="1"/>
    <n v="2"/>
    <n v="2"/>
    <s v="122"/>
    <x v="0"/>
    <s v=""/>
  </r>
  <r>
    <x v="725"/>
    <n v="13"/>
    <d v="2019-04-28T00:00:00"/>
    <n v="58.75"/>
    <n v="3.9166666666666599"/>
    <n v="3"/>
    <n v="1"/>
    <n v="1"/>
    <n v="2"/>
    <s v="112"/>
    <x v="0"/>
    <s v=""/>
  </r>
  <r>
    <x v="726"/>
    <n v="11"/>
    <d v="2019-04-23T00:00:00"/>
    <n v="58.75"/>
    <n v="3.671875"/>
    <n v="8"/>
    <n v="4"/>
    <n v="2"/>
    <n v="2"/>
    <s v="422"/>
    <x v="1"/>
    <s v=""/>
  </r>
  <r>
    <x v="727"/>
    <n v="10"/>
    <d v="2019-04-28T00:00:00"/>
    <n v="58.7"/>
    <n v="4.8916666666666604"/>
    <n v="3"/>
    <n v="1"/>
    <n v="2"/>
    <n v="2"/>
    <s v="122"/>
    <x v="0"/>
    <s v=""/>
  </r>
  <r>
    <x v="728"/>
    <n v="12"/>
    <d v="2019-04-23T00:00:00"/>
    <n v="58.6"/>
    <n v="3.6625000000000001"/>
    <n v="8"/>
    <n v="4"/>
    <n v="1"/>
    <n v="2"/>
    <s v="412"/>
    <x v="1"/>
    <s v=""/>
  </r>
  <r>
    <x v="729"/>
    <n v="8"/>
    <d v="2019-04-29T00:00:00"/>
    <n v="58.55"/>
    <n v="5.3227272727272696"/>
    <n v="2"/>
    <n v="1"/>
    <n v="3"/>
    <n v="2"/>
    <s v="132"/>
    <x v="0"/>
    <s v=""/>
  </r>
  <r>
    <x v="730"/>
    <n v="13"/>
    <d v="2019-04-28T00:00:00"/>
    <n v="58.5"/>
    <n v="4.1785714285714199"/>
    <n v="3"/>
    <n v="1"/>
    <n v="1"/>
    <n v="2"/>
    <s v="112"/>
    <x v="0"/>
    <s v=""/>
  </r>
  <r>
    <x v="731"/>
    <n v="13"/>
    <d v="2019-04-28T00:00:00"/>
    <n v="58.5"/>
    <n v="4.1785714285714199"/>
    <n v="3"/>
    <n v="1"/>
    <n v="1"/>
    <n v="2"/>
    <s v="112"/>
    <x v="0"/>
    <s v=""/>
  </r>
  <r>
    <x v="732"/>
    <n v="12"/>
    <d v="2019-04-29T00:00:00"/>
    <n v="58.45"/>
    <n v="3.4382352941176402"/>
    <n v="2"/>
    <n v="1"/>
    <n v="1"/>
    <n v="2"/>
    <s v="112"/>
    <x v="0"/>
    <s v=""/>
  </r>
  <r>
    <x v="733"/>
    <n v="11"/>
    <d v="2019-04-25T00:00:00"/>
    <n v="58.45"/>
    <n v="3.8966666666666598"/>
    <n v="6"/>
    <n v="3"/>
    <n v="2"/>
    <n v="2"/>
    <s v="322"/>
    <x v="0"/>
    <s v=""/>
  </r>
  <r>
    <x v="734"/>
    <n v="12"/>
    <d v="2019-04-27T00:00:00"/>
    <n v="58.45"/>
    <n v="4.1749999999999998"/>
    <n v="4"/>
    <n v="2"/>
    <n v="1"/>
    <n v="2"/>
    <s v="212"/>
    <x v="0"/>
    <s v=""/>
  </r>
  <r>
    <x v="735"/>
    <n v="12"/>
    <d v="2019-04-26T00:00:00"/>
    <n v="58.4"/>
    <n v="3.89333333333333"/>
    <n v="5"/>
    <n v="3"/>
    <n v="1"/>
    <n v="2"/>
    <s v="312"/>
    <x v="0"/>
    <s v=""/>
  </r>
  <r>
    <x v="736"/>
    <n v="9"/>
    <d v="2019-04-28T00:00:00"/>
    <n v="58.3"/>
    <n v="3.8866666666666601"/>
    <n v="3"/>
    <n v="1"/>
    <n v="2"/>
    <n v="2"/>
    <s v="122"/>
    <x v="0"/>
    <s v=""/>
  </r>
  <r>
    <x v="737"/>
    <n v="9"/>
    <d v="2019-04-29T00:00:00"/>
    <n v="58.199999999999903"/>
    <n v="5.2909090909090901"/>
    <n v="2"/>
    <n v="1"/>
    <n v="2"/>
    <n v="2"/>
    <s v="122"/>
    <x v="0"/>
    <s v=""/>
  </r>
  <r>
    <x v="738"/>
    <n v="13"/>
    <d v="2019-04-26T00:00:00"/>
    <n v="58.15"/>
    <n v="3.8766666666666598"/>
    <n v="5"/>
    <n v="3"/>
    <n v="1"/>
    <n v="2"/>
    <s v="312"/>
    <x v="0"/>
    <s v=""/>
  </r>
  <r>
    <x v="739"/>
    <n v="11"/>
    <d v="2019-04-29T00:00:00"/>
    <n v="58.1"/>
    <n v="4.8416666666666597"/>
    <n v="2"/>
    <n v="1"/>
    <n v="2"/>
    <n v="2"/>
    <s v="122"/>
    <x v="0"/>
    <s v=""/>
  </r>
  <r>
    <x v="740"/>
    <n v="11"/>
    <d v="2019-04-26T00:00:00"/>
    <n v="58.1"/>
    <n v="3.87333333333333"/>
    <n v="5"/>
    <n v="3"/>
    <n v="2"/>
    <n v="2"/>
    <s v="322"/>
    <x v="0"/>
    <s v=""/>
  </r>
  <r>
    <x v="741"/>
    <n v="11"/>
    <d v="2019-04-21T00:00:00"/>
    <n v="58.1"/>
    <n v="4.1500000000000004"/>
    <n v="10"/>
    <n v="4"/>
    <n v="2"/>
    <n v="2"/>
    <s v="422"/>
    <x v="1"/>
    <s v=""/>
  </r>
  <r>
    <x v="742"/>
    <n v="11"/>
    <d v="2019-04-13T00:00:00"/>
    <n v="58.1"/>
    <n v="4.1500000000000004"/>
    <n v="18"/>
    <n v="4"/>
    <n v="2"/>
    <n v="2"/>
    <s v="422"/>
    <x v="1"/>
    <s v=""/>
  </r>
  <r>
    <x v="743"/>
    <n v="7"/>
    <d v="2019-04-27T00:00:00"/>
    <n v="58.05"/>
    <n v="6.45"/>
    <n v="4"/>
    <n v="2"/>
    <n v="3"/>
    <n v="2"/>
    <s v="232"/>
    <x v="0"/>
    <s v=""/>
  </r>
  <r>
    <x v="744"/>
    <n v="7"/>
    <d v="2019-04-26T00:00:00"/>
    <n v="58"/>
    <n v="6.4444444444444402"/>
    <n v="5"/>
    <n v="3"/>
    <n v="3"/>
    <n v="2"/>
    <s v="332"/>
    <x v="0"/>
    <s v=""/>
  </r>
  <r>
    <x v="745"/>
    <n v="8"/>
    <d v="2019-04-29T00:00:00"/>
    <n v="58"/>
    <n v="4.8333333333333304"/>
    <n v="2"/>
    <n v="1"/>
    <n v="3"/>
    <n v="2"/>
    <s v="132"/>
    <x v="0"/>
    <s v=""/>
  </r>
  <r>
    <x v="746"/>
    <n v="8"/>
    <d v="2019-04-26T00:00:00"/>
    <n v="57.95"/>
    <n v="5.2681818181818096"/>
    <n v="5"/>
    <n v="3"/>
    <n v="3"/>
    <n v="2"/>
    <s v="332"/>
    <x v="0"/>
    <s v=""/>
  </r>
  <r>
    <x v="747"/>
    <n v="12"/>
    <d v="2019-04-25T00:00:00"/>
    <n v="57.95"/>
    <n v="3.8633333333333302"/>
    <n v="6"/>
    <n v="3"/>
    <n v="1"/>
    <n v="2"/>
    <s v="312"/>
    <x v="0"/>
    <s v=""/>
  </r>
  <r>
    <x v="748"/>
    <n v="12"/>
    <d v="2019-04-29T00:00:00"/>
    <n v="57.949999999999903"/>
    <n v="3.4088235294117601"/>
    <n v="2"/>
    <n v="1"/>
    <n v="1"/>
    <n v="2"/>
    <s v="112"/>
    <x v="0"/>
    <s v=""/>
  </r>
  <r>
    <x v="749"/>
    <n v="11"/>
    <d v="2019-04-27T00:00:00"/>
    <n v="57.8"/>
    <n v="4.4461538461538401"/>
    <n v="4"/>
    <n v="2"/>
    <n v="2"/>
    <n v="2"/>
    <s v="222"/>
    <x v="0"/>
    <s v=""/>
  </r>
  <r>
    <x v="750"/>
    <n v="11"/>
    <d v="2019-04-27T00:00:00"/>
    <n v="57.75"/>
    <n v="4.125"/>
    <n v="4"/>
    <n v="2"/>
    <n v="2"/>
    <n v="2"/>
    <s v="222"/>
    <x v="0"/>
    <s v=""/>
  </r>
  <r>
    <x v="751"/>
    <n v="10"/>
    <d v="2019-04-29T00:00:00"/>
    <n v="57.75"/>
    <n v="4.4423076923076898"/>
    <n v="2"/>
    <n v="1"/>
    <n v="2"/>
    <n v="2"/>
    <s v="122"/>
    <x v="0"/>
    <s v=""/>
  </r>
  <r>
    <x v="752"/>
    <n v="9"/>
    <d v="2019-04-28T00:00:00"/>
    <n v="57.699999999999903"/>
    <n v="4.80833333333333"/>
    <n v="3"/>
    <n v="1"/>
    <n v="2"/>
    <n v="2"/>
    <s v="122"/>
    <x v="0"/>
    <s v=""/>
  </r>
  <r>
    <x v="753"/>
    <n v="13"/>
    <d v="2019-04-27T00:00:00"/>
    <n v="57.6"/>
    <n v="4.1142857142857103"/>
    <n v="4"/>
    <n v="2"/>
    <n v="1"/>
    <n v="2"/>
    <s v="212"/>
    <x v="0"/>
    <s v=""/>
  </r>
  <r>
    <x v="754"/>
    <n v="11"/>
    <d v="2019-04-22T00:00:00"/>
    <n v="57.5"/>
    <n v="4.7916666666666599"/>
    <n v="9"/>
    <n v="4"/>
    <n v="2"/>
    <n v="2"/>
    <s v="422"/>
    <x v="1"/>
    <s v=""/>
  </r>
  <r>
    <x v="755"/>
    <n v="10"/>
    <d v="2019-04-27T00:00:00"/>
    <n v="57.5"/>
    <n v="4.7916666666666599"/>
    <n v="4"/>
    <n v="2"/>
    <n v="2"/>
    <n v="2"/>
    <s v="222"/>
    <x v="0"/>
    <s v=""/>
  </r>
  <r>
    <x v="756"/>
    <n v="10"/>
    <d v="2019-04-29T00:00:00"/>
    <n v="57.45"/>
    <n v="4.7874999999999996"/>
    <n v="2"/>
    <n v="1"/>
    <n v="2"/>
    <n v="2"/>
    <s v="122"/>
    <x v="0"/>
    <s v=""/>
  </r>
  <r>
    <x v="757"/>
    <n v="10"/>
    <d v="2019-04-11T00:00:00"/>
    <n v="57.45"/>
    <n v="4.4192307692307597"/>
    <n v="20"/>
    <n v="4"/>
    <n v="2"/>
    <n v="2"/>
    <s v="422"/>
    <x v="1"/>
    <s v=""/>
  </r>
  <r>
    <x v="758"/>
    <n v="9"/>
    <d v="2019-04-28T00:00:00"/>
    <n v="57.449999999999903"/>
    <n v="4.4192307692307597"/>
    <n v="3"/>
    <n v="1"/>
    <n v="2"/>
    <n v="2"/>
    <s v="122"/>
    <x v="0"/>
    <s v=""/>
  </r>
  <r>
    <x v="759"/>
    <n v="7"/>
    <d v="2019-04-23T00:00:00"/>
    <n v="57.35"/>
    <n v="5.7350000000000003"/>
    <n v="8"/>
    <n v="4"/>
    <n v="3"/>
    <n v="2"/>
    <s v="432"/>
    <x v="1"/>
    <s v=""/>
  </r>
  <r>
    <x v="760"/>
    <n v="8"/>
    <d v="2019-04-23T00:00:00"/>
    <n v="57.3"/>
    <n v="5.2090909090909099"/>
    <n v="8"/>
    <n v="4"/>
    <n v="3"/>
    <n v="2"/>
    <s v="432"/>
    <x v="1"/>
    <s v=""/>
  </r>
  <r>
    <x v="761"/>
    <n v="12"/>
    <d v="2019-04-26T00:00:00"/>
    <n v="57.3"/>
    <n v="4.0928571428571399"/>
    <n v="5"/>
    <n v="3"/>
    <n v="1"/>
    <n v="2"/>
    <s v="312"/>
    <x v="0"/>
    <s v=""/>
  </r>
  <r>
    <x v="762"/>
    <n v="9"/>
    <d v="2019-04-29T00:00:00"/>
    <n v="57.3"/>
    <n v="5.7299999999999898"/>
    <n v="2"/>
    <n v="1"/>
    <n v="2"/>
    <n v="2"/>
    <s v="122"/>
    <x v="0"/>
    <s v=""/>
  </r>
  <r>
    <x v="763"/>
    <n v="10"/>
    <d v="2019-04-15T00:00:00"/>
    <n v="57.25"/>
    <n v="5.2045454545454497"/>
    <n v="16"/>
    <n v="4"/>
    <n v="2"/>
    <n v="2"/>
    <s v="422"/>
    <x v="1"/>
    <s v=""/>
  </r>
  <r>
    <x v="764"/>
    <n v="12"/>
    <d v="2019-04-23T00:00:00"/>
    <n v="57.25"/>
    <n v="4.4038461538461497"/>
    <n v="8"/>
    <n v="4"/>
    <n v="1"/>
    <n v="2"/>
    <s v="412"/>
    <x v="1"/>
    <s v=""/>
  </r>
  <r>
    <x v="765"/>
    <n v="11"/>
    <d v="2019-04-27T00:00:00"/>
    <n v="57.25"/>
    <n v="4.4038461538461497"/>
    <n v="4"/>
    <n v="2"/>
    <n v="2"/>
    <n v="2"/>
    <s v="222"/>
    <x v="0"/>
    <s v=""/>
  </r>
  <r>
    <x v="766"/>
    <n v="11"/>
    <d v="2019-04-23T00:00:00"/>
    <n v="57.25"/>
    <n v="3.8166666666666602"/>
    <n v="8"/>
    <n v="4"/>
    <n v="2"/>
    <n v="2"/>
    <s v="422"/>
    <x v="1"/>
    <s v=""/>
  </r>
  <r>
    <x v="767"/>
    <n v="9"/>
    <d v="2019-04-29T00:00:00"/>
    <n v="57.25"/>
    <n v="4.7708333333333304"/>
    <n v="2"/>
    <n v="1"/>
    <n v="2"/>
    <n v="2"/>
    <s v="122"/>
    <x v="0"/>
    <s v=""/>
  </r>
  <r>
    <x v="768"/>
    <n v="10"/>
    <d v="2019-04-29T00:00:00"/>
    <n v="57.2"/>
    <n v="4.7666666666666604"/>
    <n v="2"/>
    <n v="1"/>
    <n v="2"/>
    <n v="2"/>
    <s v="122"/>
    <x v="0"/>
    <s v=""/>
  </r>
  <r>
    <x v="769"/>
    <n v="12"/>
    <d v="2019-04-29T00:00:00"/>
    <n v="57.199999999999903"/>
    <n v="4.3999999999999897"/>
    <n v="2"/>
    <n v="1"/>
    <n v="1"/>
    <n v="2"/>
    <s v="112"/>
    <x v="0"/>
    <s v=""/>
  </r>
  <r>
    <x v="770"/>
    <n v="8"/>
    <d v="2019-04-29T00:00:00"/>
    <n v="57.1"/>
    <n v="4.39230769230769"/>
    <n v="2"/>
    <n v="1"/>
    <n v="3"/>
    <n v="2"/>
    <s v="132"/>
    <x v="0"/>
    <s v=""/>
  </r>
  <r>
    <x v="771"/>
    <n v="10"/>
    <d v="2019-04-28T00:00:00"/>
    <n v="57.1"/>
    <n v="4.39230769230769"/>
    <n v="3"/>
    <n v="1"/>
    <n v="2"/>
    <n v="2"/>
    <s v="122"/>
    <x v="0"/>
    <s v=""/>
  </r>
  <r>
    <x v="772"/>
    <n v="9"/>
    <d v="2019-04-28T00:00:00"/>
    <n v="57.1"/>
    <n v="5.1909090909090896"/>
    <n v="3"/>
    <n v="1"/>
    <n v="2"/>
    <n v="2"/>
    <s v="122"/>
    <x v="0"/>
    <s v=""/>
  </r>
  <r>
    <x v="773"/>
    <n v="11"/>
    <d v="2019-04-23T00:00:00"/>
    <n v="57.1"/>
    <n v="4.7583333333333302"/>
    <n v="8"/>
    <n v="4"/>
    <n v="2"/>
    <n v="2"/>
    <s v="422"/>
    <x v="1"/>
    <s v=""/>
  </r>
  <r>
    <x v="774"/>
    <n v="7"/>
    <d v="2019-04-29T00:00:00"/>
    <n v="57.05"/>
    <n v="5.1863636363636303"/>
    <n v="2"/>
    <n v="1"/>
    <n v="3"/>
    <n v="2"/>
    <s v="132"/>
    <x v="0"/>
    <s v=""/>
  </r>
  <r>
    <x v="775"/>
    <n v="11"/>
    <d v="2019-04-27T00:00:00"/>
    <n v="57"/>
    <n v="5.1818181818181799"/>
    <n v="4"/>
    <n v="2"/>
    <n v="2"/>
    <n v="2"/>
    <s v="222"/>
    <x v="0"/>
    <s v=""/>
  </r>
  <r>
    <x v="776"/>
    <n v="11"/>
    <d v="2019-04-29T00:00:00"/>
    <n v="57"/>
    <n v="4.0714285714285703"/>
    <n v="2"/>
    <n v="1"/>
    <n v="2"/>
    <n v="2"/>
    <s v="122"/>
    <x v="0"/>
    <s v=""/>
  </r>
  <r>
    <x v="777"/>
    <n v="10"/>
    <d v="2019-04-29T00:00:00"/>
    <n v="57"/>
    <n v="4.3846153846153797"/>
    <n v="2"/>
    <n v="1"/>
    <n v="2"/>
    <n v="2"/>
    <s v="122"/>
    <x v="0"/>
    <s v=""/>
  </r>
  <r>
    <x v="778"/>
    <n v="11"/>
    <d v="2019-04-25T00:00:00"/>
    <n v="57"/>
    <n v="4.3846153846153797"/>
    <n v="6"/>
    <n v="3"/>
    <n v="2"/>
    <n v="2"/>
    <s v="322"/>
    <x v="0"/>
    <s v=""/>
  </r>
  <r>
    <x v="779"/>
    <n v="11"/>
    <d v="2019-04-27T00:00:00"/>
    <n v="56.999999999999901"/>
    <n v="4.3846153846153797"/>
    <n v="4"/>
    <n v="2"/>
    <n v="2"/>
    <n v="2"/>
    <s v="222"/>
    <x v="0"/>
    <s v=""/>
  </r>
  <r>
    <x v="780"/>
    <n v="10"/>
    <d v="2019-04-22T00:00:00"/>
    <n v="56.95"/>
    <n v="4.74583333333333"/>
    <n v="9"/>
    <n v="4"/>
    <n v="2"/>
    <n v="2"/>
    <s v="422"/>
    <x v="1"/>
    <s v=""/>
  </r>
  <r>
    <x v="781"/>
    <n v="10"/>
    <d v="2019-04-26T00:00:00"/>
    <n v="56.95"/>
    <n v="4.74583333333333"/>
    <n v="5"/>
    <n v="3"/>
    <n v="2"/>
    <n v="2"/>
    <s v="322"/>
    <x v="0"/>
    <s v=""/>
  </r>
  <r>
    <x v="782"/>
    <n v="11"/>
    <d v="2019-04-26T00:00:00"/>
    <n v="56.75"/>
    <n v="4.7291666666666599"/>
    <n v="5"/>
    <n v="3"/>
    <n v="2"/>
    <n v="2"/>
    <s v="322"/>
    <x v="0"/>
    <s v=""/>
  </r>
  <r>
    <x v="783"/>
    <n v="11"/>
    <d v="2019-04-25T00:00:00"/>
    <n v="56.75"/>
    <n v="4.3653846153846096"/>
    <n v="6"/>
    <n v="3"/>
    <n v="2"/>
    <n v="2"/>
    <s v="322"/>
    <x v="0"/>
    <s v=""/>
  </r>
  <r>
    <x v="784"/>
    <n v="12"/>
    <d v="2019-04-25T00:00:00"/>
    <n v="56.7"/>
    <n v="4.3615384615384603"/>
    <n v="6"/>
    <n v="3"/>
    <n v="1"/>
    <n v="2"/>
    <s v="312"/>
    <x v="0"/>
    <s v=""/>
  </r>
  <r>
    <x v="785"/>
    <n v="8"/>
    <d v="2019-04-28T00:00:00"/>
    <n v="56.65"/>
    <n v="5.1499999999999897"/>
    <n v="3"/>
    <n v="1"/>
    <n v="3"/>
    <n v="2"/>
    <s v="132"/>
    <x v="0"/>
    <s v=""/>
  </r>
  <r>
    <x v="786"/>
    <n v="8"/>
    <d v="2019-04-29T00:00:00"/>
    <n v="56.65"/>
    <n v="5.665"/>
    <n v="2"/>
    <n v="1"/>
    <n v="3"/>
    <n v="2"/>
    <s v="132"/>
    <x v="0"/>
    <s v=""/>
  </r>
  <r>
    <x v="787"/>
    <n v="11"/>
    <d v="2019-04-28T00:00:00"/>
    <n v="56.6"/>
    <n v="4.3538461538461499"/>
    <n v="3"/>
    <n v="1"/>
    <n v="2"/>
    <n v="2"/>
    <s v="122"/>
    <x v="0"/>
    <s v=""/>
  </r>
  <r>
    <x v="788"/>
    <n v="12"/>
    <d v="2019-04-25T00:00:00"/>
    <n v="56.55"/>
    <n v="4.3499999999999996"/>
    <n v="6"/>
    <n v="3"/>
    <n v="1"/>
    <n v="2"/>
    <s v="312"/>
    <x v="0"/>
    <s v=""/>
  </r>
  <r>
    <x v="789"/>
    <n v="12"/>
    <d v="2019-04-29T00:00:00"/>
    <n v="56.5"/>
    <n v="3.7666666666666599"/>
    <n v="2"/>
    <n v="1"/>
    <n v="1"/>
    <n v="2"/>
    <s v="112"/>
    <x v="0"/>
    <s v=""/>
  </r>
  <r>
    <x v="790"/>
    <n v="10"/>
    <d v="2019-04-27T00:00:00"/>
    <n v="56.5"/>
    <n v="4.3461538461538396"/>
    <n v="4"/>
    <n v="2"/>
    <n v="2"/>
    <n v="2"/>
    <s v="222"/>
    <x v="0"/>
    <s v=""/>
  </r>
  <r>
    <x v="791"/>
    <n v="9"/>
    <d v="2019-04-28T00:00:00"/>
    <n v="56.5"/>
    <n v="5.65"/>
    <n v="3"/>
    <n v="1"/>
    <n v="2"/>
    <n v="2"/>
    <s v="122"/>
    <x v="0"/>
    <s v=""/>
  </r>
  <r>
    <x v="792"/>
    <n v="8"/>
    <d v="2019-04-29T00:00:00"/>
    <n v="56.4"/>
    <n v="4.7"/>
    <n v="2"/>
    <n v="1"/>
    <n v="3"/>
    <n v="2"/>
    <s v="132"/>
    <x v="0"/>
    <s v=""/>
  </r>
  <r>
    <x v="793"/>
    <n v="13"/>
    <d v="2019-04-22T00:00:00"/>
    <n v="56.35"/>
    <n v="3.5218750000000001"/>
    <n v="9"/>
    <n v="4"/>
    <n v="1"/>
    <n v="2"/>
    <s v="412"/>
    <x v="1"/>
    <s v=""/>
  </r>
  <r>
    <x v="794"/>
    <n v="9"/>
    <d v="2019-04-20T00:00:00"/>
    <n v="56.3"/>
    <n v="5.1181818181818102"/>
    <n v="11"/>
    <n v="4"/>
    <n v="2"/>
    <n v="2"/>
    <s v="422"/>
    <x v="1"/>
    <s v=""/>
  </r>
  <r>
    <x v="795"/>
    <n v="12"/>
    <d v="2019-04-29T00:00:00"/>
    <n v="56.25"/>
    <n v="4.6875"/>
    <n v="2"/>
    <n v="1"/>
    <n v="1"/>
    <n v="2"/>
    <s v="112"/>
    <x v="0"/>
    <s v=""/>
  </r>
  <r>
    <x v="796"/>
    <n v="8"/>
    <d v="2019-04-29T00:00:00"/>
    <n v="56.2"/>
    <n v="6.24444444444444"/>
    <n v="2"/>
    <n v="1"/>
    <n v="3"/>
    <n v="2"/>
    <s v="132"/>
    <x v="0"/>
    <s v=""/>
  </r>
  <r>
    <x v="797"/>
    <n v="9"/>
    <d v="2019-04-28T00:00:00"/>
    <n v="56.2"/>
    <n v="5.1090909090908996"/>
    <n v="3"/>
    <n v="1"/>
    <n v="2"/>
    <n v="2"/>
    <s v="122"/>
    <x v="0"/>
    <s v=""/>
  </r>
  <r>
    <x v="798"/>
    <n v="11"/>
    <d v="2019-04-27T00:00:00"/>
    <n v="56.15"/>
    <n v="4.67916666666666"/>
    <n v="4"/>
    <n v="2"/>
    <n v="2"/>
    <n v="2"/>
    <s v="222"/>
    <x v="0"/>
    <s v=""/>
  </r>
  <r>
    <x v="799"/>
    <n v="9"/>
    <d v="2019-04-29T00:00:00"/>
    <n v="56.15"/>
    <n v="4.0107142857142799"/>
    <n v="2"/>
    <n v="1"/>
    <n v="2"/>
    <n v="2"/>
    <s v="122"/>
    <x v="0"/>
    <s v=""/>
  </r>
  <r>
    <x v="800"/>
    <n v="11"/>
    <d v="2019-04-25T00:00:00"/>
    <n v="56.1"/>
    <n v="5.0999999999999996"/>
    <n v="6"/>
    <n v="3"/>
    <n v="2"/>
    <n v="2"/>
    <s v="322"/>
    <x v="0"/>
    <s v=""/>
  </r>
  <r>
    <x v="801"/>
    <n v="12"/>
    <d v="2019-04-25T00:00:00"/>
    <n v="56.1"/>
    <n v="4.3153846153846098"/>
    <n v="6"/>
    <n v="3"/>
    <n v="1"/>
    <n v="2"/>
    <s v="312"/>
    <x v="0"/>
    <s v=""/>
  </r>
  <r>
    <x v="802"/>
    <n v="10"/>
    <d v="2019-04-12T00:00:00"/>
    <n v="56"/>
    <n v="5.0909090909090899"/>
    <n v="19"/>
    <n v="4"/>
    <n v="2"/>
    <n v="2"/>
    <s v="422"/>
    <x v="1"/>
    <s v=""/>
  </r>
  <r>
    <x v="803"/>
    <n v="8"/>
    <d v="2019-04-17T00:00:00"/>
    <n v="55.9"/>
    <n v="4.6583333333333297"/>
    <n v="14"/>
    <n v="4"/>
    <n v="3"/>
    <n v="2"/>
    <s v="432"/>
    <x v="1"/>
    <s v=""/>
  </r>
  <r>
    <x v="804"/>
    <n v="9"/>
    <d v="2019-04-25T00:00:00"/>
    <n v="55.9"/>
    <n v="4.3"/>
    <n v="6"/>
    <n v="3"/>
    <n v="2"/>
    <n v="2"/>
    <s v="322"/>
    <x v="0"/>
    <s v=""/>
  </r>
  <r>
    <x v="805"/>
    <n v="9"/>
    <d v="2019-04-28T00:00:00"/>
    <n v="55.85"/>
    <n v="3.9892857142857099"/>
    <n v="3"/>
    <n v="1"/>
    <n v="2"/>
    <n v="2"/>
    <s v="122"/>
    <x v="0"/>
    <s v=""/>
  </r>
  <r>
    <x v="806"/>
    <n v="7"/>
    <d v="2019-04-28T00:00:00"/>
    <n v="55.85"/>
    <n v="5.585"/>
    <n v="3"/>
    <n v="1"/>
    <n v="3"/>
    <n v="2"/>
    <s v="132"/>
    <x v="0"/>
    <s v=""/>
  </r>
  <r>
    <x v="807"/>
    <n v="7"/>
    <d v="2019-04-18T00:00:00"/>
    <n v="55.85"/>
    <n v="4.6541666666666597"/>
    <n v="13"/>
    <n v="4"/>
    <n v="3"/>
    <n v="2"/>
    <s v="432"/>
    <x v="1"/>
    <s v=""/>
  </r>
  <r>
    <x v="808"/>
    <n v="11"/>
    <d v="2019-04-25T00:00:00"/>
    <n v="55.8"/>
    <n v="3.72"/>
    <n v="6"/>
    <n v="3"/>
    <n v="2"/>
    <n v="2"/>
    <s v="322"/>
    <x v="0"/>
    <s v=""/>
  </r>
  <r>
    <x v="809"/>
    <n v="12"/>
    <d v="2019-04-22T00:00:00"/>
    <n v="55.8"/>
    <n v="4.2923076923076904"/>
    <n v="9"/>
    <n v="4"/>
    <n v="1"/>
    <n v="2"/>
    <s v="412"/>
    <x v="1"/>
    <s v=""/>
  </r>
  <r>
    <x v="810"/>
    <n v="14"/>
    <d v="2019-04-25T00:00:00"/>
    <n v="55.8"/>
    <n v="3.71999999999999"/>
    <n v="6"/>
    <n v="3"/>
    <n v="1"/>
    <n v="2"/>
    <s v="312"/>
    <x v="0"/>
    <s v=""/>
  </r>
  <r>
    <x v="811"/>
    <n v="10"/>
    <d v="2019-04-28T00:00:00"/>
    <n v="55.8"/>
    <n v="4.2923076923076904"/>
    <n v="3"/>
    <n v="1"/>
    <n v="2"/>
    <n v="2"/>
    <s v="122"/>
    <x v="0"/>
    <s v=""/>
  </r>
  <r>
    <x v="812"/>
    <n v="6"/>
    <d v="2019-04-28T00:00:00"/>
    <n v="55.75"/>
    <n v="6.96875"/>
    <n v="3"/>
    <n v="1"/>
    <n v="4"/>
    <n v="2"/>
    <s v="142"/>
    <x v="0"/>
    <s v=""/>
  </r>
  <r>
    <x v="813"/>
    <n v="10"/>
    <d v="2019-04-27T00:00:00"/>
    <n v="55.75"/>
    <n v="5.5750000000000002"/>
    <n v="4"/>
    <n v="2"/>
    <n v="2"/>
    <n v="2"/>
    <s v="222"/>
    <x v="0"/>
    <s v=""/>
  </r>
  <r>
    <x v="814"/>
    <n v="9"/>
    <d v="2019-04-25T00:00:00"/>
    <n v="55.7"/>
    <n v="5.0636363636363599"/>
    <n v="6"/>
    <n v="3"/>
    <n v="2"/>
    <n v="2"/>
    <s v="322"/>
    <x v="0"/>
    <s v=""/>
  </r>
  <r>
    <x v="815"/>
    <n v="10"/>
    <d v="2019-04-25T00:00:00"/>
    <n v="55.7"/>
    <n v="4.6416666666666604"/>
    <n v="6"/>
    <n v="3"/>
    <n v="2"/>
    <n v="2"/>
    <s v="322"/>
    <x v="0"/>
    <s v=""/>
  </r>
  <r>
    <x v="816"/>
    <n v="9"/>
    <d v="2019-04-24T00:00:00"/>
    <n v="55.65"/>
    <n v="4.6375000000000002"/>
    <n v="7"/>
    <n v="3"/>
    <n v="2"/>
    <n v="2"/>
    <s v="322"/>
    <x v="0"/>
    <s v=""/>
  </r>
  <r>
    <x v="817"/>
    <n v="10"/>
    <d v="2019-04-28T00:00:00"/>
    <n v="55.65"/>
    <n v="4.2807692307692298"/>
    <n v="3"/>
    <n v="1"/>
    <n v="2"/>
    <n v="2"/>
    <s v="122"/>
    <x v="0"/>
    <s v=""/>
  </r>
  <r>
    <x v="818"/>
    <n v="12"/>
    <d v="2019-04-12T00:00:00"/>
    <n v="55.55"/>
    <n v="4.2730769230769203"/>
    <n v="19"/>
    <n v="4"/>
    <n v="1"/>
    <n v="2"/>
    <s v="412"/>
    <x v="1"/>
    <s v=""/>
  </r>
  <r>
    <x v="819"/>
    <n v="8"/>
    <d v="2019-04-28T00:00:00"/>
    <n v="55.5"/>
    <n v="6.1666666666666599"/>
    <n v="3"/>
    <n v="1"/>
    <n v="3"/>
    <n v="2"/>
    <s v="132"/>
    <x v="0"/>
    <s v=""/>
  </r>
  <r>
    <x v="820"/>
    <n v="9"/>
    <d v="2019-04-29T00:00:00"/>
    <n v="55.5"/>
    <n v="4.625"/>
    <n v="2"/>
    <n v="1"/>
    <n v="2"/>
    <n v="2"/>
    <s v="122"/>
    <x v="0"/>
    <s v=""/>
  </r>
  <r>
    <x v="821"/>
    <n v="6"/>
    <d v="2019-04-29T00:00:00"/>
    <n v="55.45"/>
    <n v="6.1611111111111097"/>
    <n v="2"/>
    <n v="1"/>
    <n v="4"/>
    <n v="2"/>
    <s v="142"/>
    <x v="0"/>
    <s v=""/>
  </r>
  <r>
    <x v="822"/>
    <n v="9"/>
    <d v="2019-04-28T00:00:00"/>
    <n v="55.4"/>
    <n v="4.61666666666666"/>
    <n v="3"/>
    <n v="1"/>
    <n v="2"/>
    <n v="2"/>
    <s v="122"/>
    <x v="0"/>
    <s v=""/>
  </r>
  <r>
    <x v="823"/>
    <n v="12"/>
    <d v="2019-04-28T00:00:00"/>
    <n v="55.4"/>
    <n v="3.6933333333333298"/>
    <n v="3"/>
    <n v="1"/>
    <n v="1"/>
    <n v="2"/>
    <s v="112"/>
    <x v="0"/>
    <s v=""/>
  </r>
  <r>
    <x v="824"/>
    <n v="9"/>
    <d v="2019-04-23T00:00:00"/>
    <n v="55.4"/>
    <n v="4.2615384615384597"/>
    <n v="8"/>
    <n v="4"/>
    <n v="2"/>
    <n v="2"/>
    <s v="422"/>
    <x v="1"/>
    <s v=""/>
  </r>
  <r>
    <x v="825"/>
    <n v="12"/>
    <d v="2019-04-26T00:00:00"/>
    <n v="55.3"/>
    <n v="4.2538461538461503"/>
    <n v="5"/>
    <n v="3"/>
    <n v="1"/>
    <n v="2"/>
    <s v="312"/>
    <x v="0"/>
    <s v=""/>
  </r>
  <r>
    <x v="826"/>
    <n v="11"/>
    <d v="2019-04-22T00:00:00"/>
    <n v="55.2"/>
    <n v="3.94285714285714"/>
    <n v="9"/>
    <n v="4"/>
    <n v="2"/>
    <n v="2"/>
    <s v="422"/>
    <x v="1"/>
    <s v=""/>
  </r>
  <r>
    <x v="827"/>
    <n v="12"/>
    <d v="2019-04-25T00:00:00"/>
    <n v="55.2"/>
    <n v="3.68"/>
    <n v="6"/>
    <n v="3"/>
    <n v="1"/>
    <n v="2"/>
    <s v="312"/>
    <x v="0"/>
    <s v=""/>
  </r>
  <r>
    <x v="828"/>
    <n v="10"/>
    <d v="2019-04-29T00:00:00"/>
    <n v="55.2"/>
    <n v="4.24615384615384"/>
    <n v="2"/>
    <n v="1"/>
    <n v="2"/>
    <n v="2"/>
    <s v="122"/>
    <x v="0"/>
    <s v=""/>
  </r>
  <r>
    <x v="829"/>
    <n v="11"/>
    <d v="2019-04-23T00:00:00"/>
    <n v="55.2"/>
    <n v="3.94285714285714"/>
    <n v="8"/>
    <n v="4"/>
    <n v="2"/>
    <n v="2"/>
    <s v="422"/>
    <x v="1"/>
    <s v=""/>
  </r>
  <r>
    <x v="830"/>
    <n v="11"/>
    <d v="2019-04-29T00:00:00"/>
    <n v="55.199999999999903"/>
    <n v="3.6799999999999899"/>
    <n v="2"/>
    <n v="1"/>
    <n v="2"/>
    <n v="2"/>
    <s v="122"/>
    <x v="0"/>
    <s v=""/>
  </r>
  <r>
    <x v="831"/>
    <n v="13"/>
    <d v="2019-04-21T00:00:00"/>
    <n v="55.15"/>
    <n v="3.4468749999999999"/>
    <n v="10"/>
    <n v="4"/>
    <n v="1"/>
    <n v="2"/>
    <s v="412"/>
    <x v="1"/>
    <s v=""/>
  </r>
  <r>
    <x v="832"/>
    <n v="11"/>
    <d v="2019-04-25T00:00:00"/>
    <n v="55.15"/>
    <n v="4.2423076923076897"/>
    <n v="6"/>
    <n v="3"/>
    <n v="2"/>
    <n v="2"/>
    <s v="322"/>
    <x v="0"/>
    <s v=""/>
  </r>
  <r>
    <x v="833"/>
    <n v="11"/>
    <d v="2019-04-19T00:00:00"/>
    <n v="55.1"/>
    <n v="3.9357142857142802"/>
    <n v="12"/>
    <n v="4"/>
    <n v="2"/>
    <n v="2"/>
    <s v="422"/>
    <x v="1"/>
    <s v=""/>
  </r>
  <r>
    <x v="834"/>
    <n v="10"/>
    <d v="2019-04-12T00:00:00"/>
    <n v="55"/>
    <n v="4.2307692307692299"/>
    <n v="19"/>
    <n v="4"/>
    <n v="2"/>
    <n v="2"/>
    <s v="422"/>
    <x v="1"/>
    <s v=""/>
  </r>
  <r>
    <x v="835"/>
    <n v="9"/>
    <d v="2019-04-19T00:00:00"/>
    <n v="55"/>
    <n v="5"/>
    <n v="12"/>
    <n v="4"/>
    <n v="2"/>
    <n v="2"/>
    <s v="422"/>
    <x v="1"/>
    <s v=""/>
  </r>
  <r>
    <x v="836"/>
    <n v="9"/>
    <d v="2019-04-10T00:00:00"/>
    <n v="54.95"/>
    <n v="4.5791666666666604"/>
    <n v="21"/>
    <n v="4"/>
    <n v="2"/>
    <n v="2"/>
    <s v="422"/>
    <x v="1"/>
    <s v=""/>
  </r>
  <r>
    <x v="837"/>
    <n v="9"/>
    <d v="2019-04-29T00:00:00"/>
    <n v="54.95"/>
    <n v="4.5791666666666604"/>
    <n v="2"/>
    <n v="1"/>
    <n v="2"/>
    <n v="2"/>
    <s v="122"/>
    <x v="0"/>
    <s v=""/>
  </r>
  <r>
    <x v="838"/>
    <n v="11"/>
    <d v="2019-04-25T00:00:00"/>
    <n v="54.85"/>
    <n v="4.2192307692307596"/>
    <n v="6"/>
    <n v="3"/>
    <n v="2"/>
    <n v="2"/>
    <s v="322"/>
    <x v="0"/>
    <s v=""/>
  </r>
  <r>
    <x v="839"/>
    <n v="10"/>
    <d v="2019-04-28T00:00:00"/>
    <n v="54.85"/>
    <n v="4.5708333333333302"/>
    <n v="3"/>
    <n v="1"/>
    <n v="2"/>
    <n v="2"/>
    <s v="122"/>
    <x v="0"/>
    <s v=""/>
  </r>
  <r>
    <x v="840"/>
    <n v="10"/>
    <d v="2019-04-22T00:00:00"/>
    <n v="54.85"/>
    <n v="3.6566666666666601"/>
    <n v="9"/>
    <n v="4"/>
    <n v="2"/>
    <n v="2"/>
    <s v="422"/>
    <x v="1"/>
    <s v=""/>
  </r>
  <r>
    <x v="841"/>
    <n v="12"/>
    <d v="2019-04-28T00:00:00"/>
    <n v="54.8"/>
    <n v="4.2153846153846102"/>
    <n v="3"/>
    <n v="1"/>
    <n v="1"/>
    <n v="2"/>
    <s v="112"/>
    <x v="0"/>
    <s v=""/>
  </r>
  <r>
    <x v="842"/>
    <n v="10"/>
    <d v="2019-04-29T00:00:00"/>
    <n v="54.8"/>
    <n v="3.9142857142857101"/>
    <n v="2"/>
    <n v="1"/>
    <n v="2"/>
    <n v="2"/>
    <s v="122"/>
    <x v="0"/>
    <s v=""/>
  </r>
  <r>
    <x v="843"/>
    <n v="12"/>
    <d v="2019-04-22T00:00:00"/>
    <n v="54.75"/>
    <n v="4.5625"/>
    <n v="9"/>
    <n v="4"/>
    <n v="1"/>
    <n v="2"/>
    <s v="412"/>
    <x v="1"/>
    <s v=""/>
  </r>
  <r>
    <x v="844"/>
    <n v="8"/>
    <d v="2019-04-25T00:00:00"/>
    <n v="54.75"/>
    <n v="6.0833333333333304"/>
    <n v="6"/>
    <n v="3"/>
    <n v="3"/>
    <n v="2"/>
    <s v="332"/>
    <x v="0"/>
    <s v=""/>
  </r>
  <r>
    <x v="845"/>
    <n v="8"/>
    <d v="2019-04-29T00:00:00"/>
    <n v="54.75"/>
    <n v="6.0833333333333304"/>
    <n v="2"/>
    <n v="1"/>
    <n v="3"/>
    <n v="2"/>
    <s v="132"/>
    <x v="0"/>
    <s v=""/>
  </r>
  <r>
    <x v="846"/>
    <n v="11"/>
    <d v="2019-04-20T00:00:00"/>
    <n v="54.7"/>
    <n v="4.2076923076922998"/>
    <n v="11"/>
    <n v="4"/>
    <n v="2"/>
    <n v="2"/>
    <s v="422"/>
    <x v="1"/>
    <s v=""/>
  </r>
  <r>
    <x v="847"/>
    <n v="9"/>
    <d v="2019-04-28T00:00:00"/>
    <n v="54.7"/>
    <n v="4.97272727272727"/>
    <n v="3"/>
    <n v="1"/>
    <n v="2"/>
    <n v="2"/>
    <s v="122"/>
    <x v="0"/>
    <s v=""/>
  </r>
  <r>
    <x v="848"/>
    <n v="12"/>
    <d v="2019-04-17T00:00:00"/>
    <n v="54.699999999999903"/>
    <n v="3.6466666666666598"/>
    <n v="14"/>
    <n v="4"/>
    <n v="1"/>
    <n v="2"/>
    <s v="412"/>
    <x v="1"/>
    <s v=""/>
  </r>
  <r>
    <x v="849"/>
    <n v="12"/>
    <d v="2019-04-29T00:00:00"/>
    <n v="54.65"/>
    <n v="3.90357142857142"/>
    <n v="2"/>
    <n v="1"/>
    <n v="1"/>
    <n v="2"/>
    <s v="112"/>
    <x v="0"/>
    <s v=""/>
  </r>
  <r>
    <x v="850"/>
    <n v="12"/>
    <d v="2019-04-25T00:00:00"/>
    <n v="54.6"/>
    <n v="3.9"/>
    <n v="6"/>
    <n v="3"/>
    <n v="1"/>
    <n v="2"/>
    <s v="312"/>
    <x v="0"/>
    <s v=""/>
  </r>
  <r>
    <x v="851"/>
    <n v="11"/>
    <d v="2019-04-27T00:00:00"/>
    <n v="54.6"/>
    <n v="4.9636363636363603"/>
    <n v="4"/>
    <n v="2"/>
    <n v="2"/>
    <n v="2"/>
    <s v="222"/>
    <x v="0"/>
    <s v=""/>
  </r>
  <r>
    <x v="852"/>
    <n v="9"/>
    <d v="2019-04-26T00:00:00"/>
    <n v="54.6"/>
    <n v="4.55"/>
    <n v="5"/>
    <n v="3"/>
    <n v="2"/>
    <n v="2"/>
    <s v="322"/>
    <x v="0"/>
    <s v=""/>
  </r>
  <r>
    <x v="853"/>
    <n v="9"/>
    <d v="2019-04-28T00:00:00"/>
    <n v="54.5"/>
    <n v="4.9545454545454497"/>
    <n v="3"/>
    <n v="1"/>
    <n v="2"/>
    <n v="2"/>
    <s v="122"/>
    <x v="0"/>
    <s v=""/>
  </r>
  <r>
    <x v="854"/>
    <n v="9"/>
    <d v="2019-04-28T00:00:00"/>
    <n v="54.5"/>
    <n v="4.1923076923076898"/>
    <n v="3"/>
    <n v="1"/>
    <n v="2"/>
    <n v="2"/>
    <s v="122"/>
    <x v="0"/>
    <s v=""/>
  </r>
  <r>
    <x v="855"/>
    <n v="11"/>
    <d v="2019-04-13T00:00:00"/>
    <n v="54.5"/>
    <n v="3.8928571428571401"/>
    <n v="18"/>
    <n v="4"/>
    <n v="2"/>
    <n v="2"/>
    <s v="422"/>
    <x v="1"/>
    <s v=""/>
  </r>
  <r>
    <x v="856"/>
    <n v="12"/>
    <d v="2019-04-29T00:00:00"/>
    <n v="54.45"/>
    <n v="3.8892857142857098"/>
    <n v="2"/>
    <n v="1"/>
    <n v="1"/>
    <n v="2"/>
    <s v="112"/>
    <x v="0"/>
    <s v=""/>
  </r>
  <r>
    <x v="857"/>
    <n v="9"/>
    <d v="2019-04-17T00:00:00"/>
    <n v="54.45"/>
    <n v="3.4031250000000002"/>
    <n v="14"/>
    <n v="4"/>
    <n v="2"/>
    <n v="2"/>
    <s v="422"/>
    <x v="1"/>
    <s v=""/>
  </r>
  <r>
    <x v="858"/>
    <n v="6"/>
    <d v="2019-04-11T00:00:00"/>
    <n v="54.4"/>
    <n v="4.5333333333333297"/>
    <n v="20"/>
    <n v="4"/>
    <n v="4"/>
    <n v="2"/>
    <s v="442"/>
    <x v="1"/>
    <s v=""/>
  </r>
  <r>
    <x v="859"/>
    <n v="11"/>
    <d v="2019-04-27T00:00:00"/>
    <n v="54.35"/>
    <n v="4.1807692307692301"/>
    <n v="4"/>
    <n v="2"/>
    <n v="2"/>
    <n v="2"/>
    <s v="222"/>
    <x v="0"/>
    <s v=""/>
  </r>
  <r>
    <x v="860"/>
    <n v="10"/>
    <d v="2019-04-28T00:00:00"/>
    <n v="54.35"/>
    <n v="4.1807692307692301"/>
    <n v="3"/>
    <n v="1"/>
    <n v="2"/>
    <n v="2"/>
    <s v="122"/>
    <x v="0"/>
    <s v=""/>
  </r>
  <r>
    <x v="861"/>
    <n v="9"/>
    <d v="2019-04-26T00:00:00"/>
    <n v="54.25"/>
    <n v="4.5208333333333304"/>
    <n v="5"/>
    <n v="3"/>
    <n v="2"/>
    <n v="2"/>
    <s v="322"/>
    <x v="0"/>
    <s v=""/>
  </r>
  <r>
    <x v="862"/>
    <n v="9"/>
    <d v="2019-04-29T00:00:00"/>
    <n v="54.25"/>
    <n v="4.1730769230769198"/>
    <n v="2"/>
    <n v="1"/>
    <n v="2"/>
    <n v="2"/>
    <s v="122"/>
    <x v="0"/>
    <s v=""/>
  </r>
  <r>
    <x v="863"/>
    <n v="12"/>
    <d v="2019-04-29T00:00:00"/>
    <n v="54.25"/>
    <n v="4.1730769230769198"/>
    <n v="2"/>
    <n v="1"/>
    <n v="1"/>
    <n v="2"/>
    <s v="112"/>
    <x v="0"/>
    <s v=""/>
  </r>
  <r>
    <x v="864"/>
    <n v="9"/>
    <d v="2019-04-18T00:00:00"/>
    <n v="54.25"/>
    <n v="4.1730769230769198"/>
    <n v="13"/>
    <n v="4"/>
    <n v="2"/>
    <n v="2"/>
    <s v="422"/>
    <x v="1"/>
    <s v=""/>
  </r>
  <r>
    <x v="865"/>
    <n v="9"/>
    <d v="2019-04-25T00:00:00"/>
    <n v="54.2"/>
    <n v="4.5166666666666604"/>
    <n v="6"/>
    <n v="3"/>
    <n v="2"/>
    <n v="2"/>
    <s v="322"/>
    <x v="0"/>
    <s v=""/>
  </r>
  <r>
    <x v="866"/>
    <n v="10"/>
    <d v="2019-04-29T00:00:00"/>
    <n v="54.2"/>
    <n v="4.5166666666666604"/>
    <n v="2"/>
    <n v="1"/>
    <n v="2"/>
    <n v="2"/>
    <s v="122"/>
    <x v="0"/>
    <s v=""/>
  </r>
  <r>
    <x v="867"/>
    <n v="8"/>
    <d v="2019-04-22T00:00:00"/>
    <n v="54.15"/>
    <n v="4.9227272727272702"/>
    <n v="9"/>
    <n v="4"/>
    <n v="3"/>
    <n v="2"/>
    <s v="432"/>
    <x v="1"/>
    <s v=""/>
  </r>
  <r>
    <x v="868"/>
    <n v="8"/>
    <d v="2019-04-29T00:00:00"/>
    <n v="54.15"/>
    <n v="4.9227272727272702"/>
    <n v="2"/>
    <n v="1"/>
    <n v="3"/>
    <n v="2"/>
    <s v="132"/>
    <x v="0"/>
    <s v=""/>
  </r>
  <r>
    <x v="869"/>
    <n v="12"/>
    <d v="2019-04-20T00:00:00"/>
    <n v="54.15"/>
    <n v="4.5125000000000002"/>
    <n v="11"/>
    <n v="4"/>
    <n v="1"/>
    <n v="2"/>
    <s v="412"/>
    <x v="1"/>
    <s v=""/>
  </r>
  <r>
    <x v="870"/>
    <n v="10"/>
    <d v="2019-04-28T00:00:00"/>
    <n v="54.15"/>
    <n v="4.9227272727272702"/>
    <n v="3"/>
    <n v="1"/>
    <n v="2"/>
    <n v="2"/>
    <s v="122"/>
    <x v="0"/>
    <s v=""/>
  </r>
  <r>
    <x v="871"/>
    <n v="13"/>
    <d v="2019-04-29T00:00:00"/>
    <n v="54.1"/>
    <n v="4.1615384615384601"/>
    <n v="2"/>
    <n v="1"/>
    <n v="1"/>
    <n v="2"/>
    <s v="112"/>
    <x v="0"/>
    <s v=""/>
  </r>
  <r>
    <x v="872"/>
    <n v="7"/>
    <d v="2019-04-28T00:00:00"/>
    <n v="54.1"/>
    <n v="4.91818181818181"/>
    <n v="3"/>
    <n v="1"/>
    <n v="3"/>
    <n v="2"/>
    <s v="132"/>
    <x v="0"/>
    <s v=""/>
  </r>
  <r>
    <x v="873"/>
    <n v="7"/>
    <d v="2019-04-26T00:00:00"/>
    <n v="54.05"/>
    <n v="5.4049999999999896"/>
    <n v="5"/>
    <n v="3"/>
    <n v="3"/>
    <n v="2"/>
    <s v="332"/>
    <x v="0"/>
    <s v=""/>
  </r>
  <r>
    <x v="874"/>
    <n v="8"/>
    <d v="2019-04-28T00:00:00"/>
    <n v="54.05"/>
    <n v="5.4049999999999896"/>
    <n v="3"/>
    <n v="1"/>
    <n v="3"/>
    <n v="2"/>
    <s v="132"/>
    <x v="0"/>
    <s v=""/>
  </r>
  <r>
    <x v="875"/>
    <n v="11"/>
    <d v="2019-04-25T00:00:00"/>
    <n v="54"/>
    <n v="4.9090909090909003"/>
    <n v="6"/>
    <n v="3"/>
    <n v="2"/>
    <n v="2"/>
    <s v="322"/>
    <x v="0"/>
    <s v=""/>
  </r>
  <r>
    <x v="876"/>
    <n v="8"/>
    <d v="2019-04-28T00:00:00"/>
    <n v="54"/>
    <n v="5.4"/>
    <n v="3"/>
    <n v="1"/>
    <n v="3"/>
    <n v="2"/>
    <s v="132"/>
    <x v="0"/>
    <s v=""/>
  </r>
  <r>
    <x v="877"/>
    <n v="6"/>
    <d v="2019-04-29T00:00:00"/>
    <n v="54"/>
    <n v="5.4"/>
    <n v="2"/>
    <n v="1"/>
    <n v="4"/>
    <n v="2"/>
    <s v="142"/>
    <x v="0"/>
    <s v=""/>
  </r>
  <r>
    <x v="878"/>
    <n v="12"/>
    <d v="2019-04-24T00:00:00"/>
    <n v="54"/>
    <n v="3.8571428571428501"/>
    <n v="7"/>
    <n v="3"/>
    <n v="1"/>
    <n v="2"/>
    <s v="312"/>
    <x v="0"/>
    <s v=""/>
  </r>
  <r>
    <x v="879"/>
    <n v="10"/>
    <d v="2019-04-26T00:00:00"/>
    <n v="53.95"/>
    <n v="4.1500000000000004"/>
    <n v="5"/>
    <n v="3"/>
    <n v="2"/>
    <n v="2"/>
    <s v="322"/>
    <x v="0"/>
    <s v=""/>
  </r>
  <r>
    <x v="880"/>
    <n v="9"/>
    <d v="2019-04-28T00:00:00"/>
    <n v="53.95"/>
    <n v="4.9045454545454499"/>
    <n v="3"/>
    <n v="1"/>
    <n v="2"/>
    <n v="2"/>
    <s v="122"/>
    <x v="0"/>
    <s v=""/>
  </r>
  <r>
    <x v="881"/>
    <n v="10"/>
    <d v="2019-04-28T00:00:00"/>
    <n v="53.949999999999903"/>
    <n v="4.1499999999999897"/>
    <n v="3"/>
    <n v="1"/>
    <n v="2"/>
    <n v="2"/>
    <s v="122"/>
    <x v="0"/>
    <s v=""/>
  </r>
  <r>
    <x v="882"/>
    <n v="10"/>
    <d v="2019-04-13T00:00:00"/>
    <n v="53.9"/>
    <n v="4.49166666666666"/>
    <n v="18"/>
    <n v="4"/>
    <n v="2"/>
    <n v="2"/>
    <s v="422"/>
    <x v="1"/>
    <s v=""/>
  </r>
  <r>
    <x v="883"/>
    <n v="12"/>
    <d v="2019-04-28T00:00:00"/>
    <n v="53.9"/>
    <n v="4.1461538461538403"/>
    <n v="3"/>
    <n v="1"/>
    <n v="1"/>
    <n v="2"/>
    <s v="112"/>
    <x v="0"/>
    <s v=""/>
  </r>
  <r>
    <x v="884"/>
    <n v="11"/>
    <d v="2019-04-25T00:00:00"/>
    <n v="53.8"/>
    <n v="4.1384615384615397"/>
    <n v="6"/>
    <n v="3"/>
    <n v="2"/>
    <n v="2"/>
    <s v="322"/>
    <x v="0"/>
    <s v=""/>
  </r>
  <r>
    <x v="885"/>
    <n v="7"/>
    <d v="2019-04-29T00:00:00"/>
    <n v="53.8"/>
    <n v="6.7249999999999996"/>
    <n v="2"/>
    <n v="1"/>
    <n v="3"/>
    <n v="2"/>
    <s v="132"/>
    <x v="0"/>
    <s v=""/>
  </r>
  <r>
    <x v="886"/>
    <n v="11"/>
    <d v="2019-04-25T00:00:00"/>
    <n v="53.75"/>
    <n v="3.83928571428571"/>
    <n v="6"/>
    <n v="3"/>
    <n v="2"/>
    <n v="2"/>
    <s v="322"/>
    <x v="0"/>
    <s v=""/>
  </r>
  <r>
    <x v="887"/>
    <n v="6"/>
    <d v="2019-04-24T00:00:00"/>
    <n v="53.7"/>
    <n v="5.37"/>
    <n v="7"/>
    <n v="3"/>
    <n v="4"/>
    <n v="2"/>
    <s v="342"/>
    <x v="0"/>
    <s v=""/>
  </r>
  <r>
    <x v="888"/>
    <n v="11"/>
    <d v="2019-04-29T00:00:00"/>
    <n v="53.6"/>
    <n v="4.4666666666666597"/>
    <n v="2"/>
    <n v="1"/>
    <n v="2"/>
    <n v="2"/>
    <s v="122"/>
    <x v="0"/>
    <s v=""/>
  </r>
  <r>
    <x v="889"/>
    <n v="12"/>
    <d v="2019-04-28T00:00:00"/>
    <n v="53.55"/>
    <n v="4.1192307692307697"/>
    <n v="3"/>
    <n v="1"/>
    <n v="1"/>
    <n v="2"/>
    <s v="112"/>
    <x v="0"/>
    <s v=""/>
  </r>
  <r>
    <x v="890"/>
    <n v="8"/>
    <d v="2019-04-28T00:00:00"/>
    <n v="53.55"/>
    <n v="4.4624999999999897"/>
    <n v="3"/>
    <n v="1"/>
    <n v="3"/>
    <n v="2"/>
    <s v="132"/>
    <x v="0"/>
    <s v=""/>
  </r>
  <r>
    <x v="891"/>
    <n v="8"/>
    <d v="2019-04-11T00:00:00"/>
    <n v="53.5"/>
    <n v="5.9444444444444402"/>
    <n v="20"/>
    <n v="4"/>
    <n v="3"/>
    <n v="2"/>
    <s v="432"/>
    <x v="1"/>
    <s v=""/>
  </r>
  <r>
    <x v="892"/>
    <n v="8"/>
    <d v="2019-04-28T00:00:00"/>
    <n v="53.5"/>
    <n v="5.9444444444444402"/>
    <n v="3"/>
    <n v="1"/>
    <n v="3"/>
    <n v="2"/>
    <s v="132"/>
    <x v="0"/>
    <s v=""/>
  </r>
  <r>
    <x v="893"/>
    <n v="11"/>
    <d v="2019-04-24T00:00:00"/>
    <n v="53.4"/>
    <n v="4.1076923076923002"/>
    <n v="7"/>
    <n v="3"/>
    <n v="2"/>
    <n v="2"/>
    <s v="322"/>
    <x v="0"/>
    <s v=""/>
  </r>
  <r>
    <x v="894"/>
    <n v="10"/>
    <d v="2019-04-28T00:00:00"/>
    <n v="53.35"/>
    <n v="4.8499999999999996"/>
    <n v="3"/>
    <n v="1"/>
    <n v="2"/>
    <n v="2"/>
    <s v="122"/>
    <x v="0"/>
    <s v=""/>
  </r>
  <r>
    <x v="895"/>
    <n v="8"/>
    <d v="2019-04-29T00:00:00"/>
    <n v="53.35"/>
    <n v="4.1038461538461499"/>
    <n v="2"/>
    <n v="1"/>
    <n v="3"/>
    <n v="2"/>
    <s v="132"/>
    <x v="0"/>
    <s v=""/>
  </r>
  <r>
    <x v="896"/>
    <n v="11"/>
    <d v="2019-04-25T00:00:00"/>
    <n v="53.3"/>
    <n v="4.0999999999999996"/>
    <n v="6"/>
    <n v="3"/>
    <n v="2"/>
    <n v="2"/>
    <s v="322"/>
    <x v="0"/>
    <s v=""/>
  </r>
  <r>
    <x v="897"/>
    <n v="11"/>
    <d v="2019-04-28T00:00:00"/>
    <n v="53.25"/>
    <n v="4.4375"/>
    <n v="3"/>
    <n v="1"/>
    <n v="2"/>
    <n v="2"/>
    <s v="122"/>
    <x v="0"/>
    <s v=""/>
  </r>
  <r>
    <x v="898"/>
    <n v="10"/>
    <d v="2019-04-28T00:00:00"/>
    <n v="53.25"/>
    <n v="4.8409090909090899"/>
    <n v="3"/>
    <n v="1"/>
    <n v="2"/>
    <n v="2"/>
    <s v="122"/>
    <x v="0"/>
    <s v=""/>
  </r>
  <r>
    <x v="899"/>
    <n v="8"/>
    <d v="2019-04-24T00:00:00"/>
    <n v="53.25"/>
    <n v="6.65625"/>
    <n v="7"/>
    <n v="3"/>
    <n v="3"/>
    <n v="2"/>
    <s v="332"/>
    <x v="0"/>
    <s v=""/>
  </r>
  <r>
    <x v="900"/>
    <n v="8"/>
    <d v="2019-04-28T00:00:00"/>
    <n v="53.25"/>
    <n v="5.9166666666666599"/>
    <n v="3"/>
    <n v="1"/>
    <n v="3"/>
    <n v="2"/>
    <s v="132"/>
    <x v="0"/>
    <s v=""/>
  </r>
  <r>
    <x v="901"/>
    <n v="11"/>
    <d v="2019-04-29T00:00:00"/>
    <n v="53.2"/>
    <n v="4.43333333333333"/>
    <n v="2"/>
    <n v="1"/>
    <n v="2"/>
    <n v="2"/>
    <s v="122"/>
    <x v="0"/>
    <s v=""/>
  </r>
  <r>
    <x v="902"/>
    <n v="9"/>
    <d v="2019-04-29T00:00:00"/>
    <n v="53.2"/>
    <n v="5.32"/>
    <n v="2"/>
    <n v="1"/>
    <n v="2"/>
    <n v="2"/>
    <s v="122"/>
    <x v="0"/>
    <s v=""/>
  </r>
  <r>
    <x v="903"/>
    <n v="10"/>
    <d v="2019-04-20T00:00:00"/>
    <n v="53.2"/>
    <n v="3.8"/>
    <n v="11"/>
    <n v="4"/>
    <n v="2"/>
    <n v="2"/>
    <s v="422"/>
    <x v="1"/>
    <s v=""/>
  </r>
  <r>
    <x v="904"/>
    <n v="7"/>
    <d v="2019-04-16T00:00:00"/>
    <n v="53.2"/>
    <n v="5.9111111111111097"/>
    <n v="15"/>
    <n v="4"/>
    <n v="3"/>
    <n v="2"/>
    <s v="432"/>
    <x v="1"/>
    <s v=""/>
  </r>
  <r>
    <x v="905"/>
    <n v="9"/>
    <d v="2019-04-24T00:00:00"/>
    <n v="53.15"/>
    <n v="4.42916666666666"/>
    <n v="7"/>
    <n v="3"/>
    <n v="2"/>
    <n v="2"/>
    <s v="322"/>
    <x v="0"/>
    <s v=""/>
  </r>
  <r>
    <x v="906"/>
    <n v="6"/>
    <d v="2019-04-10T00:00:00"/>
    <n v="53.15"/>
    <n v="5.9055555555555497"/>
    <n v="21"/>
    <n v="4"/>
    <n v="4"/>
    <n v="2"/>
    <s v="442"/>
    <x v="1"/>
    <s v=""/>
  </r>
  <r>
    <x v="907"/>
    <n v="10"/>
    <d v="2019-04-29T00:00:00"/>
    <n v="53.099999999999902"/>
    <n v="4.4249999999999998"/>
    <n v="2"/>
    <n v="1"/>
    <n v="2"/>
    <n v="2"/>
    <s v="122"/>
    <x v="0"/>
    <s v=""/>
  </r>
  <r>
    <x v="908"/>
    <n v="11"/>
    <d v="2019-04-26T00:00:00"/>
    <n v="53.05"/>
    <n v="3.7892857142857101"/>
    <n v="5"/>
    <n v="3"/>
    <n v="2"/>
    <n v="2"/>
    <s v="322"/>
    <x v="0"/>
    <s v=""/>
  </r>
  <r>
    <x v="909"/>
    <n v="9"/>
    <d v="2019-04-29T00:00:00"/>
    <n v="53.05"/>
    <n v="4.0807692307692296"/>
    <n v="2"/>
    <n v="1"/>
    <n v="2"/>
    <n v="2"/>
    <s v="122"/>
    <x v="0"/>
    <s v=""/>
  </r>
  <r>
    <x v="910"/>
    <n v="10"/>
    <d v="2019-04-27T00:00:00"/>
    <n v="53.05"/>
    <n v="4.0807692307692296"/>
    <n v="4"/>
    <n v="2"/>
    <n v="2"/>
    <n v="2"/>
    <s v="222"/>
    <x v="0"/>
    <s v=""/>
  </r>
  <r>
    <x v="911"/>
    <n v="6"/>
    <d v="2019-04-27T00:00:00"/>
    <n v="53"/>
    <n v="6.625"/>
    <n v="4"/>
    <n v="2"/>
    <n v="4"/>
    <n v="2"/>
    <s v="242"/>
    <x v="0"/>
    <s v=""/>
  </r>
  <r>
    <x v="912"/>
    <n v="11"/>
    <d v="2019-04-28T00:00:00"/>
    <n v="53"/>
    <n v="4.8181818181818103"/>
    <n v="3"/>
    <n v="1"/>
    <n v="2"/>
    <n v="2"/>
    <s v="122"/>
    <x v="0"/>
    <s v=""/>
  </r>
  <r>
    <x v="913"/>
    <n v="11"/>
    <d v="2019-04-29T00:00:00"/>
    <n v="52.96"/>
    <n v="4.0738461538461497"/>
    <n v="2"/>
    <n v="1"/>
    <n v="2"/>
    <n v="2"/>
    <s v="122"/>
    <x v="0"/>
    <s v=""/>
  </r>
  <r>
    <x v="914"/>
    <n v="9"/>
    <d v="2019-04-27T00:00:00"/>
    <n v="52.95"/>
    <n v="4.4124999999999996"/>
    <n v="4"/>
    <n v="2"/>
    <n v="2"/>
    <n v="2"/>
    <s v="222"/>
    <x v="0"/>
    <s v=""/>
  </r>
  <r>
    <x v="915"/>
    <n v="10"/>
    <d v="2019-04-29T00:00:00"/>
    <n v="52.9"/>
    <n v="4.4083333333333297"/>
    <n v="2"/>
    <n v="1"/>
    <n v="2"/>
    <n v="2"/>
    <s v="122"/>
    <x v="0"/>
    <s v=""/>
  </r>
  <r>
    <x v="916"/>
    <n v="9"/>
    <d v="2019-04-26T00:00:00"/>
    <n v="52.9"/>
    <n v="4.0692307692307601"/>
    <n v="5"/>
    <n v="3"/>
    <n v="2"/>
    <n v="2"/>
    <s v="322"/>
    <x v="0"/>
    <s v=""/>
  </r>
  <r>
    <x v="917"/>
    <n v="11"/>
    <d v="2019-04-29T00:00:00"/>
    <n v="52.8"/>
    <n v="4.4000000000000004"/>
    <n v="2"/>
    <n v="1"/>
    <n v="2"/>
    <n v="2"/>
    <s v="122"/>
    <x v="0"/>
    <s v=""/>
  </r>
  <r>
    <x v="918"/>
    <n v="9"/>
    <d v="2019-04-29T00:00:00"/>
    <n v="52.8"/>
    <n v="4.8"/>
    <n v="2"/>
    <n v="1"/>
    <n v="2"/>
    <n v="2"/>
    <s v="122"/>
    <x v="0"/>
    <s v=""/>
  </r>
  <r>
    <x v="919"/>
    <n v="10"/>
    <d v="2019-04-28T00:00:00"/>
    <n v="52.8"/>
    <n v="4.8"/>
    <n v="3"/>
    <n v="1"/>
    <n v="2"/>
    <n v="2"/>
    <s v="122"/>
    <x v="0"/>
    <s v=""/>
  </r>
  <r>
    <x v="920"/>
    <n v="7"/>
    <d v="2019-04-29T00:00:00"/>
    <n v="52.75"/>
    <n v="5.8611111111111098"/>
    <n v="2"/>
    <n v="1"/>
    <n v="3"/>
    <n v="2"/>
    <s v="132"/>
    <x v="0"/>
    <s v=""/>
  </r>
  <r>
    <x v="921"/>
    <n v="11"/>
    <d v="2019-04-22T00:00:00"/>
    <n v="52.75"/>
    <n v="4.0576923076923004"/>
    <n v="9"/>
    <n v="4"/>
    <n v="2"/>
    <n v="2"/>
    <s v="422"/>
    <x v="1"/>
    <s v=""/>
  </r>
  <r>
    <x v="922"/>
    <n v="10"/>
    <d v="2019-04-27T00:00:00"/>
    <n v="52.7"/>
    <n v="4.3916666666666604"/>
    <n v="4"/>
    <n v="2"/>
    <n v="2"/>
    <n v="2"/>
    <s v="222"/>
    <x v="0"/>
    <s v=""/>
  </r>
  <r>
    <x v="923"/>
    <n v="9"/>
    <d v="2019-04-25T00:00:00"/>
    <n v="52.65"/>
    <n v="4.7863636363636299"/>
    <n v="6"/>
    <n v="3"/>
    <n v="2"/>
    <n v="2"/>
    <s v="322"/>
    <x v="0"/>
    <s v=""/>
  </r>
  <r>
    <x v="924"/>
    <n v="7"/>
    <d v="2019-04-23T00:00:00"/>
    <n v="52.65"/>
    <n v="4.3875000000000002"/>
    <n v="8"/>
    <n v="4"/>
    <n v="3"/>
    <n v="2"/>
    <s v="432"/>
    <x v="1"/>
    <s v=""/>
  </r>
  <r>
    <x v="925"/>
    <n v="10"/>
    <d v="2019-04-28T00:00:00"/>
    <n v="52.599999999999902"/>
    <n v="3.75714285714285"/>
    <n v="3"/>
    <n v="1"/>
    <n v="2"/>
    <n v="2"/>
    <s v="122"/>
    <x v="0"/>
    <s v=""/>
  </r>
  <r>
    <x v="926"/>
    <n v="10"/>
    <d v="2019-04-29T00:00:00"/>
    <n v="52.55"/>
    <n v="4.7772727272727202"/>
    <n v="2"/>
    <n v="1"/>
    <n v="2"/>
    <n v="2"/>
    <s v="122"/>
    <x v="0"/>
    <s v=""/>
  </r>
  <r>
    <x v="927"/>
    <n v="11"/>
    <d v="2019-04-29T00:00:00"/>
    <n v="52.5"/>
    <n v="4.0384615384615303"/>
    <n v="2"/>
    <n v="1"/>
    <n v="2"/>
    <n v="2"/>
    <s v="122"/>
    <x v="0"/>
    <s v=""/>
  </r>
  <r>
    <x v="928"/>
    <n v="10"/>
    <d v="2019-04-29T00:00:00"/>
    <n v="52.5"/>
    <n v="4.375"/>
    <n v="2"/>
    <n v="1"/>
    <n v="2"/>
    <n v="2"/>
    <s v="122"/>
    <x v="0"/>
    <s v=""/>
  </r>
  <r>
    <x v="929"/>
    <n v="7"/>
    <d v="2019-04-15T00:00:00"/>
    <n v="52.45"/>
    <n v="4.7681818181818096"/>
    <n v="16"/>
    <n v="4"/>
    <n v="3"/>
    <n v="2"/>
    <s v="432"/>
    <x v="1"/>
    <s v=""/>
  </r>
  <r>
    <x v="930"/>
    <n v="6"/>
    <d v="2019-04-25T00:00:00"/>
    <n v="52.4"/>
    <n v="7.4857142857142804"/>
    <n v="6"/>
    <n v="3"/>
    <n v="4"/>
    <n v="2"/>
    <s v="342"/>
    <x v="0"/>
    <s v=""/>
  </r>
  <r>
    <x v="931"/>
    <n v="9"/>
    <d v="2019-04-29T00:00:00"/>
    <n v="52.4"/>
    <n v="4.36666666666666"/>
    <n v="2"/>
    <n v="1"/>
    <n v="2"/>
    <n v="2"/>
    <s v="122"/>
    <x v="0"/>
    <s v=""/>
  </r>
  <r>
    <x v="932"/>
    <n v="9"/>
    <d v="2019-04-26T00:00:00"/>
    <n v="52.35"/>
    <n v="4.0269230769230697"/>
    <n v="5"/>
    <n v="3"/>
    <n v="2"/>
    <n v="2"/>
    <s v="322"/>
    <x v="0"/>
    <s v=""/>
  </r>
  <r>
    <x v="933"/>
    <n v="8"/>
    <d v="2019-04-28T00:00:00"/>
    <n v="52.35"/>
    <n v="4.7590909090908999"/>
    <n v="3"/>
    <n v="1"/>
    <n v="3"/>
    <n v="2"/>
    <s v="132"/>
    <x v="0"/>
    <s v=""/>
  </r>
  <r>
    <x v="934"/>
    <n v="12"/>
    <d v="2019-04-25T00:00:00"/>
    <n v="52.3"/>
    <n v="4.0230769230769203"/>
    <n v="6"/>
    <n v="3"/>
    <n v="1"/>
    <n v="2"/>
    <s v="312"/>
    <x v="0"/>
    <s v=""/>
  </r>
  <r>
    <x v="935"/>
    <n v="10"/>
    <d v="2019-04-28T00:00:00"/>
    <n v="52.25"/>
    <n v="5.2249999999999996"/>
    <n v="3"/>
    <n v="1"/>
    <n v="2"/>
    <n v="2"/>
    <s v="122"/>
    <x v="0"/>
    <s v=""/>
  </r>
  <r>
    <x v="936"/>
    <n v="8"/>
    <d v="2019-04-22T00:00:00"/>
    <n v="52.25"/>
    <n v="5.80555555555555"/>
    <n v="9"/>
    <n v="4"/>
    <n v="3"/>
    <n v="2"/>
    <s v="432"/>
    <x v="1"/>
    <s v=""/>
  </r>
  <r>
    <x v="937"/>
    <n v="9"/>
    <d v="2019-04-28T00:00:00"/>
    <n v="52.2"/>
    <n v="4.7454545454545398"/>
    <n v="3"/>
    <n v="1"/>
    <n v="2"/>
    <n v="2"/>
    <s v="122"/>
    <x v="0"/>
    <s v=""/>
  </r>
  <r>
    <x v="938"/>
    <n v="9"/>
    <d v="2019-04-28T00:00:00"/>
    <n v="52.2"/>
    <n v="4.3499999999999996"/>
    <n v="3"/>
    <n v="1"/>
    <n v="2"/>
    <n v="2"/>
    <s v="122"/>
    <x v="0"/>
    <s v=""/>
  </r>
  <r>
    <x v="939"/>
    <n v="8"/>
    <d v="2019-04-29T00:00:00"/>
    <n v="52.15"/>
    <n v="4.7409090909090903"/>
    <n v="2"/>
    <n v="1"/>
    <n v="3"/>
    <n v="2"/>
    <s v="132"/>
    <x v="0"/>
    <s v=""/>
  </r>
  <r>
    <x v="940"/>
    <n v="10"/>
    <d v="2019-04-28T00:00:00"/>
    <n v="52.1"/>
    <n v="4.3416666666666597"/>
    <n v="3"/>
    <n v="1"/>
    <n v="2"/>
    <n v="2"/>
    <s v="122"/>
    <x v="0"/>
    <s v=""/>
  </r>
  <r>
    <x v="941"/>
    <n v="10"/>
    <d v="2019-04-23T00:00:00"/>
    <n v="52.1"/>
    <n v="4.0076923076922997"/>
    <n v="8"/>
    <n v="4"/>
    <n v="2"/>
    <n v="2"/>
    <s v="422"/>
    <x v="1"/>
    <s v=""/>
  </r>
  <r>
    <x v="942"/>
    <n v="7"/>
    <d v="2019-04-28T00:00:00"/>
    <n v="52.1"/>
    <n v="5.21"/>
    <n v="3"/>
    <n v="1"/>
    <n v="3"/>
    <n v="2"/>
    <s v="132"/>
    <x v="0"/>
    <s v=""/>
  </r>
  <r>
    <x v="943"/>
    <n v="9"/>
    <d v="2019-04-29T00:00:00"/>
    <n v="52.05"/>
    <n v="4.7318181818181797"/>
    <n v="2"/>
    <n v="1"/>
    <n v="2"/>
    <n v="2"/>
    <s v="122"/>
    <x v="0"/>
    <s v=""/>
  </r>
  <r>
    <x v="944"/>
    <n v="5"/>
    <d v="2019-04-13T00:00:00"/>
    <n v="52.05"/>
    <n v="7.4357142857142797"/>
    <n v="18"/>
    <n v="4"/>
    <n v="4"/>
    <n v="2"/>
    <s v="442"/>
    <x v="1"/>
    <s v=""/>
  </r>
  <r>
    <x v="945"/>
    <n v="7"/>
    <d v="2019-04-29T00:00:00"/>
    <n v="52"/>
    <n v="4.7272727272727204"/>
    <n v="2"/>
    <n v="1"/>
    <n v="3"/>
    <n v="2"/>
    <s v="132"/>
    <x v="0"/>
    <s v=""/>
  </r>
  <r>
    <x v="946"/>
    <n v="7"/>
    <d v="2019-04-28T00:00:00"/>
    <n v="51.95"/>
    <n v="4.72272727272727"/>
    <n v="3"/>
    <n v="1"/>
    <n v="3"/>
    <n v="2"/>
    <s v="132"/>
    <x v="0"/>
    <s v=""/>
  </r>
  <r>
    <x v="947"/>
    <n v="11"/>
    <d v="2019-04-26T00:00:00"/>
    <n v="51.95"/>
    <n v="4.3291666666666604"/>
    <n v="5"/>
    <n v="3"/>
    <n v="2"/>
    <n v="2"/>
    <s v="322"/>
    <x v="0"/>
    <s v=""/>
  </r>
  <r>
    <x v="948"/>
    <n v="13"/>
    <d v="2019-04-28T00:00:00"/>
    <n v="51.95"/>
    <n v="3.99615384615384"/>
    <n v="3"/>
    <n v="1"/>
    <n v="1"/>
    <n v="2"/>
    <s v="112"/>
    <x v="0"/>
    <s v=""/>
  </r>
  <r>
    <x v="949"/>
    <n v="10"/>
    <d v="2019-04-22T00:00:00"/>
    <n v="51.95"/>
    <n v="4.72272727272727"/>
    <n v="9"/>
    <n v="4"/>
    <n v="2"/>
    <n v="2"/>
    <s v="422"/>
    <x v="1"/>
    <s v=""/>
  </r>
  <r>
    <x v="950"/>
    <n v="8"/>
    <d v="2019-04-24T00:00:00"/>
    <n v="51.9"/>
    <n v="5.7666666666666604"/>
    <n v="7"/>
    <n v="3"/>
    <n v="3"/>
    <n v="2"/>
    <s v="332"/>
    <x v="0"/>
    <s v=""/>
  </r>
  <r>
    <x v="951"/>
    <n v="11"/>
    <d v="2019-04-26T00:00:00"/>
    <n v="51.85"/>
    <n v="3.9884615384615301"/>
    <n v="5"/>
    <n v="3"/>
    <n v="2"/>
    <n v="2"/>
    <s v="322"/>
    <x v="0"/>
    <s v=""/>
  </r>
  <r>
    <x v="952"/>
    <n v="9"/>
    <d v="2019-04-29T00:00:00"/>
    <n v="51.85"/>
    <n v="4.3208333333333302"/>
    <n v="2"/>
    <n v="1"/>
    <n v="2"/>
    <n v="2"/>
    <s v="122"/>
    <x v="0"/>
    <s v=""/>
  </r>
  <r>
    <x v="953"/>
    <n v="12"/>
    <d v="2019-04-28T00:00:00"/>
    <n v="51.8"/>
    <n v="4.3166666666666602"/>
    <n v="3"/>
    <n v="1"/>
    <n v="1"/>
    <n v="2"/>
    <s v="112"/>
    <x v="0"/>
    <s v=""/>
  </r>
  <r>
    <x v="954"/>
    <n v="7"/>
    <d v="2019-04-29T00:00:00"/>
    <n v="51.8"/>
    <n v="4.3166666666666602"/>
    <n v="2"/>
    <n v="1"/>
    <n v="3"/>
    <n v="2"/>
    <s v="132"/>
    <x v="0"/>
    <s v=""/>
  </r>
  <r>
    <x v="955"/>
    <n v="11"/>
    <d v="2019-04-26T00:00:00"/>
    <n v="51.8"/>
    <n v="4.3166666666666602"/>
    <n v="5"/>
    <n v="3"/>
    <n v="2"/>
    <n v="2"/>
    <s v="322"/>
    <x v="0"/>
    <s v=""/>
  </r>
  <r>
    <x v="956"/>
    <n v="8"/>
    <d v="2019-04-29T00:00:00"/>
    <n v="51.75"/>
    <n v="4.3125"/>
    <n v="2"/>
    <n v="1"/>
    <n v="3"/>
    <n v="2"/>
    <s v="132"/>
    <x v="0"/>
    <s v=""/>
  </r>
  <r>
    <x v="957"/>
    <n v="11"/>
    <d v="2019-04-28T00:00:00"/>
    <n v="51.75"/>
    <n v="3.9807692307692299"/>
    <n v="3"/>
    <n v="1"/>
    <n v="2"/>
    <n v="2"/>
    <s v="122"/>
    <x v="0"/>
    <s v=""/>
  </r>
  <r>
    <x v="958"/>
    <n v="9"/>
    <d v="2019-04-29T00:00:00"/>
    <n v="51.75"/>
    <n v="5.1749999999999998"/>
    <n v="2"/>
    <n v="1"/>
    <n v="2"/>
    <n v="2"/>
    <s v="122"/>
    <x v="0"/>
    <s v=""/>
  </r>
  <r>
    <x v="959"/>
    <n v="9"/>
    <d v="2019-04-22T00:00:00"/>
    <n v="51.75"/>
    <n v="5.1749999999999998"/>
    <n v="9"/>
    <n v="4"/>
    <n v="2"/>
    <n v="2"/>
    <s v="422"/>
    <x v="1"/>
    <s v=""/>
  </r>
  <r>
    <x v="960"/>
    <n v="8"/>
    <d v="2019-04-14T00:00:00"/>
    <n v="51.75"/>
    <n v="4.3125"/>
    <n v="17"/>
    <n v="4"/>
    <n v="3"/>
    <n v="2"/>
    <s v="432"/>
    <x v="1"/>
    <s v=""/>
  </r>
  <r>
    <x v="961"/>
    <n v="10"/>
    <d v="2019-04-28T00:00:00"/>
    <n v="51.7"/>
    <n v="5.17"/>
    <n v="3"/>
    <n v="1"/>
    <n v="2"/>
    <n v="2"/>
    <s v="122"/>
    <x v="0"/>
    <s v=""/>
  </r>
  <r>
    <x v="962"/>
    <n v="11"/>
    <d v="2019-04-28T00:00:00"/>
    <n v="51.7"/>
    <n v="3.9769230769230699"/>
    <n v="3"/>
    <n v="1"/>
    <n v="2"/>
    <n v="2"/>
    <s v="122"/>
    <x v="0"/>
    <s v=""/>
  </r>
  <r>
    <x v="963"/>
    <n v="9"/>
    <d v="2019-04-26T00:00:00"/>
    <n v="51.7"/>
    <n v="4.30833333333333"/>
    <n v="5"/>
    <n v="3"/>
    <n v="2"/>
    <n v="2"/>
    <s v="322"/>
    <x v="0"/>
    <s v=""/>
  </r>
  <r>
    <x v="964"/>
    <n v="9"/>
    <d v="2019-04-28T00:00:00"/>
    <n v="51.65"/>
    <n v="3.6892857142857101"/>
    <n v="3"/>
    <n v="1"/>
    <n v="2"/>
    <n v="2"/>
    <s v="122"/>
    <x v="0"/>
    <s v=""/>
  </r>
  <r>
    <x v="965"/>
    <n v="10"/>
    <d v="2019-04-13T00:00:00"/>
    <n v="51.6"/>
    <n v="5.16"/>
    <n v="18"/>
    <n v="4"/>
    <n v="2"/>
    <n v="2"/>
    <s v="422"/>
    <x v="1"/>
    <s v=""/>
  </r>
  <r>
    <x v="966"/>
    <n v="11"/>
    <d v="2019-04-24T00:00:00"/>
    <n v="51.55"/>
    <n v="3.6821428571428498"/>
    <n v="7"/>
    <n v="3"/>
    <n v="2"/>
    <n v="2"/>
    <s v="322"/>
    <x v="0"/>
    <s v=""/>
  </r>
  <r>
    <x v="967"/>
    <n v="9"/>
    <d v="2019-04-25T00:00:00"/>
    <n v="51.55"/>
    <n v="4.2958333333333298"/>
    <n v="6"/>
    <n v="3"/>
    <n v="2"/>
    <n v="2"/>
    <s v="322"/>
    <x v="0"/>
    <s v=""/>
  </r>
  <r>
    <x v="968"/>
    <n v="11"/>
    <d v="2019-04-22T00:00:00"/>
    <n v="51.5"/>
    <n v="4.6818181818181799"/>
    <n v="9"/>
    <n v="4"/>
    <n v="2"/>
    <n v="2"/>
    <s v="422"/>
    <x v="1"/>
    <s v=""/>
  </r>
  <r>
    <x v="969"/>
    <n v="10"/>
    <d v="2019-04-29T00:00:00"/>
    <n v="51.5"/>
    <n v="4.6818181818181799"/>
    <n v="2"/>
    <n v="1"/>
    <n v="2"/>
    <n v="2"/>
    <s v="122"/>
    <x v="0"/>
    <s v=""/>
  </r>
  <r>
    <x v="970"/>
    <n v="7"/>
    <d v="2019-04-21T00:00:00"/>
    <n v="51.45"/>
    <n v="3.9576923076922998"/>
    <n v="10"/>
    <n v="4"/>
    <n v="3"/>
    <n v="2"/>
    <s v="432"/>
    <x v="1"/>
    <s v=""/>
  </r>
  <r>
    <x v="971"/>
    <n v="8"/>
    <d v="2019-04-29T00:00:00"/>
    <n v="51.45"/>
    <n v="5.1449999999999996"/>
    <n v="2"/>
    <n v="1"/>
    <n v="3"/>
    <n v="2"/>
    <s v="132"/>
    <x v="0"/>
    <s v=""/>
  </r>
  <r>
    <x v="972"/>
    <n v="8"/>
    <d v="2019-04-23T00:00:00"/>
    <n v="51.449999999999903"/>
    <n v="4.6772727272727197"/>
    <n v="8"/>
    <n v="4"/>
    <n v="3"/>
    <n v="2"/>
    <s v="432"/>
    <x v="1"/>
    <s v=""/>
  </r>
  <r>
    <x v="973"/>
    <n v="13"/>
    <d v="2019-04-29T00:00:00"/>
    <n v="51.4"/>
    <n v="3.6714285714285699"/>
    <n v="2"/>
    <n v="1"/>
    <n v="1"/>
    <n v="2"/>
    <s v="112"/>
    <x v="0"/>
    <s v=""/>
  </r>
  <r>
    <x v="974"/>
    <n v="9"/>
    <d v="2019-04-28T00:00:00"/>
    <n v="51.4"/>
    <n v="3.6714285714285699"/>
    <n v="3"/>
    <n v="1"/>
    <n v="2"/>
    <n v="2"/>
    <s v="122"/>
    <x v="0"/>
    <s v=""/>
  </r>
  <r>
    <x v="975"/>
    <n v="12"/>
    <d v="2019-04-28T00:00:00"/>
    <n v="51.35"/>
    <n v="3.66785714285714"/>
    <n v="3"/>
    <n v="1"/>
    <n v="1"/>
    <n v="2"/>
    <s v="112"/>
    <x v="0"/>
    <s v=""/>
  </r>
  <r>
    <x v="976"/>
    <n v="10"/>
    <d v="2019-04-24T00:00:00"/>
    <n v="51.35"/>
    <n v="5.1349999999999998"/>
    <n v="7"/>
    <n v="3"/>
    <n v="2"/>
    <n v="2"/>
    <s v="322"/>
    <x v="0"/>
    <s v=""/>
  </r>
  <r>
    <x v="977"/>
    <n v="11"/>
    <d v="2019-04-29T00:00:00"/>
    <n v="51.3"/>
    <n v="3.9461538461538401"/>
    <n v="2"/>
    <n v="1"/>
    <n v="2"/>
    <n v="2"/>
    <s v="122"/>
    <x v="0"/>
    <s v=""/>
  </r>
  <r>
    <x v="978"/>
    <n v="8"/>
    <d v="2019-04-29T00:00:00"/>
    <n v="51.25"/>
    <n v="5.6944444444444402"/>
    <n v="2"/>
    <n v="1"/>
    <n v="3"/>
    <n v="2"/>
    <s v="132"/>
    <x v="0"/>
    <s v=""/>
  </r>
  <r>
    <x v="979"/>
    <n v="9"/>
    <d v="2019-04-29T00:00:00"/>
    <n v="51.25"/>
    <n v="4.2708333333333304"/>
    <n v="2"/>
    <n v="1"/>
    <n v="2"/>
    <n v="2"/>
    <s v="122"/>
    <x v="0"/>
    <s v=""/>
  </r>
  <r>
    <x v="980"/>
    <n v="6"/>
    <d v="2019-04-17T00:00:00"/>
    <n v="51.2"/>
    <n v="6.4"/>
    <n v="14"/>
    <n v="4"/>
    <n v="4"/>
    <n v="2"/>
    <s v="442"/>
    <x v="1"/>
    <s v=""/>
  </r>
  <r>
    <x v="981"/>
    <n v="11"/>
    <d v="2019-04-25T00:00:00"/>
    <n v="51.2"/>
    <n v="4.6545454545454499"/>
    <n v="6"/>
    <n v="3"/>
    <n v="2"/>
    <n v="2"/>
    <s v="322"/>
    <x v="0"/>
    <s v=""/>
  </r>
  <r>
    <x v="982"/>
    <n v="11"/>
    <d v="2019-04-26T00:00:00"/>
    <n v="51.2"/>
    <n v="3.9384615384615298"/>
    <n v="5"/>
    <n v="3"/>
    <n v="2"/>
    <n v="2"/>
    <s v="322"/>
    <x v="0"/>
    <s v=""/>
  </r>
  <r>
    <x v="983"/>
    <n v="7"/>
    <d v="2019-04-29T00:00:00"/>
    <n v="51.1"/>
    <n v="5.67777777777777"/>
    <n v="2"/>
    <n v="1"/>
    <n v="3"/>
    <n v="2"/>
    <s v="132"/>
    <x v="0"/>
    <s v=""/>
  </r>
  <r>
    <x v="984"/>
    <n v="11"/>
    <d v="2019-04-25T00:00:00"/>
    <n v="51.1"/>
    <n v="4.6454545454545402"/>
    <n v="6"/>
    <n v="3"/>
    <n v="2"/>
    <n v="2"/>
    <s v="322"/>
    <x v="0"/>
    <s v=""/>
  </r>
  <r>
    <x v="985"/>
    <n v="11"/>
    <d v="2019-04-27T00:00:00"/>
    <n v="51.05"/>
    <n v="4.2541666666666602"/>
    <n v="4"/>
    <n v="2"/>
    <n v="2"/>
    <n v="2"/>
    <s v="222"/>
    <x v="0"/>
    <s v=""/>
  </r>
  <r>
    <x v="986"/>
    <n v="8"/>
    <d v="2019-04-19T00:00:00"/>
    <n v="51"/>
    <n v="5.0999999999999996"/>
    <n v="12"/>
    <n v="4"/>
    <n v="3"/>
    <n v="2"/>
    <s v="432"/>
    <x v="1"/>
    <s v=""/>
  </r>
  <r>
    <x v="987"/>
    <n v="12"/>
    <d v="2019-04-22T00:00:00"/>
    <n v="50.95"/>
    <n v="4.24583333333333"/>
    <n v="9"/>
    <n v="4"/>
    <n v="1"/>
    <n v="2"/>
    <s v="412"/>
    <x v="1"/>
    <s v=""/>
  </r>
  <r>
    <x v="988"/>
    <n v="12"/>
    <d v="2019-04-29T00:00:00"/>
    <n v="50.9"/>
    <n v="3.9153846153846099"/>
    <n v="2"/>
    <n v="1"/>
    <n v="1"/>
    <n v="2"/>
    <s v="112"/>
    <x v="0"/>
    <s v=""/>
  </r>
  <r>
    <x v="989"/>
    <n v="7"/>
    <d v="2019-04-28T00:00:00"/>
    <n v="50.8"/>
    <n v="4.2333333333333298"/>
    <n v="3"/>
    <n v="1"/>
    <n v="3"/>
    <n v="2"/>
    <s v="132"/>
    <x v="0"/>
    <s v=""/>
  </r>
  <r>
    <x v="990"/>
    <n v="11"/>
    <d v="2019-04-29T00:00:00"/>
    <n v="50.8"/>
    <n v="4.2333333333333298"/>
    <n v="2"/>
    <n v="1"/>
    <n v="2"/>
    <n v="2"/>
    <s v="122"/>
    <x v="0"/>
    <s v=""/>
  </r>
  <r>
    <x v="991"/>
    <n v="5"/>
    <d v="2019-04-26T00:00:00"/>
    <n v="50.75"/>
    <n v="7.25"/>
    <n v="5"/>
    <n v="3"/>
    <n v="4"/>
    <n v="2"/>
    <s v="342"/>
    <x v="0"/>
    <s v=""/>
  </r>
  <r>
    <x v="992"/>
    <n v="7"/>
    <d v="2019-04-25T00:00:00"/>
    <n v="50.7"/>
    <n v="5.07"/>
    <n v="6"/>
    <n v="3"/>
    <n v="3"/>
    <n v="2"/>
    <s v="332"/>
    <x v="0"/>
    <s v=""/>
  </r>
  <r>
    <x v="993"/>
    <n v="9"/>
    <d v="2019-04-19T00:00:00"/>
    <n v="50.6"/>
    <n v="3.89230769230769"/>
    <n v="12"/>
    <n v="4"/>
    <n v="2"/>
    <n v="2"/>
    <s v="422"/>
    <x v="1"/>
    <s v=""/>
  </r>
  <r>
    <x v="994"/>
    <n v="9"/>
    <d v="2019-04-29T00:00:00"/>
    <n v="50.6"/>
    <n v="3.89230769230769"/>
    <n v="2"/>
    <n v="1"/>
    <n v="2"/>
    <n v="2"/>
    <s v="122"/>
    <x v="0"/>
    <s v=""/>
  </r>
  <r>
    <x v="995"/>
    <n v="10"/>
    <d v="2019-04-26T00:00:00"/>
    <n v="50.6"/>
    <n v="4.2166666666666597"/>
    <n v="5"/>
    <n v="3"/>
    <n v="2"/>
    <n v="2"/>
    <s v="322"/>
    <x v="0"/>
    <s v=""/>
  </r>
  <r>
    <x v="996"/>
    <n v="11"/>
    <d v="2019-04-27T00:00:00"/>
    <n v="50.55"/>
    <n v="3.88846153846153"/>
    <n v="4"/>
    <n v="2"/>
    <n v="2"/>
    <n v="2"/>
    <s v="222"/>
    <x v="0"/>
    <s v=""/>
  </r>
  <r>
    <x v="997"/>
    <n v="10"/>
    <d v="2019-04-24T00:00:00"/>
    <n v="50.55"/>
    <n v="4.2124999999999897"/>
    <n v="7"/>
    <n v="3"/>
    <n v="2"/>
    <n v="2"/>
    <s v="322"/>
    <x v="0"/>
    <s v=""/>
  </r>
  <r>
    <x v="998"/>
    <n v="7"/>
    <d v="2019-04-25T00:00:00"/>
    <n v="50.5"/>
    <n v="5.05"/>
    <n v="6"/>
    <n v="3"/>
    <n v="3"/>
    <n v="2"/>
    <s v="332"/>
    <x v="0"/>
    <s v=""/>
  </r>
  <r>
    <x v="999"/>
    <n v="12"/>
    <d v="2019-04-28T00:00:00"/>
    <n v="50.4"/>
    <n v="3.6"/>
    <n v="3"/>
    <n v="1"/>
    <n v="1"/>
    <n v="2"/>
    <s v="112"/>
    <x v="0"/>
    <s v=""/>
  </r>
  <r>
    <x v="1000"/>
    <n v="10"/>
    <d v="2019-04-29T00:00:00"/>
    <n v="50.4"/>
    <n v="3.6"/>
    <n v="2"/>
    <n v="1"/>
    <n v="2"/>
    <n v="2"/>
    <s v="122"/>
    <x v="0"/>
    <s v=""/>
  </r>
  <r>
    <x v="1001"/>
    <n v="8"/>
    <d v="2019-04-24T00:00:00"/>
    <n v="50.4"/>
    <n v="5.6"/>
    <n v="7"/>
    <n v="3"/>
    <n v="3"/>
    <n v="2"/>
    <s v="332"/>
    <x v="0"/>
    <s v=""/>
  </r>
  <r>
    <x v="1002"/>
    <n v="9"/>
    <d v="2019-04-26T00:00:00"/>
    <n v="50.35"/>
    <n v="4.1958333333333302"/>
    <n v="5"/>
    <n v="3"/>
    <n v="2"/>
    <n v="2"/>
    <s v="322"/>
    <x v="0"/>
    <s v=""/>
  </r>
  <r>
    <x v="1003"/>
    <n v="11"/>
    <d v="2019-04-28T00:00:00"/>
    <n v="50.35"/>
    <n v="3.87307692307692"/>
    <n v="3"/>
    <n v="1"/>
    <n v="2"/>
    <n v="2"/>
    <s v="122"/>
    <x v="0"/>
    <s v=""/>
  </r>
  <r>
    <x v="1004"/>
    <n v="9"/>
    <d v="2019-04-28T00:00:00"/>
    <n v="50.35"/>
    <n v="4.1958333333333302"/>
    <n v="3"/>
    <n v="1"/>
    <n v="2"/>
    <n v="2"/>
    <s v="122"/>
    <x v="0"/>
    <s v=""/>
  </r>
  <r>
    <x v="1005"/>
    <n v="8"/>
    <d v="2019-04-28T00:00:00"/>
    <n v="50.15"/>
    <n v="6.2687499999999998"/>
    <n v="3"/>
    <n v="1"/>
    <n v="3"/>
    <n v="2"/>
    <s v="132"/>
    <x v="0"/>
    <s v=""/>
  </r>
  <r>
    <x v="1006"/>
    <n v="12"/>
    <d v="2019-04-28T00:00:00"/>
    <n v="50.15"/>
    <n v="3.8576923076923002"/>
    <n v="3"/>
    <n v="1"/>
    <n v="1"/>
    <n v="2"/>
    <s v="112"/>
    <x v="0"/>
    <s v=""/>
  </r>
  <r>
    <x v="1007"/>
    <n v="8"/>
    <d v="2019-04-23T00:00:00"/>
    <n v="50.15"/>
    <n v="5.0149999999999997"/>
    <n v="8"/>
    <n v="4"/>
    <n v="3"/>
    <n v="2"/>
    <s v="432"/>
    <x v="1"/>
    <s v=""/>
  </r>
  <r>
    <x v="1008"/>
    <n v="7"/>
    <d v="2019-04-23T00:00:00"/>
    <n v="50.11"/>
    <n v="4.1758333333333297"/>
    <n v="8"/>
    <n v="4"/>
    <n v="3"/>
    <n v="2"/>
    <s v="432"/>
    <x v="1"/>
    <s v=""/>
  </r>
  <r>
    <x v="1009"/>
    <n v="9"/>
    <d v="2019-04-28T00:00:00"/>
    <n v="50.1"/>
    <n v="4.5545454545454502"/>
    <n v="3"/>
    <n v="1"/>
    <n v="2"/>
    <n v="2"/>
    <s v="122"/>
    <x v="0"/>
    <s v=""/>
  </r>
  <r>
    <x v="1010"/>
    <n v="10"/>
    <d v="2019-04-25T00:00:00"/>
    <n v="50"/>
    <n v="4.1666666666666599"/>
    <n v="6"/>
    <n v="3"/>
    <n v="2"/>
    <n v="2"/>
    <s v="322"/>
    <x v="0"/>
    <s v=""/>
  </r>
  <r>
    <x v="1011"/>
    <n v="9"/>
    <d v="2019-04-25T00:00:00"/>
    <n v="50"/>
    <n v="4.5454545454545396"/>
    <n v="6"/>
    <n v="3"/>
    <n v="2"/>
    <n v="2"/>
    <s v="322"/>
    <x v="0"/>
    <s v=""/>
  </r>
  <r>
    <x v="1012"/>
    <n v="9"/>
    <d v="2019-04-20T00:00:00"/>
    <n v="49.95"/>
    <n v="3.8423076923076902"/>
    <n v="11"/>
    <n v="4"/>
    <n v="2"/>
    <n v="2"/>
    <s v="422"/>
    <x v="1"/>
    <s v=""/>
  </r>
  <r>
    <x v="1013"/>
    <n v="12"/>
    <d v="2019-04-28T00:00:00"/>
    <n v="49.85"/>
    <n v="3.8346153846153799"/>
    <n v="3"/>
    <n v="1"/>
    <n v="1"/>
    <n v="2"/>
    <s v="112"/>
    <x v="0"/>
    <s v=""/>
  </r>
  <r>
    <x v="1014"/>
    <n v="11"/>
    <d v="2019-04-29T00:00:00"/>
    <n v="49.85"/>
    <n v="4.5318181818181804"/>
    <n v="2"/>
    <n v="1"/>
    <n v="2"/>
    <n v="2"/>
    <s v="122"/>
    <x v="0"/>
    <s v=""/>
  </r>
  <r>
    <x v="1015"/>
    <n v="10"/>
    <d v="2019-04-28T00:00:00"/>
    <n v="49.8"/>
    <n v="4.9800000000000004"/>
    <n v="3"/>
    <n v="1"/>
    <n v="2"/>
    <n v="2"/>
    <s v="122"/>
    <x v="0"/>
    <s v=""/>
  </r>
  <r>
    <x v="1016"/>
    <n v="12"/>
    <d v="2019-04-25T00:00:00"/>
    <n v="49.8"/>
    <n v="3.83076923076923"/>
    <n v="6"/>
    <n v="3"/>
    <n v="1"/>
    <n v="2"/>
    <s v="312"/>
    <x v="0"/>
    <s v=""/>
  </r>
  <r>
    <x v="1017"/>
    <n v="10"/>
    <d v="2019-04-19T00:00:00"/>
    <n v="49.8"/>
    <n v="4.1499999999999897"/>
    <n v="12"/>
    <n v="4"/>
    <n v="2"/>
    <n v="2"/>
    <s v="422"/>
    <x v="1"/>
    <s v=""/>
  </r>
  <r>
    <x v="1018"/>
    <n v="7"/>
    <d v="2019-04-21T00:00:00"/>
    <n v="49.8"/>
    <n v="4.5272727272727202"/>
    <n v="10"/>
    <n v="4"/>
    <n v="3"/>
    <n v="2"/>
    <s v="432"/>
    <x v="1"/>
    <s v=""/>
  </r>
  <r>
    <x v="1019"/>
    <n v="10"/>
    <d v="2019-04-07T00:00:00"/>
    <n v="49.75"/>
    <n v="4.9749999999999996"/>
    <n v="24"/>
    <n v="4"/>
    <n v="2"/>
    <n v="2"/>
    <s v="422"/>
    <x v="1"/>
    <s v=""/>
  </r>
  <r>
    <x v="1020"/>
    <n v="6"/>
    <d v="2019-04-29T00:00:00"/>
    <n v="49.75"/>
    <n v="6.21875"/>
    <n v="2"/>
    <n v="1"/>
    <n v="4"/>
    <n v="2"/>
    <s v="142"/>
    <x v="0"/>
    <s v=""/>
  </r>
  <r>
    <x v="1021"/>
    <n v="9"/>
    <d v="2019-04-29T00:00:00"/>
    <n v="49.75"/>
    <n v="3.82692307692307"/>
    <n v="2"/>
    <n v="1"/>
    <n v="2"/>
    <n v="2"/>
    <s v="122"/>
    <x v="0"/>
    <s v=""/>
  </r>
  <r>
    <x v="1022"/>
    <n v="6"/>
    <d v="2019-04-28T00:00:00"/>
    <n v="49.7"/>
    <n v="5.5222222222222204"/>
    <n v="3"/>
    <n v="1"/>
    <n v="4"/>
    <n v="2"/>
    <s v="142"/>
    <x v="0"/>
    <s v=""/>
  </r>
  <r>
    <x v="1023"/>
    <n v="7"/>
    <d v="2019-04-27T00:00:00"/>
    <n v="49.7"/>
    <n v="5.5222222222222204"/>
    <n v="4"/>
    <n v="2"/>
    <n v="3"/>
    <n v="2"/>
    <s v="232"/>
    <x v="0"/>
    <s v=""/>
  </r>
  <r>
    <x v="1024"/>
    <n v="10"/>
    <d v="2019-04-29T00:00:00"/>
    <n v="49.65"/>
    <n v="3.8192307692307699"/>
    <n v="2"/>
    <n v="1"/>
    <n v="2"/>
    <n v="2"/>
    <s v="122"/>
    <x v="0"/>
    <s v=""/>
  </r>
  <r>
    <x v="1025"/>
    <n v="9"/>
    <d v="2019-04-29T00:00:00"/>
    <n v="49.65"/>
    <n v="4.5136363636363601"/>
    <n v="2"/>
    <n v="1"/>
    <n v="2"/>
    <n v="2"/>
    <s v="122"/>
    <x v="0"/>
    <s v=""/>
  </r>
  <r>
    <x v="1026"/>
    <n v="11"/>
    <d v="2019-04-25T00:00:00"/>
    <n v="49.6"/>
    <n v="4.1333333333333302"/>
    <n v="6"/>
    <n v="3"/>
    <n v="2"/>
    <n v="2"/>
    <s v="322"/>
    <x v="0"/>
    <s v=""/>
  </r>
  <r>
    <x v="1027"/>
    <n v="10"/>
    <d v="2019-04-29T00:00:00"/>
    <n v="49.55"/>
    <n v="4.5045454545454504"/>
    <n v="2"/>
    <n v="1"/>
    <n v="2"/>
    <n v="2"/>
    <s v="122"/>
    <x v="0"/>
    <s v=""/>
  </r>
  <r>
    <x v="1028"/>
    <n v="6"/>
    <d v="2019-04-26T00:00:00"/>
    <n v="49.55"/>
    <n v="5.5055555555555502"/>
    <n v="5"/>
    <n v="3"/>
    <n v="4"/>
    <n v="2"/>
    <s v="342"/>
    <x v="0"/>
    <s v=""/>
  </r>
  <r>
    <x v="1029"/>
    <n v="9"/>
    <d v="2019-04-27T00:00:00"/>
    <n v="49.5"/>
    <n v="4.125"/>
    <n v="4"/>
    <n v="2"/>
    <n v="2"/>
    <n v="2"/>
    <s v="222"/>
    <x v="0"/>
    <s v=""/>
  </r>
  <r>
    <x v="1030"/>
    <n v="8"/>
    <d v="2019-04-25T00:00:00"/>
    <n v="49.5"/>
    <n v="5.5"/>
    <n v="6"/>
    <n v="3"/>
    <n v="3"/>
    <n v="2"/>
    <s v="332"/>
    <x v="0"/>
    <s v=""/>
  </r>
  <r>
    <x v="1031"/>
    <n v="9"/>
    <d v="2019-04-16T00:00:00"/>
    <n v="49.5"/>
    <n v="4.5"/>
    <n v="15"/>
    <n v="4"/>
    <n v="2"/>
    <n v="2"/>
    <s v="422"/>
    <x v="1"/>
    <s v=""/>
  </r>
  <r>
    <x v="1032"/>
    <n v="9"/>
    <d v="2019-04-29T00:00:00"/>
    <n v="49.5"/>
    <n v="4.95"/>
    <n v="2"/>
    <n v="1"/>
    <n v="2"/>
    <n v="2"/>
    <s v="122"/>
    <x v="0"/>
    <s v=""/>
  </r>
  <r>
    <x v="1033"/>
    <n v="8"/>
    <d v="2019-04-29T00:00:00"/>
    <n v="49.5"/>
    <n v="4.95"/>
    <n v="2"/>
    <n v="1"/>
    <n v="3"/>
    <n v="2"/>
    <s v="132"/>
    <x v="0"/>
    <s v=""/>
  </r>
  <r>
    <x v="1034"/>
    <n v="9"/>
    <d v="2019-04-28T00:00:00"/>
    <n v="49.45"/>
    <n v="5.49444444444444"/>
    <n v="3"/>
    <n v="1"/>
    <n v="2"/>
    <n v="2"/>
    <s v="122"/>
    <x v="0"/>
    <s v=""/>
  </r>
  <r>
    <x v="1035"/>
    <n v="8"/>
    <d v="2019-04-29T00:00:00"/>
    <n v="49.45"/>
    <n v="4.12083333333333"/>
    <n v="2"/>
    <n v="1"/>
    <n v="3"/>
    <n v="2"/>
    <s v="132"/>
    <x v="0"/>
    <s v=""/>
  </r>
  <r>
    <x v="1036"/>
    <n v="7"/>
    <d v="2019-04-24T00:00:00"/>
    <n v="49.45"/>
    <n v="5.49444444444444"/>
    <n v="7"/>
    <n v="3"/>
    <n v="3"/>
    <n v="2"/>
    <s v="332"/>
    <x v="0"/>
    <s v=""/>
  </r>
  <r>
    <x v="1037"/>
    <n v="9"/>
    <d v="2019-04-25T00:00:00"/>
    <n v="49.4"/>
    <n v="4.4909090909090903"/>
    <n v="6"/>
    <n v="3"/>
    <n v="2"/>
    <n v="2"/>
    <s v="322"/>
    <x v="0"/>
    <s v=""/>
  </r>
  <r>
    <x v="1038"/>
    <n v="10"/>
    <d v="2019-04-19T00:00:00"/>
    <n v="49.35"/>
    <n v="4.1124999999999998"/>
    <n v="12"/>
    <n v="4"/>
    <n v="2"/>
    <n v="2"/>
    <s v="422"/>
    <x v="1"/>
    <s v=""/>
  </r>
  <r>
    <x v="1039"/>
    <n v="9"/>
    <d v="2019-04-28T00:00:00"/>
    <n v="49.3"/>
    <n v="4.1083333333333298"/>
    <n v="3"/>
    <n v="1"/>
    <n v="2"/>
    <n v="2"/>
    <s v="122"/>
    <x v="0"/>
    <s v=""/>
  </r>
  <r>
    <x v="1040"/>
    <n v="8"/>
    <d v="2019-04-21T00:00:00"/>
    <n v="49.3"/>
    <n v="5.4777777777777699"/>
    <n v="10"/>
    <n v="4"/>
    <n v="3"/>
    <n v="2"/>
    <s v="432"/>
    <x v="1"/>
    <s v=""/>
  </r>
  <r>
    <x v="1041"/>
    <n v="11"/>
    <d v="2019-04-28T00:00:00"/>
    <n v="49.25"/>
    <n v="4.4772727272727204"/>
    <n v="3"/>
    <n v="1"/>
    <n v="2"/>
    <n v="2"/>
    <s v="122"/>
    <x v="0"/>
    <s v=""/>
  </r>
  <r>
    <x v="1042"/>
    <n v="6"/>
    <d v="2019-04-29T00:00:00"/>
    <n v="49.2"/>
    <n v="5.4666666666666597"/>
    <n v="2"/>
    <n v="1"/>
    <n v="4"/>
    <n v="2"/>
    <s v="142"/>
    <x v="0"/>
    <s v=""/>
  </r>
  <r>
    <x v="1043"/>
    <n v="9"/>
    <d v="2019-04-27T00:00:00"/>
    <n v="49.2"/>
    <n v="4.92"/>
    <n v="4"/>
    <n v="2"/>
    <n v="2"/>
    <n v="2"/>
    <s v="222"/>
    <x v="0"/>
    <s v=""/>
  </r>
  <r>
    <x v="1044"/>
    <n v="10"/>
    <d v="2019-04-29T00:00:00"/>
    <n v="49.2"/>
    <n v="3.7846153846153801"/>
    <n v="2"/>
    <n v="1"/>
    <n v="2"/>
    <n v="2"/>
    <s v="122"/>
    <x v="0"/>
    <s v=""/>
  </r>
  <r>
    <x v="1045"/>
    <n v="12"/>
    <d v="2019-04-23T00:00:00"/>
    <n v="49.15"/>
    <n v="3.5107142857142799"/>
    <n v="8"/>
    <n v="4"/>
    <n v="1"/>
    <n v="2"/>
    <s v="412"/>
    <x v="1"/>
    <s v=""/>
  </r>
  <r>
    <x v="1046"/>
    <n v="9"/>
    <d v="2019-04-28T00:00:00"/>
    <n v="49.15"/>
    <n v="4.915"/>
    <n v="3"/>
    <n v="1"/>
    <n v="2"/>
    <n v="2"/>
    <s v="122"/>
    <x v="0"/>
    <s v=""/>
  </r>
  <r>
    <x v="1047"/>
    <n v="7"/>
    <d v="2019-04-28T00:00:00"/>
    <n v="49.05"/>
    <n v="4.4590909090909099"/>
    <n v="3"/>
    <n v="1"/>
    <n v="3"/>
    <n v="2"/>
    <s v="132"/>
    <x v="0"/>
    <s v=""/>
  </r>
  <r>
    <x v="1048"/>
    <n v="7"/>
    <d v="2019-04-24T00:00:00"/>
    <n v="49.05"/>
    <n v="5.45"/>
    <n v="7"/>
    <n v="3"/>
    <n v="3"/>
    <n v="2"/>
    <s v="332"/>
    <x v="0"/>
    <s v=""/>
  </r>
  <r>
    <x v="1049"/>
    <n v="6"/>
    <d v="2019-04-24T00:00:00"/>
    <n v="49.05"/>
    <n v="5.4499999999999904"/>
    <n v="7"/>
    <n v="3"/>
    <n v="4"/>
    <n v="2"/>
    <s v="342"/>
    <x v="0"/>
    <s v=""/>
  </r>
  <r>
    <x v="1050"/>
    <n v="10"/>
    <d v="2019-04-24T00:00:00"/>
    <n v="48.95"/>
    <n v="4.0791666666666604"/>
    <n v="7"/>
    <n v="3"/>
    <n v="2"/>
    <n v="2"/>
    <s v="322"/>
    <x v="0"/>
    <s v=""/>
  </r>
  <r>
    <x v="1051"/>
    <n v="7"/>
    <d v="2019-04-26T00:00:00"/>
    <n v="48.95"/>
    <n v="6.1187500000000004"/>
    <n v="5"/>
    <n v="3"/>
    <n v="3"/>
    <n v="2"/>
    <s v="332"/>
    <x v="0"/>
    <s v=""/>
  </r>
  <r>
    <x v="1052"/>
    <n v="11"/>
    <d v="2019-04-26T00:00:00"/>
    <n v="48.95"/>
    <n v="3.76538461538461"/>
    <n v="5"/>
    <n v="3"/>
    <n v="2"/>
    <n v="2"/>
    <s v="322"/>
    <x v="0"/>
    <s v=""/>
  </r>
  <r>
    <x v="1053"/>
    <n v="9"/>
    <d v="2019-04-29T00:00:00"/>
    <n v="48.9"/>
    <n v="4.0750000000000002"/>
    <n v="2"/>
    <n v="1"/>
    <n v="2"/>
    <n v="2"/>
    <s v="122"/>
    <x v="0"/>
    <s v=""/>
  </r>
  <r>
    <x v="1054"/>
    <n v="11"/>
    <d v="2019-04-27T00:00:00"/>
    <n v="48.85"/>
    <n v="3.4892857142857099"/>
    <n v="4"/>
    <n v="2"/>
    <n v="2"/>
    <n v="2"/>
    <s v="222"/>
    <x v="0"/>
    <s v=""/>
  </r>
  <r>
    <x v="1055"/>
    <n v="11"/>
    <d v="2019-04-25T00:00:00"/>
    <n v="48.8"/>
    <n v="3.7538461538461498"/>
    <n v="6"/>
    <n v="3"/>
    <n v="2"/>
    <n v="2"/>
    <s v="322"/>
    <x v="0"/>
    <s v=""/>
  </r>
  <r>
    <x v="1056"/>
    <n v="8"/>
    <d v="2019-04-28T00:00:00"/>
    <n v="48.75"/>
    <n v="4.875"/>
    <n v="3"/>
    <n v="1"/>
    <n v="3"/>
    <n v="2"/>
    <s v="132"/>
    <x v="0"/>
    <s v=""/>
  </r>
  <r>
    <x v="1057"/>
    <n v="8"/>
    <d v="2019-04-24T00:00:00"/>
    <n v="48.75"/>
    <n v="4.875"/>
    <n v="7"/>
    <n v="3"/>
    <n v="3"/>
    <n v="2"/>
    <s v="332"/>
    <x v="0"/>
    <s v=""/>
  </r>
  <r>
    <x v="1058"/>
    <n v="6"/>
    <d v="2019-04-23T00:00:00"/>
    <n v="48.75"/>
    <n v="6.96428571428571"/>
    <n v="8"/>
    <n v="4"/>
    <n v="4"/>
    <n v="2"/>
    <s v="442"/>
    <x v="1"/>
    <s v=""/>
  </r>
  <r>
    <x v="1059"/>
    <n v="9"/>
    <d v="2019-04-23T00:00:00"/>
    <n v="48.75"/>
    <n v="4.0625"/>
    <n v="8"/>
    <n v="4"/>
    <n v="2"/>
    <n v="2"/>
    <s v="422"/>
    <x v="1"/>
    <s v=""/>
  </r>
  <r>
    <x v="1060"/>
    <n v="9"/>
    <d v="2019-04-28T00:00:00"/>
    <n v="48.65"/>
    <n v="4.05416666666666"/>
    <n v="3"/>
    <n v="1"/>
    <n v="2"/>
    <n v="2"/>
    <s v="122"/>
    <x v="0"/>
    <s v=""/>
  </r>
  <r>
    <x v="1061"/>
    <n v="8"/>
    <d v="2019-04-29T00:00:00"/>
    <n v="48.6"/>
    <n v="4.41818181818181"/>
    <n v="2"/>
    <n v="1"/>
    <n v="3"/>
    <n v="2"/>
    <s v="132"/>
    <x v="0"/>
    <s v=""/>
  </r>
  <r>
    <x v="1062"/>
    <n v="8"/>
    <d v="2019-04-27T00:00:00"/>
    <n v="48.599999999999902"/>
    <n v="4.8599999999999897"/>
    <n v="4"/>
    <n v="2"/>
    <n v="3"/>
    <n v="2"/>
    <s v="232"/>
    <x v="0"/>
    <s v=""/>
  </r>
  <r>
    <x v="1063"/>
    <n v="9"/>
    <d v="2019-04-26T00:00:00"/>
    <n v="48.599999999999902"/>
    <n v="3.7384615384615301"/>
    <n v="5"/>
    <n v="3"/>
    <n v="2"/>
    <n v="2"/>
    <s v="322"/>
    <x v="0"/>
    <s v=""/>
  </r>
  <r>
    <x v="1064"/>
    <n v="10"/>
    <d v="2019-04-25T00:00:00"/>
    <n v="48.55"/>
    <n v="4.4136363636363596"/>
    <n v="6"/>
    <n v="3"/>
    <n v="2"/>
    <n v="2"/>
    <s v="322"/>
    <x v="0"/>
    <s v=""/>
  </r>
  <r>
    <x v="1065"/>
    <n v="12"/>
    <d v="2019-04-27T00:00:00"/>
    <n v="48.55"/>
    <n v="4.0458333333333298"/>
    <n v="4"/>
    <n v="2"/>
    <n v="1"/>
    <n v="2"/>
    <s v="212"/>
    <x v="0"/>
    <s v=""/>
  </r>
  <r>
    <x v="1066"/>
    <n v="8"/>
    <d v="2019-04-28T00:00:00"/>
    <n v="48.55"/>
    <n v="4.0458333333333298"/>
    <n v="3"/>
    <n v="1"/>
    <n v="3"/>
    <n v="2"/>
    <s v="132"/>
    <x v="0"/>
    <s v=""/>
  </r>
  <r>
    <x v="1067"/>
    <n v="12"/>
    <d v="2019-04-29T00:00:00"/>
    <n v="48.55"/>
    <n v="4.0458333333333298"/>
    <n v="2"/>
    <n v="1"/>
    <n v="1"/>
    <n v="2"/>
    <s v="112"/>
    <x v="0"/>
    <s v=""/>
  </r>
  <r>
    <x v="1068"/>
    <n v="9"/>
    <d v="2019-04-29T00:00:00"/>
    <n v="48.5"/>
    <n v="4.4090909090909003"/>
    <n v="2"/>
    <n v="1"/>
    <n v="2"/>
    <n v="2"/>
    <s v="122"/>
    <x v="0"/>
    <s v=""/>
  </r>
  <r>
    <x v="1069"/>
    <n v="8"/>
    <d v="2019-04-24T00:00:00"/>
    <n v="48.5"/>
    <n v="4.0416666666666599"/>
    <n v="7"/>
    <n v="3"/>
    <n v="3"/>
    <n v="2"/>
    <s v="332"/>
    <x v="0"/>
    <s v=""/>
  </r>
  <r>
    <x v="1070"/>
    <n v="9"/>
    <d v="2019-04-28T00:00:00"/>
    <n v="48.45"/>
    <n v="4.4045454545454499"/>
    <n v="3"/>
    <n v="1"/>
    <n v="2"/>
    <n v="2"/>
    <s v="122"/>
    <x v="0"/>
    <s v=""/>
  </r>
  <r>
    <x v="1071"/>
    <n v="10"/>
    <d v="2019-04-29T00:00:00"/>
    <n v="48.45"/>
    <n v="4.8449999999999998"/>
    <n v="2"/>
    <n v="1"/>
    <n v="2"/>
    <n v="2"/>
    <s v="122"/>
    <x v="0"/>
    <s v=""/>
  </r>
  <r>
    <x v="1072"/>
    <n v="6"/>
    <d v="2019-04-26T00:00:00"/>
    <n v="48.449999999999903"/>
    <n v="6.0562499999999897"/>
    <n v="5"/>
    <n v="3"/>
    <n v="4"/>
    <n v="2"/>
    <s v="342"/>
    <x v="0"/>
    <s v=""/>
  </r>
  <r>
    <x v="1073"/>
    <n v="9"/>
    <d v="2019-04-22T00:00:00"/>
    <n v="48.4"/>
    <n v="4.3999999999999897"/>
    <n v="9"/>
    <n v="4"/>
    <n v="2"/>
    <n v="2"/>
    <s v="422"/>
    <x v="1"/>
    <s v=""/>
  </r>
  <r>
    <x v="1074"/>
    <n v="8"/>
    <d v="2019-04-28T00:00:00"/>
    <n v="48.4"/>
    <n v="4.84"/>
    <n v="3"/>
    <n v="1"/>
    <n v="3"/>
    <n v="2"/>
    <s v="132"/>
    <x v="0"/>
    <s v=""/>
  </r>
  <r>
    <x v="1075"/>
    <n v="11"/>
    <d v="2019-04-29T00:00:00"/>
    <n v="48.35"/>
    <n v="4.3954545454545402"/>
    <n v="2"/>
    <n v="1"/>
    <n v="2"/>
    <n v="2"/>
    <s v="122"/>
    <x v="0"/>
    <s v=""/>
  </r>
  <r>
    <x v="1076"/>
    <n v="7"/>
    <d v="2019-04-29T00:00:00"/>
    <n v="48.3"/>
    <n v="4.0249999999999897"/>
    <n v="2"/>
    <n v="1"/>
    <n v="3"/>
    <n v="2"/>
    <s v="132"/>
    <x v="0"/>
    <s v=""/>
  </r>
  <r>
    <x v="1077"/>
    <n v="9"/>
    <d v="2019-04-11T00:00:00"/>
    <n v="48.3"/>
    <n v="4.3909090909090898"/>
    <n v="20"/>
    <n v="4"/>
    <n v="2"/>
    <n v="2"/>
    <s v="422"/>
    <x v="1"/>
    <s v=""/>
  </r>
  <r>
    <x v="1078"/>
    <n v="9"/>
    <d v="2019-04-28T00:00:00"/>
    <n v="48.25"/>
    <n v="4.8250000000000002"/>
    <n v="3"/>
    <n v="1"/>
    <n v="2"/>
    <n v="2"/>
    <s v="122"/>
    <x v="0"/>
    <s v=""/>
  </r>
  <r>
    <x v="1079"/>
    <n v="6"/>
    <d v="2019-04-28T00:00:00"/>
    <n v="48.25"/>
    <n v="6.03125"/>
    <n v="3"/>
    <n v="1"/>
    <n v="4"/>
    <n v="2"/>
    <s v="142"/>
    <x v="0"/>
    <s v=""/>
  </r>
  <r>
    <x v="1080"/>
    <n v="9"/>
    <d v="2019-04-28T00:00:00"/>
    <n v="48.15"/>
    <n v="5.35"/>
    <n v="3"/>
    <n v="1"/>
    <n v="2"/>
    <n v="2"/>
    <s v="122"/>
    <x v="0"/>
    <s v=""/>
  </r>
  <r>
    <x v="1081"/>
    <n v="6"/>
    <d v="2019-04-29T00:00:00"/>
    <n v="48.15"/>
    <n v="5.35"/>
    <n v="2"/>
    <n v="1"/>
    <n v="4"/>
    <n v="2"/>
    <s v="142"/>
    <x v="0"/>
    <s v=""/>
  </r>
  <r>
    <x v="1082"/>
    <n v="10"/>
    <d v="2019-04-29T00:00:00"/>
    <n v="48.1"/>
    <n v="3.7"/>
    <n v="2"/>
    <n v="1"/>
    <n v="2"/>
    <n v="2"/>
    <s v="122"/>
    <x v="0"/>
    <s v=""/>
  </r>
  <r>
    <x v="1083"/>
    <n v="8"/>
    <d v="2019-04-28T00:00:00"/>
    <n v="48.1"/>
    <n v="4.3727272727272704"/>
    <n v="3"/>
    <n v="1"/>
    <n v="3"/>
    <n v="2"/>
    <s v="132"/>
    <x v="0"/>
    <s v=""/>
  </r>
  <r>
    <x v="1084"/>
    <n v="9"/>
    <d v="2019-04-26T00:00:00"/>
    <n v="48.05"/>
    <n v="4.3681818181818102"/>
    <n v="5"/>
    <n v="3"/>
    <n v="2"/>
    <n v="2"/>
    <s v="322"/>
    <x v="0"/>
    <s v=""/>
  </r>
  <r>
    <x v="1085"/>
    <n v="6"/>
    <d v="2019-04-26T00:00:00"/>
    <n v="48"/>
    <n v="4.8"/>
    <n v="5"/>
    <n v="3"/>
    <n v="4"/>
    <n v="2"/>
    <s v="342"/>
    <x v="0"/>
    <s v=""/>
  </r>
  <r>
    <x v="1086"/>
    <n v="8"/>
    <d v="2019-04-26T00:00:00"/>
    <n v="48"/>
    <n v="4.3636363636363598"/>
    <n v="5"/>
    <n v="3"/>
    <n v="3"/>
    <n v="2"/>
    <s v="332"/>
    <x v="0"/>
    <s v=""/>
  </r>
  <r>
    <x v="1087"/>
    <n v="7"/>
    <d v="2019-04-29T00:00:00"/>
    <n v="47.95"/>
    <n v="4.7949999999999999"/>
    <n v="2"/>
    <n v="1"/>
    <n v="3"/>
    <n v="2"/>
    <s v="132"/>
    <x v="0"/>
    <s v=""/>
  </r>
  <r>
    <x v="1088"/>
    <n v="9"/>
    <d v="2019-04-27T00:00:00"/>
    <n v="47.9"/>
    <n v="5.3222222222222202"/>
    <n v="4"/>
    <n v="2"/>
    <n v="2"/>
    <n v="2"/>
    <s v="222"/>
    <x v="0"/>
    <s v=""/>
  </r>
  <r>
    <x v="1089"/>
    <n v="9"/>
    <d v="2019-04-24T00:00:00"/>
    <n v="47.9"/>
    <n v="3.99166666666666"/>
    <n v="7"/>
    <n v="3"/>
    <n v="2"/>
    <n v="2"/>
    <s v="322"/>
    <x v="0"/>
    <s v=""/>
  </r>
  <r>
    <x v="1090"/>
    <n v="10"/>
    <d v="2019-04-24T00:00:00"/>
    <n v="47.85"/>
    <n v="4.3499999999999996"/>
    <n v="7"/>
    <n v="3"/>
    <n v="2"/>
    <n v="2"/>
    <s v="322"/>
    <x v="0"/>
    <s v=""/>
  </r>
  <r>
    <x v="1091"/>
    <n v="8"/>
    <d v="2019-04-23T00:00:00"/>
    <n v="47.8"/>
    <n v="4.3454545454545404"/>
    <n v="8"/>
    <n v="4"/>
    <n v="3"/>
    <n v="2"/>
    <s v="432"/>
    <x v="1"/>
    <s v=""/>
  </r>
  <r>
    <x v="1092"/>
    <n v="9"/>
    <d v="2019-04-29T00:00:00"/>
    <n v="47.75"/>
    <n v="4.7750000000000004"/>
    <n v="2"/>
    <n v="1"/>
    <n v="2"/>
    <n v="2"/>
    <s v="122"/>
    <x v="0"/>
    <s v=""/>
  </r>
  <r>
    <x v="1093"/>
    <n v="9"/>
    <d v="2019-04-28T00:00:00"/>
    <n v="47.75"/>
    <n v="3.9791666666666599"/>
    <n v="3"/>
    <n v="1"/>
    <n v="2"/>
    <n v="2"/>
    <s v="122"/>
    <x v="0"/>
    <s v=""/>
  </r>
  <r>
    <x v="1094"/>
    <n v="8"/>
    <d v="2019-04-24T00:00:00"/>
    <n v="47.7"/>
    <n v="5.3"/>
    <n v="7"/>
    <n v="3"/>
    <n v="3"/>
    <n v="2"/>
    <s v="332"/>
    <x v="0"/>
    <s v=""/>
  </r>
  <r>
    <x v="1095"/>
    <n v="10"/>
    <d v="2019-04-29T00:00:00"/>
    <n v="47.7"/>
    <n v="3.9750000000000001"/>
    <n v="2"/>
    <n v="1"/>
    <n v="2"/>
    <n v="2"/>
    <s v="122"/>
    <x v="0"/>
    <s v=""/>
  </r>
  <r>
    <x v="1096"/>
    <n v="10"/>
    <d v="2019-04-27T00:00:00"/>
    <n v="47.6"/>
    <n v="4.76"/>
    <n v="4"/>
    <n v="2"/>
    <n v="2"/>
    <n v="2"/>
    <s v="222"/>
    <x v="0"/>
    <s v=""/>
  </r>
  <r>
    <x v="1097"/>
    <n v="10"/>
    <d v="2019-04-29T00:00:00"/>
    <n v="47.6"/>
    <n v="4.3272727272727201"/>
    <n v="2"/>
    <n v="1"/>
    <n v="2"/>
    <n v="2"/>
    <s v="122"/>
    <x v="0"/>
    <s v=""/>
  </r>
  <r>
    <x v="1098"/>
    <n v="8"/>
    <d v="2019-04-27T00:00:00"/>
    <n v="47.58"/>
    <n v="4.758"/>
    <n v="4"/>
    <n v="2"/>
    <n v="3"/>
    <n v="2"/>
    <s v="232"/>
    <x v="0"/>
    <s v=""/>
  </r>
  <r>
    <x v="1099"/>
    <n v="9"/>
    <d v="2019-04-26T00:00:00"/>
    <n v="47.55"/>
    <n v="4.3227272727272696"/>
    <n v="5"/>
    <n v="3"/>
    <n v="2"/>
    <n v="2"/>
    <s v="322"/>
    <x v="0"/>
    <s v=""/>
  </r>
  <r>
    <x v="1100"/>
    <n v="6"/>
    <d v="2019-04-26T00:00:00"/>
    <n v="47.55"/>
    <n v="4.3227272727272696"/>
    <n v="5"/>
    <n v="3"/>
    <n v="4"/>
    <n v="2"/>
    <s v="342"/>
    <x v="0"/>
    <s v=""/>
  </r>
  <r>
    <x v="1101"/>
    <n v="8"/>
    <d v="2019-04-23T00:00:00"/>
    <n v="47.55"/>
    <n v="4.7549999999999999"/>
    <n v="8"/>
    <n v="4"/>
    <n v="3"/>
    <n v="2"/>
    <s v="432"/>
    <x v="1"/>
    <s v=""/>
  </r>
  <r>
    <x v="1102"/>
    <n v="7"/>
    <d v="2019-04-21T00:00:00"/>
    <n v="47.529999999999902"/>
    <n v="4.3209090909090904"/>
    <n v="10"/>
    <n v="4"/>
    <n v="3"/>
    <n v="2"/>
    <s v="432"/>
    <x v="1"/>
    <s v=""/>
  </r>
  <r>
    <x v="1103"/>
    <n v="9"/>
    <d v="2019-04-19T00:00:00"/>
    <n v="47.5"/>
    <n v="3.9583333333333299"/>
    <n v="12"/>
    <n v="4"/>
    <n v="2"/>
    <n v="2"/>
    <s v="422"/>
    <x v="1"/>
    <s v=""/>
  </r>
  <r>
    <x v="1104"/>
    <n v="9"/>
    <d v="2019-04-29T00:00:00"/>
    <n v="47.5"/>
    <n v="4.3181818181818103"/>
    <n v="2"/>
    <n v="1"/>
    <n v="2"/>
    <n v="2"/>
    <s v="122"/>
    <x v="0"/>
    <s v=""/>
  </r>
  <r>
    <x v="1105"/>
    <n v="9"/>
    <d v="2019-04-29T00:00:00"/>
    <n v="47.45"/>
    <n v="4.3136363636363599"/>
    <n v="2"/>
    <n v="1"/>
    <n v="2"/>
    <n v="2"/>
    <s v="122"/>
    <x v="0"/>
    <s v=""/>
  </r>
  <r>
    <x v="1106"/>
    <n v="6"/>
    <d v="2019-04-23T00:00:00"/>
    <n v="47.45"/>
    <n v="4.7450000000000001"/>
    <n v="8"/>
    <n v="4"/>
    <n v="4"/>
    <n v="2"/>
    <s v="442"/>
    <x v="1"/>
    <s v=""/>
  </r>
  <r>
    <x v="1107"/>
    <n v="9"/>
    <d v="2019-04-13T00:00:00"/>
    <n v="47.4"/>
    <n v="3.94999999999999"/>
    <n v="18"/>
    <n v="4"/>
    <n v="2"/>
    <n v="2"/>
    <s v="422"/>
    <x v="1"/>
    <s v=""/>
  </r>
  <r>
    <x v="1108"/>
    <n v="9"/>
    <d v="2019-04-28T00:00:00"/>
    <n v="47.35"/>
    <n v="3.64230769230769"/>
    <n v="3"/>
    <n v="1"/>
    <n v="2"/>
    <n v="2"/>
    <s v="122"/>
    <x v="0"/>
    <s v=""/>
  </r>
  <r>
    <x v="1109"/>
    <n v="9"/>
    <d v="2019-04-27T00:00:00"/>
    <n v="47.35"/>
    <n v="3.9458333333333302"/>
    <n v="4"/>
    <n v="2"/>
    <n v="2"/>
    <n v="2"/>
    <s v="222"/>
    <x v="0"/>
    <s v=""/>
  </r>
  <r>
    <x v="1110"/>
    <n v="9"/>
    <d v="2019-04-21T00:00:00"/>
    <n v="47.349999999999902"/>
    <n v="4.3045454545454502"/>
    <n v="10"/>
    <n v="4"/>
    <n v="2"/>
    <n v="2"/>
    <s v="422"/>
    <x v="1"/>
    <s v=""/>
  </r>
  <r>
    <x v="1111"/>
    <n v="10"/>
    <d v="2019-04-28T00:00:00"/>
    <n v="47.25"/>
    <n v="4.2954545454545396"/>
    <n v="3"/>
    <n v="1"/>
    <n v="2"/>
    <n v="2"/>
    <s v="122"/>
    <x v="0"/>
    <s v=""/>
  </r>
  <r>
    <x v="1112"/>
    <n v="8"/>
    <d v="2019-04-29T00:00:00"/>
    <n v="47.25"/>
    <n v="4.2954545454545396"/>
    <n v="2"/>
    <n v="1"/>
    <n v="3"/>
    <n v="2"/>
    <s v="132"/>
    <x v="0"/>
    <s v=""/>
  </r>
  <r>
    <x v="1113"/>
    <n v="9"/>
    <d v="2019-04-25T00:00:00"/>
    <n v="47.25"/>
    <n v="4.7249999999999996"/>
    <n v="6"/>
    <n v="3"/>
    <n v="2"/>
    <n v="2"/>
    <s v="322"/>
    <x v="0"/>
    <s v=""/>
  </r>
  <r>
    <x v="1114"/>
    <n v="11"/>
    <d v="2019-04-25T00:00:00"/>
    <n v="47.2"/>
    <n v="3.6307692307692299"/>
    <n v="6"/>
    <n v="3"/>
    <n v="2"/>
    <n v="2"/>
    <s v="322"/>
    <x v="0"/>
    <s v=""/>
  </r>
  <r>
    <x v="1115"/>
    <n v="7"/>
    <d v="2019-04-25T00:00:00"/>
    <n v="47.2"/>
    <n v="4.2909090909090901"/>
    <n v="6"/>
    <n v="3"/>
    <n v="3"/>
    <n v="2"/>
    <s v="332"/>
    <x v="0"/>
    <s v=""/>
  </r>
  <r>
    <x v="1116"/>
    <n v="9"/>
    <d v="2019-04-29T00:00:00"/>
    <n v="47.1"/>
    <n v="4.71"/>
    <n v="2"/>
    <n v="1"/>
    <n v="2"/>
    <n v="2"/>
    <s v="122"/>
    <x v="0"/>
    <s v=""/>
  </r>
  <r>
    <x v="1117"/>
    <n v="11"/>
    <d v="2019-04-28T00:00:00"/>
    <n v="47.1"/>
    <n v="3.9249999999999998"/>
    <n v="3"/>
    <n v="1"/>
    <n v="2"/>
    <n v="2"/>
    <s v="122"/>
    <x v="0"/>
    <s v=""/>
  </r>
  <r>
    <x v="1118"/>
    <n v="9"/>
    <d v="2019-04-26T00:00:00"/>
    <n v="47.05"/>
    <n v="3.6192307692307599"/>
    <n v="5"/>
    <n v="3"/>
    <n v="2"/>
    <n v="2"/>
    <s v="322"/>
    <x v="0"/>
    <s v=""/>
  </r>
  <r>
    <x v="1119"/>
    <n v="8"/>
    <d v="2019-04-29T00:00:00"/>
    <n v="47"/>
    <n v="5.2222222222222197"/>
    <n v="2"/>
    <n v="1"/>
    <n v="3"/>
    <n v="3"/>
    <s v="133"/>
    <x v="0"/>
    <s v=""/>
  </r>
  <r>
    <x v="1120"/>
    <n v="8"/>
    <d v="2019-04-29T00:00:00"/>
    <n v="47"/>
    <n v="5.2222222222222197"/>
    <n v="2"/>
    <n v="1"/>
    <n v="3"/>
    <n v="3"/>
    <s v="133"/>
    <x v="0"/>
    <s v=""/>
  </r>
  <r>
    <x v="1121"/>
    <n v="8"/>
    <d v="2019-04-26T00:00:00"/>
    <n v="47"/>
    <n v="5.875"/>
    <n v="5"/>
    <n v="3"/>
    <n v="3"/>
    <n v="3"/>
    <s v="333"/>
    <x v="0"/>
    <s v=""/>
  </r>
  <r>
    <x v="1122"/>
    <n v="7"/>
    <d v="2019-04-23T00:00:00"/>
    <n v="47"/>
    <n v="4.2727272727272698"/>
    <n v="8"/>
    <n v="4"/>
    <n v="3"/>
    <n v="3"/>
    <s v="433"/>
    <x v="1"/>
    <s v=""/>
  </r>
  <r>
    <x v="1123"/>
    <n v="9"/>
    <d v="2019-04-28T00:00:00"/>
    <n v="47"/>
    <n v="4.2727272727272698"/>
    <n v="3"/>
    <n v="1"/>
    <n v="2"/>
    <n v="3"/>
    <s v="123"/>
    <x v="0"/>
    <s v=""/>
  </r>
  <r>
    <x v="1124"/>
    <n v="9"/>
    <d v="2019-04-21T00:00:00"/>
    <n v="47"/>
    <n v="4.7"/>
    <n v="10"/>
    <n v="4"/>
    <n v="2"/>
    <n v="3"/>
    <s v="423"/>
    <x v="1"/>
    <s v=""/>
  </r>
  <r>
    <x v="1125"/>
    <n v="8"/>
    <d v="2019-04-29T00:00:00"/>
    <n v="46.95"/>
    <n v="4.2681818181818096"/>
    <n v="2"/>
    <n v="1"/>
    <n v="3"/>
    <n v="3"/>
    <s v="133"/>
    <x v="0"/>
    <s v=""/>
  </r>
  <r>
    <x v="1126"/>
    <n v="11"/>
    <d v="2019-04-26T00:00:00"/>
    <n v="46.95"/>
    <n v="3.6115384615384598"/>
    <n v="5"/>
    <n v="3"/>
    <n v="2"/>
    <n v="3"/>
    <s v="323"/>
    <x v="0"/>
    <s v=""/>
  </r>
  <r>
    <x v="1127"/>
    <n v="9"/>
    <d v="2019-04-26T00:00:00"/>
    <n v="46.95"/>
    <n v="5.2166666666666597"/>
    <n v="5"/>
    <n v="3"/>
    <n v="2"/>
    <n v="3"/>
    <s v="323"/>
    <x v="0"/>
    <s v=""/>
  </r>
  <r>
    <x v="1128"/>
    <n v="8"/>
    <d v="2019-04-29T00:00:00"/>
    <n v="46.949999999999903"/>
    <n v="4.2681818181818096"/>
    <n v="2"/>
    <n v="1"/>
    <n v="3"/>
    <n v="3"/>
    <s v="133"/>
    <x v="0"/>
    <s v=""/>
  </r>
  <r>
    <x v="1129"/>
    <n v="10"/>
    <d v="2019-04-29T00:00:00"/>
    <n v="46.9"/>
    <n v="3.9083333333333301"/>
    <n v="2"/>
    <n v="1"/>
    <n v="2"/>
    <n v="3"/>
    <s v="123"/>
    <x v="0"/>
    <s v=""/>
  </r>
  <r>
    <x v="1130"/>
    <n v="8"/>
    <d v="2019-04-27T00:00:00"/>
    <n v="46.8"/>
    <n v="5.1999999999999904"/>
    <n v="4"/>
    <n v="2"/>
    <n v="3"/>
    <n v="3"/>
    <s v="233"/>
    <x v="0"/>
    <s v=""/>
  </r>
  <r>
    <x v="1131"/>
    <n v="10"/>
    <d v="2019-04-29T00:00:00"/>
    <n v="46.8"/>
    <n v="3.5999999999999899"/>
    <n v="2"/>
    <n v="1"/>
    <n v="2"/>
    <n v="3"/>
    <s v="123"/>
    <x v="0"/>
    <s v=""/>
  </r>
  <r>
    <x v="1132"/>
    <n v="9"/>
    <d v="2019-04-25T00:00:00"/>
    <n v="46.8"/>
    <n v="4.2545454545454504"/>
    <n v="6"/>
    <n v="3"/>
    <n v="2"/>
    <n v="3"/>
    <s v="323"/>
    <x v="0"/>
    <s v=""/>
  </r>
  <r>
    <x v="1133"/>
    <n v="8"/>
    <d v="2019-04-21T00:00:00"/>
    <n v="46.75"/>
    <n v="5.1944444444444402"/>
    <n v="10"/>
    <n v="4"/>
    <n v="3"/>
    <n v="3"/>
    <s v="433"/>
    <x v="1"/>
    <s v=""/>
  </r>
  <r>
    <x v="1134"/>
    <n v="10"/>
    <d v="2019-04-28T00:00:00"/>
    <n v="46.75"/>
    <n v="4.25"/>
    <n v="3"/>
    <n v="1"/>
    <n v="2"/>
    <n v="3"/>
    <s v="123"/>
    <x v="0"/>
    <s v=""/>
  </r>
  <r>
    <x v="1135"/>
    <n v="8"/>
    <d v="2019-04-13T00:00:00"/>
    <n v="46.75"/>
    <n v="5.1944444444444402"/>
    <n v="18"/>
    <n v="4"/>
    <n v="3"/>
    <n v="3"/>
    <s v="433"/>
    <x v="1"/>
    <s v=""/>
  </r>
  <r>
    <x v="1136"/>
    <n v="9"/>
    <d v="2019-04-24T00:00:00"/>
    <n v="46.7"/>
    <n v="4.67"/>
    <n v="7"/>
    <n v="3"/>
    <n v="2"/>
    <n v="3"/>
    <s v="323"/>
    <x v="0"/>
    <s v=""/>
  </r>
  <r>
    <x v="1137"/>
    <n v="7"/>
    <d v="2019-04-29T00:00:00"/>
    <n v="46.7"/>
    <n v="4.67"/>
    <n v="2"/>
    <n v="1"/>
    <n v="3"/>
    <n v="3"/>
    <s v="133"/>
    <x v="0"/>
    <s v=""/>
  </r>
  <r>
    <x v="1138"/>
    <n v="8"/>
    <d v="2019-04-27T00:00:00"/>
    <n v="46.699999999999903"/>
    <n v="4.2454545454545398"/>
    <n v="4"/>
    <n v="2"/>
    <n v="3"/>
    <n v="3"/>
    <s v="233"/>
    <x v="0"/>
    <s v=""/>
  </r>
  <r>
    <x v="1139"/>
    <n v="7"/>
    <d v="2019-04-23T00:00:00"/>
    <n v="46.65"/>
    <n v="3.5884615384615302"/>
    <n v="8"/>
    <n v="4"/>
    <n v="3"/>
    <n v="3"/>
    <s v="433"/>
    <x v="1"/>
    <s v=""/>
  </r>
  <r>
    <x v="1140"/>
    <n v="10"/>
    <d v="2019-04-29T00:00:00"/>
    <n v="46.6"/>
    <n v="3.5846153846153799"/>
    <n v="2"/>
    <n v="1"/>
    <n v="2"/>
    <n v="3"/>
    <s v="123"/>
    <x v="0"/>
    <s v=""/>
  </r>
  <r>
    <x v="1141"/>
    <n v="9"/>
    <d v="2019-04-26T00:00:00"/>
    <n v="46.6"/>
    <n v="4.2363636363636301"/>
    <n v="5"/>
    <n v="3"/>
    <n v="2"/>
    <n v="3"/>
    <s v="323"/>
    <x v="0"/>
    <s v=""/>
  </r>
  <r>
    <x v="1142"/>
    <n v="10"/>
    <d v="2019-04-23T00:00:00"/>
    <n v="46.55"/>
    <n v="4.2318181818181797"/>
    <n v="8"/>
    <n v="4"/>
    <n v="2"/>
    <n v="3"/>
    <s v="423"/>
    <x v="1"/>
    <s v=""/>
  </r>
  <r>
    <x v="1143"/>
    <n v="10"/>
    <d v="2019-04-27T00:00:00"/>
    <n v="46.5"/>
    <n v="4.6500000000000004"/>
    <n v="4"/>
    <n v="2"/>
    <n v="2"/>
    <n v="3"/>
    <s v="223"/>
    <x v="0"/>
    <s v=""/>
  </r>
  <r>
    <x v="1144"/>
    <n v="6"/>
    <d v="2019-04-26T00:00:00"/>
    <n v="46.5"/>
    <n v="4.6500000000000004"/>
    <n v="5"/>
    <n v="3"/>
    <n v="4"/>
    <n v="3"/>
    <s v="343"/>
    <x v="0"/>
    <s v=""/>
  </r>
  <r>
    <x v="1145"/>
    <n v="10"/>
    <d v="2019-04-29T00:00:00"/>
    <n v="46.5"/>
    <n v="4.6500000000000004"/>
    <n v="2"/>
    <n v="1"/>
    <n v="2"/>
    <n v="3"/>
    <s v="123"/>
    <x v="0"/>
    <s v=""/>
  </r>
  <r>
    <x v="1146"/>
    <n v="6"/>
    <d v="2019-04-26T00:00:00"/>
    <n v="46.5"/>
    <n v="6.6428571428571397"/>
    <n v="5"/>
    <n v="3"/>
    <n v="4"/>
    <n v="3"/>
    <s v="343"/>
    <x v="0"/>
    <s v=""/>
  </r>
  <r>
    <x v="1147"/>
    <n v="11"/>
    <d v="2019-04-26T00:00:00"/>
    <n v="46.5"/>
    <n v="3.875"/>
    <n v="5"/>
    <n v="3"/>
    <n v="2"/>
    <n v="3"/>
    <s v="323"/>
    <x v="0"/>
    <s v=""/>
  </r>
  <r>
    <x v="1148"/>
    <n v="10"/>
    <d v="2019-04-26T00:00:00"/>
    <n v="46.5"/>
    <n v="3.875"/>
    <n v="5"/>
    <n v="3"/>
    <n v="2"/>
    <n v="3"/>
    <s v="323"/>
    <x v="0"/>
    <s v=""/>
  </r>
  <r>
    <x v="1149"/>
    <n v="9"/>
    <d v="2019-04-28T00:00:00"/>
    <n v="46.45"/>
    <n v="4.6449999999999996"/>
    <n v="3"/>
    <n v="1"/>
    <n v="2"/>
    <n v="3"/>
    <s v="123"/>
    <x v="0"/>
    <s v=""/>
  </r>
  <r>
    <x v="1150"/>
    <n v="10"/>
    <d v="2019-04-28T00:00:00"/>
    <n v="46.45"/>
    <n v="3.5730769230769202"/>
    <n v="3"/>
    <n v="1"/>
    <n v="2"/>
    <n v="3"/>
    <s v="123"/>
    <x v="0"/>
    <s v=""/>
  </r>
  <r>
    <x v="1151"/>
    <n v="9"/>
    <d v="2019-04-27T00:00:00"/>
    <n v="46.449999999999903"/>
    <n v="4.6449999999999996"/>
    <n v="4"/>
    <n v="2"/>
    <n v="2"/>
    <n v="3"/>
    <s v="223"/>
    <x v="0"/>
    <s v=""/>
  </r>
  <r>
    <x v="1152"/>
    <n v="10"/>
    <d v="2019-04-29T00:00:00"/>
    <n v="46.4"/>
    <n v="4.2181818181818098"/>
    <n v="2"/>
    <n v="1"/>
    <n v="2"/>
    <n v="3"/>
    <s v="123"/>
    <x v="0"/>
    <s v=""/>
  </r>
  <r>
    <x v="1153"/>
    <n v="7"/>
    <d v="2019-04-29T00:00:00"/>
    <n v="46.4"/>
    <n v="4.6399999999999997"/>
    <n v="2"/>
    <n v="1"/>
    <n v="3"/>
    <n v="3"/>
    <s v="133"/>
    <x v="0"/>
    <s v=""/>
  </r>
  <r>
    <x v="1154"/>
    <n v="10"/>
    <d v="2019-04-23T00:00:00"/>
    <n v="46.25"/>
    <n v="4.2045454545454497"/>
    <n v="8"/>
    <n v="4"/>
    <n v="2"/>
    <n v="3"/>
    <s v="423"/>
    <x v="1"/>
    <s v=""/>
  </r>
  <r>
    <x v="1155"/>
    <n v="10"/>
    <d v="2019-04-25T00:00:00"/>
    <n v="46.25"/>
    <n v="3.8541666666666599"/>
    <n v="6"/>
    <n v="3"/>
    <n v="2"/>
    <n v="3"/>
    <s v="323"/>
    <x v="0"/>
    <s v=""/>
  </r>
  <r>
    <x v="1156"/>
    <n v="9"/>
    <d v="2019-04-29T00:00:00"/>
    <n v="46.25"/>
    <n v="4.625"/>
    <n v="2"/>
    <n v="1"/>
    <n v="2"/>
    <n v="3"/>
    <s v="123"/>
    <x v="0"/>
    <s v=""/>
  </r>
  <r>
    <x v="1157"/>
    <n v="9"/>
    <d v="2019-04-21T00:00:00"/>
    <n v="46.25"/>
    <n v="4.625"/>
    <n v="10"/>
    <n v="4"/>
    <n v="2"/>
    <n v="3"/>
    <s v="423"/>
    <x v="1"/>
    <s v=""/>
  </r>
  <r>
    <x v="1158"/>
    <n v="10"/>
    <d v="2019-04-27T00:00:00"/>
    <n v="46.15"/>
    <n v="4.19545454545454"/>
    <n v="4"/>
    <n v="2"/>
    <n v="2"/>
    <n v="3"/>
    <s v="223"/>
    <x v="0"/>
    <s v=""/>
  </r>
  <r>
    <x v="1159"/>
    <n v="8"/>
    <d v="2019-04-28T00:00:00"/>
    <n v="46.15"/>
    <n v="4.6150000000000002"/>
    <n v="3"/>
    <n v="1"/>
    <n v="3"/>
    <n v="3"/>
    <s v="133"/>
    <x v="0"/>
    <s v=""/>
  </r>
  <r>
    <x v="1160"/>
    <n v="8"/>
    <d v="2019-04-26T00:00:00"/>
    <n v="46.05"/>
    <n v="4.6050000000000004"/>
    <n v="5"/>
    <n v="3"/>
    <n v="3"/>
    <n v="3"/>
    <s v="333"/>
    <x v="0"/>
    <s v=""/>
  </r>
  <r>
    <x v="1161"/>
    <n v="10"/>
    <d v="2019-04-29T00:00:00"/>
    <n v="46.05"/>
    <n v="4.1863636363636303"/>
    <n v="2"/>
    <n v="1"/>
    <n v="2"/>
    <n v="3"/>
    <s v="123"/>
    <x v="0"/>
    <s v=""/>
  </r>
  <r>
    <x v="1162"/>
    <n v="8"/>
    <d v="2019-04-28T00:00:00"/>
    <n v="46.05"/>
    <n v="4.6049999999999898"/>
    <n v="3"/>
    <n v="1"/>
    <n v="3"/>
    <n v="3"/>
    <s v="133"/>
    <x v="0"/>
    <s v=""/>
  </r>
  <r>
    <x v="1163"/>
    <n v="8"/>
    <d v="2019-04-29T00:00:00"/>
    <n v="46.05"/>
    <n v="4.6049999999999898"/>
    <n v="2"/>
    <n v="1"/>
    <n v="3"/>
    <n v="3"/>
    <s v="133"/>
    <x v="0"/>
    <s v=""/>
  </r>
  <r>
    <x v="1164"/>
    <n v="6"/>
    <d v="2019-04-16T00:00:00"/>
    <n v="46"/>
    <n v="4.5999999999999996"/>
    <n v="15"/>
    <n v="4"/>
    <n v="4"/>
    <n v="3"/>
    <s v="443"/>
    <x v="1"/>
    <s v=""/>
  </r>
  <r>
    <x v="1165"/>
    <n v="9"/>
    <d v="2019-04-28T00:00:00"/>
    <n v="45.999999999999901"/>
    <n v="4.1818181818181799"/>
    <n v="3"/>
    <n v="1"/>
    <n v="2"/>
    <n v="3"/>
    <s v="123"/>
    <x v="0"/>
    <s v=""/>
  </r>
  <r>
    <x v="1166"/>
    <n v="10"/>
    <d v="2019-04-21T00:00:00"/>
    <n v="45.95"/>
    <n v="4.1772727272727197"/>
    <n v="10"/>
    <n v="4"/>
    <n v="2"/>
    <n v="3"/>
    <s v="423"/>
    <x v="1"/>
    <s v=""/>
  </r>
  <r>
    <x v="1167"/>
    <n v="8"/>
    <d v="2019-04-26T00:00:00"/>
    <n v="45.95"/>
    <n v="5.1055555555555499"/>
    <n v="5"/>
    <n v="3"/>
    <n v="3"/>
    <n v="3"/>
    <s v="333"/>
    <x v="0"/>
    <s v=""/>
  </r>
  <r>
    <x v="1168"/>
    <n v="12"/>
    <d v="2019-04-29T00:00:00"/>
    <n v="45.95"/>
    <n v="3.5346153846153801"/>
    <n v="2"/>
    <n v="1"/>
    <n v="1"/>
    <n v="3"/>
    <s v="113"/>
    <x v="0"/>
    <s v=""/>
  </r>
  <r>
    <x v="1169"/>
    <n v="7"/>
    <d v="2019-04-24T00:00:00"/>
    <n v="45.95"/>
    <n v="5.1055555555555499"/>
    <n v="7"/>
    <n v="3"/>
    <n v="3"/>
    <n v="3"/>
    <s v="333"/>
    <x v="0"/>
    <s v=""/>
  </r>
  <r>
    <x v="1170"/>
    <n v="8"/>
    <d v="2019-04-29T00:00:00"/>
    <n v="45.94"/>
    <n v="4.5939999999999896"/>
    <n v="2"/>
    <n v="1"/>
    <n v="3"/>
    <n v="3"/>
    <s v="133"/>
    <x v="0"/>
    <s v=""/>
  </r>
  <r>
    <x v="1171"/>
    <n v="8"/>
    <d v="2019-04-28T00:00:00"/>
    <n v="45.9"/>
    <n v="4.59"/>
    <n v="3"/>
    <n v="1"/>
    <n v="3"/>
    <n v="3"/>
    <s v="133"/>
    <x v="0"/>
    <s v=""/>
  </r>
  <r>
    <x v="1172"/>
    <n v="6"/>
    <d v="2019-04-23T00:00:00"/>
    <n v="45.9"/>
    <n v="5.0999999999999996"/>
    <n v="8"/>
    <n v="4"/>
    <n v="4"/>
    <n v="3"/>
    <s v="443"/>
    <x v="1"/>
    <s v=""/>
  </r>
  <r>
    <x v="1173"/>
    <n v="10"/>
    <d v="2019-04-25T00:00:00"/>
    <n v="45.85"/>
    <n v="4.16818181818181"/>
    <n v="6"/>
    <n v="3"/>
    <n v="2"/>
    <n v="3"/>
    <s v="323"/>
    <x v="0"/>
    <s v=""/>
  </r>
  <r>
    <x v="1174"/>
    <n v="9"/>
    <d v="2019-04-21T00:00:00"/>
    <n v="45.8"/>
    <n v="3.8166666666666602"/>
    <n v="10"/>
    <n v="4"/>
    <n v="2"/>
    <n v="3"/>
    <s v="423"/>
    <x v="1"/>
    <s v=""/>
  </r>
  <r>
    <x v="1175"/>
    <n v="8"/>
    <d v="2019-04-29T00:00:00"/>
    <n v="45.75"/>
    <n v="4.5750000000000002"/>
    <n v="2"/>
    <n v="1"/>
    <n v="3"/>
    <n v="3"/>
    <s v="133"/>
    <x v="0"/>
    <s v=""/>
  </r>
  <r>
    <x v="1176"/>
    <n v="9"/>
    <d v="2019-04-28T00:00:00"/>
    <n v="45.75"/>
    <n v="4.5750000000000002"/>
    <n v="3"/>
    <n v="1"/>
    <n v="2"/>
    <n v="3"/>
    <s v="123"/>
    <x v="0"/>
    <s v=""/>
  </r>
  <r>
    <x v="1177"/>
    <n v="6"/>
    <d v="2019-04-08T00:00:00"/>
    <n v="45.75"/>
    <n v="5.71875"/>
    <n v="23"/>
    <n v="4"/>
    <n v="4"/>
    <n v="3"/>
    <s v="443"/>
    <x v="1"/>
    <s v=""/>
  </r>
  <r>
    <x v="1178"/>
    <n v="10"/>
    <d v="2019-04-25T00:00:00"/>
    <n v="45.75"/>
    <n v="3.8125"/>
    <n v="6"/>
    <n v="3"/>
    <n v="2"/>
    <n v="3"/>
    <s v="323"/>
    <x v="0"/>
    <s v=""/>
  </r>
  <r>
    <x v="1179"/>
    <n v="6"/>
    <d v="2019-04-29T00:00:00"/>
    <n v="45.75"/>
    <n v="4.1590909090909003"/>
    <n v="2"/>
    <n v="1"/>
    <n v="4"/>
    <n v="3"/>
    <s v="143"/>
    <x v="0"/>
    <s v=""/>
  </r>
  <r>
    <x v="1180"/>
    <n v="6"/>
    <d v="2019-04-28T00:00:00"/>
    <n v="45.75"/>
    <n v="5.0833333333333304"/>
    <n v="3"/>
    <n v="1"/>
    <n v="4"/>
    <n v="3"/>
    <s v="143"/>
    <x v="0"/>
    <s v=""/>
  </r>
  <r>
    <x v="1181"/>
    <n v="9"/>
    <d v="2019-04-26T00:00:00"/>
    <n v="45.75"/>
    <n v="4.5750000000000002"/>
    <n v="5"/>
    <n v="3"/>
    <n v="2"/>
    <n v="3"/>
    <s v="323"/>
    <x v="0"/>
    <s v=""/>
  </r>
  <r>
    <x v="1182"/>
    <n v="11"/>
    <d v="2019-04-29T00:00:00"/>
    <n v="45.7"/>
    <n v="3.80833333333333"/>
    <n v="2"/>
    <n v="1"/>
    <n v="2"/>
    <n v="3"/>
    <s v="123"/>
    <x v="0"/>
    <s v=""/>
  </r>
  <r>
    <x v="1183"/>
    <n v="8"/>
    <d v="2019-04-29T00:00:00"/>
    <n v="45.7"/>
    <n v="5.7125000000000004"/>
    <n v="2"/>
    <n v="1"/>
    <n v="3"/>
    <n v="3"/>
    <s v="133"/>
    <x v="0"/>
    <s v=""/>
  </r>
  <r>
    <x v="1184"/>
    <n v="8"/>
    <d v="2019-04-29T00:00:00"/>
    <n v="45.7"/>
    <n v="5.0777777777777704"/>
    <n v="2"/>
    <n v="1"/>
    <n v="3"/>
    <n v="3"/>
    <s v="133"/>
    <x v="0"/>
    <s v=""/>
  </r>
  <r>
    <x v="1185"/>
    <n v="7"/>
    <d v="2019-04-27T00:00:00"/>
    <n v="45.6"/>
    <n v="4.1454545454545402"/>
    <n v="4"/>
    <n v="2"/>
    <n v="3"/>
    <n v="3"/>
    <s v="233"/>
    <x v="0"/>
    <s v=""/>
  </r>
  <r>
    <x v="1186"/>
    <n v="10"/>
    <d v="2019-04-25T00:00:00"/>
    <n v="45.6"/>
    <n v="4.5599999999999996"/>
    <n v="6"/>
    <n v="3"/>
    <n v="2"/>
    <n v="3"/>
    <s v="323"/>
    <x v="0"/>
    <s v=""/>
  </r>
  <r>
    <x v="1187"/>
    <n v="6"/>
    <d v="2019-04-28T00:00:00"/>
    <n v="45.5"/>
    <n v="6.5"/>
    <n v="3"/>
    <n v="1"/>
    <n v="4"/>
    <n v="3"/>
    <s v="143"/>
    <x v="0"/>
    <s v=""/>
  </r>
  <r>
    <x v="1188"/>
    <n v="7"/>
    <d v="2019-04-27T00:00:00"/>
    <n v="45.5"/>
    <n v="4.1363636363636296"/>
    <n v="4"/>
    <n v="2"/>
    <n v="3"/>
    <n v="3"/>
    <s v="233"/>
    <x v="0"/>
    <s v=""/>
  </r>
  <r>
    <x v="1189"/>
    <n v="10"/>
    <d v="2019-04-26T00:00:00"/>
    <n v="45.45"/>
    <n v="4.5449999999999999"/>
    <n v="5"/>
    <n v="3"/>
    <n v="2"/>
    <n v="3"/>
    <s v="323"/>
    <x v="0"/>
    <s v=""/>
  </r>
  <r>
    <x v="1190"/>
    <n v="9"/>
    <d v="2019-04-29T00:00:00"/>
    <n v="45.45"/>
    <n v="4.1318181818181801"/>
    <n v="2"/>
    <n v="1"/>
    <n v="2"/>
    <n v="3"/>
    <s v="123"/>
    <x v="0"/>
    <s v=""/>
  </r>
  <r>
    <x v="1191"/>
    <n v="8"/>
    <d v="2019-04-29T00:00:00"/>
    <n v="45.4"/>
    <n v="4.1272727272727199"/>
    <n v="2"/>
    <n v="1"/>
    <n v="3"/>
    <n v="3"/>
    <s v="133"/>
    <x v="0"/>
    <s v=""/>
  </r>
  <r>
    <x v="1192"/>
    <n v="8"/>
    <d v="2019-04-20T00:00:00"/>
    <n v="45.4"/>
    <n v="4.54"/>
    <n v="11"/>
    <n v="4"/>
    <n v="3"/>
    <n v="3"/>
    <s v="433"/>
    <x v="1"/>
    <s v=""/>
  </r>
  <r>
    <x v="1193"/>
    <n v="6"/>
    <d v="2019-04-11T00:00:00"/>
    <n v="45.4"/>
    <n v="4.1272727272727199"/>
    <n v="20"/>
    <n v="4"/>
    <n v="4"/>
    <n v="3"/>
    <s v="443"/>
    <x v="1"/>
    <s v=""/>
  </r>
  <r>
    <x v="1194"/>
    <n v="7"/>
    <d v="2019-04-24T00:00:00"/>
    <n v="45.35"/>
    <n v="5.6687500000000002"/>
    <n v="7"/>
    <n v="3"/>
    <n v="3"/>
    <n v="3"/>
    <s v="333"/>
    <x v="0"/>
    <s v=""/>
  </r>
  <r>
    <x v="1195"/>
    <n v="9"/>
    <d v="2019-04-24T00:00:00"/>
    <n v="45.3"/>
    <n v="4.53"/>
    <n v="7"/>
    <n v="3"/>
    <n v="2"/>
    <n v="3"/>
    <s v="323"/>
    <x v="0"/>
    <s v=""/>
  </r>
  <r>
    <x v="1196"/>
    <n v="7"/>
    <d v="2019-04-22T00:00:00"/>
    <n v="45.3"/>
    <n v="4.5299999999999896"/>
    <n v="9"/>
    <n v="4"/>
    <n v="3"/>
    <n v="3"/>
    <s v="433"/>
    <x v="1"/>
    <s v=""/>
  </r>
  <r>
    <x v="1197"/>
    <n v="11"/>
    <d v="2019-04-23T00:00:00"/>
    <n v="45.25"/>
    <n v="3.4807692307692299"/>
    <n v="8"/>
    <n v="4"/>
    <n v="2"/>
    <n v="3"/>
    <s v="423"/>
    <x v="1"/>
    <s v=""/>
  </r>
  <r>
    <x v="1198"/>
    <n v="8"/>
    <d v="2019-04-22T00:00:00"/>
    <n v="45.2"/>
    <n v="5.0222222222222204"/>
    <n v="9"/>
    <n v="4"/>
    <n v="3"/>
    <n v="3"/>
    <s v="433"/>
    <x v="1"/>
    <s v=""/>
  </r>
  <r>
    <x v="1199"/>
    <n v="8"/>
    <d v="2019-04-22T00:00:00"/>
    <n v="45.2"/>
    <n v="5.0222222222222204"/>
    <n v="9"/>
    <n v="4"/>
    <n v="3"/>
    <n v="3"/>
    <s v="433"/>
    <x v="1"/>
    <s v=""/>
  </r>
  <r>
    <x v="1200"/>
    <n v="9"/>
    <d v="2019-04-13T00:00:00"/>
    <n v="45.2"/>
    <n v="4.5199999999999996"/>
    <n v="18"/>
    <n v="4"/>
    <n v="2"/>
    <n v="3"/>
    <s v="423"/>
    <x v="1"/>
    <s v=""/>
  </r>
  <r>
    <x v="1201"/>
    <n v="9"/>
    <d v="2019-04-27T00:00:00"/>
    <n v="45.15"/>
    <n v="4.1045454545454501"/>
    <n v="4"/>
    <n v="2"/>
    <n v="2"/>
    <n v="3"/>
    <s v="223"/>
    <x v="0"/>
    <s v=""/>
  </r>
  <r>
    <x v="1202"/>
    <n v="8"/>
    <d v="2019-04-28T00:00:00"/>
    <n v="45.15"/>
    <n v="5.0166666666666604"/>
    <n v="3"/>
    <n v="1"/>
    <n v="3"/>
    <n v="3"/>
    <s v="133"/>
    <x v="0"/>
    <s v=""/>
  </r>
  <r>
    <x v="1203"/>
    <n v="7"/>
    <d v="2019-04-29T00:00:00"/>
    <n v="45.05"/>
    <n v="4.5049999999999999"/>
    <n v="2"/>
    <n v="1"/>
    <n v="3"/>
    <n v="3"/>
    <s v="133"/>
    <x v="0"/>
    <s v=""/>
  </r>
  <r>
    <x v="1204"/>
    <n v="10"/>
    <d v="2019-04-23T00:00:00"/>
    <n v="45.05"/>
    <n v="4.0954545454545404"/>
    <n v="8"/>
    <n v="4"/>
    <n v="2"/>
    <n v="3"/>
    <s v="423"/>
    <x v="1"/>
    <s v=""/>
  </r>
  <r>
    <x v="1205"/>
    <n v="9"/>
    <d v="2019-04-28T00:00:00"/>
    <n v="45.05"/>
    <n v="3.7541666666666602"/>
    <n v="3"/>
    <n v="1"/>
    <n v="2"/>
    <n v="3"/>
    <s v="123"/>
    <x v="0"/>
    <s v=""/>
  </r>
  <r>
    <x v="1206"/>
    <n v="8"/>
    <d v="2019-04-29T00:00:00"/>
    <n v="45"/>
    <n v="4.0909090909090899"/>
    <n v="2"/>
    <n v="1"/>
    <n v="3"/>
    <n v="3"/>
    <s v="133"/>
    <x v="0"/>
    <s v=""/>
  </r>
  <r>
    <x v="1207"/>
    <n v="8"/>
    <d v="2019-04-27T00:00:00"/>
    <n v="45"/>
    <n v="4.5"/>
    <n v="4"/>
    <n v="2"/>
    <n v="3"/>
    <n v="3"/>
    <s v="233"/>
    <x v="0"/>
    <s v=""/>
  </r>
  <r>
    <x v="1208"/>
    <n v="8"/>
    <d v="2019-04-22T00:00:00"/>
    <n v="45"/>
    <n v="5"/>
    <n v="9"/>
    <n v="4"/>
    <n v="3"/>
    <n v="3"/>
    <s v="433"/>
    <x v="1"/>
    <s v=""/>
  </r>
  <r>
    <x v="1209"/>
    <n v="8"/>
    <d v="2019-04-29T00:00:00"/>
    <n v="45"/>
    <n v="4.5"/>
    <n v="2"/>
    <n v="1"/>
    <n v="3"/>
    <n v="3"/>
    <s v="133"/>
    <x v="0"/>
    <s v=""/>
  </r>
  <r>
    <x v="1210"/>
    <n v="11"/>
    <d v="2019-04-24T00:00:00"/>
    <n v="45"/>
    <n v="3.75"/>
    <n v="7"/>
    <n v="3"/>
    <n v="2"/>
    <n v="3"/>
    <s v="323"/>
    <x v="0"/>
    <s v=""/>
  </r>
  <r>
    <x v="1211"/>
    <n v="9"/>
    <d v="2019-04-23T00:00:00"/>
    <n v="45"/>
    <n v="4.5"/>
    <n v="8"/>
    <n v="4"/>
    <n v="2"/>
    <n v="3"/>
    <s v="423"/>
    <x v="1"/>
    <s v=""/>
  </r>
  <r>
    <x v="1212"/>
    <n v="9"/>
    <d v="2019-04-24T00:00:00"/>
    <n v="45"/>
    <n v="4.5"/>
    <n v="7"/>
    <n v="3"/>
    <n v="2"/>
    <n v="3"/>
    <s v="323"/>
    <x v="0"/>
    <s v=""/>
  </r>
  <r>
    <x v="1213"/>
    <n v="7"/>
    <d v="2019-04-20T00:00:00"/>
    <n v="44.95"/>
    <n v="4.99444444444444"/>
    <n v="11"/>
    <n v="4"/>
    <n v="3"/>
    <n v="3"/>
    <s v="433"/>
    <x v="1"/>
    <s v=""/>
  </r>
  <r>
    <x v="1214"/>
    <n v="6"/>
    <d v="2019-04-29T00:00:00"/>
    <n v="44.9"/>
    <n v="5.6124999999999998"/>
    <n v="2"/>
    <n v="1"/>
    <n v="4"/>
    <n v="3"/>
    <s v="143"/>
    <x v="0"/>
    <s v=""/>
  </r>
  <r>
    <x v="1215"/>
    <n v="7"/>
    <d v="2019-04-25T00:00:00"/>
    <n v="44.85"/>
    <n v="3.7374999999999998"/>
    <n v="6"/>
    <n v="3"/>
    <n v="3"/>
    <n v="3"/>
    <s v="333"/>
    <x v="0"/>
    <s v=""/>
  </r>
  <r>
    <x v="1216"/>
    <n v="8"/>
    <d v="2019-04-21T00:00:00"/>
    <n v="44.85"/>
    <n v="4.4850000000000003"/>
    <n v="10"/>
    <n v="4"/>
    <n v="3"/>
    <n v="3"/>
    <s v="433"/>
    <x v="1"/>
    <s v=""/>
  </r>
  <r>
    <x v="1217"/>
    <n v="8"/>
    <d v="2019-04-24T00:00:00"/>
    <n v="44.8"/>
    <n v="4.4800000000000004"/>
    <n v="7"/>
    <n v="3"/>
    <n v="3"/>
    <n v="3"/>
    <s v="333"/>
    <x v="0"/>
    <s v=""/>
  </r>
  <r>
    <x v="1218"/>
    <n v="9"/>
    <d v="2019-04-24T00:00:00"/>
    <n v="44.8"/>
    <n v="4.4800000000000004"/>
    <n v="7"/>
    <n v="3"/>
    <n v="2"/>
    <n v="3"/>
    <s v="323"/>
    <x v="0"/>
    <s v=""/>
  </r>
  <r>
    <x v="1219"/>
    <n v="8"/>
    <d v="2019-04-28T00:00:00"/>
    <n v="44.7"/>
    <n v="4.47"/>
    <n v="3"/>
    <n v="1"/>
    <n v="3"/>
    <n v="3"/>
    <s v="133"/>
    <x v="0"/>
    <s v=""/>
  </r>
  <r>
    <x v="1220"/>
    <n v="8"/>
    <d v="2019-04-28T00:00:00"/>
    <n v="44.699999999999903"/>
    <n v="3.7249999999999899"/>
    <n v="3"/>
    <n v="1"/>
    <n v="3"/>
    <n v="3"/>
    <s v="133"/>
    <x v="0"/>
    <s v=""/>
  </r>
  <r>
    <x v="1221"/>
    <n v="8"/>
    <d v="2019-04-26T00:00:00"/>
    <n v="44.65"/>
    <n v="4.9611111111111104"/>
    <n v="5"/>
    <n v="3"/>
    <n v="3"/>
    <n v="3"/>
    <s v="333"/>
    <x v="0"/>
    <s v=""/>
  </r>
  <r>
    <x v="1222"/>
    <n v="8"/>
    <d v="2019-04-28T00:00:00"/>
    <n v="44.65"/>
    <n v="4.0590909090908998"/>
    <n v="3"/>
    <n v="1"/>
    <n v="3"/>
    <n v="3"/>
    <s v="133"/>
    <x v="0"/>
    <s v=""/>
  </r>
  <r>
    <x v="1223"/>
    <n v="8"/>
    <d v="2019-04-29T00:00:00"/>
    <n v="44.6"/>
    <n v="4.0545454545454502"/>
    <n v="2"/>
    <n v="1"/>
    <n v="3"/>
    <n v="3"/>
    <s v="133"/>
    <x v="0"/>
    <s v=""/>
  </r>
  <r>
    <x v="1224"/>
    <n v="6"/>
    <d v="2019-04-24T00:00:00"/>
    <n v="44.6"/>
    <n v="5.5750000000000002"/>
    <n v="7"/>
    <n v="3"/>
    <n v="4"/>
    <n v="3"/>
    <s v="343"/>
    <x v="0"/>
    <s v=""/>
  </r>
  <r>
    <x v="1225"/>
    <n v="8"/>
    <d v="2019-04-29T00:00:00"/>
    <n v="44.6"/>
    <n v="4.46"/>
    <n v="2"/>
    <n v="1"/>
    <n v="3"/>
    <n v="3"/>
    <s v="133"/>
    <x v="0"/>
    <s v=""/>
  </r>
  <r>
    <x v="1226"/>
    <n v="9"/>
    <d v="2019-04-29T00:00:00"/>
    <n v="44.5"/>
    <n v="4.9444444444444402"/>
    <n v="2"/>
    <n v="1"/>
    <n v="2"/>
    <n v="3"/>
    <s v="123"/>
    <x v="0"/>
    <s v=""/>
  </r>
  <r>
    <x v="1227"/>
    <n v="6"/>
    <d v="2019-04-28T00:00:00"/>
    <n v="44.45"/>
    <n v="4.9388888888888802"/>
    <n v="3"/>
    <n v="1"/>
    <n v="4"/>
    <n v="3"/>
    <s v="143"/>
    <x v="0"/>
    <s v=""/>
  </r>
  <r>
    <x v="1228"/>
    <n v="11"/>
    <d v="2019-04-26T00:00:00"/>
    <n v="44.45"/>
    <n v="3.7041666666666599"/>
    <n v="5"/>
    <n v="3"/>
    <n v="2"/>
    <n v="3"/>
    <s v="323"/>
    <x v="0"/>
    <s v=""/>
  </r>
  <r>
    <x v="1229"/>
    <n v="12"/>
    <d v="2019-04-23T00:00:00"/>
    <n v="44.4"/>
    <n v="3.4153846153846099"/>
    <n v="8"/>
    <n v="4"/>
    <n v="1"/>
    <n v="3"/>
    <s v="413"/>
    <x v="1"/>
    <s v=""/>
  </r>
  <r>
    <x v="1230"/>
    <n v="6"/>
    <d v="2019-04-16T00:00:00"/>
    <n v="44.4"/>
    <n v="4.93333333333333"/>
    <n v="15"/>
    <n v="4"/>
    <n v="4"/>
    <n v="3"/>
    <s v="443"/>
    <x v="1"/>
    <s v=""/>
  </r>
  <r>
    <x v="1231"/>
    <n v="8"/>
    <d v="2019-04-25T00:00:00"/>
    <n v="44.35"/>
    <n v="4.4349999999999996"/>
    <n v="6"/>
    <n v="3"/>
    <n v="3"/>
    <n v="3"/>
    <s v="333"/>
    <x v="0"/>
    <s v=""/>
  </r>
  <r>
    <x v="1232"/>
    <n v="10"/>
    <d v="2019-04-28T00:00:00"/>
    <n v="44.25"/>
    <n v="4.0227272727272698"/>
    <n v="3"/>
    <n v="1"/>
    <n v="2"/>
    <n v="3"/>
    <s v="123"/>
    <x v="0"/>
    <s v=""/>
  </r>
  <r>
    <x v="1233"/>
    <n v="9"/>
    <d v="2019-04-28T00:00:00"/>
    <n v="44.25"/>
    <n v="4.0227272727272698"/>
    <n v="3"/>
    <n v="1"/>
    <n v="2"/>
    <n v="3"/>
    <s v="123"/>
    <x v="0"/>
    <s v=""/>
  </r>
  <r>
    <x v="1234"/>
    <n v="9"/>
    <d v="2019-04-27T00:00:00"/>
    <n v="44.25"/>
    <n v="4.4249999999999998"/>
    <n v="4"/>
    <n v="2"/>
    <n v="2"/>
    <n v="3"/>
    <s v="223"/>
    <x v="0"/>
    <s v=""/>
  </r>
  <r>
    <x v="1235"/>
    <n v="9"/>
    <d v="2019-04-28T00:00:00"/>
    <n v="44.2"/>
    <n v="4.42"/>
    <n v="3"/>
    <n v="1"/>
    <n v="2"/>
    <n v="3"/>
    <s v="123"/>
    <x v="0"/>
    <s v=""/>
  </r>
  <r>
    <x v="1236"/>
    <n v="8"/>
    <d v="2019-04-26T00:00:00"/>
    <n v="44.2"/>
    <n v="4.9111111111111097"/>
    <n v="5"/>
    <n v="3"/>
    <n v="3"/>
    <n v="3"/>
    <s v="333"/>
    <x v="0"/>
    <s v=""/>
  </r>
  <r>
    <x v="1237"/>
    <n v="10"/>
    <d v="2019-04-27T00:00:00"/>
    <n v="44.2"/>
    <n v="3.4"/>
    <n v="4"/>
    <n v="2"/>
    <n v="2"/>
    <n v="3"/>
    <s v="223"/>
    <x v="0"/>
    <s v=""/>
  </r>
  <r>
    <x v="1238"/>
    <n v="8"/>
    <d v="2019-04-29T00:00:00"/>
    <n v="44.2"/>
    <n v="5.5250000000000004"/>
    <n v="2"/>
    <n v="1"/>
    <n v="3"/>
    <n v="3"/>
    <s v="133"/>
    <x v="0"/>
    <s v=""/>
  </r>
  <r>
    <x v="1239"/>
    <n v="8"/>
    <d v="2019-04-29T00:00:00"/>
    <n v="44.15"/>
    <n v="4.9055555555555497"/>
    <n v="2"/>
    <n v="1"/>
    <n v="3"/>
    <n v="3"/>
    <s v="133"/>
    <x v="0"/>
    <s v=""/>
  </r>
  <r>
    <x v="1240"/>
    <n v="9"/>
    <d v="2019-04-29T00:00:00"/>
    <n v="44.1"/>
    <n v="4.0090909090908999"/>
    <n v="2"/>
    <n v="1"/>
    <n v="2"/>
    <n v="3"/>
    <s v="123"/>
    <x v="0"/>
    <s v=""/>
  </r>
  <r>
    <x v="1241"/>
    <n v="8"/>
    <d v="2019-04-29T00:00:00"/>
    <n v="44.05"/>
    <n v="4.8944444444444404"/>
    <n v="2"/>
    <n v="1"/>
    <n v="3"/>
    <n v="3"/>
    <s v="133"/>
    <x v="0"/>
    <s v=""/>
  </r>
  <r>
    <x v="1242"/>
    <n v="10"/>
    <d v="2019-04-21T00:00:00"/>
    <n v="44.05"/>
    <n v="3.6708333333333298"/>
    <n v="10"/>
    <n v="4"/>
    <n v="2"/>
    <n v="3"/>
    <s v="423"/>
    <x v="1"/>
    <s v=""/>
  </r>
  <r>
    <x v="1243"/>
    <n v="9"/>
    <d v="2019-04-29T00:00:00"/>
    <n v="44"/>
    <n v="4"/>
    <n v="2"/>
    <n v="1"/>
    <n v="2"/>
    <n v="3"/>
    <s v="123"/>
    <x v="0"/>
    <s v=""/>
  </r>
  <r>
    <x v="1244"/>
    <n v="8"/>
    <d v="2019-04-28T00:00:00"/>
    <n v="44"/>
    <n v="4.4000000000000004"/>
    <n v="3"/>
    <n v="1"/>
    <n v="3"/>
    <n v="3"/>
    <s v="133"/>
    <x v="0"/>
    <s v=""/>
  </r>
  <r>
    <x v="1245"/>
    <n v="8"/>
    <d v="2019-04-29T00:00:00"/>
    <n v="44"/>
    <n v="4.4000000000000004"/>
    <n v="2"/>
    <n v="1"/>
    <n v="3"/>
    <n v="3"/>
    <s v="133"/>
    <x v="0"/>
    <s v=""/>
  </r>
  <r>
    <x v="1246"/>
    <n v="6"/>
    <d v="2019-04-11T00:00:00"/>
    <n v="43.96"/>
    <n v="5.4950000000000001"/>
    <n v="20"/>
    <n v="4"/>
    <n v="4"/>
    <n v="3"/>
    <s v="443"/>
    <x v="1"/>
    <s v=""/>
  </r>
  <r>
    <x v="1247"/>
    <n v="8"/>
    <d v="2019-04-29T00:00:00"/>
    <n v="43.95"/>
    <n v="4.8833333333333302"/>
    <n v="2"/>
    <n v="1"/>
    <n v="3"/>
    <n v="3"/>
    <s v="133"/>
    <x v="0"/>
    <s v=""/>
  </r>
  <r>
    <x v="1248"/>
    <n v="9"/>
    <d v="2019-04-28T00:00:00"/>
    <n v="43.949999999999903"/>
    <n v="3.9954545454545398"/>
    <n v="3"/>
    <n v="1"/>
    <n v="2"/>
    <n v="3"/>
    <s v="123"/>
    <x v="0"/>
    <s v=""/>
  </r>
  <r>
    <x v="1249"/>
    <n v="7"/>
    <d v="2019-04-26T00:00:00"/>
    <n v="43.9"/>
    <n v="5.4874999999999998"/>
    <n v="5"/>
    <n v="3"/>
    <n v="3"/>
    <n v="3"/>
    <s v="333"/>
    <x v="0"/>
    <s v=""/>
  </r>
  <r>
    <x v="1250"/>
    <n v="9"/>
    <d v="2019-04-28T00:00:00"/>
    <n v="43.9"/>
    <n v="4.3899999999999997"/>
    <n v="3"/>
    <n v="1"/>
    <n v="2"/>
    <n v="3"/>
    <s v="123"/>
    <x v="0"/>
    <s v=""/>
  </r>
  <r>
    <x v="1251"/>
    <n v="8"/>
    <d v="2019-04-26T00:00:00"/>
    <n v="43.85"/>
    <n v="5.4812500000000002"/>
    <n v="5"/>
    <n v="3"/>
    <n v="3"/>
    <n v="3"/>
    <s v="333"/>
    <x v="0"/>
    <s v=""/>
  </r>
  <r>
    <x v="1252"/>
    <n v="11"/>
    <d v="2019-04-25T00:00:00"/>
    <n v="43.85"/>
    <n v="3.9863636363636301"/>
    <n v="6"/>
    <n v="3"/>
    <n v="2"/>
    <n v="3"/>
    <s v="323"/>
    <x v="0"/>
    <s v=""/>
  </r>
  <r>
    <x v="1253"/>
    <n v="9"/>
    <d v="2019-04-26T00:00:00"/>
    <n v="43.849999999999902"/>
    <n v="3.6541666666666601"/>
    <n v="5"/>
    <n v="3"/>
    <n v="2"/>
    <n v="3"/>
    <s v="323"/>
    <x v="0"/>
    <s v=""/>
  </r>
  <r>
    <x v="1254"/>
    <n v="9"/>
    <d v="2019-04-28T00:00:00"/>
    <n v="43.75"/>
    <n v="4.375"/>
    <n v="3"/>
    <n v="1"/>
    <n v="2"/>
    <n v="3"/>
    <s v="123"/>
    <x v="0"/>
    <s v=""/>
  </r>
  <r>
    <x v="1255"/>
    <n v="9"/>
    <d v="2019-04-21T00:00:00"/>
    <n v="43.75"/>
    <n v="3.97727272727272"/>
    <n v="10"/>
    <n v="4"/>
    <n v="2"/>
    <n v="3"/>
    <s v="423"/>
    <x v="1"/>
    <s v=""/>
  </r>
  <r>
    <x v="1256"/>
    <n v="9"/>
    <d v="2019-04-28T00:00:00"/>
    <n v="43.75"/>
    <n v="4.375"/>
    <n v="3"/>
    <n v="1"/>
    <n v="2"/>
    <n v="3"/>
    <s v="123"/>
    <x v="0"/>
    <s v=""/>
  </r>
  <r>
    <x v="1257"/>
    <n v="7"/>
    <d v="2019-04-28T00:00:00"/>
    <n v="43.7"/>
    <n v="4.37"/>
    <n v="3"/>
    <n v="1"/>
    <n v="3"/>
    <n v="3"/>
    <s v="133"/>
    <x v="0"/>
    <s v=""/>
  </r>
  <r>
    <x v="1258"/>
    <n v="9"/>
    <d v="2019-04-28T00:00:00"/>
    <n v="43.65"/>
    <n v="3.63749999999999"/>
    <n v="3"/>
    <n v="1"/>
    <n v="2"/>
    <n v="3"/>
    <s v="123"/>
    <x v="0"/>
    <s v=""/>
  </r>
  <r>
    <x v="1259"/>
    <n v="7"/>
    <d v="2019-04-23T00:00:00"/>
    <n v="43.65"/>
    <n v="4.8499999999999996"/>
    <n v="8"/>
    <n v="4"/>
    <n v="3"/>
    <n v="3"/>
    <s v="433"/>
    <x v="1"/>
    <s v=""/>
  </r>
  <r>
    <x v="1260"/>
    <n v="6"/>
    <d v="2019-04-17T00:00:00"/>
    <n v="43.64"/>
    <n v="4.8488888888888804"/>
    <n v="14"/>
    <n v="4"/>
    <n v="4"/>
    <n v="3"/>
    <s v="443"/>
    <x v="1"/>
    <s v=""/>
  </r>
  <r>
    <x v="1261"/>
    <n v="11"/>
    <d v="2019-04-27T00:00:00"/>
    <n v="43.6"/>
    <n v="3.6333333333333302"/>
    <n v="4"/>
    <n v="2"/>
    <n v="2"/>
    <n v="3"/>
    <s v="223"/>
    <x v="0"/>
    <s v=""/>
  </r>
  <r>
    <x v="1262"/>
    <n v="9"/>
    <d v="2019-04-27T00:00:00"/>
    <n v="43.6"/>
    <n v="3.9636363636363598"/>
    <n v="4"/>
    <n v="2"/>
    <n v="2"/>
    <n v="3"/>
    <s v="223"/>
    <x v="0"/>
    <s v=""/>
  </r>
  <r>
    <x v="1263"/>
    <n v="10"/>
    <d v="2019-04-28T00:00:00"/>
    <n v="43.55"/>
    <n v="3.9590909090909001"/>
    <n v="3"/>
    <n v="1"/>
    <n v="2"/>
    <n v="3"/>
    <s v="123"/>
    <x v="0"/>
    <s v=""/>
  </r>
  <r>
    <x v="1264"/>
    <n v="7"/>
    <d v="2019-04-25T00:00:00"/>
    <n v="43.55"/>
    <n v="5.4437499999999996"/>
    <n v="6"/>
    <n v="3"/>
    <n v="3"/>
    <n v="3"/>
    <s v="333"/>
    <x v="0"/>
    <s v=""/>
  </r>
  <r>
    <x v="1265"/>
    <n v="10"/>
    <d v="2019-04-16T00:00:00"/>
    <n v="43.55"/>
    <n v="3.9590909090909001"/>
    <n v="15"/>
    <n v="4"/>
    <n v="2"/>
    <n v="3"/>
    <s v="423"/>
    <x v="1"/>
    <s v=""/>
  </r>
  <r>
    <x v="1266"/>
    <n v="7"/>
    <d v="2019-04-28T00:00:00"/>
    <n v="43.55"/>
    <n v="4.8388888888888797"/>
    <n v="3"/>
    <n v="1"/>
    <n v="3"/>
    <n v="3"/>
    <s v="133"/>
    <x v="0"/>
    <s v=""/>
  </r>
  <r>
    <x v="1267"/>
    <n v="9"/>
    <d v="2019-04-24T00:00:00"/>
    <n v="43.5"/>
    <n v="4.3499999999999996"/>
    <n v="7"/>
    <n v="3"/>
    <n v="2"/>
    <n v="3"/>
    <s v="323"/>
    <x v="0"/>
    <s v=""/>
  </r>
  <r>
    <x v="1268"/>
    <n v="7"/>
    <d v="2019-04-28T00:00:00"/>
    <n v="43.5"/>
    <n v="4.3499999999999996"/>
    <n v="3"/>
    <n v="1"/>
    <n v="3"/>
    <n v="3"/>
    <s v="133"/>
    <x v="0"/>
    <s v=""/>
  </r>
  <r>
    <x v="1269"/>
    <n v="7"/>
    <d v="2019-04-28T00:00:00"/>
    <n v="43.5"/>
    <n v="5.4375"/>
    <n v="3"/>
    <n v="1"/>
    <n v="3"/>
    <n v="3"/>
    <s v="133"/>
    <x v="0"/>
    <s v=""/>
  </r>
  <r>
    <x v="1270"/>
    <n v="8"/>
    <d v="2019-04-29T00:00:00"/>
    <n v="43.459999999999901"/>
    <n v="4.8288888888888799"/>
    <n v="2"/>
    <n v="1"/>
    <n v="3"/>
    <n v="3"/>
    <s v="133"/>
    <x v="0"/>
    <s v=""/>
  </r>
  <r>
    <x v="1271"/>
    <n v="7"/>
    <d v="2019-04-29T00:00:00"/>
    <n v="43.45"/>
    <n v="4.3449999999999998"/>
    <n v="2"/>
    <n v="1"/>
    <n v="3"/>
    <n v="3"/>
    <s v="133"/>
    <x v="0"/>
    <s v=""/>
  </r>
  <r>
    <x v="1272"/>
    <n v="8"/>
    <d v="2019-04-28T00:00:00"/>
    <n v="43.45"/>
    <n v="4.3449999999999998"/>
    <n v="3"/>
    <n v="1"/>
    <n v="3"/>
    <n v="3"/>
    <s v="133"/>
    <x v="0"/>
    <s v=""/>
  </r>
  <r>
    <x v="1273"/>
    <n v="6"/>
    <d v="2019-04-27T00:00:00"/>
    <n v="43.449999999999903"/>
    <n v="4.3449999999999998"/>
    <n v="4"/>
    <n v="2"/>
    <n v="4"/>
    <n v="3"/>
    <s v="243"/>
    <x v="0"/>
    <s v=""/>
  </r>
  <r>
    <x v="1274"/>
    <n v="8"/>
    <d v="2019-04-27T00:00:00"/>
    <n v="43.35"/>
    <n v="3.94090909090909"/>
    <n v="4"/>
    <n v="2"/>
    <n v="3"/>
    <n v="3"/>
    <s v="233"/>
    <x v="0"/>
    <s v=""/>
  </r>
  <r>
    <x v="1275"/>
    <n v="10"/>
    <d v="2019-04-26T00:00:00"/>
    <n v="43.35"/>
    <n v="3.94090909090909"/>
    <n v="5"/>
    <n v="3"/>
    <n v="2"/>
    <n v="3"/>
    <s v="323"/>
    <x v="0"/>
    <s v=""/>
  </r>
  <r>
    <x v="1276"/>
    <n v="8"/>
    <d v="2019-04-21T00:00:00"/>
    <n v="43.35"/>
    <n v="4.335"/>
    <n v="10"/>
    <n v="4"/>
    <n v="3"/>
    <n v="3"/>
    <s v="433"/>
    <x v="1"/>
    <s v=""/>
  </r>
  <r>
    <x v="1277"/>
    <n v="9"/>
    <d v="2019-04-28T00:00:00"/>
    <n v="43.349999999999902"/>
    <n v="4.8166666666666602"/>
    <n v="3"/>
    <n v="1"/>
    <n v="2"/>
    <n v="3"/>
    <s v="123"/>
    <x v="0"/>
    <s v=""/>
  </r>
  <r>
    <x v="1278"/>
    <n v="8"/>
    <d v="2019-04-24T00:00:00"/>
    <n v="43.3"/>
    <n v="4.81111111111111"/>
    <n v="7"/>
    <n v="3"/>
    <n v="3"/>
    <n v="3"/>
    <s v="333"/>
    <x v="0"/>
    <s v=""/>
  </r>
  <r>
    <x v="1279"/>
    <n v="8"/>
    <d v="2019-04-28T00:00:00"/>
    <n v="43.3"/>
    <n v="4.33"/>
    <n v="3"/>
    <n v="1"/>
    <n v="3"/>
    <n v="3"/>
    <s v="133"/>
    <x v="0"/>
    <s v=""/>
  </r>
  <r>
    <x v="1280"/>
    <n v="11"/>
    <d v="2019-04-26T00:00:00"/>
    <n v="43.3"/>
    <n v="3.6083333333333298"/>
    <n v="5"/>
    <n v="3"/>
    <n v="2"/>
    <n v="3"/>
    <s v="323"/>
    <x v="0"/>
    <s v=""/>
  </r>
  <r>
    <x v="1281"/>
    <n v="9"/>
    <d v="2019-04-22T00:00:00"/>
    <n v="43.25"/>
    <n v="3.9318181818181799"/>
    <n v="9"/>
    <n v="4"/>
    <n v="2"/>
    <n v="3"/>
    <s v="423"/>
    <x v="1"/>
    <s v=""/>
  </r>
  <r>
    <x v="1282"/>
    <n v="6"/>
    <d v="2019-04-29T00:00:00"/>
    <n v="43.25"/>
    <n v="4.80555555555555"/>
    <n v="2"/>
    <n v="1"/>
    <n v="4"/>
    <n v="3"/>
    <s v="143"/>
    <x v="0"/>
    <s v=""/>
  </r>
  <r>
    <x v="1283"/>
    <n v="8"/>
    <d v="2019-04-27T00:00:00"/>
    <n v="43.25"/>
    <n v="4.3250000000000002"/>
    <n v="4"/>
    <n v="2"/>
    <n v="3"/>
    <n v="3"/>
    <s v="233"/>
    <x v="0"/>
    <s v=""/>
  </r>
  <r>
    <x v="1284"/>
    <n v="7"/>
    <d v="2019-04-26T00:00:00"/>
    <n v="43.25"/>
    <n v="4.3250000000000002"/>
    <n v="5"/>
    <n v="3"/>
    <n v="3"/>
    <n v="3"/>
    <s v="333"/>
    <x v="0"/>
    <s v=""/>
  </r>
  <r>
    <x v="1285"/>
    <n v="7"/>
    <d v="2019-04-29T00:00:00"/>
    <n v="43.2"/>
    <n v="4.8"/>
    <n v="2"/>
    <n v="1"/>
    <n v="3"/>
    <n v="3"/>
    <s v="133"/>
    <x v="0"/>
    <s v=""/>
  </r>
  <r>
    <x v="1286"/>
    <n v="6"/>
    <d v="2019-04-28T00:00:00"/>
    <n v="43.15"/>
    <n v="4.3150000000000004"/>
    <n v="3"/>
    <n v="1"/>
    <n v="4"/>
    <n v="3"/>
    <s v="143"/>
    <x v="0"/>
    <s v=""/>
  </r>
  <r>
    <x v="1287"/>
    <n v="8"/>
    <d v="2019-04-28T00:00:00"/>
    <n v="43.15"/>
    <n v="4.7944444444444398"/>
    <n v="3"/>
    <n v="1"/>
    <n v="3"/>
    <n v="3"/>
    <s v="133"/>
    <x v="0"/>
    <s v=""/>
  </r>
  <r>
    <x v="1288"/>
    <n v="8"/>
    <d v="2019-04-28T00:00:00"/>
    <n v="43.15"/>
    <n v="4.3149999999999897"/>
    <n v="3"/>
    <n v="1"/>
    <n v="3"/>
    <n v="3"/>
    <s v="133"/>
    <x v="0"/>
    <s v=""/>
  </r>
  <r>
    <x v="1289"/>
    <n v="7"/>
    <d v="2019-04-28T00:00:00"/>
    <n v="43.1"/>
    <n v="4.7888888888888799"/>
    <n v="3"/>
    <n v="1"/>
    <n v="3"/>
    <n v="3"/>
    <s v="133"/>
    <x v="0"/>
    <s v=""/>
  </r>
  <r>
    <x v="1290"/>
    <n v="5"/>
    <d v="2019-04-29T00:00:00"/>
    <n v="43.1"/>
    <n v="6.1571428571428504"/>
    <n v="2"/>
    <n v="1"/>
    <n v="4"/>
    <n v="3"/>
    <s v="143"/>
    <x v="0"/>
    <s v=""/>
  </r>
  <r>
    <x v="1291"/>
    <n v="8"/>
    <d v="2019-04-24T00:00:00"/>
    <n v="43.1"/>
    <n v="4.3099999999999996"/>
    <n v="7"/>
    <n v="3"/>
    <n v="3"/>
    <n v="3"/>
    <s v="333"/>
    <x v="0"/>
    <s v=""/>
  </r>
  <r>
    <x v="1292"/>
    <n v="7"/>
    <d v="2019-04-27T00:00:00"/>
    <n v="43.05"/>
    <n v="4.7833333333333297"/>
    <n v="4"/>
    <n v="2"/>
    <n v="3"/>
    <n v="3"/>
    <s v="233"/>
    <x v="0"/>
    <s v=""/>
  </r>
  <r>
    <x v="1293"/>
    <n v="7"/>
    <d v="2019-04-27T00:00:00"/>
    <n v="43"/>
    <n v="4.3"/>
    <n v="4"/>
    <n v="2"/>
    <n v="3"/>
    <n v="3"/>
    <s v="233"/>
    <x v="0"/>
    <s v=""/>
  </r>
  <r>
    <x v="1294"/>
    <n v="7"/>
    <d v="2019-04-29T00:00:00"/>
    <n v="43"/>
    <n v="4.7777777777777697"/>
    <n v="2"/>
    <n v="1"/>
    <n v="3"/>
    <n v="3"/>
    <s v="133"/>
    <x v="0"/>
    <s v=""/>
  </r>
  <r>
    <x v="1295"/>
    <n v="7"/>
    <d v="2019-04-25T00:00:00"/>
    <n v="42.95"/>
    <n v="4.7722222222222204"/>
    <n v="6"/>
    <n v="3"/>
    <n v="3"/>
    <n v="3"/>
    <s v="333"/>
    <x v="0"/>
    <s v=""/>
  </r>
  <r>
    <x v="1296"/>
    <n v="9"/>
    <d v="2019-04-21T00:00:00"/>
    <n v="42.95"/>
    <n v="3.5791666666666599"/>
    <n v="10"/>
    <n v="4"/>
    <n v="2"/>
    <n v="3"/>
    <s v="423"/>
    <x v="1"/>
    <s v=""/>
  </r>
  <r>
    <x v="1297"/>
    <n v="7"/>
    <d v="2019-04-28T00:00:00"/>
    <n v="42.9"/>
    <n v="6.1285714285714201"/>
    <n v="3"/>
    <n v="1"/>
    <n v="3"/>
    <n v="3"/>
    <s v="133"/>
    <x v="0"/>
    <s v=""/>
  </r>
  <r>
    <x v="1298"/>
    <n v="10"/>
    <d v="2019-04-27T00:00:00"/>
    <n v="42.85"/>
    <n v="3.5708333333333302"/>
    <n v="4"/>
    <n v="2"/>
    <n v="2"/>
    <n v="3"/>
    <s v="223"/>
    <x v="0"/>
    <s v=""/>
  </r>
  <r>
    <x v="1299"/>
    <n v="9"/>
    <d v="2019-04-29T00:00:00"/>
    <n v="42.85"/>
    <n v="3.5708333333333302"/>
    <n v="2"/>
    <n v="1"/>
    <n v="2"/>
    <n v="3"/>
    <s v="123"/>
    <x v="0"/>
    <s v=""/>
  </r>
  <r>
    <x v="1300"/>
    <n v="7"/>
    <d v="2019-04-29T00:00:00"/>
    <n v="42.85"/>
    <n v="4.2850000000000001"/>
    <n v="2"/>
    <n v="1"/>
    <n v="3"/>
    <n v="3"/>
    <s v="133"/>
    <x v="0"/>
    <s v=""/>
  </r>
  <r>
    <x v="1301"/>
    <n v="7"/>
    <d v="2019-04-29T00:00:00"/>
    <n v="42.85"/>
    <n v="4.2850000000000001"/>
    <n v="2"/>
    <n v="1"/>
    <n v="3"/>
    <n v="3"/>
    <s v="133"/>
    <x v="0"/>
    <s v=""/>
  </r>
  <r>
    <x v="1302"/>
    <n v="8"/>
    <d v="2019-04-26T00:00:00"/>
    <n v="42.85"/>
    <n v="4.7611111111111102"/>
    <n v="5"/>
    <n v="3"/>
    <n v="3"/>
    <n v="3"/>
    <s v="333"/>
    <x v="0"/>
    <s v=""/>
  </r>
  <r>
    <x v="1303"/>
    <n v="8"/>
    <d v="2019-04-28T00:00:00"/>
    <n v="42.75"/>
    <n v="3.88636363636363"/>
    <n v="3"/>
    <n v="1"/>
    <n v="3"/>
    <n v="3"/>
    <s v="133"/>
    <x v="0"/>
    <s v=""/>
  </r>
  <r>
    <x v="1304"/>
    <n v="7"/>
    <d v="2019-04-23T00:00:00"/>
    <n v="42.75"/>
    <n v="5.34375"/>
    <n v="8"/>
    <n v="4"/>
    <n v="3"/>
    <n v="3"/>
    <s v="433"/>
    <x v="1"/>
    <s v=""/>
  </r>
  <r>
    <x v="1305"/>
    <n v="7"/>
    <d v="2019-04-26T00:00:00"/>
    <n v="42.75"/>
    <n v="4.75"/>
    <n v="5"/>
    <n v="3"/>
    <n v="3"/>
    <n v="3"/>
    <s v="333"/>
    <x v="0"/>
    <s v=""/>
  </r>
  <r>
    <x v="1306"/>
    <n v="9"/>
    <d v="2019-04-27T00:00:00"/>
    <n v="42.75"/>
    <n v="4.2750000000000004"/>
    <n v="4"/>
    <n v="2"/>
    <n v="2"/>
    <n v="3"/>
    <s v="223"/>
    <x v="0"/>
    <s v=""/>
  </r>
  <r>
    <x v="1307"/>
    <n v="9"/>
    <d v="2019-04-28T00:00:00"/>
    <n v="42.7"/>
    <n v="4.2699999999999996"/>
    <n v="3"/>
    <n v="1"/>
    <n v="2"/>
    <n v="3"/>
    <s v="123"/>
    <x v="0"/>
    <s v=""/>
  </r>
  <r>
    <x v="1308"/>
    <n v="10"/>
    <d v="2019-04-29T00:00:00"/>
    <n v="42.7"/>
    <n v="3.55833333333333"/>
    <n v="2"/>
    <n v="1"/>
    <n v="2"/>
    <n v="3"/>
    <s v="123"/>
    <x v="0"/>
    <s v=""/>
  </r>
  <r>
    <x v="1309"/>
    <n v="7"/>
    <d v="2019-04-29T00:00:00"/>
    <n v="42.7"/>
    <n v="4.2699999999999996"/>
    <n v="2"/>
    <n v="1"/>
    <n v="3"/>
    <n v="3"/>
    <s v="133"/>
    <x v="0"/>
    <s v=""/>
  </r>
  <r>
    <x v="1310"/>
    <n v="8"/>
    <d v="2019-04-17T00:00:00"/>
    <n v="42.65"/>
    <n v="4.73888888888888"/>
    <n v="14"/>
    <n v="4"/>
    <n v="3"/>
    <n v="3"/>
    <s v="433"/>
    <x v="1"/>
    <s v=""/>
  </r>
  <r>
    <x v="1311"/>
    <n v="8"/>
    <d v="2019-04-29T00:00:00"/>
    <n v="42.6"/>
    <n v="4.26"/>
    <n v="2"/>
    <n v="1"/>
    <n v="3"/>
    <n v="3"/>
    <s v="133"/>
    <x v="0"/>
    <s v=""/>
  </r>
  <r>
    <x v="1312"/>
    <n v="7"/>
    <d v="2019-04-29T00:00:00"/>
    <n v="42.6"/>
    <n v="4.26"/>
    <n v="2"/>
    <n v="1"/>
    <n v="3"/>
    <n v="3"/>
    <s v="133"/>
    <x v="0"/>
    <s v=""/>
  </r>
  <r>
    <x v="1313"/>
    <n v="9"/>
    <d v="2019-04-13T00:00:00"/>
    <n v="42.55"/>
    <n v="3.8681818181818102"/>
    <n v="18"/>
    <n v="4"/>
    <n v="2"/>
    <n v="3"/>
    <s v="423"/>
    <x v="1"/>
    <s v=""/>
  </r>
  <r>
    <x v="1314"/>
    <n v="9"/>
    <d v="2019-04-28T00:00:00"/>
    <n v="42.55"/>
    <n v="4.2549999999999999"/>
    <n v="3"/>
    <n v="1"/>
    <n v="2"/>
    <n v="3"/>
    <s v="123"/>
    <x v="0"/>
    <s v=""/>
  </r>
  <r>
    <x v="1315"/>
    <n v="8"/>
    <d v="2019-04-28T00:00:00"/>
    <n v="42.5"/>
    <n v="4.7222222222222197"/>
    <n v="3"/>
    <n v="1"/>
    <n v="3"/>
    <n v="3"/>
    <s v="133"/>
    <x v="0"/>
    <s v=""/>
  </r>
  <r>
    <x v="1316"/>
    <n v="9"/>
    <d v="2019-04-29T00:00:00"/>
    <n v="42.5"/>
    <n v="3.8636363636363602"/>
    <n v="2"/>
    <n v="1"/>
    <n v="2"/>
    <n v="3"/>
    <s v="123"/>
    <x v="0"/>
    <s v=""/>
  </r>
  <r>
    <x v="1317"/>
    <n v="8"/>
    <d v="2019-04-29T00:00:00"/>
    <n v="42.5"/>
    <n v="4.25"/>
    <n v="2"/>
    <n v="1"/>
    <n v="3"/>
    <n v="3"/>
    <s v="133"/>
    <x v="0"/>
    <s v=""/>
  </r>
  <r>
    <x v="1318"/>
    <n v="7"/>
    <d v="2019-04-29T00:00:00"/>
    <n v="42.5"/>
    <n v="6.0714285714285703"/>
    <n v="2"/>
    <n v="1"/>
    <n v="3"/>
    <n v="3"/>
    <s v="133"/>
    <x v="0"/>
    <s v=""/>
  </r>
  <r>
    <x v="1319"/>
    <n v="9"/>
    <d v="2019-04-28T00:00:00"/>
    <n v="42.5"/>
    <n v="4.25"/>
    <n v="3"/>
    <n v="1"/>
    <n v="2"/>
    <n v="3"/>
    <s v="123"/>
    <x v="0"/>
    <s v=""/>
  </r>
  <r>
    <x v="1320"/>
    <n v="7"/>
    <d v="2019-04-25T00:00:00"/>
    <n v="42.499999999999901"/>
    <n v="3.8636363636363602"/>
    <n v="6"/>
    <n v="3"/>
    <n v="3"/>
    <n v="3"/>
    <s v="333"/>
    <x v="0"/>
    <s v=""/>
  </r>
  <r>
    <x v="1321"/>
    <n v="8"/>
    <d v="2019-04-26T00:00:00"/>
    <n v="42.45"/>
    <n v="4.2450000000000001"/>
    <n v="5"/>
    <n v="3"/>
    <n v="3"/>
    <n v="3"/>
    <s v="333"/>
    <x v="0"/>
    <s v=""/>
  </r>
  <r>
    <x v="1322"/>
    <n v="7"/>
    <d v="2019-04-28T00:00:00"/>
    <n v="42.4"/>
    <n v="6.0571428571428498"/>
    <n v="3"/>
    <n v="1"/>
    <n v="3"/>
    <n v="3"/>
    <s v="133"/>
    <x v="0"/>
    <s v=""/>
  </r>
  <r>
    <x v="1323"/>
    <n v="7"/>
    <d v="2019-04-29T00:00:00"/>
    <n v="42.35"/>
    <n v="4.7055555555555504"/>
    <n v="2"/>
    <n v="1"/>
    <n v="3"/>
    <n v="3"/>
    <s v="133"/>
    <x v="0"/>
    <s v=""/>
  </r>
  <r>
    <x v="1324"/>
    <n v="7"/>
    <d v="2019-04-29T00:00:00"/>
    <n v="42.35"/>
    <n v="4.7055555555555504"/>
    <n v="2"/>
    <n v="1"/>
    <n v="3"/>
    <n v="3"/>
    <s v="133"/>
    <x v="0"/>
    <s v=""/>
  </r>
  <r>
    <x v="1325"/>
    <n v="9"/>
    <d v="2019-04-23T00:00:00"/>
    <n v="42.3"/>
    <n v="4.2300000000000004"/>
    <n v="8"/>
    <n v="4"/>
    <n v="2"/>
    <n v="3"/>
    <s v="423"/>
    <x v="1"/>
    <s v=""/>
  </r>
  <r>
    <x v="1326"/>
    <n v="9"/>
    <d v="2019-04-28T00:00:00"/>
    <n v="42.3"/>
    <n v="4.6999999999999904"/>
    <n v="3"/>
    <n v="1"/>
    <n v="2"/>
    <n v="3"/>
    <s v="123"/>
    <x v="0"/>
    <s v=""/>
  </r>
  <r>
    <x v="1327"/>
    <n v="8"/>
    <d v="2019-04-29T00:00:00"/>
    <n v="42.25"/>
    <n v="4.6944444444444402"/>
    <n v="2"/>
    <n v="1"/>
    <n v="3"/>
    <n v="3"/>
    <s v="133"/>
    <x v="0"/>
    <s v=""/>
  </r>
  <r>
    <x v="1328"/>
    <n v="8"/>
    <d v="2019-04-24T00:00:00"/>
    <n v="42.25"/>
    <n v="4.6944444444444402"/>
    <n v="7"/>
    <n v="3"/>
    <n v="3"/>
    <n v="3"/>
    <s v="333"/>
    <x v="0"/>
    <s v=""/>
  </r>
  <r>
    <x v="1329"/>
    <n v="7"/>
    <d v="2019-04-28T00:00:00"/>
    <n v="42.25"/>
    <n v="5.28125"/>
    <n v="3"/>
    <n v="1"/>
    <n v="3"/>
    <n v="3"/>
    <s v="133"/>
    <x v="0"/>
    <s v=""/>
  </r>
  <r>
    <x v="1330"/>
    <n v="7"/>
    <d v="2019-04-29T00:00:00"/>
    <n v="42.25"/>
    <n v="4.6944444444444402"/>
    <n v="2"/>
    <n v="1"/>
    <n v="3"/>
    <n v="3"/>
    <s v="133"/>
    <x v="0"/>
    <s v=""/>
  </r>
  <r>
    <x v="1331"/>
    <n v="7"/>
    <d v="2019-04-29T00:00:00"/>
    <n v="42.25"/>
    <n v="5.28125"/>
    <n v="2"/>
    <n v="1"/>
    <n v="3"/>
    <n v="3"/>
    <s v="133"/>
    <x v="0"/>
    <s v=""/>
  </r>
  <r>
    <x v="1332"/>
    <n v="9"/>
    <d v="2019-04-28T00:00:00"/>
    <n v="42.25"/>
    <n v="3.8409090909090899"/>
    <n v="3"/>
    <n v="1"/>
    <n v="2"/>
    <n v="3"/>
    <s v="123"/>
    <x v="0"/>
    <s v=""/>
  </r>
  <r>
    <x v="1333"/>
    <n v="11"/>
    <d v="2019-04-27T00:00:00"/>
    <n v="42.25"/>
    <n v="3.25"/>
    <n v="4"/>
    <n v="2"/>
    <n v="2"/>
    <n v="3"/>
    <s v="223"/>
    <x v="0"/>
    <s v=""/>
  </r>
  <r>
    <x v="1334"/>
    <n v="7"/>
    <d v="2019-04-25T00:00:00"/>
    <n v="42.25"/>
    <n v="4.6944444444444402"/>
    <n v="6"/>
    <n v="3"/>
    <n v="3"/>
    <n v="3"/>
    <s v="333"/>
    <x v="0"/>
    <s v=""/>
  </r>
  <r>
    <x v="1335"/>
    <n v="8"/>
    <d v="2019-04-26T00:00:00"/>
    <n v="42.25"/>
    <n v="4.6944444444444402"/>
    <n v="5"/>
    <n v="3"/>
    <n v="3"/>
    <n v="3"/>
    <s v="333"/>
    <x v="0"/>
    <s v=""/>
  </r>
  <r>
    <x v="1336"/>
    <n v="10"/>
    <d v="2019-04-27T00:00:00"/>
    <n v="42.2"/>
    <n v="3.8363636363636302"/>
    <n v="4"/>
    <n v="2"/>
    <n v="2"/>
    <n v="3"/>
    <s v="223"/>
    <x v="0"/>
    <s v=""/>
  </r>
  <r>
    <x v="1337"/>
    <n v="8"/>
    <d v="2019-04-29T00:00:00"/>
    <n v="42.2"/>
    <n v="3.8363636363636302"/>
    <n v="2"/>
    <n v="1"/>
    <n v="3"/>
    <n v="3"/>
    <s v="133"/>
    <x v="0"/>
    <s v=""/>
  </r>
  <r>
    <x v="1338"/>
    <n v="9"/>
    <d v="2019-04-29T00:00:00"/>
    <n v="42.15"/>
    <n v="4.2149999999999999"/>
    <n v="2"/>
    <n v="1"/>
    <n v="2"/>
    <n v="3"/>
    <s v="123"/>
    <x v="0"/>
    <s v=""/>
  </r>
  <r>
    <x v="1339"/>
    <n v="8"/>
    <d v="2019-04-29T00:00:00"/>
    <n v="42.1"/>
    <n v="4.21"/>
    <n v="2"/>
    <n v="1"/>
    <n v="3"/>
    <n v="3"/>
    <s v="133"/>
    <x v="0"/>
    <s v=""/>
  </r>
  <r>
    <x v="1340"/>
    <n v="7"/>
    <d v="2019-04-27T00:00:00"/>
    <n v="42.05"/>
    <n v="5.2562499999999996"/>
    <n v="4"/>
    <n v="2"/>
    <n v="3"/>
    <n v="3"/>
    <s v="233"/>
    <x v="0"/>
    <s v=""/>
  </r>
  <r>
    <x v="1341"/>
    <n v="8"/>
    <d v="2019-04-16T00:00:00"/>
    <n v="42"/>
    <n v="4.6666666666666599"/>
    <n v="15"/>
    <n v="4"/>
    <n v="3"/>
    <n v="3"/>
    <s v="433"/>
    <x v="1"/>
    <s v=""/>
  </r>
  <r>
    <x v="1342"/>
    <n v="6"/>
    <d v="2019-04-19T00:00:00"/>
    <n v="41.95"/>
    <n v="4.1950000000000003"/>
    <n v="12"/>
    <n v="4"/>
    <n v="4"/>
    <n v="3"/>
    <s v="443"/>
    <x v="1"/>
    <s v=""/>
  </r>
  <r>
    <x v="1343"/>
    <n v="10"/>
    <d v="2019-04-29T00:00:00"/>
    <n v="41.95"/>
    <n v="3.8136363636363599"/>
    <n v="2"/>
    <n v="1"/>
    <n v="2"/>
    <n v="3"/>
    <s v="123"/>
    <x v="0"/>
    <s v=""/>
  </r>
  <r>
    <x v="1344"/>
    <n v="8"/>
    <d v="2019-04-29T00:00:00"/>
    <n v="41.9"/>
    <n v="4.6555555555555497"/>
    <n v="2"/>
    <n v="1"/>
    <n v="3"/>
    <n v="3"/>
    <s v="133"/>
    <x v="0"/>
    <s v=""/>
  </r>
  <r>
    <x v="1345"/>
    <n v="9"/>
    <d v="2019-04-29T00:00:00"/>
    <n v="41.9"/>
    <n v="3.8090909090909002"/>
    <n v="2"/>
    <n v="1"/>
    <n v="2"/>
    <n v="3"/>
    <s v="123"/>
    <x v="0"/>
    <s v=""/>
  </r>
  <r>
    <x v="1346"/>
    <n v="10"/>
    <d v="2019-04-28T00:00:00"/>
    <n v="41.85"/>
    <n v="3.8045454545454498"/>
    <n v="3"/>
    <n v="1"/>
    <n v="2"/>
    <n v="3"/>
    <s v="123"/>
    <x v="0"/>
    <s v=""/>
  </r>
  <r>
    <x v="1347"/>
    <n v="8"/>
    <d v="2019-04-28T00:00:00"/>
    <n v="41.8"/>
    <n v="5.2249999999999996"/>
    <n v="3"/>
    <n v="1"/>
    <n v="3"/>
    <n v="3"/>
    <s v="133"/>
    <x v="0"/>
    <s v=""/>
  </r>
  <r>
    <x v="1348"/>
    <n v="7"/>
    <d v="2019-04-22T00:00:00"/>
    <n v="41.8"/>
    <n v="5.9714285714285698"/>
    <n v="9"/>
    <n v="4"/>
    <n v="3"/>
    <n v="3"/>
    <s v="433"/>
    <x v="1"/>
    <s v=""/>
  </r>
  <r>
    <x v="1349"/>
    <n v="11"/>
    <d v="2019-04-29T00:00:00"/>
    <n v="41.6"/>
    <n v="2.9714285714285702"/>
    <n v="2"/>
    <n v="1"/>
    <n v="2"/>
    <n v="3"/>
    <s v="123"/>
    <x v="0"/>
    <s v=""/>
  </r>
  <r>
    <x v="1350"/>
    <n v="7"/>
    <d v="2019-04-29T00:00:00"/>
    <n v="41.6"/>
    <n v="3.78181818181818"/>
    <n v="2"/>
    <n v="1"/>
    <n v="3"/>
    <n v="3"/>
    <s v="133"/>
    <x v="0"/>
    <s v=""/>
  </r>
  <r>
    <x v="1351"/>
    <n v="7"/>
    <d v="2019-04-28T00:00:00"/>
    <n v="41.55"/>
    <n v="4.1549999999999896"/>
    <n v="3"/>
    <n v="1"/>
    <n v="3"/>
    <n v="3"/>
    <s v="133"/>
    <x v="0"/>
    <s v=""/>
  </r>
  <r>
    <x v="1352"/>
    <n v="6"/>
    <d v="2019-04-29T00:00:00"/>
    <n v="41.5"/>
    <n v="4.6111111111111098"/>
    <n v="2"/>
    <n v="1"/>
    <n v="4"/>
    <n v="3"/>
    <s v="143"/>
    <x v="0"/>
    <s v=""/>
  </r>
  <r>
    <x v="1353"/>
    <n v="6"/>
    <d v="2019-04-25T00:00:00"/>
    <n v="41.5"/>
    <n v="6.9166666666666599"/>
    <n v="6"/>
    <n v="3"/>
    <n v="4"/>
    <n v="3"/>
    <s v="343"/>
    <x v="0"/>
    <s v=""/>
  </r>
  <r>
    <x v="1354"/>
    <n v="9"/>
    <d v="2019-04-25T00:00:00"/>
    <n v="41.45"/>
    <n v="3.7681818181818101"/>
    <n v="6"/>
    <n v="3"/>
    <n v="2"/>
    <n v="3"/>
    <s v="323"/>
    <x v="0"/>
    <s v=""/>
  </r>
  <r>
    <x v="1355"/>
    <n v="9"/>
    <d v="2019-04-21T00:00:00"/>
    <n v="41.45"/>
    <n v="3.7681818181818101"/>
    <n v="10"/>
    <n v="4"/>
    <n v="2"/>
    <n v="3"/>
    <s v="423"/>
    <x v="1"/>
    <s v=""/>
  </r>
  <r>
    <x v="1356"/>
    <n v="8"/>
    <d v="2019-04-29T00:00:00"/>
    <n v="41.449999999999903"/>
    <n v="5.1812499999999897"/>
    <n v="2"/>
    <n v="1"/>
    <n v="3"/>
    <n v="3"/>
    <s v="133"/>
    <x v="0"/>
    <s v=""/>
  </r>
  <r>
    <x v="1357"/>
    <n v="7"/>
    <d v="2019-04-27T00:00:00"/>
    <n v="41.4"/>
    <n v="3.7636363636363601"/>
    <n v="4"/>
    <n v="2"/>
    <n v="3"/>
    <n v="3"/>
    <s v="233"/>
    <x v="0"/>
    <s v=""/>
  </r>
  <r>
    <x v="1358"/>
    <n v="7"/>
    <d v="2019-04-25T00:00:00"/>
    <n v="41.4"/>
    <n v="3.44999999999999"/>
    <n v="6"/>
    <n v="3"/>
    <n v="3"/>
    <n v="3"/>
    <s v="333"/>
    <x v="0"/>
    <s v=""/>
  </r>
  <r>
    <x v="1359"/>
    <n v="8"/>
    <d v="2019-04-27T00:00:00"/>
    <n v="41.35"/>
    <n v="4.5944444444444397"/>
    <n v="4"/>
    <n v="2"/>
    <n v="3"/>
    <n v="3"/>
    <s v="233"/>
    <x v="0"/>
    <s v=""/>
  </r>
  <r>
    <x v="1360"/>
    <n v="9"/>
    <d v="2019-04-29T00:00:00"/>
    <n v="41.35"/>
    <n v="4.5944444444444397"/>
    <n v="2"/>
    <n v="1"/>
    <n v="2"/>
    <n v="3"/>
    <s v="123"/>
    <x v="0"/>
    <s v=""/>
  </r>
  <r>
    <x v="1361"/>
    <n v="11"/>
    <d v="2019-04-29T00:00:00"/>
    <n v="41.3"/>
    <n v="3.75454545454545"/>
    <n v="2"/>
    <n v="1"/>
    <n v="2"/>
    <n v="3"/>
    <s v="123"/>
    <x v="0"/>
    <s v=""/>
  </r>
  <r>
    <x v="1362"/>
    <n v="9"/>
    <d v="2019-04-23T00:00:00"/>
    <n v="41.25"/>
    <n v="3.75"/>
    <n v="8"/>
    <n v="4"/>
    <n v="2"/>
    <n v="3"/>
    <s v="423"/>
    <x v="1"/>
    <s v=""/>
  </r>
  <r>
    <x v="1363"/>
    <n v="8"/>
    <d v="2019-04-29T00:00:00"/>
    <n v="41.23"/>
    <n v="4.1230000000000002"/>
    <n v="2"/>
    <n v="1"/>
    <n v="3"/>
    <n v="3"/>
    <s v="133"/>
    <x v="0"/>
    <s v=""/>
  </r>
  <r>
    <x v="1364"/>
    <n v="7"/>
    <d v="2019-04-27T00:00:00"/>
    <n v="41.2"/>
    <n v="5.15"/>
    <n v="4"/>
    <n v="2"/>
    <n v="3"/>
    <n v="3"/>
    <s v="233"/>
    <x v="0"/>
    <s v=""/>
  </r>
  <r>
    <x v="1365"/>
    <n v="8"/>
    <d v="2019-04-19T00:00:00"/>
    <n v="41.199999999999903"/>
    <n v="3.7454545454545398"/>
    <n v="12"/>
    <n v="4"/>
    <n v="3"/>
    <n v="3"/>
    <s v="433"/>
    <x v="1"/>
    <s v=""/>
  </r>
  <r>
    <x v="1366"/>
    <n v="9"/>
    <d v="2019-04-28T00:00:00"/>
    <n v="41.15"/>
    <n v="4.5722222222222202"/>
    <n v="3"/>
    <n v="1"/>
    <n v="2"/>
    <n v="3"/>
    <s v="123"/>
    <x v="0"/>
    <s v=""/>
  </r>
  <r>
    <x v="1367"/>
    <n v="9"/>
    <d v="2019-04-24T00:00:00"/>
    <n v="41.15"/>
    <n v="4.1150000000000002"/>
    <n v="7"/>
    <n v="3"/>
    <n v="2"/>
    <n v="3"/>
    <s v="323"/>
    <x v="0"/>
    <s v=""/>
  </r>
  <r>
    <x v="1368"/>
    <n v="5"/>
    <d v="2019-04-21T00:00:00"/>
    <n v="41.1"/>
    <n v="5.1375000000000002"/>
    <n v="10"/>
    <n v="4"/>
    <n v="4"/>
    <n v="3"/>
    <s v="443"/>
    <x v="1"/>
    <s v=""/>
  </r>
  <r>
    <x v="1369"/>
    <n v="9"/>
    <d v="2019-04-28T00:00:00"/>
    <n v="41.1"/>
    <n v="4.5666666666666602"/>
    <n v="3"/>
    <n v="1"/>
    <n v="2"/>
    <n v="3"/>
    <s v="123"/>
    <x v="0"/>
    <s v=""/>
  </r>
  <r>
    <x v="1370"/>
    <n v="8"/>
    <d v="2019-04-29T00:00:00"/>
    <n v="41.05"/>
    <n v="3.7318181818181801"/>
    <n v="2"/>
    <n v="1"/>
    <n v="3"/>
    <n v="3"/>
    <s v="133"/>
    <x v="0"/>
    <s v=""/>
  </r>
  <r>
    <x v="1371"/>
    <n v="10"/>
    <d v="2019-04-29T00:00:00"/>
    <n v="41.05"/>
    <n v="4.1049999999999898"/>
    <n v="2"/>
    <n v="1"/>
    <n v="2"/>
    <n v="3"/>
    <s v="123"/>
    <x v="0"/>
    <s v=""/>
  </r>
  <r>
    <x v="1372"/>
    <n v="9"/>
    <d v="2019-04-24T00:00:00"/>
    <n v="41.05"/>
    <n v="4.1049999999999898"/>
    <n v="7"/>
    <n v="3"/>
    <n v="2"/>
    <n v="3"/>
    <s v="323"/>
    <x v="0"/>
    <s v=""/>
  </r>
  <r>
    <x v="1373"/>
    <n v="9"/>
    <d v="2019-04-27T00:00:00"/>
    <n v="41"/>
    <n v="4.55555555555555"/>
    <n v="4"/>
    <n v="2"/>
    <n v="2"/>
    <n v="3"/>
    <s v="223"/>
    <x v="0"/>
    <s v=""/>
  </r>
  <r>
    <x v="1374"/>
    <n v="8"/>
    <d v="2019-04-12T00:00:00"/>
    <n v="41"/>
    <n v="5.125"/>
    <n v="19"/>
    <n v="4"/>
    <n v="3"/>
    <n v="3"/>
    <s v="433"/>
    <x v="1"/>
    <s v=""/>
  </r>
  <r>
    <x v="1375"/>
    <n v="9"/>
    <d v="2019-04-29T00:00:00"/>
    <n v="41"/>
    <n v="3.72727272727272"/>
    <n v="2"/>
    <n v="1"/>
    <n v="2"/>
    <n v="3"/>
    <s v="123"/>
    <x v="0"/>
    <s v=""/>
  </r>
  <r>
    <x v="1376"/>
    <n v="7"/>
    <d v="2019-04-28T00:00:00"/>
    <n v="41"/>
    <n v="5.8571428571428497"/>
    <n v="3"/>
    <n v="1"/>
    <n v="3"/>
    <n v="3"/>
    <s v="133"/>
    <x v="0"/>
    <s v=""/>
  </r>
  <r>
    <x v="1377"/>
    <n v="8"/>
    <d v="2019-04-29T00:00:00"/>
    <n v="41"/>
    <n v="5.125"/>
    <n v="2"/>
    <n v="1"/>
    <n v="3"/>
    <n v="3"/>
    <s v="133"/>
    <x v="0"/>
    <s v=""/>
  </r>
  <r>
    <x v="1378"/>
    <n v="4"/>
    <d v="2019-04-26T00:00:00"/>
    <n v="41"/>
    <n v="8.1999999999999993"/>
    <n v="5"/>
    <n v="3"/>
    <n v="4"/>
    <n v="3"/>
    <s v="343"/>
    <x v="0"/>
    <s v=""/>
  </r>
  <r>
    <x v="1379"/>
    <n v="9"/>
    <d v="2019-04-22T00:00:00"/>
    <n v="40.950000000000003"/>
    <n v="3.72272727272727"/>
    <n v="9"/>
    <n v="4"/>
    <n v="2"/>
    <n v="3"/>
    <s v="423"/>
    <x v="1"/>
    <s v=""/>
  </r>
  <r>
    <x v="1380"/>
    <n v="7"/>
    <d v="2019-04-20T00:00:00"/>
    <n v="40.950000000000003"/>
    <n v="4.55"/>
    <n v="11"/>
    <n v="4"/>
    <n v="3"/>
    <n v="3"/>
    <s v="433"/>
    <x v="1"/>
    <s v=""/>
  </r>
  <r>
    <x v="1381"/>
    <n v="7"/>
    <d v="2019-04-16T00:00:00"/>
    <n v="40.9"/>
    <n v="4.5444444444444398"/>
    <n v="15"/>
    <n v="4"/>
    <n v="3"/>
    <n v="3"/>
    <s v="433"/>
    <x v="1"/>
    <s v=""/>
  </r>
  <r>
    <x v="1382"/>
    <n v="8"/>
    <d v="2019-04-28T00:00:00"/>
    <n v="40.9"/>
    <n v="4.5444444444444398"/>
    <n v="3"/>
    <n v="1"/>
    <n v="3"/>
    <n v="3"/>
    <s v="133"/>
    <x v="0"/>
    <s v=""/>
  </r>
  <r>
    <x v="1383"/>
    <n v="8"/>
    <d v="2019-04-29T00:00:00"/>
    <n v="40.9"/>
    <n v="3.7181818181818098"/>
    <n v="2"/>
    <n v="1"/>
    <n v="3"/>
    <n v="3"/>
    <s v="133"/>
    <x v="0"/>
    <s v=""/>
  </r>
  <r>
    <x v="1384"/>
    <n v="8"/>
    <d v="2019-04-17T00:00:00"/>
    <n v="40.9"/>
    <n v="3.7181818181818098"/>
    <n v="14"/>
    <n v="4"/>
    <n v="3"/>
    <n v="3"/>
    <s v="433"/>
    <x v="1"/>
    <s v=""/>
  </r>
  <r>
    <x v="1385"/>
    <n v="6"/>
    <d v="2019-04-29T00:00:00"/>
    <n v="40.85"/>
    <n v="4.5388888888888799"/>
    <n v="2"/>
    <n v="1"/>
    <n v="4"/>
    <n v="3"/>
    <s v="143"/>
    <x v="0"/>
    <s v=""/>
  </r>
  <r>
    <x v="1386"/>
    <n v="8"/>
    <d v="2019-04-25T00:00:00"/>
    <n v="40.799999999999997"/>
    <n v="4.5333333333333297"/>
    <n v="6"/>
    <n v="3"/>
    <n v="3"/>
    <n v="3"/>
    <s v="333"/>
    <x v="0"/>
    <s v=""/>
  </r>
  <r>
    <x v="1387"/>
    <n v="6"/>
    <d v="2019-04-12T00:00:00"/>
    <n v="40.75"/>
    <n v="4.0750000000000002"/>
    <n v="19"/>
    <n v="4"/>
    <n v="4"/>
    <n v="3"/>
    <s v="443"/>
    <x v="1"/>
    <s v=""/>
  </r>
  <r>
    <x v="1388"/>
    <n v="8"/>
    <d v="2019-04-25T00:00:00"/>
    <n v="40.75"/>
    <n v="4.5277777777777697"/>
    <n v="6"/>
    <n v="3"/>
    <n v="3"/>
    <n v="3"/>
    <s v="333"/>
    <x v="0"/>
    <s v=""/>
  </r>
  <r>
    <x v="1389"/>
    <n v="7"/>
    <d v="2019-04-27T00:00:00"/>
    <n v="40.700000000000003"/>
    <n v="4.5222222222222204"/>
    <n v="4"/>
    <n v="2"/>
    <n v="3"/>
    <n v="3"/>
    <s v="233"/>
    <x v="0"/>
    <s v=""/>
  </r>
  <r>
    <x v="1390"/>
    <n v="9"/>
    <d v="2019-04-29T00:00:00"/>
    <n v="40.700000000000003"/>
    <n v="4.5222222222222204"/>
    <n v="2"/>
    <n v="1"/>
    <n v="2"/>
    <n v="3"/>
    <s v="123"/>
    <x v="0"/>
    <s v=""/>
  </r>
  <r>
    <x v="1391"/>
    <n v="6"/>
    <d v="2019-04-25T00:00:00"/>
    <n v="40.699999999999903"/>
    <n v="4.5222222222222204"/>
    <n v="6"/>
    <n v="3"/>
    <n v="4"/>
    <n v="3"/>
    <s v="343"/>
    <x v="0"/>
    <s v=""/>
  </r>
  <r>
    <x v="1392"/>
    <n v="7"/>
    <d v="2019-04-29T00:00:00"/>
    <n v="40.65"/>
    <n v="5.0812499999999998"/>
    <n v="2"/>
    <n v="1"/>
    <n v="3"/>
    <n v="3"/>
    <s v="133"/>
    <x v="0"/>
    <s v=""/>
  </r>
  <r>
    <x v="1393"/>
    <n v="7"/>
    <d v="2019-04-28T00:00:00"/>
    <n v="40.65"/>
    <n v="5.0812499999999998"/>
    <n v="3"/>
    <n v="1"/>
    <n v="3"/>
    <n v="3"/>
    <s v="133"/>
    <x v="0"/>
    <s v=""/>
  </r>
  <r>
    <x v="1394"/>
    <n v="8"/>
    <d v="2019-04-23T00:00:00"/>
    <n v="40.65"/>
    <n v="5.0812499999999998"/>
    <n v="8"/>
    <n v="4"/>
    <n v="3"/>
    <n v="3"/>
    <s v="433"/>
    <x v="1"/>
    <s v=""/>
  </r>
  <r>
    <x v="1395"/>
    <n v="7"/>
    <d v="2019-04-28T00:00:00"/>
    <n v="40.6"/>
    <n v="4.0599999999999996"/>
    <n v="3"/>
    <n v="1"/>
    <n v="3"/>
    <n v="3"/>
    <s v="133"/>
    <x v="0"/>
    <s v=""/>
  </r>
  <r>
    <x v="1396"/>
    <n v="9"/>
    <d v="2019-04-28T00:00:00"/>
    <n v="40.6"/>
    <n v="3.3833333333333302"/>
    <n v="3"/>
    <n v="1"/>
    <n v="2"/>
    <n v="3"/>
    <s v="123"/>
    <x v="0"/>
    <s v=""/>
  </r>
  <r>
    <x v="1397"/>
    <n v="4"/>
    <d v="2019-04-29T00:00:00"/>
    <n v="40.549999999999997"/>
    <n v="5.79285714285714"/>
    <n v="2"/>
    <n v="1"/>
    <n v="4"/>
    <n v="3"/>
    <s v="143"/>
    <x v="0"/>
    <s v=""/>
  </r>
  <r>
    <x v="1398"/>
    <n v="6"/>
    <d v="2019-04-16T00:00:00"/>
    <n v="40.5"/>
    <n v="4.5"/>
    <n v="15"/>
    <n v="4"/>
    <n v="4"/>
    <n v="3"/>
    <s v="443"/>
    <x v="1"/>
    <s v=""/>
  </r>
  <r>
    <x v="1399"/>
    <n v="10"/>
    <d v="2019-04-27T00:00:00"/>
    <n v="40.5"/>
    <n v="3.6818181818181799"/>
    <n v="4"/>
    <n v="2"/>
    <n v="2"/>
    <n v="3"/>
    <s v="223"/>
    <x v="0"/>
    <s v=""/>
  </r>
  <r>
    <x v="1400"/>
    <n v="9"/>
    <d v="2019-04-24T00:00:00"/>
    <n v="40.5"/>
    <n v="4.5"/>
    <n v="7"/>
    <n v="3"/>
    <n v="2"/>
    <n v="3"/>
    <s v="323"/>
    <x v="0"/>
    <s v=""/>
  </r>
  <r>
    <x v="1401"/>
    <n v="6"/>
    <d v="2019-04-29T00:00:00"/>
    <n v="40.5"/>
    <n v="5.0625"/>
    <n v="2"/>
    <n v="1"/>
    <n v="4"/>
    <n v="3"/>
    <s v="143"/>
    <x v="0"/>
    <s v=""/>
  </r>
  <r>
    <x v="1402"/>
    <n v="8"/>
    <d v="2019-04-23T00:00:00"/>
    <n v="40.5"/>
    <n v="4.05"/>
    <n v="8"/>
    <n v="4"/>
    <n v="3"/>
    <n v="3"/>
    <s v="433"/>
    <x v="1"/>
    <s v=""/>
  </r>
  <r>
    <x v="1403"/>
    <n v="6"/>
    <d v="2019-04-20T00:00:00"/>
    <n v="40.450000000000003"/>
    <n v="4.49444444444444"/>
    <n v="11"/>
    <n v="4"/>
    <n v="4"/>
    <n v="3"/>
    <s v="443"/>
    <x v="1"/>
    <s v=""/>
  </r>
  <r>
    <x v="1404"/>
    <n v="5"/>
    <d v="2019-04-28T00:00:00"/>
    <n v="40.450000000000003"/>
    <n v="4.49444444444444"/>
    <n v="3"/>
    <n v="1"/>
    <n v="4"/>
    <n v="3"/>
    <s v="143"/>
    <x v="0"/>
    <s v=""/>
  </r>
  <r>
    <x v="1405"/>
    <n v="7"/>
    <d v="2019-04-21T00:00:00"/>
    <n v="40.450000000000003"/>
    <n v="3.37083333333333"/>
    <n v="10"/>
    <n v="4"/>
    <n v="3"/>
    <n v="3"/>
    <s v="433"/>
    <x v="1"/>
    <s v=""/>
  </r>
  <r>
    <x v="1406"/>
    <n v="7"/>
    <d v="2019-04-22T00:00:00"/>
    <n v="40.450000000000003"/>
    <n v="5.7785714285714196"/>
    <n v="9"/>
    <n v="4"/>
    <n v="3"/>
    <n v="3"/>
    <s v="433"/>
    <x v="1"/>
    <s v=""/>
  </r>
  <r>
    <x v="1407"/>
    <n v="7"/>
    <d v="2019-04-29T00:00:00"/>
    <n v="40.449999999999903"/>
    <n v="5.0562499999999897"/>
    <n v="2"/>
    <n v="1"/>
    <n v="3"/>
    <n v="3"/>
    <s v="133"/>
    <x v="0"/>
    <s v=""/>
  </r>
  <r>
    <x v="1408"/>
    <n v="8"/>
    <d v="2019-04-27T00:00:00"/>
    <n v="40.35"/>
    <n v="4.4833333333333298"/>
    <n v="4"/>
    <n v="2"/>
    <n v="3"/>
    <n v="3"/>
    <s v="233"/>
    <x v="0"/>
    <s v=""/>
  </r>
  <r>
    <x v="1409"/>
    <n v="8"/>
    <d v="2019-04-22T00:00:00"/>
    <n v="40.35"/>
    <n v="5.0437500000000002"/>
    <n v="9"/>
    <n v="4"/>
    <n v="3"/>
    <n v="3"/>
    <s v="433"/>
    <x v="1"/>
    <s v=""/>
  </r>
  <r>
    <x v="1410"/>
    <n v="9"/>
    <d v="2019-04-29T00:00:00"/>
    <n v="40.35"/>
    <n v="3.3624999999999998"/>
    <n v="2"/>
    <n v="1"/>
    <n v="2"/>
    <n v="3"/>
    <s v="123"/>
    <x v="0"/>
    <s v=""/>
  </r>
  <r>
    <x v="1411"/>
    <n v="7"/>
    <d v="2019-04-24T00:00:00"/>
    <n v="40.299999999999997"/>
    <n v="5.0374999999999996"/>
    <n v="7"/>
    <n v="3"/>
    <n v="3"/>
    <n v="3"/>
    <s v="333"/>
    <x v="0"/>
    <s v=""/>
  </r>
  <r>
    <x v="1412"/>
    <n v="7"/>
    <d v="2019-04-20T00:00:00"/>
    <n v="40.299999999999997"/>
    <n v="4.4777777777777699"/>
    <n v="11"/>
    <n v="4"/>
    <n v="3"/>
    <n v="3"/>
    <s v="433"/>
    <x v="1"/>
    <s v=""/>
  </r>
  <r>
    <x v="1413"/>
    <n v="8"/>
    <d v="2019-04-22T00:00:00"/>
    <n v="40.25"/>
    <n v="3.6590909090908998"/>
    <n v="9"/>
    <n v="4"/>
    <n v="3"/>
    <n v="3"/>
    <s v="433"/>
    <x v="1"/>
    <s v=""/>
  </r>
  <r>
    <x v="1414"/>
    <n v="8"/>
    <d v="2019-04-29T00:00:00"/>
    <n v="40.25"/>
    <n v="4.4722222222222197"/>
    <n v="2"/>
    <n v="1"/>
    <n v="3"/>
    <n v="3"/>
    <s v="133"/>
    <x v="0"/>
    <s v=""/>
  </r>
  <r>
    <x v="1415"/>
    <n v="6"/>
    <d v="2019-04-25T00:00:00"/>
    <n v="40.199999999999903"/>
    <n v="4.4666666666666597"/>
    <n v="6"/>
    <n v="3"/>
    <n v="4"/>
    <n v="3"/>
    <s v="343"/>
    <x v="0"/>
    <s v=""/>
  </r>
  <r>
    <x v="1416"/>
    <n v="8"/>
    <d v="2019-04-19T00:00:00"/>
    <n v="40.15"/>
    <n v="4.0149999999999997"/>
    <n v="12"/>
    <n v="4"/>
    <n v="3"/>
    <n v="3"/>
    <s v="433"/>
    <x v="1"/>
    <s v=""/>
  </r>
  <r>
    <x v="1417"/>
    <n v="8"/>
    <d v="2019-04-27T00:00:00"/>
    <n v="40.15"/>
    <n v="4.4611111111111104"/>
    <n v="4"/>
    <n v="2"/>
    <n v="3"/>
    <n v="3"/>
    <s v="233"/>
    <x v="0"/>
    <s v=""/>
  </r>
  <r>
    <x v="1418"/>
    <n v="7"/>
    <d v="2019-04-17T00:00:00"/>
    <n v="40.1"/>
    <n v="3.6454545454545402"/>
    <n v="14"/>
    <n v="4"/>
    <n v="3"/>
    <n v="3"/>
    <s v="433"/>
    <x v="1"/>
    <s v=""/>
  </r>
  <r>
    <x v="1419"/>
    <n v="6"/>
    <d v="2019-04-26T00:00:00"/>
    <n v="40.099999999999902"/>
    <n v="4.01"/>
    <n v="5"/>
    <n v="3"/>
    <n v="4"/>
    <n v="3"/>
    <s v="343"/>
    <x v="0"/>
    <s v=""/>
  </r>
  <r>
    <x v="1420"/>
    <n v="6"/>
    <d v="2019-04-25T00:00:00"/>
    <n v="40"/>
    <n v="5.71428571428571"/>
    <n v="6"/>
    <n v="3"/>
    <n v="4"/>
    <n v="3"/>
    <s v="343"/>
    <x v="0"/>
    <s v=""/>
  </r>
  <r>
    <x v="1421"/>
    <n v="7"/>
    <d v="2019-04-28T00:00:00"/>
    <n v="40"/>
    <n v="4.4444444444444402"/>
    <n v="3"/>
    <n v="1"/>
    <n v="3"/>
    <n v="3"/>
    <s v="133"/>
    <x v="0"/>
    <s v=""/>
  </r>
  <r>
    <x v="1422"/>
    <n v="8"/>
    <d v="2019-04-28T00:00:00"/>
    <n v="39.950000000000003"/>
    <n v="3.9950000000000001"/>
    <n v="3"/>
    <n v="1"/>
    <n v="3"/>
    <n v="3"/>
    <s v="133"/>
    <x v="0"/>
    <s v=""/>
  </r>
  <r>
    <x v="1423"/>
    <n v="8"/>
    <d v="2019-04-25T00:00:00"/>
    <n v="39.9"/>
    <n v="3.99"/>
    <n v="6"/>
    <n v="3"/>
    <n v="3"/>
    <n v="3"/>
    <s v="333"/>
    <x v="0"/>
    <s v=""/>
  </r>
  <r>
    <x v="1424"/>
    <n v="5"/>
    <d v="2019-04-25T00:00:00"/>
    <n v="39.9"/>
    <n v="3.99"/>
    <n v="6"/>
    <n v="3"/>
    <n v="4"/>
    <n v="3"/>
    <s v="343"/>
    <x v="0"/>
    <s v=""/>
  </r>
  <r>
    <x v="1425"/>
    <n v="10"/>
    <d v="2019-04-19T00:00:00"/>
    <n v="39.75"/>
    <n v="3.3125"/>
    <n v="12"/>
    <n v="4"/>
    <n v="2"/>
    <n v="3"/>
    <s v="423"/>
    <x v="1"/>
    <s v=""/>
  </r>
  <r>
    <x v="1426"/>
    <n v="8"/>
    <d v="2019-04-29T00:00:00"/>
    <n v="39.75"/>
    <n v="3.6136363636363602"/>
    <n v="2"/>
    <n v="1"/>
    <n v="3"/>
    <n v="3"/>
    <s v="133"/>
    <x v="0"/>
    <s v=""/>
  </r>
  <r>
    <x v="1427"/>
    <n v="8"/>
    <d v="2019-04-27T00:00:00"/>
    <n v="39.75"/>
    <n v="4.4166666666666599"/>
    <n v="4"/>
    <n v="2"/>
    <n v="3"/>
    <n v="3"/>
    <s v="233"/>
    <x v="0"/>
    <s v=""/>
  </r>
  <r>
    <x v="1428"/>
    <n v="6"/>
    <d v="2019-04-18T00:00:00"/>
    <n v="39.75"/>
    <n v="4.96875"/>
    <n v="13"/>
    <n v="4"/>
    <n v="4"/>
    <n v="3"/>
    <s v="443"/>
    <x v="1"/>
    <s v=""/>
  </r>
  <r>
    <x v="1429"/>
    <n v="8"/>
    <d v="2019-04-28T00:00:00"/>
    <n v="39.700000000000003"/>
    <n v="4.4111111111111097"/>
    <n v="3"/>
    <n v="1"/>
    <n v="3"/>
    <n v="3"/>
    <s v="133"/>
    <x v="0"/>
    <s v=""/>
  </r>
  <r>
    <x v="1430"/>
    <n v="9"/>
    <d v="2019-04-25T00:00:00"/>
    <n v="39.700000000000003"/>
    <n v="3.97"/>
    <n v="6"/>
    <n v="3"/>
    <n v="2"/>
    <n v="3"/>
    <s v="323"/>
    <x v="0"/>
    <s v=""/>
  </r>
  <r>
    <x v="1431"/>
    <n v="6"/>
    <d v="2019-04-13T00:00:00"/>
    <n v="39.700000000000003"/>
    <n v="5.6714285714285699"/>
    <n v="18"/>
    <n v="4"/>
    <n v="4"/>
    <n v="3"/>
    <s v="443"/>
    <x v="1"/>
    <s v=""/>
  </r>
  <r>
    <x v="1432"/>
    <n v="8"/>
    <d v="2019-04-28T00:00:00"/>
    <n v="39.6"/>
    <n v="4.95"/>
    <n v="3"/>
    <n v="1"/>
    <n v="3"/>
    <n v="3"/>
    <s v="133"/>
    <x v="0"/>
    <s v=""/>
  </r>
  <r>
    <x v="1433"/>
    <n v="7"/>
    <d v="2019-04-25T00:00:00"/>
    <n v="39.549999999999997"/>
    <n v="4.3944444444444404"/>
    <n v="6"/>
    <n v="3"/>
    <n v="3"/>
    <n v="3"/>
    <s v="333"/>
    <x v="0"/>
    <s v=""/>
  </r>
  <r>
    <x v="1434"/>
    <n v="10"/>
    <d v="2019-04-24T00:00:00"/>
    <n v="39.5"/>
    <n v="3.5909090909090899"/>
    <n v="7"/>
    <n v="3"/>
    <n v="2"/>
    <n v="3"/>
    <s v="323"/>
    <x v="0"/>
    <s v=""/>
  </r>
  <r>
    <x v="1435"/>
    <n v="7"/>
    <d v="2019-04-23T00:00:00"/>
    <n v="39.5"/>
    <n v="4.9375"/>
    <n v="8"/>
    <n v="4"/>
    <n v="3"/>
    <n v="3"/>
    <s v="433"/>
    <x v="1"/>
    <s v=""/>
  </r>
  <r>
    <x v="1436"/>
    <n v="9"/>
    <d v="2019-04-29T00:00:00"/>
    <n v="39.450000000000003"/>
    <n v="3.9449999999999998"/>
    <n v="2"/>
    <n v="1"/>
    <n v="2"/>
    <n v="3"/>
    <s v="123"/>
    <x v="0"/>
    <s v=""/>
  </r>
  <r>
    <x v="1437"/>
    <n v="7"/>
    <d v="2019-04-25T00:00:00"/>
    <n v="39.450000000000003"/>
    <n v="4.3833333333333302"/>
    <n v="6"/>
    <n v="3"/>
    <n v="3"/>
    <n v="3"/>
    <s v="333"/>
    <x v="0"/>
    <s v=""/>
  </r>
  <r>
    <x v="1438"/>
    <n v="8"/>
    <d v="2019-04-29T00:00:00"/>
    <n v="39.4"/>
    <n v="3.94"/>
    <n v="2"/>
    <n v="1"/>
    <n v="3"/>
    <n v="3"/>
    <s v="133"/>
    <x v="0"/>
    <s v=""/>
  </r>
  <r>
    <x v="1439"/>
    <n v="6"/>
    <d v="2019-04-22T00:00:00"/>
    <n v="39.35"/>
    <n v="4.9187500000000002"/>
    <n v="9"/>
    <n v="4"/>
    <n v="4"/>
    <n v="3"/>
    <s v="443"/>
    <x v="1"/>
    <s v=""/>
  </r>
  <r>
    <x v="1440"/>
    <n v="5"/>
    <d v="2019-04-29T00:00:00"/>
    <n v="39.35"/>
    <n v="5.6214285714285701"/>
    <n v="2"/>
    <n v="1"/>
    <n v="4"/>
    <n v="3"/>
    <s v="143"/>
    <x v="0"/>
    <s v=""/>
  </r>
  <r>
    <x v="1441"/>
    <n v="6"/>
    <d v="2019-04-24T00:00:00"/>
    <n v="39.299999999999997"/>
    <n v="4.36666666666666"/>
    <n v="7"/>
    <n v="3"/>
    <n v="4"/>
    <n v="3"/>
    <s v="343"/>
    <x v="0"/>
    <s v=""/>
  </r>
  <r>
    <x v="1442"/>
    <n v="6"/>
    <d v="2019-04-29T00:00:00"/>
    <n v="39.25"/>
    <n v="4.90625"/>
    <n v="2"/>
    <n v="1"/>
    <n v="4"/>
    <n v="3"/>
    <s v="143"/>
    <x v="0"/>
    <s v=""/>
  </r>
  <r>
    <x v="1443"/>
    <n v="8"/>
    <d v="2019-04-28T00:00:00"/>
    <n v="39.25"/>
    <n v="3.9249999999999998"/>
    <n v="3"/>
    <n v="1"/>
    <n v="3"/>
    <n v="3"/>
    <s v="133"/>
    <x v="0"/>
    <s v=""/>
  </r>
  <r>
    <x v="1444"/>
    <n v="6"/>
    <d v="2019-04-27T00:00:00"/>
    <n v="39.25"/>
    <n v="5.6071428571428497"/>
    <n v="4"/>
    <n v="2"/>
    <n v="4"/>
    <n v="3"/>
    <s v="243"/>
    <x v="0"/>
    <s v=""/>
  </r>
  <r>
    <x v="1445"/>
    <n v="7"/>
    <d v="2019-04-13T00:00:00"/>
    <n v="39.200000000000003"/>
    <n v="4.3555555555555499"/>
    <n v="18"/>
    <n v="4"/>
    <n v="3"/>
    <n v="3"/>
    <s v="433"/>
    <x v="1"/>
    <s v=""/>
  </r>
  <r>
    <x v="1446"/>
    <n v="7"/>
    <d v="2019-04-26T00:00:00"/>
    <n v="39.200000000000003"/>
    <n v="4.9000000000000004"/>
    <n v="5"/>
    <n v="3"/>
    <n v="3"/>
    <n v="3"/>
    <s v="333"/>
    <x v="0"/>
    <s v=""/>
  </r>
  <r>
    <x v="1447"/>
    <n v="9"/>
    <d v="2019-04-29T00:00:00"/>
    <n v="39.200000000000003"/>
    <n v="3.92"/>
    <n v="2"/>
    <n v="1"/>
    <n v="2"/>
    <n v="3"/>
    <s v="123"/>
    <x v="0"/>
    <s v=""/>
  </r>
  <r>
    <x v="1448"/>
    <n v="7"/>
    <d v="2019-04-29T00:00:00"/>
    <n v="39.199999999999903"/>
    <n v="4.3555555555555499"/>
    <n v="2"/>
    <n v="1"/>
    <n v="3"/>
    <n v="3"/>
    <s v="133"/>
    <x v="0"/>
    <s v=""/>
  </r>
  <r>
    <x v="1449"/>
    <n v="9"/>
    <d v="2019-04-29T00:00:00"/>
    <n v="39.15"/>
    <n v="4.3499999999999996"/>
    <n v="2"/>
    <n v="1"/>
    <n v="2"/>
    <n v="3"/>
    <s v="123"/>
    <x v="0"/>
    <s v=""/>
  </r>
  <r>
    <x v="1450"/>
    <n v="8"/>
    <d v="2019-04-26T00:00:00"/>
    <n v="39.1"/>
    <n v="3.91"/>
    <n v="5"/>
    <n v="3"/>
    <n v="3"/>
    <n v="3"/>
    <s v="333"/>
    <x v="0"/>
    <s v=""/>
  </r>
  <r>
    <x v="1451"/>
    <n v="9"/>
    <d v="2019-04-26T00:00:00"/>
    <n v="39.1"/>
    <n v="4.3444444444444397"/>
    <n v="5"/>
    <n v="3"/>
    <n v="2"/>
    <n v="3"/>
    <s v="323"/>
    <x v="0"/>
    <s v=""/>
  </r>
  <r>
    <x v="1452"/>
    <n v="6"/>
    <d v="2019-04-29T00:00:00"/>
    <n v="39.1"/>
    <n v="4.8875000000000002"/>
    <n v="2"/>
    <n v="1"/>
    <n v="4"/>
    <n v="3"/>
    <s v="143"/>
    <x v="0"/>
    <s v=""/>
  </r>
  <r>
    <x v="1453"/>
    <n v="7"/>
    <d v="2019-04-23T00:00:00"/>
    <n v="39.1"/>
    <n v="3.91"/>
    <n v="8"/>
    <n v="4"/>
    <n v="3"/>
    <n v="3"/>
    <s v="433"/>
    <x v="1"/>
    <s v=""/>
  </r>
  <r>
    <x v="1454"/>
    <n v="7"/>
    <d v="2019-04-25T00:00:00"/>
    <n v="39"/>
    <n v="4.3333333333333304"/>
    <n v="6"/>
    <n v="3"/>
    <n v="3"/>
    <n v="3"/>
    <s v="333"/>
    <x v="0"/>
    <s v=""/>
  </r>
  <r>
    <x v="1455"/>
    <n v="10"/>
    <d v="2019-04-25T00:00:00"/>
    <n v="39"/>
    <n v="3.9"/>
    <n v="6"/>
    <n v="3"/>
    <n v="2"/>
    <n v="3"/>
    <s v="323"/>
    <x v="0"/>
    <s v=""/>
  </r>
  <r>
    <x v="1456"/>
    <n v="6"/>
    <d v="2019-04-28T00:00:00"/>
    <n v="39"/>
    <n v="5.5714285714285703"/>
    <n v="3"/>
    <n v="1"/>
    <n v="4"/>
    <n v="3"/>
    <s v="143"/>
    <x v="0"/>
    <s v=""/>
  </r>
  <r>
    <x v="1457"/>
    <n v="8"/>
    <d v="2019-04-29T00:00:00"/>
    <n v="38.950000000000003"/>
    <n v="4.3277777777777704"/>
    <n v="2"/>
    <n v="1"/>
    <n v="3"/>
    <n v="3"/>
    <s v="133"/>
    <x v="0"/>
    <s v=""/>
  </r>
  <r>
    <x v="1458"/>
    <n v="9"/>
    <d v="2019-04-20T00:00:00"/>
    <n v="38.9"/>
    <n v="4.3222222222222202"/>
    <n v="11"/>
    <n v="4"/>
    <n v="2"/>
    <n v="3"/>
    <s v="423"/>
    <x v="1"/>
    <s v=""/>
  </r>
  <r>
    <x v="1459"/>
    <n v="8"/>
    <d v="2019-04-27T00:00:00"/>
    <n v="38.9"/>
    <n v="4.3222222222222202"/>
    <n v="4"/>
    <n v="2"/>
    <n v="3"/>
    <n v="3"/>
    <s v="233"/>
    <x v="0"/>
    <s v=""/>
  </r>
  <r>
    <x v="1460"/>
    <n v="5"/>
    <d v="2019-04-23T00:00:00"/>
    <n v="38.85"/>
    <n v="5.55"/>
    <n v="8"/>
    <n v="4"/>
    <n v="4"/>
    <n v="3"/>
    <s v="443"/>
    <x v="1"/>
    <s v=""/>
  </r>
  <r>
    <x v="1461"/>
    <n v="9"/>
    <d v="2019-04-27T00:00:00"/>
    <n v="38.85"/>
    <n v="4.3166666666666602"/>
    <n v="4"/>
    <n v="2"/>
    <n v="2"/>
    <n v="3"/>
    <s v="223"/>
    <x v="0"/>
    <s v=""/>
  </r>
  <r>
    <x v="1462"/>
    <n v="7"/>
    <d v="2019-04-28T00:00:00"/>
    <n v="38.85"/>
    <n v="3.8849999999999998"/>
    <n v="3"/>
    <n v="1"/>
    <n v="3"/>
    <n v="3"/>
    <s v="133"/>
    <x v="0"/>
    <s v=""/>
  </r>
  <r>
    <x v="1463"/>
    <n v="7"/>
    <d v="2019-04-26T00:00:00"/>
    <n v="38.85"/>
    <n v="3.8849999999999998"/>
    <n v="5"/>
    <n v="3"/>
    <n v="3"/>
    <n v="3"/>
    <s v="333"/>
    <x v="0"/>
    <s v=""/>
  </r>
  <r>
    <x v="1464"/>
    <n v="9"/>
    <d v="2019-04-29T00:00:00"/>
    <n v="38.849999999999902"/>
    <n v="4.3166666666666602"/>
    <n v="2"/>
    <n v="1"/>
    <n v="2"/>
    <n v="3"/>
    <s v="123"/>
    <x v="0"/>
    <s v=""/>
  </r>
  <r>
    <x v="1465"/>
    <n v="7"/>
    <d v="2019-04-29T00:00:00"/>
    <n v="38.75"/>
    <n v="4.30555555555555"/>
    <n v="2"/>
    <n v="1"/>
    <n v="3"/>
    <n v="3"/>
    <s v="133"/>
    <x v="0"/>
    <s v=""/>
  </r>
  <r>
    <x v="1466"/>
    <n v="6"/>
    <d v="2019-04-29T00:00:00"/>
    <n v="38.75"/>
    <n v="4.84375"/>
    <n v="2"/>
    <n v="1"/>
    <n v="4"/>
    <n v="3"/>
    <s v="143"/>
    <x v="0"/>
    <s v=""/>
  </r>
  <r>
    <x v="1467"/>
    <n v="7"/>
    <d v="2019-04-28T00:00:00"/>
    <n v="38.75"/>
    <n v="5.5357142857142803"/>
    <n v="3"/>
    <n v="1"/>
    <n v="3"/>
    <n v="3"/>
    <s v="133"/>
    <x v="0"/>
    <s v=""/>
  </r>
  <r>
    <x v="1468"/>
    <n v="3"/>
    <d v="2019-04-15T00:00:00"/>
    <n v="38.700000000000003"/>
    <n v="7.74"/>
    <n v="16"/>
    <n v="4"/>
    <n v="4"/>
    <n v="3"/>
    <s v="443"/>
    <x v="1"/>
    <s v=""/>
  </r>
  <r>
    <x v="1469"/>
    <n v="6"/>
    <d v="2019-04-25T00:00:00"/>
    <n v="38.700000000000003"/>
    <n v="4.8375000000000004"/>
    <n v="6"/>
    <n v="3"/>
    <n v="4"/>
    <n v="3"/>
    <s v="343"/>
    <x v="0"/>
    <s v=""/>
  </r>
  <r>
    <x v="1470"/>
    <n v="6"/>
    <d v="2019-04-23T00:00:00"/>
    <n v="38.700000000000003"/>
    <n v="4.3"/>
    <n v="8"/>
    <n v="4"/>
    <n v="4"/>
    <n v="3"/>
    <s v="443"/>
    <x v="1"/>
    <s v=""/>
  </r>
  <r>
    <x v="1471"/>
    <n v="9"/>
    <d v="2019-04-23T00:00:00"/>
    <n v="38.700000000000003"/>
    <n v="3.87"/>
    <n v="8"/>
    <n v="4"/>
    <n v="2"/>
    <n v="3"/>
    <s v="423"/>
    <x v="1"/>
    <s v=""/>
  </r>
  <r>
    <x v="1472"/>
    <n v="6"/>
    <d v="2019-04-24T00:00:00"/>
    <n v="38.6"/>
    <n v="3.86"/>
    <n v="7"/>
    <n v="3"/>
    <n v="4"/>
    <n v="3"/>
    <s v="343"/>
    <x v="0"/>
    <s v=""/>
  </r>
  <r>
    <x v="1473"/>
    <n v="7"/>
    <d v="2019-04-28T00:00:00"/>
    <n v="38.6"/>
    <n v="4.2888888888888799"/>
    <n v="3"/>
    <n v="1"/>
    <n v="3"/>
    <n v="3"/>
    <s v="133"/>
    <x v="0"/>
    <s v=""/>
  </r>
  <r>
    <x v="1474"/>
    <n v="8"/>
    <d v="2019-04-21T00:00:00"/>
    <n v="38.6"/>
    <n v="4.2888888888888799"/>
    <n v="10"/>
    <n v="4"/>
    <n v="3"/>
    <n v="3"/>
    <s v="433"/>
    <x v="1"/>
    <s v=""/>
  </r>
  <r>
    <x v="1475"/>
    <n v="7"/>
    <d v="2019-04-24T00:00:00"/>
    <n v="38.6"/>
    <n v="5.5142857142857098"/>
    <n v="7"/>
    <n v="3"/>
    <n v="3"/>
    <n v="3"/>
    <s v="333"/>
    <x v="0"/>
    <s v=""/>
  </r>
  <r>
    <x v="1476"/>
    <n v="6"/>
    <d v="2019-04-28T00:00:00"/>
    <n v="38.6"/>
    <n v="4.8250000000000002"/>
    <n v="3"/>
    <n v="1"/>
    <n v="4"/>
    <n v="3"/>
    <s v="143"/>
    <x v="0"/>
    <s v=""/>
  </r>
  <r>
    <x v="1477"/>
    <n v="7"/>
    <d v="2019-04-29T00:00:00"/>
    <n v="38.599999999999902"/>
    <n v="3.8599999999999901"/>
    <n v="2"/>
    <n v="1"/>
    <n v="3"/>
    <n v="3"/>
    <s v="133"/>
    <x v="0"/>
    <s v=""/>
  </r>
  <r>
    <x v="1478"/>
    <n v="7"/>
    <d v="2019-04-29T00:00:00"/>
    <n v="38.549999999999997"/>
    <n v="3.855"/>
    <n v="2"/>
    <n v="1"/>
    <n v="3"/>
    <n v="3"/>
    <s v="133"/>
    <x v="0"/>
    <s v=""/>
  </r>
  <r>
    <x v="1479"/>
    <n v="9"/>
    <d v="2019-04-28T00:00:00"/>
    <n v="38.549999999999997"/>
    <n v="2.9653846153846102"/>
    <n v="3"/>
    <n v="1"/>
    <n v="2"/>
    <n v="3"/>
    <s v="123"/>
    <x v="0"/>
    <s v=""/>
  </r>
  <r>
    <x v="1480"/>
    <n v="9"/>
    <d v="2019-04-25T00:00:00"/>
    <n v="38.549999999999997"/>
    <n v="3.8549999999999902"/>
    <n v="6"/>
    <n v="3"/>
    <n v="2"/>
    <n v="3"/>
    <s v="323"/>
    <x v="0"/>
    <s v=""/>
  </r>
  <r>
    <x v="1481"/>
    <n v="8"/>
    <d v="2019-04-27T00:00:00"/>
    <n v="38.5"/>
    <n v="3.85"/>
    <n v="4"/>
    <n v="2"/>
    <n v="3"/>
    <n v="3"/>
    <s v="233"/>
    <x v="0"/>
    <s v=""/>
  </r>
  <r>
    <x v="1482"/>
    <n v="8"/>
    <d v="2019-04-29T00:00:00"/>
    <n v="38.5"/>
    <n v="3.85"/>
    <n v="2"/>
    <n v="1"/>
    <n v="3"/>
    <n v="3"/>
    <s v="133"/>
    <x v="0"/>
    <s v=""/>
  </r>
  <r>
    <x v="1483"/>
    <n v="7"/>
    <d v="2019-04-13T00:00:00"/>
    <n v="38.5"/>
    <n v="5.5"/>
    <n v="18"/>
    <n v="4"/>
    <n v="3"/>
    <n v="3"/>
    <s v="433"/>
    <x v="1"/>
    <s v=""/>
  </r>
  <r>
    <x v="1484"/>
    <n v="9"/>
    <d v="2019-04-29T00:00:00"/>
    <n v="38.5"/>
    <n v="4.2777777777777697"/>
    <n v="2"/>
    <n v="1"/>
    <n v="2"/>
    <n v="3"/>
    <s v="123"/>
    <x v="0"/>
    <s v=""/>
  </r>
  <r>
    <x v="1485"/>
    <n v="8"/>
    <d v="2019-04-23T00:00:00"/>
    <n v="38.450000000000003"/>
    <n v="4.2722222222222204"/>
    <n v="8"/>
    <n v="4"/>
    <n v="3"/>
    <n v="3"/>
    <s v="433"/>
    <x v="1"/>
    <s v=""/>
  </r>
  <r>
    <x v="1486"/>
    <n v="7"/>
    <d v="2019-04-26T00:00:00"/>
    <n v="38.4"/>
    <n v="4.8"/>
    <n v="5"/>
    <n v="3"/>
    <n v="3"/>
    <n v="3"/>
    <s v="333"/>
    <x v="0"/>
    <s v=""/>
  </r>
  <r>
    <x v="1487"/>
    <n v="6"/>
    <d v="2019-04-29T00:00:00"/>
    <n v="38.4"/>
    <n v="4.2666666666666604"/>
    <n v="2"/>
    <n v="1"/>
    <n v="4"/>
    <n v="3"/>
    <s v="143"/>
    <x v="0"/>
    <s v=""/>
  </r>
  <r>
    <x v="1488"/>
    <n v="6"/>
    <d v="2019-04-29T00:00:00"/>
    <n v="38.4"/>
    <n v="4.2666666666666604"/>
    <n v="2"/>
    <n v="1"/>
    <n v="4"/>
    <n v="3"/>
    <s v="143"/>
    <x v="0"/>
    <s v=""/>
  </r>
  <r>
    <x v="1489"/>
    <n v="8"/>
    <d v="2019-04-19T00:00:00"/>
    <n v="38.35"/>
    <n v="3.835"/>
    <n v="12"/>
    <n v="4"/>
    <n v="3"/>
    <n v="3"/>
    <s v="433"/>
    <x v="1"/>
    <s v=""/>
  </r>
  <r>
    <x v="1490"/>
    <n v="9"/>
    <d v="2019-04-18T00:00:00"/>
    <n v="38.35"/>
    <n v="4.2611111111111102"/>
    <n v="13"/>
    <n v="4"/>
    <n v="2"/>
    <n v="3"/>
    <s v="423"/>
    <x v="1"/>
    <s v=""/>
  </r>
  <r>
    <x v="1491"/>
    <n v="6"/>
    <d v="2019-04-29T00:00:00"/>
    <n v="38.35"/>
    <n v="4.2611111111111102"/>
    <n v="2"/>
    <n v="1"/>
    <n v="4"/>
    <n v="3"/>
    <s v="143"/>
    <x v="0"/>
    <s v=""/>
  </r>
  <r>
    <x v="1492"/>
    <n v="11"/>
    <d v="2019-04-26T00:00:00"/>
    <n v="38.299999999999997"/>
    <n v="3.4818181818181801"/>
    <n v="5"/>
    <n v="3"/>
    <n v="2"/>
    <n v="3"/>
    <s v="323"/>
    <x v="0"/>
    <s v=""/>
  </r>
  <r>
    <x v="1493"/>
    <n v="8"/>
    <d v="2019-04-25T00:00:00"/>
    <n v="38.299999999999997"/>
    <n v="4.2555555555555502"/>
    <n v="6"/>
    <n v="3"/>
    <n v="3"/>
    <n v="3"/>
    <s v="333"/>
    <x v="0"/>
    <s v=""/>
  </r>
  <r>
    <x v="1494"/>
    <n v="5"/>
    <d v="2019-04-29T00:00:00"/>
    <n v="38.25"/>
    <n v="5.46428571428571"/>
    <n v="2"/>
    <n v="1"/>
    <n v="4"/>
    <n v="3"/>
    <s v="143"/>
    <x v="0"/>
    <s v=""/>
  </r>
  <r>
    <x v="1495"/>
    <n v="4"/>
    <d v="2019-04-25T00:00:00"/>
    <n v="38.25"/>
    <n v="7.65"/>
    <n v="6"/>
    <n v="3"/>
    <n v="4"/>
    <n v="3"/>
    <s v="343"/>
    <x v="0"/>
    <s v=""/>
  </r>
  <r>
    <x v="1496"/>
    <n v="8"/>
    <d v="2019-04-24T00:00:00"/>
    <n v="38.25"/>
    <n v="4.25"/>
    <n v="7"/>
    <n v="3"/>
    <n v="3"/>
    <n v="3"/>
    <s v="333"/>
    <x v="0"/>
    <s v=""/>
  </r>
  <r>
    <x v="1497"/>
    <n v="7"/>
    <d v="2019-04-28T00:00:00"/>
    <n v="38.200000000000003"/>
    <n v="4.7750000000000004"/>
    <n v="3"/>
    <n v="1"/>
    <n v="3"/>
    <n v="3"/>
    <s v="133"/>
    <x v="0"/>
    <s v=""/>
  </r>
  <r>
    <x v="1498"/>
    <n v="7"/>
    <d v="2019-04-20T00:00:00"/>
    <n v="38.200000000000003"/>
    <n v="4.24444444444444"/>
    <n v="11"/>
    <n v="4"/>
    <n v="3"/>
    <n v="3"/>
    <s v="433"/>
    <x v="1"/>
    <s v=""/>
  </r>
  <r>
    <x v="1499"/>
    <n v="10"/>
    <d v="2019-04-22T00:00:00"/>
    <n v="38.15"/>
    <n v="3.8149999999999999"/>
    <n v="9"/>
    <n v="4"/>
    <n v="2"/>
    <n v="3"/>
    <s v="423"/>
    <x v="1"/>
    <s v=""/>
  </r>
  <r>
    <x v="1500"/>
    <n v="7"/>
    <d v="2019-04-11T00:00:00"/>
    <n v="38.049999999999997"/>
    <n v="4.7562499999999996"/>
    <n v="20"/>
    <n v="4"/>
    <n v="3"/>
    <n v="3"/>
    <s v="433"/>
    <x v="1"/>
    <s v=""/>
  </r>
  <r>
    <x v="1501"/>
    <n v="8"/>
    <d v="2019-04-25T00:00:00"/>
    <n v="38"/>
    <n v="3.8"/>
    <n v="6"/>
    <n v="3"/>
    <n v="3"/>
    <n v="3"/>
    <s v="333"/>
    <x v="0"/>
    <s v=""/>
  </r>
  <r>
    <x v="1502"/>
    <n v="8"/>
    <d v="2019-04-26T00:00:00"/>
    <n v="38"/>
    <n v="4.75"/>
    <n v="5"/>
    <n v="3"/>
    <n v="3"/>
    <n v="3"/>
    <s v="333"/>
    <x v="0"/>
    <s v=""/>
  </r>
  <r>
    <x v="1503"/>
    <n v="6"/>
    <d v="2019-04-28T00:00:00"/>
    <n v="38"/>
    <n v="5.4285714285714199"/>
    <n v="3"/>
    <n v="1"/>
    <n v="4"/>
    <n v="3"/>
    <s v="143"/>
    <x v="0"/>
    <s v=""/>
  </r>
  <r>
    <x v="1504"/>
    <n v="7"/>
    <d v="2019-04-21T00:00:00"/>
    <n v="37.950000000000003"/>
    <n v="3.7949999999999999"/>
    <n v="10"/>
    <n v="4"/>
    <n v="3"/>
    <n v="3"/>
    <s v="433"/>
    <x v="1"/>
    <s v=""/>
  </r>
  <r>
    <x v="1505"/>
    <n v="8"/>
    <d v="2019-04-29T00:00:00"/>
    <n v="37.9"/>
    <n v="4.2111111111111104"/>
    <n v="2"/>
    <n v="1"/>
    <n v="3"/>
    <n v="3"/>
    <s v="133"/>
    <x v="0"/>
    <s v=""/>
  </r>
  <r>
    <x v="1506"/>
    <n v="8"/>
    <d v="2019-04-22T00:00:00"/>
    <n v="37.9"/>
    <n v="3.79"/>
    <n v="9"/>
    <n v="4"/>
    <n v="3"/>
    <n v="3"/>
    <s v="433"/>
    <x v="1"/>
    <s v=""/>
  </r>
  <r>
    <x v="1507"/>
    <n v="7"/>
    <d v="2019-04-28T00:00:00"/>
    <n v="37.799999999999997"/>
    <n v="4.1999999999999904"/>
    <n v="3"/>
    <n v="1"/>
    <n v="3"/>
    <n v="3"/>
    <s v="133"/>
    <x v="0"/>
    <s v=""/>
  </r>
  <r>
    <x v="1508"/>
    <n v="7"/>
    <d v="2019-04-29T00:00:00"/>
    <n v="37.75"/>
    <n v="3.4318181818181799"/>
    <n v="2"/>
    <n v="1"/>
    <n v="3"/>
    <n v="3"/>
    <s v="133"/>
    <x v="0"/>
    <s v=""/>
  </r>
  <r>
    <x v="1509"/>
    <n v="8"/>
    <d v="2019-04-29T00:00:00"/>
    <n v="37.75"/>
    <n v="4.71875"/>
    <n v="2"/>
    <n v="1"/>
    <n v="3"/>
    <n v="3"/>
    <s v="133"/>
    <x v="0"/>
    <s v=""/>
  </r>
  <r>
    <x v="1510"/>
    <n v="8"/>
    <d v="2019-04-08T00:00:00"/>
    <n v="37.75"/>
    <n v="3.7749999999999999"/>
    <n v="23"/>
    <n v="4"/>
    <n v="3"/>
    <n v="3"/>
    <s v="433"/>
    <x v="1"/>
    <s v=""/>
  </r>
  <r>
    <x v="1511"/>
    <n v="6"/>
    <d v="2019-04-16T00:00:00"/>
    <n v="37.700000000000003"/>
    <n v="4.7125000000000004"/>
    <n v="15"/>
    <n v="4"/>
    <n v="4"/>
    <n v="3"/>
    <s v="443"/>
    <x v="1"/>
    <s v=""/>
  </r>
  <r>
    <x v="1512"/>
    <n v="8"/>
    <d v="2019-04-29T00:00:00"/>
    <n v="37.700000000000003"/>
    <n v="3.77"/>
    <n v="2"/>
    <n v="1"/>
    <n v="3"/>
    <n v="3"/>
    <s v="133"/>
    <x v="0"/>
    <s v=""/>
  </r>
  <r>
    <x v="1513"/>
    <n v="6"/>
    <d v="2019-04-24T00:00:00"/>
    <n v="37.65"/>
    <n v="5.3785714285714201"/>
    <n v="7"/>
    <n v="3"/>
    <n v="4"/>
    <n v="3"/>
    <s v="343"/>
    <x v="0"/>
    <s v=""/>
  </r>
  <r>
    <x v="1514"/>
    <n v="5"/>
    <d v="2019-04-24T00:00:00"/>
    <n v="37.65"/>
    <n v="5.3785714285714201"/>
    <n v="7"/>
    <n v="3"/>
    <n v="4"/>
    <n v="3"/>
    <s v="343"/>
    <x v="0"/>
    <s v=""/>
  </r>
  <r>
    <x v="1515"/>
    <n v="7"/>
    <d v="2019-04-21T00:00:00"/>
    <n v="37.6"/>
    <n v="4.17777777777777"/>
    <n v="10"/>
    <n v="4"/>
    <n v="3"/>
    <n v="3"/>
    <s v="433"/>
    <x v="1"/>
    <s v=""/>
  </r>
  <r>
    <x v="1516"/>
    <n v="7"/>
    <d v="2019-04-18T00:00:00"/>
    <n v="37.6"/>
    <n v="5.3714285714285701"/>
    <n v="13"/>
    <n v="4"/>
    <n v="3"/>
    <n v="3"/>
    <s v="433"/>
    <x v="1"/>
    <s v=""/>
  </r>
  <r>
    <x v="1517"/>
    <n v="8"/>
    <d v="2019-04-09T00:00:00"/>
    <n v="37.6"/>
    <n v="4.17777777777777"/>
    <n v="22"/>
    <n v="4"/>
    <n v="3"/>
    <n v="3"/>
    <s v="433"/>
    <x v="1"/>
    <s v=""/>
  </r>
  <r>
    <x v="1518"/>
    <n v="8"/>
    <d v="2019-04-23T00:00:00"/>
    <n v="37.6"/>
    <n v="3.76"/>
    <n v="8"/>
    <n v="4"/>
    <n v="3"/>
    <n v="3"/>
    <s v="433"/>
    <x v="1"/>
    <s v=""/>
  </r>
  <r>
    <x v="1519"/>
    <n v="6"/>
    <d v="2019-04-24T00:00:00"/>
    <n v="37.6"/>
    <n v="5.3714285714285701"/>
    <n v="7"/>
    <n v="3"/>
    <n v="4"/>
    <n v="3"/>
    <s v="343"/>
    <x v="0"/>
    <s v=""/>
  </r>
  <r>
    <x v="1520"/>
    <n v="6"/>
    <d v="2019-04-13T00:00:00"/>
    <n v="37.549999999999997"/>
    <n v="4.6937499999999996"/>
    <n v="18"/>
    <n v="4"/>
    <n v="4"/>
    <n v="3"/>
    <s v="443"/>
    <x v="1"/>
    <s v=""/>
  </r>
  <r>
    <x v="1521"/>
    <n v="8"/>
    <d v="2019-04-25T00:00:00"/>
    <n v="37.549999999999997"/>
    <n v="4.6937499999999996"/>
    <n v="6"/>
    <n v="3"/>
    <n v="3"/>
    <n v="3"/>
    <s v="333"/>
    <x v="0"/>
    <s v=""/>
  </r>
  <r>
    <x v="1522"/>
    <n v="7"/>
    <d v="2019-04-24T00:00:00"/>
    <n v="37.5"/>
    <n v="4.6875"/>
    <n v="7"/>
    <n v="3"/>
    <n v="3"/>
    <n v="3"/>
    <s v="333"/>
    <x v="0"/>
    <s v=""/>
  </r>
  <r>
    <x v="1523"/>
    <n v="6"/>
    <d v="2019-04-23T00:00:00"/>
    <n v="37.5"/>
    <n v="4.6875"/>
    <n v="8"/>
    <n v="4"/>
    <n v="4"/>
    <n v="3"/>
    <s v="443"/>
    <x v="1"/>
    <s v=""/>
  </r>
  <r>
    <x v="1524"/>
    <n v="9"/>
    <d v="2019-04-25T00:00:00"/>
    <n v="37.450000000000003"/>
    <n v="3.4045454545454499"/>
    <n v="6"/>
    <n v="3"/>
    <n v="2"/>
    <n v="3"/>
    <s v="323"/>
    <x v="0"/>
    <s v=""/>
  </r>
  <r>
    <x v="1525"/>
    <n v="10"/>
    <d v="2019-04-26T00:00:00"/>
    <n v="37.450000000000003"/>
    <n v="3.12083333333333"/>
    <n v="5"/>
    <n v="3"/>
    <n v="2"/>
    <n v="3"/>
    <s v="323"/>
    <x v="0"/>
    <s v=""/>
  </r>
  <r>
    <x v="1526"/>
    <n v="7"/>
    <d v="2019-04-29T00:00:00"/>
    <n v="37.35"/>
    <n v="4.1500000000000004"/>
    <n v="2"/>
    <n v="1"/>
    <n v="3"/>
    <n v="3"/>
    <s v="133"/>
    <x v="0"/>
    <s v=""/>
  </r>
  <r>
    <x v="1527"/>
    <n v="7"/>
    <d v="2019-04-25T00:00:00"/>
    <n v="37.299999999999997"/>
    <n v="4.1444444444444404"/>
    <n v="6"/>
    <n v="3"/>
    <n v="3"/>
    <n v="3"/>
    <s v="333"/>
    <x v="0"/>
    <s v=""/>
  </r>
  <r>
    <x v="1528"/>
    <n v="7"/>
    <d v="2019-04-29T00:00:00"/>
    <n v="37.29"/>
    <n v="4.6612499999999999"/>
    <n v="2"/>
    <n v="1"/>
    <n v="3"/>
    <n v="3"/>
    <s v="133"/>
    <x v="0"/>
    <s v=""/>
  </r>
  <r>
    <x v="1529"/>
    <n v="8"/>
    <d v="2019-04-22T00:00:00"/>
    <n v="37.25"/>
    <n v="4.1388888888888804"/>
    <n v="9"/>
    <n v="4"/>
    <n v="3"/>
    <n v="3"/>
    <s v="433"/>
    <x v="1"/>
    <s v=""/>
  </r>
  <r>
    <x v="1530"/>
    <n v="6"/>
    <d v="2019-04-11T00:00:00"/>
    <n v="37.200000000000003"/>
    <n v="4.6500000000000004"/>
    <n v="20"/>
    <n v="4"/>
    <n v="4"/>
    <n v="3"/>
    <s v="443"/>
    <x v="1"/>
    <s v=""/>
  </r>
  <r>
    <x v="1531"/>
    <n v="10"/>
    <d v="2019-04-27T00:00:00"/>
    <n v="37.15"/>
    <n v="3.0958333333333301"/>
    <n v="4"/>
    <n v="2"/>
    <n v="2"/>
    <n v="3"/>
    <s v="223"/>
    <x v="0"/>
    <s v=""/>
  </r>
  <r>
    <x v="1532"/>
    <n v="8"/>
    <d v="2019-04-28T00:00:00"/>
    <n v="37.15"/>
    <n v="3.7149999999999999"/>
    <n v="3"/>
    <n v="1"/>
    <n v="3"/>
    <n v="3"/>
    <s v="133"/>
    <x v="0"/>
    <s v=""/>
  </r>
  <r>
    <x v="1533"/>
    <n v="6"/>
    <d v="2019-04-28T00:00:00"/>
    <n v="37.1"/>
    <n v="4.6375000000000002"/>
    <n v="3"/>
    <n v="1"/>
    <n v="4"/>
    <n v="3"/>
    <s v="143"/>
    <x v="0"/>
    <s v=""/>
  </r>
  <r>
    <x v="1534"/>
    <n v="7"/>
    <d v="2019-04-13T00:00:00"/>
    <n v="37.1"/>
    <n v="4.6375000000000002"/>
    <n v="18"/>
    <n v="4"/>
    <n v="3"/>
    <n v="3"/>
    <s v="433"/>
    <x v="1"/>
    <s v=""/>
  </r>
  <r>
    <x v="1535"/>
    <n v="8"/>
    <d v="2019-04-28T00:00:00"/>
    <n v="37.1"/>
    <n v="4.6375000000000002"/>
    <n v="3"/>
    <n v="1"/>
    <n v="3"/>
    <n v="3"/>
    <s v="133"/>
    <x v="0"/>
    <s v=""/>
  </r>
  <r>
    <x v="1536"/>
    <n v="7"/>
    <d v="2019-04-21T00:00:00"/>
    <n v="37"/>
    <n v="5.2857142857142803"/>
    <n v="10"/>
    <n v="4"/>
    <n v="3"/>
    <n v="3"/>
    <s v="433"/>
    <x v="1"/>
    <s v=""/>
  </r>
  <r>
    <x v="1537"/>
    <n v="7"/>
    <d v="2019-04-27T00:00:00"/>
    <n v="37"/>
    <n v="3.7"/>
    <n v="4"/>
    <n v="2"/>
    <n v="3"/>
    <n v="3"/>
    <s v="233"/>
    <x v="0"/>
    <s v=""/>
  </r>
  <r>
    <x v="1538"/>
    <n v="6"/>
    <d v="2019-04-28T00:00:00"/>
    <n v="37"/>
    <n v="4.625"/>
    <n v="3"/>
    <n v="1"/>
    <n v="4"/>
    <n v="3"/>
    <s v="143"/>
    <x v="0"/>
    <s v=""/>
  </r>
  <r>
    <x v="1539"/>
    <n v="9"/>
    <d v="2019-04-24T00:00:00"/>
    <n v="37"/>
    <n v="3.0833333333333299"/>
    <n v="7"/>
    <n v="3"/>
    <n v="2"/>
    <n v="3"/>
    <s v="323"/>
    <x v="0"/>
    <s v=""/>
  </r>
  <r>
    <x v="1540"/>
    <n v="7"/>
    <d v="2019-04-29T00:00:00"/>
    <n v="36.950000000000003"/>
    <n v="4.1055555555555499"/>
    <n v="2"/>
    <n v="1"/>
    <n v="3"/>
    <n v="3"/>
    <s v="133"/>
    <x v="0"/>
    <s v=""/>
  </r>
  <r>
    <x v="1541"/>
    <n v="7"/>
    <d v="2019-04-28T00:00:00"/>
    <n v="36.85"/>
    <n v="4.0944444444444397"/>
    <n v="3"/>
    <n v="1"/>
    <n v="3"/>
    <n v="3"/>
    <s v="133"/>
    <x v="0"/>
    <s v=""/>
  </r>
  <r>
    <x v="1542"/>
    <n v="7"/>
    <d v="2019-04-27T00:00:00"/>
    <n v="36.85"/>
    <n v="3.6850000000000001"/>
    <n v="4"/>
    <n v="2"/>
    <n v="3"/>
    <n v="3"/>
    <s v="233"/>
    <x v="0"/>
    <s v=""/>
  </r>
  <r>
    <x v="1543"/>
    <n v="7"/>
    <d v="2019-04-23T00:00:00"/>
    <n v="36.85"/>
    <n v="3.6850000000000001"/>
    <n v="8"/>
    <n v="4"/>
    <n v="3"/>
    <n v="3"/>
    <s v="433"/>
    <x v="1"/>
    <s v=""/>
  </r>
  <r>
    <x v="1544"/>
    <n v="7"/>
    <d v="2019-04-26T00:00:00"/>
    <n v="36.849999999999902"/>
    <n v="4.0944444444444397"/>
    <n v="5"/>
    <n v="3"/>
    <n v="3"/>
    <n v="3"/>
    <s v="333"/>
    <x v="0"/>
    <s v=""/>
  </r>
  <r>
    <x v="1545"/>
    <n v="6"/>
    <d v="2019-04-28T00:00:00"/>
    <n v="36.799999999999997"/>
    <n v="5.25714285714285"/>
    <n v="3"/>
    <n v="1"/>
    <n v="4"/>
    <n v="3"/>
    <s v="143"/>
    <x v="0"/>
    <s v=""/>
  </r>
  <r>
    <x v="1546"/>
    <n v="6"/>
    <d v="2019-04-23T00:00:00"/>
    <n v="36.799999999999997"/>
    <n v="4.0888888888888797"/>
    <n v="8"/>
    <n v="4"/>
    <n v="4"/>
    <n v="3"/>
    <s v="443"/>
    <x v="1"/>
    <s v=""/>
  </r>
  <r>
    <x v="1547"/>
    <n v="8"/>
    <d v="2019-04-25T00:00:00"/>
    <n v="36.75"/>
    <n v="4.59375"/>
    <n v="6"/>
    <n v="3"/>
    <n v="3"/>
    <n v="3"/>
    <s v="333"/>
    <x v="0"/>
    <s v=""/>
  </r>
  <r>
    <x v="1548"/>
    <n v="6"/>
    <d v="2019-04-15T00:00:00"/>
    <n v="36.75"/>
    <n v="5.25"/>
    <n v="16"/>
    <n v="4"/>
    <n v="4"/>
    <n v="3"/>
    <s v="443"/>
    <x v="1"/>
    <s v=""/>
  </r>
  <r>
    <x v="1549"/>
    <n v="8"/>
    <d v="2019-04-27T00:00:00"/>
    <n v="36.75"/>
    <n v="4.59375"/>
    <n v="4"/>
    <n v="2"/>
    <n v="3"/>
    <n v="3"/>
    <s v="233"/>
    <x v="0"/>
    <s v=""/>
  </r>
  <r>
    <x v="1550"/>
    <n v="9"/>
    <d v="2019-04-13T00:00:00"/>
    <n v="36.75"/>
    <n v="4.0833333333333304"/>
    <n v="18"/>
    <n v="4"/>
    <n v="2"/>
    <n v="3"/>
    <s v="423"/>
    <x v="1"/>
    <s v=""/>
  </r>
  <r>
    <x v="1551"/>
    <n v="5"/>
    <d v="2019-04-18T00:00:00"/>
    <n v="36.700000000000003"/>
    <n v="4.5875000000000004"/>
    <n v="13"/>
    <n v="4"/>
    <n v="4"/>
    <n v="3"/>
    <s v="443"/>
    <x v="1"/>
    <s v=""/>
  </r>
  <r>
    <x v="1552"/>
    <n v="4"/>
    <d v="2019-04-27T00:00:00"/>
    <n v="36.700000000000003"/>
    <n v="6.11666666666666"/>
    <n v="4"/>
    <n v="2"/>
    <n v="4"/>
    <n v="3"/>
    <s v="243"/>
    <x v="0"/>
    <s v=""/>
  </r>
  <r>
    <x v="1553"/>
    <n v="7"/>
    <d v="2019-04-28T00:00:00"/>
    <n v="36.65"/>
    <n v="4.5812499999999998"/>
    <n v="3"/>
    <n v="1"/>
    <n v="3"/>
    <n v="3"/>
    <s v="133"/>
    <x v="0"/>
    <s v=""/>
  </r>
  <r>
    <x v="1554"/>
    <n v="8"/>
    <d v="2019-04-26T00:00:00"/>
    <n v="36.549999999999997"/>
    <n v="4.06111111111111"/>
    <n v="5"/>
    <n v="3"/>
    <n v="3"/>
    <n v="3"/>
    <s v="333"/>
    <x v="0"/>
    <s v=""/>
  </r>
  <r>
    <x v="1555"/>
    <n v="7"/>
    <d v="2019-04-28T00:00:00"/>
    <n v="36.5"/>
    <n v="4.5625"/>
    <n v="3"/>
    <n v="1"/>
    <n v="3"/>
    <n v="3"/>
    <s v="133"/>
    <x v="0"/>
    <s v=""/>
  </r>
  <r>
    <x v="1556"/>
    <n v="8"/>
    <d v="2019-04-22T00:00:00"/>
    <n v="36.5"/>
    <n v="4.5625"/>
    <n v="9"/>
    <n v="4"/>
    <n v="3"/>
    <n v="3"/>
    <s v="433"/>
    <x v="1"/>
    <s v=""/>
  </r>
  <r>
    <x v="1557"/>
    <n v="7"/>
    <d v="2019-04-28T00:00:00"/>
    <n v="36.450000000000003"/>
    <n v="4.05"/>
    <n v="3"/>
    <n v="1"/>
    <n v="3"/>
    <n v="3"/>
    <s v="133"/>
    <x v="0"/>
    <s v=""/>
  </r>
  <r>
    <x v="1558"/>
    <n v="7"/>
    <d v="2019-04-28T00:00:00"/>
    <n v="36.4"/>
    <n v="4.55"/>
    <n v="3"/>
    <n v="1"/>
    <n v="3"/>
    <n v="3"/>
    <s v="133"/>
    <x v="0"/>
    <s v=""/>
  </r>
  <r>
    <x v="1559"/>
    <n v="8"/>
    <d v="2019-04-17T00:00:00"/>
    <n v="36.299999999999997"/>
    <n v="3.63"/>
    <n v="14"/>
    <n v="4"/>
    <n v="3"/>
    <n v="3"/>
    <s v="433"/>
    <x v="1"/>
    <s v=""/>
  </r>
  <r>
    <x v="1560"/>
    <n v="9"/>
    <d v="2019-04-26T00:00:00"/>
    <n v="36.299999999999997"/>
    <n v="3.63"/>
    <n v="5"/>
    <n v="3"/>
    <n v="2"/>
    <n v="3"/>
    <s v="323"/>
    <x v="0"/>
    <s v=""/>
  </r>
  <r>
    <x v="1561"/>
    <n v="6"/>
    <d v="2019-04-27T00:00:00"/>
    <n v="36.25"/>
    <n v="4.53125"/>
    <n v="4"/>
    <n v="2"/>
    <n v="4"/>
    <n v="3"/>
    <s v="243"/>
    <x v="0"/>
    <s v=""/>
  </r>
  <r>
    <x v="1562"/>
    <n v="10"/>
    <d v="2019-04-28T00:00:00"/>
    <n v="36.200000000000003"/>
    <n v="3.2909090909090901"/>
    <n v="3"/>
    <n v="1"/>
    <n v="2"/>
    <n v="3"/>
    <s v="123"/>
    <x v="0"/>
    <s v=""/>
  </r>
  <r>
    <x v="1563"/>
    <n v="6"/>
    <d v="2019-04-28T00:00:00"/>
    <n v="36.200000000000003"/>
    <n v="4.5250000000000004"/>
    <n v="3"/>
    <n v="1"/>
    <n v="4"/>
    <n v="3"/>
    <s v="143"/>
    <x v="0"/>
    <s v=""/>
  </r>
  <r>
    <x v="1564"/>
    <n v="6"/>
    <d v="2019-04-13T00:00:00"/>
    <n v="36.199999999999903"/>
    <n v="4.5249999999999897"/>
    <n v="18"/>
    <n v="4"/>
    <n v="4"/>
    <n v="3"/>
    <s v="443"/>
    <x v="1"/>
    <s v=""/>
  </r>
  <r>
    <x v="1565"/>
    <n v="10"/>
    <d v="2019-04-27T00:00:00"/>
    <n v="36.199999999999903"/>
    <n v="3.6199999999999899"/>
    <n v="4"/>
    <n v="2"/>
    <n v="2"/>
    <n v="3"/>
    <s v="223"/>
    <x v="0"/>
    <s v=""/>
  </r>
  <r>
    <x v="1566"/>
    <n v="6"/>
    <d v="2019-04-15T00:00:00"/>
    <n v="36.15"/>
    <n v="4.0166666666666604"/>
    <n v="16"/>
    <n v="4"/>
    <n v="4"/>
    <n v="3"/>
    <s v="443"/>
    <x v="1"/>
    <s v=""/>
  </r>
  <r>
    <x v="1567"/>
    <n v="8"/>
    <d v="2019-04-29T00:00:00"/>
    <n v="36.15"/>
    <n v="3.61499999999999"/>
    <n v="2"/>
    <n v="1"/>
    <n v="3"/>
    <n v="3"/>
    <s v="133"/>
    <x v="0"/>
    <s v=""/>
  </r>
  <r>
    <x v="1568"/>
    <n v="7"/>
    <d v="2019-04-28T00:00:00"/>
    <n v="36.1"/>
    <n v="4.0111111111111102"/>
    <n v="3"/>
    <n v="1"/>
    <n v="3"/>
    <n v="3"/>
    <s v="133"/>
    <x v="0"/>
    <s v=""/>
  </r>
  <r>
    <x v="1569"/>
    <n v="7"/>
    <d v="2019-04-28T00:00:00"/>
    <n v="36.1"/>
    <n v="5.1571428571428504"/>
    <n v="3"/>
    <n v="1"/>
    <n v="3"/>
    <n v="3"/>
    <s v="133"/>
    <x v="0"/>
    <s v=""/>
  </r>
  <r>
    <x v="1570"/>
    <n v="6"/>
    <d v="2019-04-29T00:00:00"/>
    <n v="36.1"/>
    <n v="4.5125000000000002"/>
    <n v="2"/>
    <n v="1"/>
    <n v="4"/>
    <n v="3"/>
    <s v="143"/>
    <x v="0"/>
    <s v=""/>
  </r>
  <r>
    <x v="1571"/>
    <n v="10"/>
    <d v="2019-04-27T00:00:00"/>
    <n v="36"/>
    <n v="3.6"/>
    <n v="4"/>
    <n v="2"/>
    <n v="2"/>
    <n v="3"/>
    <s v="223"/>
    <x v="0"/>
    <s v=""/>
  </r>
  <r>
    <x v="1572"/>
    <n v="6"/>
    <d v="2019-04-28T00:00:00"/>
    <n v="35.950000000000003"/>
    <n v="4.4937500000000004"/>
    <n v="3"/>
    <n v="1"/>
    <n v="4"/>
    <n v="3"/>
    <s v="143"/>
    <x v="0"/>
    <s v=""/>
  </r>
  <r>
    <x v="1573"/>
    <n v="7"/>
    <d v="2019-04-24T00:00:00"/>
    <n v="35.799999999999997"/>
    <n v="4.4749999999999996"/>
    <n v="7"/>
    <n v="3"/>
    <n v="3"/>
    <n v="3"/>
    <s v="333"/>
    <x v="0"/>
    <s v=""/>
  </r>
  <r>
    <x v="1574"/>
    <n v="6"/>
    <d v="2019-04-28T00:00:00"/>
    <n v="35.700000000000003"/>
    <n v="3.9666666666666601"/>
    <n v="3"/>
    <n v="1"/>
    <n v="4"/>
    <n v="3"/>
    <s v="143"/>
    <x v="0"/>
    <s v=""/>
  </r>
  <r>
    <x v="1575"/>
    <n v="7"/>
    <d v="2019-04-24T00:00:00"/>
    <n v="35.65"/>
    <n v="3.9611111111111099"/>
    <n v="7"/>
    <n v="3"/>
    <n v="3"/>
    <n v="3"/>
    <s v="333"/>
    <x v="0"/>
    <s v=""/>
  </r>
  <r>
    <x v="1576"/>
    <n v="8"/>
    <d v="2019-04-29T00:00:00"/>
    <n v="35.6"/>
    <n v="3.56"/>
    <n v="2"/>
    <n v="1"/>
    <n v="3"/>
    <n v="3"/>
    <s v="133"/>
    <x v="0"/>
    <s v=""/>
  </r>
  <r>
    <x v="1577"/>
    <n v="7"/>
    <d v="2019-04-25T00:00:00"/>
    <n v="35.6"/>
    <n v="4.45"/>
    <n v="6"/>
    <n v="3"/>
    <n v="3"/>
    <n v="3"/>
    <s v="333"/>
    <x v="0"/>
    <s v=""/>
  </r>
  <r>
    <x v="1578"/>
    <n v="5"/>
    <d v="2019-04-25T00:00:00"/>
    <n v="35.549999999999997"/>
    <n v="4.4437499999999996"/>
    <n v="6"/>
    <n v="3"/>
    <n v="4"/>
    <n v="3"/>
    <s v="343"/>
    <x v="0"/>
    <s v=""/>
  </r>
  <r>
    <x v="1579"/>
    <n v="2"/>
    <d v="2019-04-26T00:00:00"/>
    <n v="35.549999999999997"/>
    <n v="8.8874999999999993"/>
    <n v="5"/>
    <n v="3"/>
    <n v="4"/>
    <n v="3"/>
    <s v="343"/>
    <x v="0"/>
    <s v=""/>
  </r>
  <r>
    <x v="1580"/>
    <n v="8"/>
    <d v="2019-04-28T00:00:00"/>
    <n v="35.549999999999997"/>
    <n v="3.5549999999999899"/>
    <n v="3"/>
    <n v="1"/>
    <n v="3"/>
    <n v="3"/>
    <s v="133"/>
    <x v="0"/>
    <s v=""/>
  </r>
  <r>
    <x v="1581"/>
    <n v="7"/>
    <d v="2019-04-28T00:00:00"/>
    <n v="35.549999999999997"/>
    <n v="3.5549999999999899"/>
    <n v="3"/>
    <n v="1"/>
    <n v="3"/>
    <n v="3"/>
    <s v="133"/>
    <x v="0"/>
    <s v=""/>
  </r>
  <r>
    <x v="1582"/>
    <n v="5"/>
    <d v="2019-04-21T00:00:00"/>
    <n v="35.5"/>
    <n v="5.9166666666666599"/>
    <n v="10"/>
    <n v="4"/>
    <n v="4"/>
    <n v="3"/>
    <s v="443"/>
    <x v="1"/>
    <s v=""/>
  </r>
  <r>
    <x v="1583"/>
    <n v="5"/>
    <d v="2019-04-24T00:00:00"/>
    <n v="35.5"/>
    <n v="5.0714285714285703"/>
    <n v="7"/>
    <n v="3"/>
    <n v="4"/>
    <n v="3"/>
    <s v="343"/>
    <x v="0"/>
    <s v=""/>
  </r>
  <r>
    <x v="1584"/>
    <n v="7"/>
    <d v="2019-04-20T00:00:00"/>
    <n v="35.5"/>
    <n v="3.9444444444444402"/>
    <n v="11"/>
    <n v="4"/>
    <n v="3"/>
    <n v="3"/>
    <s v="433"/>
    <x v="1"/>
    <s v=""/>
  </r>
  <r>
    <x v="1585"/>
    <n v="8"/>
    <d v="2019-04-26T00:00:00"/>
    <n v="35.5"/>
    <n v="3.9444444444444402"/>
    <n v="5"/>
    <n v="3"/>
    <n v="3"/>
    <n v="3"/>
    <s v="333"/>
    <x v="0"/>
    <s v=""/>
  </r>
  <r>
    <x v="1586"/>
    <n v="7"/>
    <d v="2019-04-20T00:00:00"/>
    <n v="35.450000000000003"/>
    <n v="4.4312500000000004"/>
    <n v="11"/>
    <n v="4"/>
    <n v="3"/>
    <n v="3"/>
    <s v="433"/>
    <x v="1"/>
    <s v=""/>
  </r>
  <r>
    <x v="1587"/>
    <n v="7"/>
    <d v="2019-04-29T00:00:00"/>
    <n v="35.4"/>
    <n v="3.93333333333333"/>
    <n v="2"/>
    <n v="1"/>
    <n v="3"/>
    <n v="3"/>
    <s v="133"/>
    <x v="0"/>
    <s v=""/>
  </r>
  <r>
    <x v="1588"/>
    <n v="6"/>
    <d v="2019-04-13T00:00:00"/>
    <n v="35.4"/>
    <n v="4.4249999999999998"/>
    <n v="18"/>
    <n v="4"/>
    <n v="4"/>
    <n v="3"/>
    <s v="443"/>
    <x v="1"/>
    <s v=""/>
  </r>
  <r>
    <x v="1589"/>
    <n v="6"/>
    <d v="2019-04-24T00:00:00"/>
    <n v="35.35"/>
    <n v="3.92777777777777"/>
    <n v="7"/>
    <n v="3"/>
    <n v="4"/>
    <n v="3"/>
    <s v="343"/>
    <x v="0"/>
    <s v=""/>
  </r>
  <r>
    <x v="1590"/>
    <n v="6"/>
    <d v="2019-04-19T00:00:00"/>
    <n v="35.35"/>
    <n v="3.92777777777777"/>
    <n v="12"/>
    <n v="4"/>
    <n v="4"/>
    <n v="3"/>
    <s v="443"/>
    <x v="1"/>
    <s v=""/>
  </r>
  <r>
    <x v="1591"/>
    <n v="6"/>
    <d v="2019-04-28T00:00:00"/>
    <n v="35.35"/>
    <n v="4.4187500000000002"/>
    <n v="3"/>
    <n v="1"/>
    <n v="4"/>
    <n v="3"/>
    <s v="143"/>
    <x v="0"/>
    <s v=""/>
  </r>
  <r>
    <x v="1592"/>
    <n v="4"/>
    <d v="2019-04-10T00:00:00"/>
    <n v="35.35"/>
    <n v="5.8916666666666604"/>
    <n v="21"/>
    <n v="4"/>
    <n v="4"/>
    <n v="3"/>
    <s v="443"/>
    <x v="1"/>
    <s v=""/>
  </r>
  <r>
    <x v="1593"/>
    <n v="7"/>
    <d v="2019-04-21T00:00:00"/>
    <n v="35.299999999999997"/>
    <n v="4.4124999999999996"/>
    <n v="10"/>
    <n v="4"/>
    <n v="3"/>
    <n v="3"/>
    <s v="433"/>
    <x v="1"/>
    <s v=""/>
  </r>
  <r>
    <x v="1594"/>
    <n v="8"/>
    <d v="2019-04-05T00:00:00"/>
    <n v="35.299999999999997"/>
    <n v="3.9222222222222198"/>
    <n v="26"/>
    <n v="4"/>
    <n v="3"/>
    <n v="3"/>
    <s v="433"/>
    <x v="1"/>
    <s v=""/>
  </r>
  <r>
    <x v="1595"/>
    <n v="9"/>
    <d v="2019-04-22T00:00:00"/>
    <n v="35.299999999999997"/>
    <n v="3.9222222222222198"/>
    <n v="9"/>
    <n v="4"/>
    <n v="2"/>
    <n v="3"/>
    <s v="423"/>
    <x v="1"/>
    <s v=""/>
  </r>
  <r>
    <x v="1596"/>
    <n v="7"/>
    <d v="2019-04-06T00:00:00"/>
    <n v="35.25"/>
    <n v="4.40625"/>
    <n v="25"/>
    <n v="4"/>
    <n v="3"/>
    <n v="3"/>
    <s v="433"/>
    <x v="1"/>
    <s v=""/>
  </r>
  <r>
    <x v="1597"/>
    <n v="8"/>
    <d v="2019-04-28T00:00:00"/>
    <n v="35.25"/>
    <n v="3.9166666666666599"/>
    <n v="3"/>
    <n v="1"/>
    <n v="3"/>
    <n v="3"/>
    <s v="133"/>
    <x v="0"/>
    <s v=""/>
  </r>
  <r>
    <x v="1598"/>
    <n v="5"/>
    <d v="2019-04-09T00:00:00"/>
    <n v="35.25"/>
    <n v="5.0357142857142803"/>
    <n v="22"/>
    <n v="4"/>
    <n v="4"/>
    <n v="3"/>
    <s v="443"/>
    <x v="1"/>
    <s v=""/>
  </r>
  <r>
    <x v="1599"/>
    <n v="6"/>
    <d v="2019-04-29T00:00:00"/>
    <n v="35.25"/>
    <n v="5.0357142857142803"/>
    <n v="2"/>
    <n v="1"/>
    <n v="4"/>
    <n v="3"/>
    <s v="143"/>
    <x v="0"/>
    <s v=""/>
  </r>
  <r>
    <x v="1600"/>
    <n v="7"/>
    <d v="2019-04-28T00:00:00"/>
    <n v="35.25"/>
    <n v="5.0357142857142803"/>
    <n v="3"/>
    <n v="1"/>
    <n v="3"/>
    <n v="3"/>
    <s v="133"/>
    <x v="0"/>
    <s v=""/>
  </r>
  <r>
    <x v="1601"/>
    <n v="7"/>
    <d v="2019-04-28T00:00:00"/>
    <n v="35.15"/>
    <n v="3.5150000000000001"/>
    <n v="3"/>
    <n v="1"/>
    <n v="3"/>
    <n v="3"/>
    <s v="133"/>
    <x v="0"/>
    <s v=""/>
  </r>
  <r>
    <x v="1602"/>
    <n v="6"/>
    <d v="2019-04-28T00:00:00"/>
    <n v="35.15"/>
    <n v="5.8583333333333298"/>
    <n v="3"/>
    <n v="1"/>
    <n v="4"/>
    <n v="3"/>
    <s v="143"/>
    <x v="0"/>
    <s v=""/>
  </r>
  <r>
    <x v="1603"/>
    <n v="6"/>
    <d v="2019-04-13T00:00:00"/>
    <n v="35.1"/>
    <n v="4.3875000000000002"/>
    <n v="18"/>
    <n v="4"/>
    <n v="4"/>
    <n v="3"/>
    <s v="443"/>
    <x v="1"/>
    <s v=""/>
  </r>
  <r>
    <x v="1604"/>
    <n v="6"/>
    <d v="2019-04-27T00:00:00"/>
    <n v="35.049999999999997"/>
    <n v="5.00714285714285"/>
    <n v="4"/>
    <n v="2"/>
    <n v="4"/>
    <n v="3"/>
    <s v="243"/>
    <x v="0"/>
    <s v=""/>
  </r>
  <r>
    <x v="1605"/>
    <n v="7"/>
    <d v="2019-04-28T00:00:00"/>
    <n v="35.049999999999997"/>
    <n v="3.8944444444444399"/>
    <n v="3"/>
    <n v="1"/>
    <n v="3"/>
    <n v="3"/>
    <s v="133"/>
    <x v="0"/>
    <s v=""/>
  </r>
  <r>
    <x v="1606"/>
    <n v="7"/>
    <d v="2019-04-21T00:00:00"/>
    <n v="35"/>
    <n v="3.88888888888888"/>
    <n v="10"/>
    <n v="4"/>
    <n v="3"/>
    <n v="3"/>
    <s v="433"/>
    <x v="1"/>
    <s v=""/>
  </r>
  <r>
    <x v="1607"/>
    <n v="5"/>
    <d v="2019-04-18T00:00:00"/>
    <n v="35"/>
    <n v="5"/>
    <n v="13"/>
    <n v="4"/>
    <n v="4"/>
    <n v="3"/>
    <s v="443"/>
    <x v="1"/>
    <s v=""/>
  </r>
  <r>
    <x v="1608"/>
    <n v="7"/>
    <d v="2019-04-23T00:00:00"/>
    <n v="35"/>
    <n v="4.375"/>
    <n v="8"/>
    <n v="4"/>
    <n v="3"/>
    <n v="3"/>
    <s v="433"/>
    <x v="1"/>
    <s v=""/>
  </r>
  <r>
    <x v="1609"/>
    <n v="5"/>
    <d v="2019-04-21T00:00:00"/>
    <n v="35"/>
    <n v="5"/>
    <n v="10"/>
    <n v="4"/>
    <n v="4"/>
    <n v="3"/>
    <s v="443"/>
    <x v="1"/>
    <s v=""/>
  </r>
  <r>
    <x v="1610"/>
    <n v="6"/>
    <d v="2019-04-26T00:00:00"/>
    <n v="34.950000000000003"/>
    <n v="4.9928571428571402"/>
    <n v="5"/>
    <n v="3"/>
    <n v="4"/>
    <n v="3"/>
    <s v="343"/>
    <x v="0"/>
    <s v=""/>
  </r>
  <r>
    <x v="1611"/>
    <n v="7"/>
    <d v="2019-04-23T00:00:00"/>
    <n v="34.9"/>
    <n v="3.8777777777777702"/>
    <n v="8"/>
    <n v="4"/>
    <n v="3"/>
    <n v="3"/>
    <s v="433"/>
    <x v="1"/>
    <s v=""/>
  </r>
  <r>
    <x v="1612"/>
    <n v="9"/>
    <d v="2019-04-26T00:00:00"/>
    <n v="34.9"/>
    <n v="3.48999999999999"/>
    <n v="5"/>
    <n v="3"/>
    <n v="2"/>
    <n v="3"/>
    <s v="323"/>
    <x v="0"/>
    <s v=""/>
  </r>
  <r>
    <x v="1613"/>
    <n v="5"/>
    <d v="2019-04-27T00:00:00"/>
    <n v="34.9"/>
    <n v="4.9857142857142804"/>
    <n v="4"/>
    <n v="2"/>
    <n v="4"/>
    <n v="3"/>
    <s v="243"/>
    <x v="0"/>
    <s v=""/>
  </r>
  <r>
    <x v="1614"/>
    <n v="6"/>
    <d v="2019-04-24T00:00:00"/>
    <n v="34.85"/>
    <n v="3.87222222222222"/>
    <n v="7"/>
    <n v="3"/>
    <n v="4"/>
    <n v="3"/>
    <s v="343"/>
    <x v="0"/>
    <s v=""/>
  </r>
  <r>
    <x v="1615"/>
    <n v="7"/>
    <d v="2019-04-28T00:00:00"/>
    <n v="34.85"/>
    <n v="3.87222222222222"/>
    <n v="3"/>
    <n v="1"/>
    <n v="3"/>
    <n v="3"/>
    <s v="133"/>
    <x v="0"/>
    <s v=""/>
  </r>
  <r>
    <x v="1616"/>
    <n v="7"/>
    <d v="2019-04-24T00:00:00"/>
    <n v="34.85"/>
    <n v="4.3562500000000002"/>
    <n v="7"/>
    <n v="3"/>
    <n v="3"/>
    <n v="3"/>
    <s v="333"/>
    <x v="0"/>
    <s v=""/>
  </r>
  <r>
    <x v="1617"/>
    <n v="7"/>
    <d v="2019-04-19T00:00:00"/>
    <n v="34.85"/>
    <n v="4.3562500000000002"/>
    <n v="12"/>
    <n v="4"/>
    <n v="3"/>
    <n v="3"/>
    <s v="433"/>
    <x v="1"/>
    <s v=""/>
  </r>
  <r>
    <x v="1618"/>
    <n v="4"/>
    <d v="2019-04-23T00:00:00"/>
    <n v="34.799999999999997"/>
    <n v="4.9714285714285698"/>
    <n v="8"/>
    <n v="4"/>
    <n v="4"/>
    <n v="3"/>
    <s v="443"/>
    <x v="1"/>
    <s v=""/>
  </r>
  <r>
    <x v="1619"/>
    <n v="9"/>
    <d v="2019-04-26T00:00:00"/>
    <n v="34.799999999999997"/>
    <n v="3.86666666666666"/>
    <n v="5"/>
    <n v="3"/>
    <n v="2"/>
    <n v="3"/>
    <s v="323"/>
    <x v="0"/>
    <s v=""/>
  </r>
  <r>
    <x v="1620"/>
    <n v="7"/>
    <d v="2019-04-13T00:00:00"/>
    <n v="34.75"/>
    <n v="3.8611111111111098"/>
    <n v="18"/>
    <n v="4"/>
    <n v="3"/>
    <n v="3"/>
    <s v="433"/>
    <x v="1"/>
    <s v=""/>
  </r>
  <r>
    <x v="1621"/>
    <n v="7"/>
    <d v="2019-04-21T00:00:00"/>
    <n v="34.75"/>
    <n v="4.34375"/>
    <n v="10"/>
    <n v="4"/>
    <n v="3"/>
    <n v="3"/>
    <s v="433"/>
    <x v="1"/>
    <s v=""/>
  </r>
  <r>
    <x v="1622"/>
    <n v="8"/>
    <d v="2019-04-27T00:00:00"/>
    <n v="34.75"/>
    <n v="3.8611111111111098"/>
    <n v="4"/>
    <n v="2"/>
    <n v="3"/>
    <n v="3"/>
    <s v="233"/>
    <x v="0"/>
    <s v=""/>
  </r>
  <r>
    <x v="1623"/>
    <n v="5"/>
    <d v="2019-04-12T00:00:00"/>
    <n v="34.700000000000003"/>
    <n v="5.7833333333333297"/>
    <n v="19"/>
    <n v="4"/>
    <n v="4"/>
    <n v="3"/>
    <s v="443"/>
    <x v="1"/>
    <s v=""/>
  </r>
  <r>
    <x v="1624"/>
    <n v="6"/>
    <d v="2019-04-27T00:00:00"/>
    <n v="34.700000000000003"/>
    <n v="4.3375000000000004"/>
    <n v="4"/>
    <n v="2"/>
    <n v="4"/>
    <n v="3"/>
    <s v="243"/>
    <x v="0"/>
    <s v=""/>
  </r>
  <r>
    <x v="1625"/>
    <n v="7"/>
    <d v="2019-04-28T00:00:00"/>
    <n v="34.65"/>
    <n v="4.3312499999999998"/>
    <n v="3"/>
    <n v="1"/>
    <n v="3"/>
    <n v="3"/>
    <s v="133"/>
    <x v="0"/>
    <s v=""/>
  </r>
  <r>
    <x v="1626"/>
    <n v="7"/>
    <d v="2019-04-27T00:00:00"/>
    <n v="34.65"/>
    <n v="4.3312499999999998"/>
    <n v="4"/>
    <n v="2"/>
    <n v="3"/>
    <n v="3"/>
    <s v="233"/>
    <x v="0"/>
    <s v=""/>
  </r>
  <r>
    <x v="1627"/>
    <n v="7"/>
    <d v="2019-04-20T00:00:00"/>
    <n v="34.6"/>
    <n v="4.3250000000000002"/>
    <n v="11"/>
    <n v="4"/>
    <n v="3"/>
    <n v="3"/>
    <s v="433"/>
    <x v="1"/>
    <s v=""/>
  </r>
  <r>
    <x v="1628"/>
    <n v="7"/>
    <d v="2019-04-28T00:00:00"/>
    <n v="34.549999999999997"/>
    <n v="4.3187499999999996"/>
    <n v="3"/>
    <n v="1"/>
    <n v="3"/>
    <n v="3"/>
    <s v="133"/>
    <x v="0"/>
    <s v=""/>
  </r>
  <r>
    <x v="1629"/>
    <n v="7"/>
    <d v="2019-04-26T00:00:00"/>
    <n v="34.549999999999997"/>
    <n v="4.9357142857142797"/>
    <n v="5"/>
    <n v="3"/>
    <n v="3"/>
    <n v="3"/>
    <s v="333"/>
    <x v="0"/>
    <s v=""/>
  </r>
  <r>
    <x v="1630"/>
    <n v="7"/>
    <d v="2019-04-12T00:00:00"/>
    <n v="34.5"/>
    <n v="4.9285714285714199"/>
    <n v="19"/>
    <n v="4"/>
    <n v="3"/>
    <n v="3"/>
    <s v="433"/>
    <x v="1"/>
    <s v=""/>
  </r>
  <r>
    <x v="1631"/>
    <n v="6"/>
    <d v="2019-04-18T00:00:00"/>
    <n v="34.5"/>
    <n v="4.9285714285714199"/>
    <n v="13"/>
    <n v="4"/>
    <n v="4"/>
    <n v="3"/>
    <s v="443"/>
    <x v="1"/>
    <s v=""/>
  </r>
  <r>
    <x v="1632"/>
    <n v="7"/>
    <d v="2019-04-23T00:00:00"/>
    <n v="34.5"/>
    <n v="4.3125"/>
    <n v="8"/>
    <n v="4"/>
    <n v="3"/>
    <n v="3"/>
    <s v="433"/>
    <x v="1"/>
    <s v=""/>
  </r>
  <r>
    <x v="1633"/>
    <n v="7"/>
    <d v="2019-04-29T00:00:00"/>
    <n v="34.450000000000003"/>
    <n v="4.3062500000000004"/>
    <n v="2"/>
    <n v="1"/>
    <n v="3"/>
    <n v="3"/>
    <s v="133"/>
    <x v="0"/>
    <s v=""/>
  </r>
  <r>
    <x v="1634"/>
    <n v="6"/>
    <d v="2019-04-25T00:00:00"/>
    <n v="34.450000000000003"/>
    <n v="4.3062500000000004"/>
    <n v="6"/>
    <n v="3"/>
    <n v="4"/>
    <n v="3"/>
    <s v="343"/>
    <x v="0"/>
    <s v=""/>
  </r>
  <r>
    <x v="1635"/>
    <n v="8"/>
    <d v="2019-04-28T00:00:00"/>
    <n v="34.4"/>
    <n v="4.3"/>
    <n v="3"/>
    <n v="1"/>
    <n v="3"/>
    <n v="3"/>
    <s v="133"/>
    <x v="0"/>
    <s v=""/>
  </r>
  <r>
    <x v="1636"/>
    <n v="7"/>
    <d v="2019-04-23T00:00:00"/>
    <n v="34.35"/>
    <n v="4.2937500000000002"/>
    <n v="8"/>
    <n v="4"/>
    <n v="3"/>
    <n v="3"/>
    <s v="433"/>
    <x v="1"/>
    <s v=""/>
  </r>
  <r>
    <x v="1637"/>
    <n v="7"/>
    <d v="2019-04-22T00:00:00"/>
    <n v="34.299999999999997"/>
    <n v="4.2874999999999996"/>
    <n v="9"/>
    <n v="4"/>
    <n v="3"/>
    <n v="3"/>
    <s v="433"/>
    <x v="1"/>
    <s v=""/>
  </r>
  <r>
    <x v="1638"/>
    <n v="4"/>
    <d v="2019-04-24T00:00:00"/>
    <n v="34.25"/>
    <n v="4.28125"/>
    <n v="7"/>
    <n v="3"/>
    <n v="4"/>
    <n v="3"/>
    <s v="343"/>
    <x v="0"/>
    <s v=""/>
  </r>
  <r>
    <x v="1639"/>
    <n v="7"/>
    <d v="2019-04-25T00:00:00"/>
    <n v="34.25"/>
    <n v="3.80555555555555"/>
    <n v="6"/>
    <n v="3"/>
    <n v="3"/>
    <n v="3"/>
    <s v="333"/>
    <x v="0"/>
    <s v=""/>
  </r>
  <r>
    <x v="1640"/>
    <n v="7"/>
    <d v="2019-04-28T00:00:00"/>
    <n v="34.25"/>
    <n v="4.8928571428571397"/>
    <n v="3"/>
    <n v="1"/>
    <n v="3"/>
    <n v="3"/>
    <s v="133"/>
    <x v="0"/>
    <s v=""/>
  </r>
  <r>
    <x v="1641"/>
    <n v="7"/>
    <d v="2019-04-21T00:00:00"/>
    <n v="34.200000000000003"/>
    <n v="4.2750000000000004"/>
    <n v="10"/>
    <n v="4"/>
    <n v="3"/>
    <n v="3"/>
    <s v="433"/>
    <x v="1"/>
    <s v=""/>
  </r>
  <r>
    <x v="1642"/>
    <n v="6"/>
    <d v="2019-04-10T00:00:00"/>
    <n v="34.18"/>
    <n v="4.2725"/>
    <n v="21"/>
    <n v="4"/>
    <n v="4"/>
    <n v="3"/>
    <s v="443"/>
    <x v="1"/>
    <s v=""/>
  </r>
  <r>
    <x v="1643"/>
    <n v="7"/>
    <d v="2019-04-11T00:00:00"/>
    <n v="34.15"/>
    <n v="3.415"/>
    <n v="20"/>
    <n v="4"/>
    <n v="3"/>
    <n v="3"/>
    <s v="433"/>
    <x v="1"/>
    <s v=""/>
  </r>
  <r>
    <x v="1644"/>
    <n v="4"/>
    <d v="2019-04-26T00:00:00"/>
    <n v="34.1"/>
    <n v="4.2625000000000002"/>
    <n v="5"/>
    <n v="3"/>
    <n v="4"/>
    <n v="3"/>
    <s v="343"/>
    <x v="0"/>
    <s v=""/>
  </r>
  <r>
    <x v="1645"/>
    <n v="7"/>
    <d v="2019-04-22T00:00:00"/>
    <n v="34"/>
    <n v="4.25"/>
    <n v="9"/>
    <n v="4"/>
    <n v="3"/>
    <n v="3"/>
    <s v="433"/>
    <x v="1"/>
    <s v=""/>
  </r>
  <r>
    <x v="1646"/>
    <n v="7"/>
    <d v="2019-04-29T00:00:00"/>
    <n v="34"/>
    <n v="3.4"/>
    <n v="2"/>
    <n v="1"/>
    <n v="3"/>
    <n v="3"/>
    <s v="133"/>
    <x v="0"/>
    <s v=""/>
  </r>
  <r>
    <x v="1647"/>
    <n v="8"/>
    <d v="2019-04-26T00:00:00"/>
    <n v="34"/>
    <n v="3.7777777777777701"/>
    <n v="5"/>
    <n v="3"/>
    <n v="3"/>
    <n v="3"/>
    <s v="333"/>
    <x v="0"/>
    <s v=""/>
  </r>
  <r>
    <x v="1648"/>
    <n v="6"/>
    <d v="2019-04-28T00:00:00"/>
    <n v="34"/>
    <n v="4.8571428571428497"/>
    <n v="3"/>
    <n v="1"/>
    <n v="4"/>
    <n v="3"/>
    <s v="143"/>
    <x v="0"/>
    <s v=""/>
  </r>
  <r>
    <x v="1649"/>
    <n v="8"/>
    <d v="2019-04-29T00:00:00"/>
    <n v="34"/>
    <n v="4.25"/>
    <n v="2"/>
    <n v="1"/>
    <n v="3"/>
    <n v="3"/>
    <s v="133"/>
    <x v="0"/>
    <s v=""/>
  </r>
  <r>
    <x v="1650"/>
    <n v="6"/>
    <d v="2019-04-27T00:00:00"/>
    <n v="34"/>
    <n v="4.25"/>
    <n v="4"/>
    <n v="2"/>
    <n v="4"/>
    <n v="3"/>
    <s v="243"/>
    <x v="0"/>
    <s v=""/>
  </r>
  <r>
    <x v="1651"/>
    <n v="7"/>
    <d v="2019-04-29T00:00:00"/>
    <n v="33.950000000000003"/>
    <n v="3.7722222222222199"/>
    <n v="2"/>
    <n v="1"/>
    <n v="3"/>
    <n v="3"/>
    <s v="133"/>
    <x v="0"/>
    <s v=""/>
  </r>
  <r>
    <x v="1652"/>
    <n v="8"/>
    <d v="2019-04-25T00:00:00"/>
    <n v="33.950000000000003"/>
    <n v="3.7722222222222199"/>
    <n v="6"/>
    <n v="3"/>
    <n v="3"/>
    <n v="3"/>
    <s v="333"/>
    <x v="0"/>
    <s v=""/>
  </r>
  <r>
    <x v="1653"/>
    <n v="7"/>
    <d v="2019-04-26T00:00:00"/>
    <n v="33.950000000000003"/>
    <n v="3.7722222222222199"/>
    <n v="5"/>
    <n v="3"/>
    <n v="3"/>
    <n v="3"/>
    <s v="333"/>
    <x v="0"/>
    <s v=""/>
  </r>
  <r>
    <x v="1654"/>
    <n v="8"/>
    <d v="2019-04-29T00:00:00"/>
    <n v="33.950000000000003"/>
    <n v="3.395"/>
    <n v="2"/>
    <n v="1"/>
    <n v="3"/>
    <n v="3"/>
    <s v="133"/>
    <x v="0"/>
    <s v=""/>
  </r>
  <r>
    <x v="1655"/>
    <n v="5"/>
    <d v="2019-04-17T00:00:00"/>
    <n v="33.950000000000003"/>
    <n v="4.2437500000000004"/>
    <n v="14"/>
    <n v="4"/>
    <n v="4"/>
    <n v="3"/>
    <s v="443"/>
    <x v="1"/>
    <s v=""/>
  </r>
  <r>
    <x v="1656"/>
    <n v="4"/>
    <d v="2019-04-28T00:00:00"/>
    <n v="33.9"/>
    <n v="5.6499999999999897"/>
    <n v="3"/>
    <n v="1"/>
    <n v="4"/>
    <n v="3"/>
    <s v="143"/>
    <x v="0"/>
    <s v=""/>
  </r>
  <r>
    <x v="1657"/>
    <n v="7"/>
    <d v="2019-04-29T00:00:00"/>
    <n v="33.85"/>
    <n v="4.8357142857142801"/>
    <n v="2"/>
    <n v="1"/>
    <n v="3"/>
    <n v="3"/>
    <s v="133"/>
    <x v="0"/>
    <s v=""/>
  </r>
  <r>
    <x v="1658"/>
    <n v="5"/>
    <d v="2019-04-20T00:00:00"/>
    <n v="33.83"/>
    <n v="5.6383333333333301"/>
    <n v="11"/>
    <n v="4"/>
    <n v="4"/>
    <n v="3"/>
    <s v="443"/>
    <x v="1"/>
    <s v=""/>
  </r>
  <r>
    <x v="1659"/>
    <n v="6"/>
    <d v="2019-04-17T00:00:00"/>
    <n v="33.799999999999997"/>
    <n v="3.7555555555555502"/>
    <n v="14"/>
    <n v="4"/>
    <n v="4"/>
    <n v="3"/>
    <s v="443"/>
    <x v="1"/>
    <s v=""/>
  </r>
  <r>
    <x v="1660"/>
    <n v="5"/>
    <d v="2019-04-28T00:00:00"/>
    <n v="33.799999999999997"/>
    <n v="4.8285714285714203"/>
    <n v="3"/>
    <n v="1"/>
    <n v="4"/>
    <n v="3"/>
    <s v="143"/>
    <x v="0"/>
    <s v=""/>
  </r>
  <r>
    <x v="1661"/>
    <n v="8"/>
    <d v="2019-04-19T00:00:00"/>
    <n v="33.799999999999997"/>
    <n v="3.7555555555555502"/>
    <n v="12"/>
    <n v="4"/>
    <n v="3"/>
    <n v="3"/>
    <s v="433"/>
    <x v="1"/>
    <s v=""/>
  </r>
  <r>
    <x v="1662"/>
    <n v="7"/>
    <d v="2019-04-29T00:00:00"/>
    <n v="33.75"/>
    <n v="3.375"/>
    <n v="2"/>
    <n v="1"/>
    <n v="3"/>
    <n v="3"/>
    <s v="133"/>
    <x v="0"/>
    <s v=""/>
  </r>
  <r>
    <x v="1663"/>
    <n v="5"/>
    <d v="2019-04-28T00:00:00"/>
    <n v="33.75"/>
    <n v="4.8214285714285703"/>
    <n v="3"/>
    <n v="1"/>
    <n v="4"/>
    <n v="3"/>
    <s v="143"/>
    <x v="0"/>
    <s v=""/>
  </r>
  <r>
    <x v="1664"/>
    <n v="9"/>
    <d v="2019-04-27T00:00:00"/>
    <n v="33.75"/>
    <n v="3.75"/>
    <n v="4"/>
    <n v="2"/>
    <n v="2"/>
    <n v="3"/>
    <s v="223"/>
    <x v="0"/>
    <s v=""/>
  </r>
  <r>
    <x v="1665"/>
    <n v="6"/>
    <d v="2019-04-29T00:00:00"/>
    <n v="33.700000000000003"/>
    <n v="4.8142857142857096"/>
    <n v="2"/>
    <n v="1"/>
    <n v="4"/>
    <n v="3"/>
    <s v="143"/>
    <x v="0"/>
    <s v=""/>
  </r>
  <r>
    <x v="1666"/>
    <n v="6"/>
    <d v="2019-04-29T00:00:00"/>
    <n v="33.65"/>
    <n v="4.8071428571428498"/>
    <n v="2"/>
    <n v="1"/>
    <n v="4"/>
    <n v="3"/>
    <s v="143"/>
    <x v="0"/>
    <s v=""/>
  </r>
  <r>
    <x v="1667"/>
    <n v="7"/>
    <d v="2019-04-28T00:00:00"/>
    <n v="33.65"/>
    <n v="4.8071428571428498"/>
    <n v="3"/>
    <n v="1"/>
    <n v="3"/>
    <n v="3"/>
    <s v="133"/>
    <x v="0"/>
    <s v=""/>
  </r>
  <r>
    <x v="1668"/>
    <n v="5"/>
    <d v="2019-04-25T00:00:00"/>
    <n v="33.629999999999903"/>
    <n v="5.6049999999999898"/>
    <n v="6"/>
    <n v="3"/>
    <n v="4"/>
    <n v="3"/>
    <s v="343"/>
    <x v="0"/>
    <s v=""/>
  </r>
  <r>
    <x v="1669"/>
    <n v="8"/>
    <d v="2019-04-28T00:00:00"/>
    <n v="33.6"/>
    <n v="3.7333333333333298"/>
    <n v="3"/>
    <n v="1"/>
    <n v="3"/>
    <n v="3"/>
    <s v="133"/>
    <x v="0"/>
    <s v=""/>
  </r>
  <r>
    <x v="1670"/>
    <n v="6"/>
    <d v="2019-04-25T00:00:00"/>
    <n v="33.549999999999997"/>
    <n v="4.1937499999999996"/>
    <n v="6"/>
    <n v="3"/>
    <n v="4"/>
    <n v="3"/>
    <s v="343"/>
    <x v="0"/>
    <s v=""/>
  </r>
  <r>
    <x v="1671"/>
    <n v="4"/>
    <d v="2019-04-27T00:00:00"/>
    <n v="33.5"/>
    <n v="5.5833333333333304"/>
    <n v="4"/>
    <n v="2"/>
    <n v="4"/>
    <n v="3"/>
    <s v="243"/>
    <x v="0"/>
    <s v=""/>
  </r>
  <r>
    <x v="1672"/>
    <n v="6"/>
    <d v="2019-04-21T00:00:00"/>
    <n v="33.5"/>
    <n v="4.1875"/>
    <n v="10"/>
    <n v="4"/>
    <n v="4"/>
    <n v="3"/>
    <s v="443"/>
    <x v="1"/>
    <s v=""/>
  </r>
  <r>
    <x v="1673"/>
    <n v="5"/>
    <d v="2019-04-22T00:00:00"/>
    <n v="33.5"/>
    <n v="4.1875"/>
    <n v="9"/>
    <n v="4"/>
    <n v="4"/>
    <n v="3"/>
    <s v="443"/>
    <x v="1"/>
    <s v=""/>
  </r>
  <r>
    <x v="1674"/>
    <n v="6"/>
    <d v="2019-04-27T00:00:00"/>
    <n v="33.450000000000003"/>
    <n v="4.7785714285714196"/>
    <n v="4"/>
    <n v="2"/>
    <n v="4"/>
    <n v="3"/>
    <s v="243"/>
    <x v="0"/>
    <s v=""/>
  </r>
  <r>
    <x v="1675"/>
    <n v="7"/>
    <d v="2019-04-21T00:00:00"/>
    <n v="33.450000000000003"/>
    <n v="4.1812500000000004"/>
    <n v="10"/>
    <n v="4"/>
    <n v="3"/>
    <n v="3"/>
    <s v="433"/>
    <x v="1"/>
    <s v=""/>
  </r>
  <r>
    <x v="1676"/>
    <n v="6"/>
    <d v="2019-04-28T00:00:00"/>
    <n v="33.4"/>
    <n v="4.7714285714285696"/>
    <n v="3"/>
    <n v="1"/>
    <n v="4"/>
    <n v="3"/>
    <s v="143"/>
    <x v="0"/>
    <s v=""/>
  </r>
  <r>
    <x v="1677"/>
    <n v="6"/>
    <d v="2019-04-29T00:00:00"/>
    <n v="33.35"/>
    <n v="3.7055555555555499"/>
    <n v="2"/>
    <n v="1"/>
    <n v="4"/>
    <n v="3"/>
    <s v="143"/>
    <x v="0"/>
    <s v=""/>
  </r>
  <r>
    <x v="1678"/>
    <n v="5"/>
    <d v="2019-04-19T00:00:00"/>
    <n v="33.35"/>
    <n v="4.7642857142857098"/>
    <n v="12"/>
    <n v="4"/>
    <n v="4"/>
    <n v="3"/>
    <s v="443"/>
    <x v="1"/>
    <s v=""/>
  </r>
  <r>
    <x v="1679"/>
    <n v="6"/>
    <d v="2019-04-25T00:00:00"/>
    <n v="33.35"/>
    <n v="4.1687500000000002"/>
    <n v="6"/>
    <n v="3"/>
    <n v="4"/>
    <n v="3"/>
    <s v="343"/>
    <x v="0"/>
    <s v=""/>
  </r>
  <r>
    <x v="1680"/>
    <n v="7"/>
    <d v="2019-04-28T00:00:00"/>
    <n v="33.35"/>
    <n v="4.1687500000000002"/>
    <n v="3"/>
    <n v="1"/>
    <n v="3"/>
    <n v="3"/>
    <s v="133"/>
    <x v="0"/>
    <s v=""/>
  </r>
  <r>
    <x v="1681"/>
    <n v="7"/>
    <d v="2019-04-28T00:00:00"/>
    <n v="33.35"/>
    <n v="4.1687500000000002"/>
    <n v="3"/>
    <n v="1"/>
    <n v="3"/>
    <n v="3"/>
    <s v="133"/>
    <x v="0"/>
    <s v=""/>
  </r>
  <r>
    <x v="1682"/>
    <n v="6"/>
    <d v="2019-04-27T00:00:00"/>
    <n v="33.299999999999997"/>
    <n v="4.75714285714285"/>
    <n v="4"/>
    <n v="2"/>
    <n v="4"/>
    <n v="3"/>
    <s v="243"/>
    <x v="0"/>
    <s v=""/>
  </r>
  <r>
    <x v="1683"/>
    <n v="6"/>
    <d v="2019-04-27T00:00:00"/>
    <n v="33.25"/>
    <n v="4.15625"/>
    <n v="4"/>
    <n v="2"/>
    <n v="4"/>
    <n v="3"/>
    <s v="243"/>
    <x v="0"/>
    <s v=""/>
  </r>
  <r>
    <x v="1684"/>
    <n v="6"/>
    <d v="2019-04-26T00:00:00"/>
    <n v="33.25"/>
    <n v="4.75"/>
    <n v="5"/>
    <n v="3"/>
    <n v="4"/>
    <n v="3"/>
    <s v="343"/>
    <x v="0"/>
    <s v=""/>
  </r>
  <r>
    <x v="1685"/>
    <n v="5"/>
    <d v="2019-04-28T00:00:00"/>
    <n v="33.15"/>
    <n v="3.68333333333333"/>
    <n v="3"/>
    <n v="1"/>
    <n v="4"/>
    <n v="4"/>
    <s v="144"/>
    <x v="0"/>
    <s v=""/>
  </r>
  <r>
    <x v="1686"/>
    <n v="4"/>
    <d v="2019-04-18T00:00:00"/>
    <n v="33.15"/>
    <n v="6.63"/>
    <n v="13"/>
    <n v="4"/>
    <n v="4"/>
    <n v="4"/>
    <s v="444"/>
    <x v="1"/>
    <s v=""/>
  </r>
  <r>
    <x v="1687"/>
    <n v="8"/>
    <d v="2019-04-26T00:00:00"/>
    <n v="33.1"/>
    <n v="4.1375000000000002"/>
    <n v="5"/>
    <n v="3"/>
    <n v="3"/>
    <n v="4"/>
    <s v="334"/>
    <x v="0"/>
    <s v=""/>
  </r>
  <r>
    <x v="1688"/>
    <n v="4"/>
    <d v="2019-04-23T00:00:00"/>
    <n v="33.1"/>
    <n v="5.5166666666666604"/>
    <n v="8"/>
    <n v="4"/>
    <n v="4"/>
    <n v="4"/>
    <s v="444"/>
    <x v="1"/>
    <s v=""/>
  </r>
  <r>
    <x v="1689"/>
    <n v="7"/>
    <d v="2019-04-29T00:00:00"/>
    <n v="33.049999999999997"/>
    <n v="4.1312499999999996"/>
    <n v="2"/>
    <n v="1"/>
    <n v="3"/>
    <n v="4"/>
    <s v="134"/>
    <x v="0"/>
    <s v=""/>
  </r>
  <r>
    <x v="1690"/>
    <n v="6"/>
    <d v="2019-04-29T00:00:00"/>
    <n v="33"/>
    <n v="4.125"/>
    <n v="2"/>
    <n v="1"/>
    <n v="4"/>
    <n v="4"/>
    <s v="144"/>
    <x v="0"/>
    <s v=""/>
  </r>
  <r>
    <x v="1691"/>
    <n v="6"/>
    <d v="2019-04-29T00:00:00"/>
    <n v="32.950000000000003"/>
    <n v="4.7071428571428502"/>
    <n v="2"/>
    <n v="1"/>
    <n v="4"/>
    <n v="4"/>
    <s v="144"/>
    <x v="0"/>
    <s v=""/>
  </r>
  <r>
    <x v="1692"/>
    <n v="7"/>
    <d v="2019-04-25T00:00:00"/>
    <n v="32.950000000000003"/>
    <n v="3.6611111111111101"/>
    <n v="6"/>
    <n v="3"/>
    <n v="3"/>
    <n v="4"/>
    <s v="334"/>
    <x v="0"/>
    <s v=""/>
  </r>
  <r>
    <x v="1693"/>
    <n v="6"/>
    <d v="2019-04-29T00:00:00"/>
    <n v="32.9"/>
    <n v="4.1124999999999998"/>
    <n v="2"/>
    <n v="1"/>
    <n v="4"/>
    <n v="4"/>
    <s v="144"/>
    <x v="0"/>
    <s v=""/>
  </r>
  <r>
    <x v="1694"/>
    <n v="7"/>
    <d v="2019-04-21T00:00:00"/>
    <n v="32.9"/>
    <n v="2.9909090909090899"/>
    <n v="10"/>
    <n v="4"/>
    <n v="3"/>
    <n v="4"/>
    <s v="434"/>
    <x v="1"/>
    <s v=""/>
  </r>
  <r>
    <x v="1695"/>
    <n v="7"/>
    <d v="2019-04-25T00:00:00"/>
    <n v="32.9"/>
    <n v="3.6555555555555501"/>
    <n v="6"/>
    <n v="3"/>
    <n v="3"/>
    <n v="4"/>
    <s v="334"/>
    <x v="0"/>
    <s v=""/>
  </r>
  <r>
    <x v="1696"/>
    <n v="6"/>
    <d v="2019-04-11T00:00:00"/>
    <n v="32.9"/>
    <n v="4.7"/>
    <n v="20"/>
    <n v="4"/>
    <n v="4"/>
    <n v="4"/>
    <s v="444"/>
    <x v="1"/>
    <s v=""/>
  </r>
  <r>
    <x v="1697"/>
    <n v="9"/>
    <d v="2019-04-26T00:00:00"/>
    <n v="32.799999999999997"/>
    <n v="3.28"/>
    <n v="5"/>
    <n v="3"/>
    <n v="2"/>
    <n v="4"/>
    <s v="324"/>
    <x v="0"/>
    <s v=""/>
  </r>
  <r>
    <x v="1698"/>
    <n v="5"/>
    <d v="2019-04-09T00:00:00"/>
    <n v="32.799999999999997"/>
    <n v="5.4666666666666597"/>
    <n v="22"/>
    <n v="4"/>
    <n v="4"/>
    <n v="4"/>
    <s v="444"/>
    <x v="1"/>
    <s v=""/>
  </r>
  <r>
    <x v="1699"/>
    <n v="7"/>
    <d v="2019-04-29T00:00:00"/>
    <n v="32.75"/>
    <n v="4.6785714285714199"/>
    <n v="2"/>
    <n v="1"/>
    <n v="3"/>
    <n v="4"/>
    <s v="134"/>
    <x v="0"/>
    <s v=""/>
  </r>
  <r>
    <x v="1700"/>
    <n v="5"/>
    <d v="2019-04-13T00:00:00"/>
    <n v="32.75"/>
    <n v="5.4583333333333304"/>
    <n v="18"/>
    <n v="4"/>
    <n v="4"/>
    <n v="4"/>
    <s v="444"/>
    <x v="1"/>
    <s v=""/>
  </r>
  <r>
    <x v="1701"/>
    <n v="6"/>
    <d v="2019-04-29T00:00:00"/>
    <n v="32.75"/>
    <n v="4.6785714285714199"/>
    <n v="2"/>
    <n v="1"/>
    <n v="4"/>
    <n v="4"/>
    <s v="144"/>
    <x v="0"/>
    <s v=""/>
  </r>
  <r>
    <x v="1702"/>
    <n v="6"/>
    <d v="2019-04-28T00:00:00"/>
    <n v="32.75"/>
    <n v="4.09375"/>
    <n v="3"/>
    <n v="1"/>
    <n v="4"/>
    <n v="4"/>
    <s v="144"/>
    <x v="0"/>
    <s v=""/>
  </r>
  <r>
    <x v="1703"/>
    <n v="7"/>
    <d v="2019-04-24T00:00:00"/>
    <n v="32.700000000000003"/>
    <n v="3.6333333333333302"/>
    <n v="7"/>
    <n v="3"/>
    <n v="3"/>
    <n v="4"/>
    <s v="334"/>
    <x v="0"/>
    <s v=""/>
  </r>
  <r>
    <x v="1704"/>
    <n v="7"/>
    <d v="2019-04-29T00:00:00"/>
    <n v="32.700000000000003"/>
    <n v="4.6714285714285699"/>
    <n v="2"/>
    <n v="1"/>
    <n v="3"/>
    <n v="4"/>
    <s v="134"/>
    <x v="0"/>
    <s v=""/>
  </r>
  <r>
    <x v="1705"/>
    <n v="7"/>
    <d v="2019-04-09T00:00:00"/>
    <n v="32.700000000000003"/>
    <n v="4.0875000000000004"/>
    <n v="22"/>
    <n v="4"/>
    <n v="3"/>
    <n v="4"/>
    <s v="434"/>
    <x v="1"/>
    <s v=""/>
  </r>
  <r>
    <x v="1706"/>
    <n v="6"/>
    <d v="2019-04-24T00:00:00"/>
    <n v="32.65"/>
    <n v="4.6642857142857101"/>
    <n v="7"/>
    <n v="3"/>
    <n v="4"/>
    <n v="4"/>
    <s v="344"/>
    <x v="0"/>
    <s v=""/>
  </r>
  <r>
    <x v="1707"/>
    <n v="4"/>
    <d v="2019-04-29T00:00:00"/>
    <n v="32.65"/>
    <n v="5.4416666666666602"/>
    <n v="2"/>
    <n v="1"/>
    <n v="4"/>
    <n v="4"/>
    <s v="144"/>
    <x v="0"/>
    <s v=""/>
  </r>
  <r>
    <x v="1708"/>
    <n v="6"/>
    <d v="2019-04-28T00:00:00"/>
    <n v="32.65"/>
    <n v="4.6642857142857101"/>
    <n v="3"/>
    <n v="1"/>
    <n v="4"/>
    <n v="4"/>
    <s v="144"/>
    <x v="0"/>
    <s v=""/>
  </r>
  <r>
    <x v="1709"/>
    <n v="6"/>
    <d v="2019-04-27T00:00:00"/>
    <n v="32.6"/>
    <n v="4.6571428571428504"/>
    <n v="4"/>
    <n v="2"/>
    <n v="4"/>
    <n v="4"/>
    <s v="244"/>
    <x v="0"/>
    <s v=""/>
  </r>
  <r>
    <x v="1710"/>
    <n v="5"/>
    <d v="2019-04-28T00:00:00"/>
    <n v="32.5"/>
    <n v="5.4166666666666599"/>
    <n v="3"/>
    <n v="1"/>
    <n v="4"/>
    <n v="4"/>
    <s v="144"/>
    <x v="0"/>
    <s v=""/>
  </r>
  <r>
    <x v="1711"/>
    <n v="7"/>
    <d v="2019-04-28T00:00:00"/>
    <n v="32.5"/>
    <n v="4.0625"/>
    <n v="3"/>
    <n v="1"/>
    <n v="3"/>
    <n v="4"/>
    <s v="134"/>
    <x v="0"/>
    <s v=""/>
  </r>
  <r>
    <x v="1712"/>
    <n v="8"/>
    <d v="2019-04-23T00:00:00"/>
    <n v="32.4"/>
    <n v="4.05"/>
    <n v="8"/>
    <n v="4"/>
    <n v="3"/>
    <n v="4"/>
    <s v="434"/>
    <x v="1"/>
    <s v=""/>
  </r>
  <r>
    <x v="1713"/>
    <n v="8"/>
    <d v="2019-04-20T00:00:00"/>
    <n v="32.35"/>
    <n v="4.0437500000000002"/>
    <n v="11"/>
    <n v="4"/>
    <n v="3"/>
    <n v="4"/>
    <s v="434"/>
    <x v="1"/>
    <s v=""/>
  </r>
  <r>
    <x v="1714"/>
    <n v="6"/>
    <d v="2019-04-22T00:00:00"/>
    <n v="32.35"/>
    <n v="5.3916666666666604"/>
    <n v="9"/>
    <n v="4"/>
    <n v="4"/>
    <n v="4"/>
    <s v="444"/>
    <x v="1"/>
    <s v=""/>
  </r>
  <r>
    <x v="1715"/>
    <n v="6"/>
    <d v="2019-04-17T00:00:00"/>
    <n v="32.35"/>
    <n v="4.0437500000000002"/>
    <n v="14"/>
    <n v="4"/>
    <n v="4"/>
    <n v="4"/>
    <s v="444"/>
    <x v="1"/>
    <s v=""/>
  </r>
  <r>
    <x v="1716"/>
    <n v="6"/>
    <d v="2019-04-09T00:00:00"/>
    <n v="32.299999999999997"/>
    <n v="4.6142857142857103"/>
    <n v="22"/>
    <n v="4"/>
    <n v="4"/>
    <n v="4"/>
    <s v="444"/>
    <x v="1"/>
    <s v=""/>
  </r>
  <r>
    <x v="1717"/>
    <n v="7"/>
    <d v="2019-04-28T00:00:00"/>
    <n v="32.25"/>
    <n v="4.6071428571428497"/>
    <n v="3"/>
    <n v="1"/>
    <n v="3"/>
    <n v="4"/>
    <s v="134"/>
    <x v="0"/>
    <s v=""/>
  </r>
  <r>
    <x v="1718"/>
    <n v="6"/>
    <d v="2019-04-23T00:00:00"/>
    <n v="32.25"/>
    <n v="5.375"/>
    <n v="8"/>
    <n v="4"/>
    <n v="4"/>
    <n v="4"/>
    <s v="444"/>
    <x v="1"/>
    <s v=""/>
  </r>
  <r>
    <x v="1719"/>
    <n v="6"/>
    <d v="2019-04-25T00:00:00"/>
    <n v="32.25"/>
    <n v="5.375"/>
    <n v="6"/>
    <n v="3"/>
    <n v="4"/>
    <n v="4"/>
    <s v="344"/>
    <x v="0"/>
    <s v=""/>
  </r>
  <r>
    <x v="1720"/>
    <n v="6"/>
    <d v="2019-04-29T00:00:00"/>
    <n v="32.25"/>
    <n v="3.5833333333333299"/>
    <n v="2"/>
    <n v="1"/>
    <n v="4"/>
    <n v="4"/>
    <s v="144"/>
    <x v="0"/>
    <s v=""/>
  </r>
  <r>
    <x v="1721"/>
    <n v="6"/>
    <d v="2019-04-25T00:00:00"/>
    <n v="32.25"/>
    <n v="5.375"/>
    <n v="6"/>
    <n v="3"/>
    <n v="4"/>
    <n v="4"/>
    <s v="344"/>
    <x v="0"/>
    <s v=""/>
  </r>
  <r>
    <x v="1722"/>
    <n v="7"/>
    <d v="2019-04-27T00:00:00"/>
    <n v="32.200000000000003"/>
    <n v="4.5999999999999996"/>
    <n v="4"/>
    <n v="2"/>
    <n v="3"/>
    <n v="4"/>
    <s v="234"/>
    <x v="0"/>
    <s v=""/>
  </r>
  <r>
    <x v="1723"/>
    <n v="7"/>
    <d v="2019-04-26T00:00:00"/>
    <n v="32.15"/>
    <n v="4.0187499999999998"/>
    <n v="5"/>
    <n v="3"/>
    <n v="3"/>
    <n v="4"/>
    <s v="334"/>
    <x v="0"/>
    <s v=""/>
  </r>
  <r>
    <x v="1724"/>
    <n v="7"/>
    <d v="2019-04-21T00:00:00"/>
    <n v="32.1"/>
    <n v="4.0125000000000002"/>
    <n v="10"/>
    <n v="4"/>
    <n v="3"/>
    <n v="4"/>
    <s v="434"/>
    <x v="1"/>
    <s v=""/>
  </r>
  <r>
    <x v="1725"/>
    <n v="6"/>
    <d v="2019-04-27T00:00:00"/>
    <n v="32"/>
    <n v="4.5714285714285703"/>
    <n v="4"/>
    <n v="2"/>
    <n v="4"/>
    <n v="4"/>
    <s v="244"/>
    <x v="0"/>
    <s v=""/>
  </r>
  <r>
    <x v="1726"/>
    <n v="7"/>
    <d v="2019-04-28T00:00:00"/>
    <n v="32"/>
    <n v="3.2"/>
    <n v="3"/>
    <n v="1"/>
    <n v="3"/>
    <n v="4"/>
    <s v="134"/>
    <x v="0"/>
    <s v=""/>
  </r>
  <r>
    <x v="1727"/>
    <n v="6"/>
    <d v="2019-04-27T00:00:00"/>
    <n v="32"/>
    <n v="4.5714285714285703"/>
    <n v="4"/>
    <n v="2"/>
    <n v="4"/>
    <n v="4"/>
    <s v="244"/>
    <x v="0"/>
    <s v=""/>
  </r>
  <r>
    <x v="1728"/>
    <n v="7"/>
    <d v="2019-04-28T00:00:00"/>
    <n v="32"/>
    <n v="4.5714285714285703"/>
    <n v="3"/>
    <n v="1"/>
    <n v="3"/>
    <n v="4"/>
    <s v="134"/>
    <x v="0"/>
    <s v=""/>
  </r>
  <r>
    <x v="1729"/>
    <n v="7"/>
    <d v="2019-04-29T00:00:00"/>
    <n v="32"/>
    <n v="4"/>
    <n v="2"/>
    <n v="1"/>
    <n v="3"/>
    <n v="4"/>
    <s v="134"/>
    <x v="0"/>
    <s v=""/>
  </r>
  <r>
    <x v="1730"/>
    <n v="5"/>
    <d v="2019-04-23T00:00:00"/>
    <n v="32"/>
    <n v="4"/>
    <n v="8"/>
    <n v="4"/>
    <n v="4"/>
    <n v="4"/>
    <s v="444"/>
    <x v="1"/>
    <s v=""/>
  </r>
  <r>
    <x v="1731"/>
    <n v="6"/>
    <d v="2019-04-18T00:00:00"/>
    <n v="32"/>
    <n v="5.3333333333333304"/>
    <n v="13"/>
    <n v="4"/>
    <n v="4"/>
    <n v="4"/>
    <s v="444"/>
    <x v="1"/>
    <s v=""/>
  </r>
  <r>
    <x v="1732"/>
    <n v="6"/>
    <d v="2019-04-28T00:00:00"/>
    <n v="31.9"/>
    <n v="4.5571428571428498"/>
    <n v="3"/>
    <n v="1"/>
    <n v="4"/>
    <n v="4"/>
    <s v="144"/>
    <x v="0"/>
    <s v=""/>
  </r>
  <r>
    <x v="1733"/>
    <n v="6"/>
    <d v="2019-04-28T00:00:00"/>
    <n v="31.9"/>
    <n v="4.5571428571428498"/>
    <n v="3"/>
    <n v="1"/>
    <n v="4"/>
    <n v="4"/>
    <s v="144"/>
    <x v="0"/>
    <s v=""/>
  </r>
  <r>
    <x v="1734"/>
    <n v="6"/>
    <d v="2019-04-26T00:00:00"/>
    <n v="31.85"/>
    <n v="4.55"/>
    <n v="5"/>
    <n v="3"/>
    <n v="4"/>
    <n v="4"/>
    <s v="344"/>
    <x v="0"/>
    <s v=""/>
  </r>
  <r>
    <x v="1735"/>
    <n v="6"/>
    <d v="2019-04-28T00:00:00"/>
    <n v="31.85"/>
    <n v="3.5388888888888799"/>
    <n v="3"/>
    <n v="1"/>
    <n v="4"/>
    <n v="4"/>
    <s v="144"/>
    <x v="0"/>
    <s v=""/>
  </r>
  <r>
    <x v="1736"/>
    <n v="6"/>
    <d v="2019-04-29T00:00:00"/>
    <n v="31.85"/>
    <n v="3.5388888888888799"/>
    <n v="2"/>
    <n v="1"/>
    <n v="4"/>
    <n v="4"/>
    <s v="144"/>
    <x v="0"/>
    <s v=""/>
  </r>
  <r>
    <x v="1737"/>
    <n v="5"/>
    <d v="2019-04-19T00:00:00"/>
    <n v="31.75"/>
    <n v="3.96875"/>
    <n v="12"/>
    <n v="4"/>
    <n v="4"/>
    <n v="4"/>
    <s v="444"/>
    <x v="1"/>
    <s v=""/>
  </r>
  <r>
    <x v="1738"/>
    <n v="6"/>
    <d v="2019-04-23T00:00:00"/>
    <n v="31.75"/>
    <n v="4.5357142857142803"/>
    <n v="8"/>
    <n v="4"/>
    <n v="4"/>
    <n v="4"/>
    <s v="444"/>
    <x v="1"/>
    <s v=""/>
  </r>
  <r>
    <x v="1739"/>
    <n v="7"/>
    <d v="2019-04-16T00:00:00"/>
    <n v="31.75"/>
    <n v="3.96875"/>
    <n v="15"/>
    <n v="4"/>
    <n v="3"/>
    <n v="4"/>
    <s v="434"/>
    <x v="1"/>
    <s v=""/>
  </r>
  <r>
    <x v="1740"/>
    <n v="5"/>
    <d v="2019-04-29T00:00:00"/>
    <n v="31.7"/>
    <n v="4.5285714285714196"/>
    <n v="2"/>
    <n v="1"/>
    <n v="4"/>
    <n v="4"/>
    <s v="144"/>
    <x v="0"/>
    <s v=""/>
  </r>
  <r>
    <x v="1741"/>
    <n v="6"/>
    <d v="2019-04-12T00:00:00"/>
    <n v="31.7"/>
    <n v="3.17"/>
    <n v="19"/>
    <n v="4"/>
    <n v="4"/>
    <n v="4"/>
    <s v="444"/>
    <x v="1"/>
    <s v=""/>
  </r>
  <r>
    <x v="1742"/>
    <n v="7"/>
    <d v="2019-04-29T00:00:00"/>
    <n v="31.65"/>
    <n v="4.5214285714285696"/>
    <n v="2"/>
    <n v="1"/>
    <n v="3"/>
    <n v="4"/>
    <s v="134"/>
    <x v="0"/>
    <s v=""/>
  </r>
  <r>
    <x v="1743"/>
    <n v="8"/>
    <d v="2019-04-25T00:00:00"/>
    <n v="31.6"/>
    <n v="3.95"/>
    <n v="6"/>
    <n v="3"/>
    <n v="3"/>
    <n v="4"/>
    <s v="334"/>
    <x v="0"/>
    <s v=""/>
  </r>
  <r>
    <x v="1744"/>
    <n v="5"/>
    <d v="2019-04-29T00:00:00"/>
    <n v="31.6"/>
    <n v="5.2666666666666604"/>
    <n v="2"/>
    <n v="1"/>
    <n v="4"/>
    <n v="4"/>
    <s v="144"/>
    <x v="0"/>
    <s v=""/>
  </r>
  <r>
    <x v="1745"/>
    <n v="6"/>
    <d v="2019-04-23T00:00:00"/>
    <n v="31.6"/>
    <n v="5.2666666666666604"/>
    <n v="8"/>
    <n v="4"/>
    <n v="4"/>
    <n v="4"/>
    <s v="444"/>
    <x v="1"/>
    <s v=""/>
  </r>
  <r>
    <x v="1746"/>
    <n v="7"/>
    <d v="2019-04-29T00:00:00"/>
    <n v="31.5"/>
    <n v="3.5"/>
    <n v="2"/>
    <n v="1"/>
    <n v="3"/>
    <n v="4"/>
    <s v="134"/>
    <x v="0"/>
    <s v=""/>
  </r>
  <r>
    <x v="1747"/>
    <n v="8"/>
    <d v="2019-04-21T00:00:00"/>
    <n v="31.45"/>
    <n v="3.49444444444444"/>
    <n v="10"/>
    <n v="4"/>
    <n v="3"/>
    <n v="4"/>
    <s v="434"/>
    <x v="1"/>
    <s v=""/>
  </r>
  <r>
    <x v="1748"/>
    <n v="6"/>
    <d v="2019-04-24T00:00:00"/>
    <n v="31.4"/>
    <n v="5.2333333333333298"/>
    <n v="7"/>
    <n v="3"/>
    <n v="4"/>
    <n v="4"/>
    <s v="344"/>
    <x v="0"/>
    <s v=""/>
  </r>
  <r>
    <x v="1749"/>
    <n v="5"/>
    <d v="2019-04-21T00:00:00"/>
    <n v="31.4"/>
    <n v="3.9249999999999998"/>
    <n v="10"/>
    <n v="4"/>
    <n v="4"/>
    <n v="4"/>
    <s v="444"/>
    <x v="1"/>
    <s v=""/>
  </r>
  <r>
    <x v="1750"/>
    <n v="9"/>
    <d v="2019-04-29T00:00:00"/>
    <n v="31.3"/>
    <n v="3.13"/>
    <n v="2"/>
    <n v="1"/>
    <n v="2"/>
    <n v="4"/>
    <s v="124"/>
    <x v="0"/>
    <s v=""/>
  </r>
  <r>
    <x v="1751"/>
    <n v="8"/>
    <d v="2019-04-28T00:00:00"/>
    <n v="31.25"/>
    <n v="3.4722222222222201"/>
    <n v="3"/>
    <n v="1"/>
    <n v="3"/>
    <n v="4"/>
    <s v="134"/>
    <x v="0"/>
    <s v=""/>
  </r>
  <r>
    <x v="1752"/>
    <n v="6"/>
    <d v="2019-04-27T00:00:00"/>
    <n v="31.25"/>
    <n v="4.46428571428571"/>
    <n v="4"/>
    <n v="2"/>
    <n v="4"/>
    <n v="4"/>
    <s v="244"/>
    <x v="0"/>
    <s v=""/>
  </r>
  <r>
    <x v="1753"/>
    <n v="4"/>
    <d v="2019-04-24T00:00:00"/>
    <n v="31.25"/>
    <n v="5.2083333333333304"/>
    <n v="7"/>
    <n v="3"/>
    <n v="4"/>
    <n v="4"/>
    <s v="344"/>
    <x v="0"/>
    <s v=""/>
  </r>
  <r>
    <x v="1754"/>
    <n v="6"/>
    <d v="2019-04-27T00:00:00"/>
    <n v="31.25"/>
    <n v="4.46428571428571"/>
    <n v="4"/>
    <n v="2"/>
    <n v="4"/>
    <n v="4"/>
    <s v="244"/>
    <x v="0"/>
    <s v=""/>
  </r>
  <r>
    <x v="1755"/>
    <n v="6"/>
    <d v="2019-04-29T00:00:00"/>
    <n v="31.25"/>
    <n v="4.46428571428571"/>
    <n v="2"/>
    <n v="1"/>
    <n v="4"/>
    <n v="4"/>
    <s v="144"/>
    <x v="0"/>
    <s v=""/>
  </r>
  <r>
    <x v="1756"/>
    <n v="7"/>
    <d v="2019-04-22T00:00:00"/>
    <n v="31.2"/>
    <n v="3.9"/>
    <n v="9"/>
    <n v="4"/>
    <n v="3"/>
    <n v="4"/>
    <s v="434"/>
    <x v="1"/>
    <s v=""/>
  </r>
  <r>
    <x v="1757"/>
    <n v="5"/>
    <d v="2019-04-28T00:00:00"/>
    <n v="31.2"/>
    <n v="3.9"/>
    <n v="3"/>
    <n v="1"/>
    <n v="4"/>
    <n v="4"/>
    <s v="144"/>
    <x v="0"/>
    <s v=""/>
  </r>
  <r>
    <x v="1758"/>
    <n v="6"/>
    <d v="2019-04-13T00:00:00"/>
    <n v="31.18"/>
    <n v="3.8975"/>
    <n v="18"/>
    <n v="4"/>
    <n v="4"/>
    <n v="4"/>
    <s v="444"/>
    <x v="1"/>
    <s v=""/>
  </r>
  <r>
    <x v="1759"/>
    <n v="5"/>
    <d v="2019-04-12T00:00:00"/>
    <n v="31.15"/>
    <n v="4.45"/>
    <n v="19"/>
    <n v="4"/>
    <n v="4"/>
    <n v="4"/>
    <s v="444"/>
    <x v="1"/>
    <s v=""/>
  </r>
  <r>
    <x v="1760"/>
    <n v="8"/>
    <d v="2019-04-26T00:00:00"/>
    <n v="31.15"/>
    <n v="3.4611111111111099"/>
    <n v="5"/>
    <n v="3"/>
    <n v="3"/>
    <n v="4"/>
    <s v="334"/>
    <x v="0"/>
    <s v=""/>
  </r>
  <r>
    <x v="1761"/>
    <n v="8"/>
    <d v="2019-04-26T00:00:00"/>
    <n v="31.1"/>
    <n v="3.8875000000000002"/>
    <n v="5"/>
    <n v="3"/>
    <n v="3"/>
    <n v="4"/>
    <s v="334"/>
    <x v="0"/>
    <s v=""/>
  </r>
  <r>
    <x v="1762"/>
    <n v="6"/>
    <d v="2019-04-27T00:00:00"/>
    <n v="31.1"/>
    <n v="5.18333333333333"/>
    <n v="4"/>
    <n v="2"/>
    <n v="4"/>
    <n v="4"/>
    <s v="244"/>
    <x v="0"/>
    <s v=""/>
  </r>
  <r>
    <x v="1763"/>
    <n v="8"/>
    <d v="2019-04-27T00:00:00"/>
    <n v="31.1"/>
    <n v="3.8875000000000002"/>
    <n v="4"/>
    <n v="2"/>
    <n v="3"/>
    <n v="4"/>
    <s v="234"/>
    <x v="0"/>
    <s v=""/>
  </r>
  <r>
    <x v="1764"/>
    <n v="7"/>
    <d v="2019-04-27T00:00:00"/>
    <n v="31.099999999999898"/>
    <n v="4.4428571428571404"/>
    <n v="4"/>
    <n v="2"/>
    <n v="3"/>
    <n v="4"/>
    <s v="234"/>
    <x v="0"/>
    <s v=""/>
  </r>
  <r>
    <x v="1765"/>
    <n v="5"/>
    <d v="2019-04-24T00:00:00"/>
    <n v="31.05"/>
    <n v="3.8812500000000001"/>
    <n v="7"/>
    <n v="3"/>
    <n v="4"/>
    <n v="4"/>
    <s v="344"/>
    <x v="0"/>
    <s v=""/>
  </r>
  <r>
    <x v="1766"/>
    <n v="6"/>
    <d v="2019-04-23T00:00:00"/>
    <n v="31"/>
    <n v="5.1666666666666599"/>
    <n v="8"/>
    <n v="4"/>
    <n v="4"/>
    <n v="4"/>
    <s v="444"/>
    <x v="1"/>
    <s v=""/>
  </r>
  <r>
    <x v="1767"/>
    <n v="6"/>
    <d v="2019-04-28T00:00:00"/>
    <n v="31"/>
    <n v="5.1666666666666599"/>
    <n v="3"/>
    <n v="1"/>
    <n v="4"/>
    <n v="4"/>
    <s v="144"/>
    <x v="0"/>
    <s v=""/>
  </r>
  <r>
    <x v="1768"/>
    <n v="4"/>
    <d v="2019-04-28T00:00:00"/>
    <n v="30.95"/>
    <n v="6.1899999999999897"/>
    <n v="3"/>
    <n v="1"/>
    <n v="4"/>
    <n v="4"/>
    <s v="144"/>
    <x v="0"/>
    <s v=""/>
  </r>
  <r>
    <x v="1769"/>
    <n v="5"/>
    <d v="2019-04-26T00:00:00"/>
    <n v="30.9"/>
    <n v="4.4142857142857101"/>
    <n v="5"/>
    <n v="3"/>
    <n v="4"/>
    <n v="4"/>
    <s v="344"/>
    <x v="0"/>
    <s v=""/>
  </r>
  <r>
    <x v="1770"/>
    <n v="6"/>
    <d v="2019-04-28T00:00:00"/>
    <n v="30.85"/>
    <n v="4.4071428571428504"/>
    <n v="3"/>
    <n v="1"/>
    <n v="4"/>
    <n v="4"/>
    <s v="144"/>
    <x v="0"/>
    <s v=""/>
  </r>
  <r>
    <x v="1771"/>
    <n v="6"/>
    <d v="2019-04-29T00:00:00"/>
    <n v="30.8"/>
    <n v="4.4000000000000004"/>
    <n v="2"/>
    <n v="1"/>
    <n v="4"/>
    <n v="4"/>
    <s v="144"/>
    <x v="0"/>
    <s v=""/>
  </r>
  <r>
    <x v="1772"/>
    <n v="5"/>
    <d v="2019-04-29T00:00:00"/>
    <n v="30.75"/>
    <n v="4.3928571428571397"/>
    <n v="2"/>
    <n v="1"/>
    <n v="4"/>
    <n v="4"/>
    <s v="144"/>
    <x v="0"/>
    <s v=""/>
  </r>
  <r>
    <x v="1773"/>
    <n v="6"/>
    <d v="2019-04-26T00:00:00"/>
    <n v="30.75"/>
    <n v="4.3928571428571397"/>
    <n v="5"/>
    <n v="3"/>
    <n v="4"/>
    <n v="4"/>
    <s v="344"/>
    <x v="0"/>
    <s v=""/>
  </r>
  <r>
    <x v="1774"/>
    <n v="5"/>
    <d v="2019-04-08T00:00:00"/>
    <n v="30.75"/>
    <n v="5.125"/>
    <n v="23"/>
    <n v="4"/>
    <n v="4"/>
    <n v="4"/>
    <s v="444"/>
    <x v="1"/>
    <s v=""/>
  </r>
  <r>
    <x v="1775"/>
    <n v="6"/>
    <d v="2019-04-16T00:00:00"/>
    <n v="30.65"/>
    <n v="3.8312499999999998"/>
    <n v="15"/>
    <n v="4"/>
    <n v="4"/>
    <n v="4"/>
    <s v="444"/>
    <x v="1"/>
    <s v=""/>
  </r>
  <r>
    <x v="1776"/>
    <n v="5"/>
    <d v="2019-04-27T00:00:00"/>
    <n v="30.65"/>
    <n v="5.1083333333333298"/>
    <n v="4"/>
    <n v="2"/>
    <n v="4"/>
    <n v="4"/>
    <s v="244"/>
    <x v="0"/>
    <s v=""/>
  </r>
  <r>
    <x v="1777"/>
    <n v="4"/>
    <d v="2019-04-28T00:00:00"/>
    <n v="30.55"/>
    <n v="3.8187500000000001"/>
    <n v="3"/>
    <n v="1"/>
    <n v="4"/>
    <n v="4"/>
    <s v="144"/>
    <x v="0"/>
    <s v=""/>
  </r>
  <r>
    <x v="1778"/>
    <n v="6"/>
    <d v="2019-04-18T00:00:00"/>
    <n v="30.5"/>
    <n v="3.8125"/>
    <n v="13"/>
    <n v="4"/>
    <n v="4"/>
    <n v="4"/>
    <s v="444"/>
    <x v="1"/>
    <s v=""/>
  </r>
  <r>
    <x v="1779"/>
    <n v="6"/>
    <d v="2019-04-13T00:00:00"/>
    <n v="30.5"/>
    <n v="3.8125"/>
    <n v="18"/>
    <n v="4"/>
    <n v="4"/>
    <n v="4"/>
    <s v="444"/>
    <x v="1"/>
    <s v=""/>
  </r>
  <r>
    <x v="1780"/>
    <n v="7"/>
    <d v="2019-04-23T00:00:00"/>
    <n v="30.45"/>
    <n v="3.3833333333333302"/>
    <n v="8"/>
    <n v="4"/>
    <n v="3"/>
    <n v="4"/>
    <s v="434"/>
    <x v="1"/>
    <s v=""/>
  </r>
  <r>
    <x v="1781"/>
    <n v="8"/>
    <d v="2019-04-29T00:00:00"/>
    <n v="30.44"/>
    <n v="3.044"/>
    <n v="2"/>
    <n v="1"/>
    <n v="3"/>
    <n v="4"/>
    <s v="134"/>
    <x v="0"/>
    <s v=""/>
  </r>
  <r>
    <x v="1782"/>
    <n v="7"/>
    <d v="2019-04-29T00:00:00"/>
    <n v="30.4"/>
    <n v="3.8"/>
    <n v="2"/>
    <n v="1"/>
    <n v="3"/>
    <n v="4"/>
    <s v="134"/>
    <x v="0"/>
    <s v=""/>
  </r>
  <r>
    <x v="1783"/>
    <n v="6"/>
    <d v="2019-04-26T00:00:00"/>
    <n v="30.4"/>
    <n v="4.3428571428571399"/>
    <n v="5"/>
    <n v="3"/>
    <n v="4"/>
    <n v="4"/>
    <s v="344"/>
    <x v="0"/>
    <s v=""/>
  </r>
  <r>
    <x v="1784"/>
    <n v="4"/>
    <d v="2019-04-12T00:00:00"/>
    <n v="30.3"/>
    <n v="5.05"/>
    <n v="19"/>
    <n v="4"/>
    <n v="4"/>
    <n v="4"/>
    <s v="444"/>
    <x v="1"/>
    <s v=""/>
  </r>
  <r>
    <x v="1785"/>
    <n v="6"/>
    <d v="2019-04-27T00:00:00"/>
    <n v="30.25"/>
    <n v="3.3611111111111098"/>
    <n v="4"/>
    <n v="2"/>
    <n v="4"/>
    <n v="4"/>
    <s v="244"/>
    <x v="0"/>
    <s v=""/>
  </r>
  <r>
    <x v="1786"/>
    <n v="7"/>
    <d v="2019-04-13T00:00:00"/>
    <n v="30.25"/>
    <n v="3.78125"/>
    <n v="18"/>
    <n v="4"/>
    <n v="3"/>
    <n v="4"/>
    <s v="434"/>
    <x v="1"/>
    <s v=""/>
  </r>
  <r>
    <x v="1787"/>
    <n v="6"/>
    <d v="2019-04-29T00:00:00"/>
    <n v="30.2"/>
    <n v="4.3142857142857096"/>
    <n v="2"/>
    <n v="1"/>
    <n v="4"/>
    <n v="4"/>
    <s v="144"/>
    <x v="0"/>
    <s v=""/>
  </r>
  <r>
    <x v="1788"/>
    <n v="6"/>
    <d v="2019-04-29T00:00:00"/>
    <n v="30.2"/>
    <n v="4.3142857142857096"/>
    <n v="2"/>
    <n v="1"/>
    <n v="4"/>
    <n v="4"/>
    <s v="144"/>
    <x v="0"/>
    <s v=""/>
  </r>
  <r>
    <x v="1789"/>
    <n v="7"/>
    <d v="2019-04-28T00:00:00"/>
    <n v="30.15"/>
    <n v="3.7687499999999998"/>
    <n v="3"/>
    <n v="1"/>
    <n v="3"/>
    <n v="4"/>
    <s v="134"/>
    <x v="0"/>
    <s v=""/>
  </r>
  <r>
    <x v="1790"/>
    <n v="5"/>
    <d v="2019-04-15T00:00:00"/>
    <n v="30.15"/>
    <n v="4.3071428571428498"/>
    <n v="16"/>
    <n v="4"/>
    <n v="4"/>
    <n v="4"/>
    <s v="444"/>
    <x v="1"/>
    <s v=""/>
  </r>
  <r>
    <x v="1791"/>
    <n v="8"/>
    <d v="2019-04-24T00:00:00"/>
    <n v="30.15"/>
    <n v="3.7687499999999998"/>
    <n v="7"/>
    <n v="3"/>
    <n v="3"/>
    <n v="4"/>
    <s v="334"/>
    <x v="0"/>
    <s v=""/>
  </r>
  <r>
    <x v="1792"/>
    <n v="7"/>
    <d v="2019-04-27T00:00:00"/>
    <n v="30.15"/>
    <n v="3.7687499999999998"/>
    <n v="4"/>
    <n v="2"/>
    <n v="3"/>
    <n v="4"/>
    <s v="234"/>
    <x v="0"/>
    <s v=""/>
  </r>
  <r>
    <x v="1793"/>
    <n v="5"/>
    <d v="2019-04-29T00:00:00"/>
    <n v="30.1"/>
    <n v="5.0166666666666604"/>
    <n v="2"/>
    <n v="1"/>
    <n v="4"/>
    <n v="4"/>
    <s v="144"/>
    <x v="0"/>
    <s v=""/>
  </r>
  <r>
    <x v="1794"/>
    <n v="7"/>
    <d v="2019-04-25T00:00:00"/>
    <n v="30.1"/>
    <n v="4.3"/>
    <n v="6"/>
    <n v="3"/>
    <n v="3"/>
    <n v="4"/>
    <s v="334"/>
    <x v="0"/>
    <s v=""/>
  </r>
  <r>
    <x v="1795"/>
    <n v="7"/>
    <d v="2019-04-28T00:00:00"/>
    <n v="30"/>
    <n v="4.2857142857142803"/>
    <n v="3"/>
    <n v="1"/>
    <n v="3"/>
    <n v="4"/>
    <s v="134"/>
    <x v="0"/>
    <s v=""/>
  </r>
  <r>
    <x v="1796"/>
    <n v="8"/>
    <d v="2019-04-28T00:00:00"/>
    <n v="30"/>
    <n v="3.3333333333333299"/>
    <n v="3"/>
    <n v="1"/>
    <n v="3"/>
    <n v="4"/>
    <s v="134"/>
    <x v="0"/>
    <s v=""/>
  </r>
  <r>
    <x v="1797"/>
    <n v="4"/>
    <d v="2019-04-24T00:00:00"/>
    <n v="30"/>
    <n v="5"/>
    <n v="7"/>
    <n v="3"/>
    <n v="4"/>
    <n v="4"/>
    <s v="344"/>
    <x v="0"/>
    <s v=""/>
  </r>
  <r>
    <x v="1798"/>
    <n v="6"/>
    <d v="2019-04-29T00:00:00"/>
    <n v="29.95"/>
    <n v="3.7437499999999999"/>
    <n v="2"/>
    <n v="1"/>
    <n v="4"/>
    <n v="4"/>
    <s v="144"/>
    <x v="0"/>
    <s v=""/>
  </r>
  <r>
    <x v="1799"/>
    <n v="6"/>
    <d v="2019-04-29T00:00:00"/>
    <n v="29.95"/>
    <n v="4.99166666666666"/>
    <n v="2"/>
    <n v="1"/>
    <n v="4"/>
    <n v="4"/>
    <s v="144"/>
    <x v="0"/>
    <s v=""/>
  </r>
  <r>
    <x v="1800"/>
    <n v="4"/>
    <d v="2019-04-29T00:00:00"/>
    <n v="29.9"/>
    <n v="4.2714285714285696"/>
    <n v="2"/>
    <n v="1"/>
    <n v="4"/>
    <n v="4"/>
    <s v="144"/>
    <x v="0"/>
    <s v=""/>
  </r>
  <r>
    <x v="1801"/>
    <n v="6"/>
    <d v="2019-04-12T00:00:00"/>
    <n v="29.9"/>
    <n v="3.7374999999999998"/>
    <n v="19"/>
    <n v="4"/>
    <n v="4"/>
    <n v="4"/>
    <s v="444"/>
    <x v="1"/>
    <s v=""/>
  </r>
  <r>
    <x v="1802"/>
    <n v="6"/>
    <d v="2019-04-26T00:00:00"/>
    <n v="29.85"/>
    <n v="3.7312500000000002"/>
    <n v="5"/>
    <n v="3"/>
    <n v="4"/>
    <n v="4"/>
    <s v="344"/>
    <x v="0"/>
    <s v=""/>
  </r>
  <r>
    <x v="1803"/>
    <n v="6"/>
    <d v="2019-04-29T00:00:00"/>
    <n v="29.85"/>
    <n v="3.7312500000000002"/>
    <n v="2"/>
    <n v="1"/>
    <n v="4"/>
    <n v="4"/>
    <s v="144"/>
    <x v="0"/>
    <s v=""/>
  </r>
  <r>
    <x v="1804"/>
    <n v="7"/>
    <d v="2019-04-29T00:00:00"/>
    <n v="29.8"/>
    <n v="3.31111111111111"/>
    <n v="2"/>
    <n v="1"/>
    <n v="3"/>
    <n v="4"/>
    <s v="134"/>
    <x v="0"/>
    <s v=""/>
  </r>
  <r>
    <x v="1805"/>
    <n v="6"/>
    <d v="2019-04-29T00:00:00"/>
    <n v="29.8"/>
    <n v="4.25714285714285"/>
    <n v="2"/>
    <n v="1"/>
    <n v="4"/>
    <n v="4"/>
    <s v="144"/>
    <x v="0"/>
    <s v=""/>
  </r>
  <r>
    <x v="1806"/>
    <n v="4"/>
    <d v="2019-04-13T00:00:00"/>
    <n v="29.8"/>
    <n v="4.25714285714285"/>
    <n v="18"/>
    <n v="4"/>
    <n v="4"/>
    <n v="4"/>
    <s v="444"/>
    <x v="1"/>
    <s v=""/>
  </r>
  <r>
    <x v="1807"/>
    <n v="5"/>
    <d v="2019-04-06T00:00:00"/>
    <n v="29.75"/>
    <n v="4.9583333333333304"/>
    <n v="25"/>
    <n v="4"/>
    <n v="4"/>
    <n v="4"/>
    <s v="444"/>
    <x v="1"/>
    <s v=""/>
  </r>
  <r>
    <x v="1808"/>
    <n v="7"/>
    <d v="2019-04-28T00:00:00"/>
    <n v="29.75"/>
    <n v="3.71875"/>
    <n v="3"/>
    <n v="1"/>
    <n v="3"/>
    <n v="4"/>
    <s v="134"/>
    <x v="0"/>
    <s v=""/>
  </r>
  <r>
    <x v="1809"/>
    <n v="5"/>
    <d v="2019-04-26T00:00:00"/>
    <n v="29.7"/>
    <n v="5.9399999999999897"/>
    <n v="5"/>
    <n v="3"/>
    <n v="4"/>
    <n v="4"/>
    <s v="344"/>
    <x v="0"/>
    <s v=""/>
  </r>
  <r>
    <x v="1810"/>
    <n v="6"/>
    <d v="2019-04-28T00:00:00"/>
    <n v="29.65"/>
    <n v="4.9416666666666602"/>
    <n v="3"/>
    <n v="1"/>
    <n v="4"/>
    <n v="4"/>
    <s v="144"/>
    <x v="0"/>
    <s v=""/>
  </r>
  <r>
    <x v="1811"/>
    <n v="6"/>
    <d v="2019-04-29T00:00:00"/>
    <n v="29.6"/>
    <n v="3.2888888888888799"/>
    <n v="2"/>
    <n v="1"/>
    <n v="4"/>
    <n v="4"/>
    <s v="144"/>
    <x v="0"/>
    <s v=""/>
  </r>
  <r>
    <x v="1812"/>
    <n v="6"/>
    <d v="2019-04-29T00:00:00"/>
    <n v="29.55"/>
    <n v="4.9249999999999998"/>
    <n v="2"/>
    <n v="1"/>
    <n v="4"/>
    <n v="4"/>
    <s v="144"/>
    <x v="0"/>
    <s v=""/>
  </r>
  <r>
    <x v="1813"/>
    <n v="7"/>
    <d v="2019-04-28T00:00:00"/>
    <n v="29.55"/>
    <n v="4.2214285714285698"/>
    <n v="3"/>
    <n v="1"/>
    <n v="3"/>
    <n v="4"/>
    <s v="134"/>
    <x v="0"/>
    <s v=""/>
  </r>
  <r>
    <x v="1814"/>
    <n v="6"/>
    <d v="2019-04-29T00:00:00"/>
    <n v="29.5"/>
    <n v="4.9166666666666599"/>
    <n v="2"/>
    <n v="1"/>
    <n v="4"/>
    <n v="4"/>
    <s v="144"/>
    <x v="0"/>
    <s v=""/>
  </r>
  <r>
    <x v="1815"/>
    <n v="5"/>
    <d v="2019-04-29T00:00:00"/>
    <n v="29.5"/>
    <n v="4.21428571428571"/>
    <n v="2"/>
    <n v="1"/>
    <n v="4"/>
    <n v="4"/>
    <s v="144"/>
    <x v="0"/>
    <s v=""/>
  </r>
  <r>
    <x v="1816"/>
    <n v="5"/>
    <d v="2019-04-29T00:00:00"/>
    <n v="29.4"/>
    <n v="3.6749999999999998"/>
    <n v="2"/>
    <n v="1"/>
    <n v="4"/>
    <n v="4"/>
    <s v="144"/>
    <x v="0"/>
    <s v=""/>
  </r>
  <r>
    <x v="1817"/>
    <n v="7"/>
    <d v="2019-04-12T00:00:00"/>
    <n v="29.35"/>
    <n v="4.1928571428571404"/>
    <n v="19"/>
    <n v="4"/>
    <n v="3"/>
    <n v="4"/>
    <s v="434"/>
    <x v="1"/>
    <s v=""/>
  </r>
  <r>
    <x v="1818"/>
    <n v="7"/>
    <d v="2019-04-28T00:00:00"/>
    <n v="29.3"/>
    <n v="3.6625000000000001"/>
    <n v="3"/>
    <n v="1"/>
    <n v="3"/>
    <n v="4"/>
    <s v="134"/>
    <x v="0"/>
    <s v=""/>
  </r>
  <r>
    <x v="1819"/>
    <n v="6"/>
    <d v="2019-04-29T00:00:00"/>
    <n v="29.3"/>
    <n v="3.6625000000000001"/>
    <n v="2"/>
    <n v="1"/>
    <n v="4"/>
    <n v="4"/>
    <s v="144"/>
    <x v="0"/>
    <s v=""/>
  </r>
  <r>
    <x v="1820"/>
    <n v="7"/>
    <d v="2019-04-17T00:00:00"/>
    <n v="29.25"/>
    <n v="3.65625"/>
    <n v="14"/>
    <n v="4"/>
    <n v="3"/>
    <n v="4"/>
    <s v="434"/>
    <x v="1"/>
    <s v=""/>
  </r>
  <r>
    <x v="1821"/>
    <n v="4"/>
    <d v="2019-04-27T00:00:00"/>
    <n v="29.2"/>
    <n v="4.1714285714285699"/>
    <n v="4"/>
    <n v="2"/>
    <n v="4"/>
    <n v="4"/>
    <s v="244"/>
    <x v="0"/>
    <s v=""/>
  </r>
  <r>
    <x v="1822"/>
    <n v="6"/>
    <d v="2019-04-29T00:00:00"/>
    <n v="29.2"/>
    <n v="3.65"/>
    <n v="2"/>
    <n v="1"/>
    <n v="4"/>
    <n v="4"/>
    <s v="144"/>
    <x v="0"/>
    <s v=""/>
  </r>
  <r>
    <x v="1823"/>
    <n v="4"/>
    <d v="2019-04-10T00:00:00"/>
    <n v="29.2"/>
    <n v="4.86666666666666"/>
    <n v="21"/>
    <n v="4"/>
    <n v="4"/>
    <n v="4"/>
    <s v="444"/>
    <x v="1"/>
    <s v=""/>
  </r>
  <r>
    <x v="1824"/>
    <n v="6"/>
    <d v="2019-04-26T00:00:00"/>
    <n v="29.2"/>
    <n v="4.1714285714285699"/>
    <n v="5"/>
    <n v="3"/>
    <n v="4"/>
    <n v="4"/>
    <s v="344"/>
    <x v="0"/>
    <s v=""/>
  </r>
  <r>
    <x v="1825"/>
    <n v="7"/>
    <d v="2019-04-29T00:00:00"/>
    <n v="29.2"/>
    <n v="3.65"/>
    <n v="2"/>
    <n v="1"/>
    <n v="3"/>
    <n v="4"/>
    <s v="134"/>
    <x v="0"/>
    <s v=""/>
  </r>
  <r>
    <x v="1826"/>
    <n v="6"/>
    <d v="2019-04-24T00:00:00"/>
    <n v="29.05"/>
    <n v="4.1500000000000004"/>
    <n v="7"/>
    <n v="3"/>
    <n v="4"/>
    <n v="4"/>
    <s v="344"/>
    <x v="0"/>
    <s v=""/>
  </r>
  <r>
    <x v="1827"/>
    <n v="5"/>
    <d v="2019-04-26T00:00:00"/>
    <n v="29"/>
    <n v="4.8333333333333304"/>
    <n v="5"/>
    <n v="3"/>
    <n v="4"/>
    <n v="4"/>
    <s v="344"/>
    <x v="0"/>
    <s v=""/>
  </r>
  <r>
    <x v="1828"/>
    <n v="5"/>
    <d v="2019-04-29T00:00:00"/>
    <n v="29"/>
    <n v="4.1428571428571397"/>
    <n v="2"/>
    <n v="1"/>
    <n v="4"/>
    <n v="4"/>
    <s v="144"/>
    <x v="0"/>
    <s v=""/>
  </r>
  <r>
    <x v="1829"/>
    <n v="7"/>
    <d v="2019-04-13T00:00:00"/>
    <n v="29"/>
    <n v="4.1428571428571397"/>
    <n v="18"/>
    <n v="4"/>
    <n v="3"/>
    <n v="4"/>
    <s v="434"/>
    <x v="1"/>
    <s v=""/>
  </r>
  <r>
    <x v="1830"/>
    <n v="5"/>
    <d v="2019-04-29T00:00:00"/>
    <n v="28.95"/>
    <n v="5.79"/>
    <n v="2"/>
    <n v="1"/>
    <n v="4"/>
    <n v="4"/>
    <s v="144"/>
    <x v="0"/>
    <s v=""/>
  </r>
  <r>
    <x v="1831"/>
    <n v="6"/>
    <d v="2019-04-23T00:00:00"/>
    <n v="28.95"/>
    <n v="4.1357142857142799"/>
    <n v="8"/>
    <n v="4"/>
    <n v="4"/>
    <n v="4"/>
    <s v="444"/>
    <x v="1"/>
    <s v=""/>
  </r>
  <r>
    <x v="1832"/>
    <n v="5"/>
    <d v="2019-04-28T00:00:00"/>
    <n v="28.9"/>
    <n v="5.7799999999999896"/>
    <n v="3"/>
    <n v="1"/>
    <n v="4"/>
    <n v="4"/>
    <s v="144"/>
    <x v="0"/>
    <s v=""/>
  </r>
  <r>
    <x v="1833"/>
    <n v="5"/>
    <d v="2019-04-29T00:00:00"/>
    <n v="28.8"/>
    <n v="4.1142857142857103"/>
    <n v="2"/>
    <n v="1"/>
    <n v="4"/>
    <n v="4"/>
    <s v="144"/>
    <x v="0"/>
    <s v=""/>
  </r>
  <r>
    <x v="1834"/>
    <n v="6"/>
    <d v="2019-04-26T00:00:00"/>
    <n v="28.75"/>
    <n v="4.1071428571428497"/>
    <n v="5"/>
    <n v="3"/>
    <n v="4"/>
    <n v="4"/>
    <s v="344"/>
    <x v="0"/>
    <s v=""/>
  </r>
  <r>
    <x v="1835"/>
    <n v="6"/>
    <d v="2019-04-28T00:00:00"/>
    <n v="28.75"/>
    <n v="4.7916666666666599"/>
    <n v="3"/>
    <n v="1"/>
    <n v="4"/>
    <n v="4"/>
    <s v="144"/>
    <x v="0"/>
    <s v=""/>
  </r>
  <r>
    <x v="1836"/>
    <n v="3"/>
    <d v="2019-04-14T00:00:00"/>
    <n v="28.75"/>
    <n v="4.7916666666666599"/>
    <n v="17"/>
    <n v="4"/>
    <n v="4"/>
    <n v="4"/>
    <s v="444"/>
    <x v="1"/>
    <s v=""/>
  </r>
  <r>
    <x v="1837"/>
    <n v="7"/>
    <d v="2019-04-26T00:00:00"/>
    <n v="28.75"/>
    <n v="3.1944444444444402"/>
    <n v="5"/>
    <n v="3"/>
    <n v="3"/>
    <n v="4"/>
    <s v="334"/>
    <x v="0"/>
    <s v=""/>
  </r>
  <r>
    <x v="1838"/>
    <n v="5"/>
    <d v="2019-04-29T00:00:00"/>
    <n v="28.7"/>
    <n v="4.7833333333333297"/>
    <n v="2"/>
    <n v="1"/>
    <n v="4"/>
    <n v="4"/>
    <s v="144"/>
    <x v="0"/>
    <s v=""/>
  </r>
  <r>
    <x v="1839"/>
    <n v="6"/>
    <d v="2019-04-29T00:00:00"/>
    <n v="28.6"/>
    <n v="4.0857142857142801"/>
    <n v="2"/>
    <n v="1"/>
    <n v="4"/>
    <n v="4"/>
    <s v="144"/>
    <x v="0"/>
    <s v=""/>
  </r>
  <r>
    <x v="1840"/>
    <n v="4"/>
    <d v="2019-04-29T00:00:00"/>
    <n v="28.5"/>
    <n v="4.0714285714285703"/>
    <n v="2"/>
    <n v="1"/>
    <n v="4"/>
    <n v="4"/>
    <s v="144"/>
    <x v="0"/>
    <s v=""/>
  </r>
  <r>
    <x v="1841"/>
    <n v="6"/>
    <d v="2019-04-29T00:00:00"/>
    <n v="28.5"/>
    <n v="4.0714285714285703"/>
    <n v="2"/>
    <n v="1"/>
    <n v="4"/>
    <n v="4"/>
    <s v="144"/>
    <x v="0"/>
    <s v=""/>
  </r>
  <r>
    <x v="1842"/>
    <n v="5"/>
    <d v="2019-04-26T00:00:00"/>
    <n v="28.45"/>
    <n v="4.74166666666666"/>
    <n v="5"/>
    <n v="3"/>
    <n v="4"/>
    <n v="4"/>
    <s v="344"/>
    <x v="0"/>
    <s v=""/>
  </r>
  <r>
    <x v="1843"/>
    <n v="6"/>
    <d v="2019-04-28T00:00:00"/>
    <n v="28.45"/>
    <n v="4.74166666666666"/>
    <n v="3"/>
    <n v="1"/>
    <n v="4"/>
    <n v="4"/>
    <s v="144"/>
    <x v="0"/>
    <s v=""/>
  </r>
  <r>
    <x v="1844"/>
    <n v="6"/>
    <d v="2019-04-22T00:00:00"/>
    <n v="28.45"/>
    <n v="4.0642857142857096"/>
    <n v="9"/>
    <n v="4"/>
    <n v="4"/>
    <n v="4"/>
    <s v="444"/>
    <x v="1"/>
    <s v=""/>
  </r>
  <r>
    <x v="1845"/>
    <n v="5"/>
    <d v="2019-04-20T00:00:00"/>
    <n v="28.45"/>
    <n v="4.0642857142857096"/>
    <n v="11"/>
    <n v="4"/>
    <n v="4"/>
    <n v="4"/>
    <s v="444"/>
    <x v="1"/>
    <s v=""/>
  </r>
  <r>
    <x v="1846"/>
    <n v="5"/>
    <d v="2019-04-24T00:00:00"/>
    <n v="28.4"/>
    <n v="5.68"/>
    <n v="7"/>
    <n v="3"/>
    <n v="4"/>
    <n v="4"/>
    <s v="344"/>
    <x v="0"/>
    <s v=""/>
  </r>
  <r>
    <x v="1847"/>
    <n v="4"/>
    <d v="2019-04-29T00:00:00"/>
    <n v="28.3"/>
    <n v="4.7166666666666597"/>
    <n v="2"/>
    <n v="1"/>
    <n v="4"/>
    <n v="4"/>
    <s v="144"/>
    <x v="0"/>
    <s v=""/>
  </r>
  <r>
    <x v="1848"/>
    <n v="8"/>
    <d v="2019-04-21T00:00:00"/>
    <n v="28.2"/>
    <n v="3.5249999999999999"/>
    <n v="10"/>
    <n v="4"/>
    <n v="3"/>
    <n v="4"/>
    <s v="434"/>
    <x v="1"/>
    <s v=""/>
  </r>
  <r>
    <x v="1849"/>
    <n v="5"/>
    <d v="2019-04-20T00:00:00"/>
    <n v="28.2"/>
    <n v="4.0285714285714196"/>
    <n v="11"/>
    <n v="4"/>
    <n v="4"/>
    <n v="4"/>
    <s v="444"/>
    <x v="1"/>
    <s v=""/>
  </r>
  <r>
    <x v="1850"/>
    <n v="6"/>
    <d v="2019-04-28T00:00:00"/>
    <n v="28.15"/>
    <n v="4.0214285714285696"/>
    <n v="3"/>
    <n v="1"/>
    <n v="4"/>
    <n v="4"/>
    <s v="144"/>
    <x v="0"/>
    <s v=""/>
  </r>
  <r>
    <x v="1851"/>
    <n v="8"/>
    <d v="2019-04-18T00:00:00"/>
    <n v="28.1"/>
    <n v="3.12222222222222"/>
    <n v="13"/>
    <n v="4"/>
    <n v="3"/>
    <n v="4"/>
    <s v="434"/>
    <x v="1"/>
    <s v=""/>
  </r>
  <r>
    <x v="1852"/>
    <n v="6"/>
    <d v="2019-04-23T00:00:00"/>
    <n v="28.1"/>
    <n v="4.0142857142857098"/>
    <n v="8"/>
    <n v="4"/>
    <n v="4"/>
    <n v="4"/>
    <s v="444"/>
    <x v="1"/>
    <s v=""/>
  </r>
  <r>
    <x v="1853"/>
    <n v="6"/>
    <d v="2019-04-20T00:00:00"/>
    <n v="28"/>
    <n v="4.6666666666666599"/>
    <n v="11"/>
    <n v="4"/>
    <n v="4"/>
    <n v="4"/>
    <s v="444"/>
    <x v="1"/>
    <s v=""/>
  </r>
  <r>
    <x v="1854"/>
    <n v="5"/>
    <d v="2019-04-29T00:00:00"/>
    <n v="27.9"/>
    <n v="4.6499999999999897"/>
    <n v="2"/>
    <n v="1"/>
    <n v="4"/>
    <n v="4"/>
    <s v="144"/>
    <x v="0"/>
    <s v=""/>
  </r>
  <r>
    <x v="1855"/>
    <n v="5"/>
    <d v="2019-04-29T00:00:00"/>
    <n v="27.85"/>
    <n v="3.9785714285714202"/>
    <n v="2"/>
    <n v="1"/>
    <n v="4"/>
    <n v="4"/>
    <s v="144"/>
    <x v="0"/>
    <s v=""/>
  </r>
  <r>
    <x v="1856"/>
    <n v="6"/>
    <d v="2019-04-23T00:00:00"/>
    <n v="27.8"/>
    <n v="3.4750000000000001"/>
    <n v="8"/>
    <n v="4"/>
    <n v="4"/>
    <n v="4"/>
    <s v="444"/>
    <x v="1"/>
    <s v=""/>
  </r>
  <r>
    <x v="1857"/>
    <n v="5"/>
    <d v="2019-04-29T00:00:00"/>
    <n v="27.75"/>
    <n v="3.96428571428571"/>
    <n v="2"/>
    <n v="1"/>
    <n v="4"/>
    <n v="4"/>
    <s v="144"/>
    <x v="0"/>
    <s v=""/>
  </r>
  <r>
    <x v="1858"/>
    <n v="7"/>
    <d v="2019-04-28T00:00:00"/>
    <n v="27.75"/>
    <n v="3.96428571428571"/>
    <n v="3"/>
    <n v="1"/>
    <n v="3"/>
    <n v="4"/>
    <s v="134"/>
    <x v="0"/>
    <s v=""/>
  </r>
  <r>
    <x v="1859"/>
    <n v="5"/>
    <d v="2019-04-29T00:00:00"/>
    <n v="27.7"/>
    <n v="5.54"/>
    <n v="2"/>
    <n v="1"/>
    <n v="4"/>
    <n v="4"/>
    <s v="144"/>
    <x v="0"/>
    <s v=""/>
  </r>
  <r>
    <x v="1860"/>
    <n v="7"/>
    <d v="2019-04-28T00:00:00"/>
    <n v="27.65"/>
    <n v="3.0722222222222202"/>
    <n v="3"/>
    <n v="1"/>
    <n v="3"/>
    <n v="4"/>
    <s v="134"/>
    <x v="0"/>
    <s v=""/>
  </r>
  <r>
    <x v="1861"/>
    <n v="4"/>
    <d v="2019-04-28T00:00:00"/>
    <n v="27.5"/>
    <n v="5.5"/>
    <n v="3"/>
    <n v="1"/>
    <n v="4"/>
    <n v="4"/>
    <s v="144"/>
    <x v="0"/>
    <s v=""/>
  </r>
  <r>
    <x v="1862"/>
    <n v="7"/>
    <d v="2019-04-29T00:00:00"/>
    <n v="27.5"/>
    <n v="3.9285714285714199"/>
    <n v="2"/>
    <n v="1"/>
    <n v="3"/>
    <n v="4"/>
    <s v="134"/>
    <x v="0"/>
    <s v=""/>
  </r>
  <r>
    <x v="1863"/>
    <n v="6"/>
    <d v="2019-04-29T00:00:00"/>
    <n v="27.5"/>
    <n v="3.4375"/>
    <n v="2"/>
    <n v="1"/>
    <n v="4"/>
    <n v="4"/>
    <s v="144"/>
    <x v="0"/>
    <s v=""/>
  </r>
  <r>
    <x v="1864"/>
    <n v="6"/>
    <d v="2019-04-27T00:00:00"/>
    <n v="27.5"/>
    <n v="3.9285714285714199"/>
    <n v="4"/>
    <n v="2"/>
    <n v="4"/>
    <n v="4"/>
    <s v="244"/>
    <x v="0"/>
    <s v=""/>
  </r>
  <r>
    <x v="1865"/>
    <n v="6"/>
    <d v="2019-04-06T00:00:00"/>
    <n v="27.5"/>
    <n v="3.9285714285714199"/>
    <n v="25"/>
    <n v="4"/>
    <n v="4"/>
    <n v="4"/>
    <s v="444"/>
    <x v="1"/>
    <s v=""/>
  </r>
  <r>
    <x v="1866"/>
    <n v="5"/>
    <d v="2019-04-18T00:00:00"/>
    <n v="27.45"/>
    <n v="4.5750000000000002"/>
    <n v="13"/>
    <n v="4"/>
    <n v="4"/>
    <n v="4"/>
    <s v="444"/>
    <x v="1"/>
    <s v=""/>
  </r>
  <r>
    <x v="1867"/>
    <n v="6"/>
    <d v="2019-04-29T00:00:00"/>
    <n v="27.45"/>
    <n v="4.5750000000000002"/>
    <n v="2"/>
    <n v="1"/>
    <n v="4"/>
    <n v="4"/>
    <s v="144"/>
    <x v="0"/>
    <s v=""/>
  </r>
  <r>
    <x v="1868"/>
    <n v="5"/>
    <d v="2019-04-20T00:00:00"/>
    <n v="27.45"/>
    <n v="3.9214285714285699"/>
    <n v="11"/>
    <n v="4"/>
    <n v="4"/>
    <n v="4"/>
    <s v="444"/>
    <x v="1"/>
    <s v=""/>
  </r>
  <r>
    <x v="1869"/>
    <n v="5"/>
    <d v="2019-04-29T00:00:00"/>
    <n v="27.45"/>
    <n v="3.9214285714285699"/>
    <n v="2"/>
    <n v="1"/>
    <n v="4"/>
    <n v="4"/>
    <s v="144"/>
    <x v="0"/>
    <s v=""/>
  </r>
  <r>
    <x v="1870"/>
    <n v="7"/>
    <d v="2019-04-27T00:00:00"/>
    <n v="27.45"/>
    <n v="3.4312499999999999"/>
    <n v="4"/>
    <n v="2"/>
    <n v="3"/>
    <n v="4"/>
    <s v="234"/>
    <x v="0"/>
    <s v=""/>
  </r>
  <r>
    <x v="1871"/>
    <n v="4"/>
    <d v="2019-04-23T00:00:00"/>
    <n v="27.4"/>
    <n v="3.9142857142857101"/>
    <n v="8"/>
    <n v="4"/>
    <n v="4"/>
    <n v="4"/>
    <s v="444"/>
    <x v="1"/>
    <s v=""/>
  </r>
  <r>
    <x v="1872"/>
    <n v="4"/>
    <d v="2019-04-28T00:00:00"/>
    <n v="27.35"/>
    <n v="5.47"/>
    <n v="3"/>
    <n v="1"/>
    <n v="4"/>
    <n v="4"/>
    <s v="144"/>
    <x v="0"/>
    <s v=""/>
  </r>
  <r>
    <x v="1873"/>
    <n v="6"/>
    <d v="2019-04-23T00:00:00"/>
    <n v="27.3"/>
    <n v="4.55"/>
    <n v="8"/>
    <n v="4"/>
    <n v="4"/>
    <n v="4"/>
    <s v="444"/>
    <x v="1"/>
    <s v=""/>
  </r>
  <r>
    <x v="1874"/>
    <n v="7"/>
    <d v="2019-04-29T00:00:00"/>
    <n v="27.3"/>
    <n v="3.0333333333333301"/>
    <n v="2"/>
    <n v="1"/>
    <n v="3"/>
    <n v="4"/>
    <s v="134"/>
    <x v="0"/>
    <s v=""/>
  </r>
  <r>
    <x v="1875"/>
    <n v="5"/>
    <d v="2019-04-29T00:00:00"/>
    <n v="27.3"/>
    <n v="4.55"/>
    <n v="2"/>
    <n v="1"/>
    <n v="4"/>
    <n v="4"/>
    <s v="144"/>
    <x v="0"/>
    <s v=""/>
  </r>
  <r>
    <x v="1876"/>
    <n v="6"/>
    <d v="2019-04-28T00:00:00"/>
    <n v="27.25"/>
    <n v="3.8928571428571401"/>
    <n v="3"/>
    <n v="1"/>
    <n v="4"/>
    <n v="4"/>
    <s v="144"/>
    <x v="0"/>
    <s v=""/>
  </r>
  <r>
    <x v="1877"/>
    <n v="6"/>
    <d v="2019-04-28T00:00:00"/>
    <n v="27.25"/>
    <n v="3.40625"/>
    <n v="3"/>
    <n v="1"/>
    <n v="4"/>
    <n v="4"/>
    <s v="144"/>
    <x v="0"/>
    <s v=""/>
  </r>
  <r>
    <x v="1878"/>
    <n v="6"/>
    <d v="2019-04-29T00:00:00"/>
    <n v="27.25"/>
    <n v="3.8928571428571401"/>
    <n v="2"/>
    <n v="1"/>
    <n v="4"/>
    <n v="4"/>
    <s v="144"/>
    <x v="0"/>
    <s v=""/>
  </r>
  <r>
    <x v="1879"/>
    <n v="5"/>
    <d v="2019-04-24T00:00:00"/>
    <n v="27.2"/>
    <n v="5.4399999999999897"/>
    <n v="7"/>
    <n v="3"/>
    <n v="4"/>
    <n v="4"/>
    <s v="344"/>
    <x v="0"/>
    <s v=""/>
  </r>
  <r>
    <x v="1880"/>
    <n v="4"/>
    <d v="2019-04-24T00:00:00"/>
    <n v="27.2"/>
    <n v="4.5333333333333297"/>
    <n v="7"/>
    <n v="3"/>
    <n v="4"/>
    <n v="4"/>
    <s v="344"/>
    <x v="0"/>
    <s v=""/>
  </r>
  <r>
    <x v="1881"/>
    <n v="4"/>
    <d v="2019-04-16T00:00:00"/>
    <n v="27.15"/>
    <n v="4.5249999999999897"/>
    <n v="15"/>
    <n v="4"/>
    <n v="4"/>
    <n v="4"/>
    <s v="444"/>
    <x v="1"/>
    <s v=""/>
  </r>
  <r>
    <x v="1882"/>
    <n v="5"/>
    <d v="2019-04-26T00:00:00"/>
    <n v="27.1"/>
    <n v="5.42"/>
    <n v="5"/>
    <n v="3"/>
    <n v="4"/>
    <n v="4"/>
    <s v="344"/>
    <x v="0"/>
    <s v=""/>
  </r>
  <r>
    <x v="1883"/>
    <n v="5"/>
    <d v="2019-04-28T00:00:00"/>
    <n v="27.049999999999901"/>
    <n v="4.5083333333333302"/>
    <n v="3"/>
    <n v="1"/>
    <n v="4"/>
    <n v="4"/>
    <s v="144"/>
    <x v="0"/>
    <s v=""/>
  </r>
  <r>
    <x v="1884"/>
    <n v="5"/>
    <d v="2019-04-29T00:00:00"/>
    <n v="27"/>
    <n v="3.375"/>
    <n v="2"/>
    <n v="1"/>
    <n v="4"/>
    <n v="4"/>
    <s v="144"/>
    <x v="0"/>
    <s v=""/>
  </r>
  <r>
    <x v="1885"/>
    <n v="5"/>
    <d v="2019-04-20T00:00:00"/>
    <n v="27"/>
    <n v="4.5"/>
    <n v="11"/>
    <n v="4"/>
    <n v="4"/>
    <n v="4"/>
    <s v="444"/>
    <x v="1"/>
    <s v=""/>
  </r>
  <r>
    <x v="1886"/>
    <n v="5"/>
    <d v="2019-04-21T00:00:00"/>
    <n v="26.95"/>
    <n v="3.85"/>
    <n v="10"/>
    <n v="4"/>
    <n v="4"/>
    <n v="4"/>
    <s v="444"/>
    <x v="1"/>
    <s v=""/>
  </r>
  <r>
    <x v="1887"/>
    <n v="5"/>
    <d v="2019-04-28T00:00:00"/>
    <n v="26.9"/>
    <n v="5.38"/>
    <n v="3"/>
    <n v="1"/>
    <n v="4"/>
    <n v="4"/>
    <s v="144"/>
    <x v="0"/>
    <s v=""/>
  </r>
  <r>
    <x v="1888"/>
    <n v="5"/>
    <d v="2019-04-28T00:00:00"/>
    <n v="26.9"/>
    <n v="3.8428571428571399"/>
    <n v="3"/>
    <n v="1"/>
    <n v="4"/>
    <n v="4"/>
    <s v="144"/>
    <x v="0"/>
    <s v=""/>
  </r>
  <r>
    <x v="1889"/>
    <n v="6"/>
    <d v="2019-04-22T00:00:00"/>
    <n v="26.75"/>
    <n v="4.4583333333333304"/>
    <n v="9"/>
    <n v="4"/>
    <n v="4"/>
    <n v="4"/>
    <s v="444"/>
    <x v="1"/>
    <s v=""/>
  </r>
  <r>
    <x v="1890"/>
    <n v="4"/>
    <d v="2019-04-29T00:00:00"/>
    <n v="26.75"/>
    <n v="4.4583333333333304"/>
    <n v="2"/>
    <n v="1"/>
    <n v="4"/>
    <n v="4"/>
    <s v="144"/>
    <x v="0"/>
    <s v=""/>
  </r>
  <r>
    <x v="1891"/>
    <n v="5"/>
    <d v="2019-04-10T00:00:00"/>
    <n v="26.6"/>
    <n v="3.8"/>
    <n v="21"/>
    <n v="4"/>
    <n v="4"/>
    <n v="4"/>
    <s v="444"/>
    <x v="1"/>
    <s v=""/>
  </r>
  <r>
    <x v="1892"/>
    <n v="5"/>
    <d v="2019-04-28T00:00:00"/>
    <n v="26.55"/>
    <n v="3.79285714285714"/>
    <n v="3"/>
    <n v="1"/>
    <n v="4"/>
    <n v="4"/>
    <s v="144"/>
    <x v="0"/>
    <s v=""/>
  </r>
  <r>
    <x v="1893"/>
    <n v="6"/>
    <d v="2019-04-26T00:00:00"/>
    <n v="26.5"/>
    <n v="3.7857142857142798"/>
    <n v="5"/>
    <n v="3"/>
    <n v="4"/>
    <n v="4"/>
    <s v="344"/>
    <x v="0"/>
    <s v=""/>
  </r>
  <r>
    <x v="1894"/>
    <n v="4"/>
    <d v="2019-04-19T00:00:00"/>
    <n v="26.5"/>
    <n v="5.3"/>
    <n v="12"/>
    <n v="4"/>
    <n v="4"/>
    <n v="4"/>
    <s v="444"/>
    <x v="1"/>
    <s v=""/>
  </r>
  <r>
    <x v="1895"/>
    <n v="6"/>
    <d v="2019-04-29T00:00:00"/>
    <n v="26.5"/>
    <n v="4.4166666666666599"/>
    <n v="2"/>
    <n v="1"/>
    <n v="4"/>
    <n v="4"/>
    <s v="144"/>
    <x v="0"/>
    <s v=""/>
  </r>
  <r>
    <x v="1896"/>
    <n v="5"/>
    <d v="2019-04-19T00:00:00"/>
    <n v="26.5"/>
    <n v="4.4166666666666599"/>
    <n v="12"/>
    <n v="4"/>
    <n v="4"/>
    <n v="4"/>
    <s v="444"/>
    <x v="1"/>
    <s v=""/>
  </r>
  <r>
    <x v="1897"/>
    <n v="5"/>
    <d v="2019-04-24T00:00:00"/>
    <n v="26.5"/>
    <n v="4.4166666666666599"/>
    <n v="7"/>
    <n v="3"/>
    <n v="4"/>
    <n v="4"/>
    <s v="344"/>
    <x v="0"/>
    <s v=""/>
  </r>
  <r>
    <x v="1898"/>
    <n v="6"/>
    <d v="2019-04-29T00:00:00"/>
    <n v="26.45"/>
    <n v="4.4083333333333297"/>
    <n v="2"/>
    <n v="1"/>
    <n v="4"/>
    <n v="4"/>
    <s v="144"/>
    <x v="0"/>
    <s v=""/>
  </r>
  <r>
    <x v="1899"/>
    <n v="6"/>
    <d v="2019-04-24T00:00:00"/>
    <n v="26.45"/>
    <n v="3.77857142857142"/>
    <n v="7"/>
    <n v="3"/>
    <n v="4"/>
    <n v="4"/>
    <s v="344"/>
    <x v="0"/>
    <s v=""/>
  </r>
  <r>
    <x v="1900"/>
    <n v="7"/>
    <d v="2019-04-21T00:00:00"/>
    <n v="26.4"/>
    <n v="3.77142857142857"/>
    <n v="10"/>
    <n v="4"/>
    <n v="3"/>
    <n v="4"/>
    <s v="434"/>
    <x v="1"/>
    <s v=""/>
  </r>
  <r>
    <x v="1901"/>
    <n v="5"/>
    <d v="2019-04-29T00:00:00"/>
    <n v="26.4"/>
    <n v="4.3999999999999897"/>
    <n v="2"/>
    <n v="1"/>
    <n v="4"/>
    <n v="4"/>
    <s v="144"/>
    <x v="0"/>
    <s v=""/>
  </r>
  <r>
    <x v="1902"/>
    <n v="5"/>
    <d v="2019-04-17T00:00:00"/>
    <n v="26.349999999999898"/>
    <n v="3.7642857142857098"/>
    <n v="14"/>
    <n v="4"/>
    <n v="4"/>
    <n v="4"/>
    <s v="444"/>
    <x v="1"/>
    <s v=""/>
  </r>
  <r>
    <x v="1903"/>
    <n v="4"/>
    <d v="2019-04-22T00:00:00"/>
    <n v="26.3"/>
    <n v="5.26"/>
    <n v="9"/>
    <n v="4"/>
    <n v="4"/>
    <n v="4"/>
    <s v="444"/>
    <x v="1"/>
    <s v=""/>
  </r>
  <r>
    <x v="1904"/>
    <n v="5"/>
    <d v="2019-04-17T00:00:00"/>
    <n v="26.3"/>
    <n v="3.75714285714285"/>
    <n v="14"/>
    <n v="4"/>
    <n v="4"/>
    <n v="4"/>
    <s v="444"/>
    <x v="1"/>
    <s v=""/>
  </r>
  <r>
    <x v="1905"/>
    <n v="6"/>
    <d v="2019-04-28T00:00:00"/>
    <n v="26.3"/>
    <n v="3.75714285714285"/>
    <n v="3"/>
    <n v="1"/>
    <n v="4"/>
    <n v="4"/>
    <s v="144"/>
    <x v="0"/>
    <s v=""/>
  </r>
  <r>
    <x v="1906"/>
    <n v="5"/>
    <d v="2019-04-26T00:00:00"/>
    <n v="26.3"/>
    <n v="3.75714285714285"/>
    <n v="5"/>
    <n v="3"/>
    <n v="4"/>
    <n v="4"/>
    <s v="344"/>
    <x v="0"/>
    <s v=""/>
  </r>
  <r>
    <x v="1907"/>
    <n v="5"/>
    <d v="2019-04-27T00:00:00"/>
    <n v="26.299999999999901"/>
    <n v="4.3833333333333302"/>
    <n v="4"/>
    <n v="2"/>
    <n v="4"/>
    <n v="4"/>
    <s v="244"/>
    <x v="0"/>
    <s v=""/>
  </r>
  <r>
    <x v="1908"/>
    <n v="4"/>
    <d v="2019-04-21T00:00:00"/>
    <n v="26.25"/>
    <n v="5.25"/>
    <n v="10"/>
    <n v="4"/>
    <n v="4"/>
    <n v="4"/>
    <s v="444"/>
    <x v="1"/>
    <s v=""/>
  </r>
  <r>
    <x v="1909"/>
    <n v="5"/>
    <d v="2019-04-08T00:00:00"/>
    <n v="26.25"/>
    <n v="3.75"/>
    <n v="23"/>
    <n v="4"/>
    <n v="4"/>
    <n v="4"/>
    <s v="444"/>
    <x v="1"/>
    <s v=""/>
  </r>
  <r>
    <x v="1910"/>
    <n v="7"/>
    <d v="2019-04-29T00:00:00"/>
    <n v="26.2"/>
    <n v="3.7428571428571402"/>
    <n v="2"/>
    <n v="1"/>
    <n v="3"/>
    <n v="4"/>
    <s v="134"/>
    <x v="0"/>
    <s v=""/>
  </r>
  <r>
    <x v="1911"/>
    <n v="5"/>
    <d v="2019-04-26T00:00:00"/>
    <n v="26.2"/>
    <n v="3.7428571428571402"/>
    <n v="5"/>
    <n v="3"/>
    <n v="4"/>
    <n v="4"/>
    <s v="344"/>
    <x v="0"/>
    <s v=""/>
  </r>
  <r>
    <x v="1912"/>
    <n v="5"/>
    <d v="2019-04-25T00:00:00"/>
    <n v="26.1"/>
    <n v="4.3499999999999996"/>
    <n v="6"/>
    <n v="3"/>
    <n v="4"/>
    <n v="4"/>
    <s v="344"/>
    <x v="0"/>
    <s v=""/>
  </r>
  <r>
    <x v="1913"/>
    <n v="5"/>
    <d v="2019-04-29T00:00:00"/>
    <n v="26.1"/>
    <n v="5.22"/>
    <n v="2"/>
    <n v="1"/>
    <n v="4"/>
    <n v="4"/>
    <s v="144"/>
    <x v="0"/>
    <s v=""/>
  </r>
  <r>
    <x v="1914"/>
    <n v="6"/>
    <d v="2019-04-29T00:00:00"/>
    <n v="26"/>
    <n v="3.71428571428571"/>
    <n v="2"/>
    <n v="1"/>
    <n v="4"/>
    <n v="4"/>
    <s v="144"/>
    <x v="0"/>
    <s v=""/>
  </r>
  <r>
    <x v="1915"/>
    <n v="2"/>
    <d v="2019-04-07T00:00:00"/>
    <n v="26"/>
    <n v="6.5"/>
    <n v="24"/>
    <n v="4"/>
    <n v="4"/>
    <n v="4"/>
    <s v="444"/>
    <x v="1"/>
    <s v=""/>
  </r>
  <r>
    <x v="1916"/>
    <n v="6"/>
    <d v="2019-04-28T00:00:00"/>
    <n v="26"/>
    <n v="4.3333333333333304"/>
    <n v="3"/>
    <n v="1"/>
    <n v="4"/>
    <n v="4"/>
    <s v="144"/>
    <x v="0"/>
    <s v=""/>
  </r>
  <r>
    <x v="1917"/>
    <n v="5"/>
    <d v="2019-04-29T00:00:00"/>
    <n v="26"/>
    <n v="3.25"/>
    <n v="2"/>
    <n v="1"/>
    <n v="4"/>
    <n v="4"/>
    <s v="144"/>
    <x v="0"/>
    <s v=""/>
  </r>
  <r>
    <x v="1918"/>
    <n v="4"/>
    <d v="2019-04-21T00:00:00"/>
    <n v="26"/>
    <n v="6.5"/>
    <n v="10"/>
    <n v="4"/>
    <n v="4"/>
    <n v="4"/>
    <s v="444"/>
    <x v="1"/>
    <s v=""/>
  </r>
  <r>
    <x v="1919"/>
    <n v="5"/>
    <d v="2019-04-29T00:00:00"/>
    <n v="26"/>
    <n v="3.71428571428571"/>
    <n v="2"/>
    <n v="1"/>
    <n v="4"/>
    <n v="4"/>
    <s v="144"/>
    <x v="0"/>
    <s v=""/>
  </r>
  <r>
    <x v="1920"/>
    <n v="5"/>
    <d v="2019-04-28T00:00:00"/>
    <n v="26"/>
    <n v="4.3333333333333304"/>
    <n v="3"/>
    <n v="1"/>
    <n v="4"/>
    <n v="4"/>
    <s v="144"/>
    <x v="0"/>
    <s v=""/>
  </r>
  <r>
    <x v="1921"/>
    <n v="5"/>
    <d v="2019-04-22T00:00:00"/>
    <n v="25.95"/>
    <n v="4.3250000000000002"/>
    <n v="9"/>
    <n v="4"/>
    <n v="4"/>
    <n v="4"/>
    <s v="444"/>
    <x v="1"/>
    <s v=""/>
  </r>
  <r>
    <x v="1922"/>
    <n v="6"/>
    <d v="2019-04-18T00:00:00"/>
    <n v="25.8"/>
    <n v="3.6857142857142802"/>
    <n v="13"/>
    <n v="4"/>
    <n v="4"/>
    <n v="4"/>
    <s v="444"/>
    <x v="1"/>
    <s v=""/>
  </r>
  <r>
    <x v="1923"/>
    <n v="6"/>
    <d v="2019-04-27T00:00:00"/>
    <n v="25.75"/>
    <n v="3.6785714285714199"/>
    <n v="4"/>
    <n v="2"/>
    <n v="4"/>
    <n v="4"/>
    <s v="244"/>
    <x v="0"/>
    <s v=""/>
  </r>
  <r>
    <x v="1924"/>
    <n v="6"/>
    <d v="2019-04-29T00:00:00"/>
    <n v="25.75"/>
    <n v="4.2916666666666599"/>
    <n v="2"/>
    <n v="1"/>
    <n v="4"/>
    <n v="4"/>
    <s v="144"/>
    <x v="0"/>
    <s v=""/>
  </r>
  <r>
    <x v="1925"/>
    <n v="6"/>
    <d v="2019-04-28T00:00:00"/>
    <n v="25.75"/>
    <n v="3.6785714285714199"/>
    <n v="3"/>
    <n v="1"/>
    <n v="4"/>
    <n v="4"/>
    <s v="144"/>
    <x v="0"/>
    <s v=""/>
  </r>
  <r>
    <x v="1926"/>
    <n v="6"/>
    <d v="2019-04-17T00:00:00"/>
    <n v="25.7"/>
    <n v="4.2833333333333297"/>
    <n v="14"/>
    <n v="4"/>
    <n v="4"/>
    <n v="4"/>
    <s v="444"/>
    <x v="1"/>
    <s v=""/>
  </r>
  <r>
    <x v="1927"/>
    <n v="5"/>
    <d v="2019-04-27T00:00:00"/>
    <n v="25.7"/>
    <n v="5.14"/>
    <n v="4"/>
    <n v="2"/>
    <n v="4"/>
    <n v="4"/>
    <s v="244"/>
    <x v="0"/>
    <s v=""/>
  </r>
  <r>
    <x v="1928"/>
    <n v="5"/>
    <d v="2019-04-29T00:00:00"/>
    <n v="25.7"/>
    <n v="4.2833333333333297"/>
    <n v="2"/>
    <n v="1"/>
    <n v="4"/>
    <n v="4"/>
    <s v="144"/>
    <x v="0"/>
    <s v=""/>
  </r>
  <r>
    <x v="1929"/>
    <n v="5"/>
    <d v="2019-04-29T00:00:00"/>
    <n v="25.7"/>
    <n v="5.14"/>
    <n v="2"/>
    <n v="1"/>
    <n v="4"/>
    <n v="4"/>
    <s v="144"/>
    <x v="0"/>
    <s v=""/>
  </r>
  <r>
    <x v="1930"/>
    <n v="5"/>
    <d v="2019-04-28T00:00:00"/>
    <n v="25.6"/>
    <n v="5.12"/>
    <n v="3"/>
    <n v="1"/>
    <n v="4"/>
    <n v="4"/>
    <s v="144"/>
    <x v="0"/>
    <s v=""/>
  </r>
  <r>
    <x v="1931"/>
    <n v="6"/>
    <d v="2019-04-29T00:00:00"/>
    <n v="25.6"/>
    <n v="4.2666666666666604"/>
    <n v="2"/>
    <n v="1"/>
    <n v="4"/>
    <n v="4"/>
    <s v="144"/>
    <x v="0"/>
    <s v=""/>
  </r>
  <r>
    <x v="1932"/>
    <n v="7"/>
    <d v="2019-04-25T00:00:00"/>
    <n v="25.6"/>
    <n v="3.6571428571428499"/>
    <n v="6"/>
    <n v="3"/>
    <n v="3"/>
    <n v="4"/>
    <s v="334"/>
    <x v="0"/>
    <s v=""/>
  </r>
  <r>
    <x v="1933"/>
    <n v="4"/>
    <d v="2019-04-05T00:00:00"/>
    <n v="25.6"/>
    <n v="4.2666666666666604"/>
    <n v="26"/>
    <n v="4"/>
    <n v="4"/>
    <n v="4"/>
    <s v="444"/>
    <x v="1"/>
    <s v=""/>
  </r>
  <r>
    <x v="1934"/>
    <n v="4"/>
    <d v="2019-04-16T00:00:00"/>
    <n v="25.55"/>
    <n v="4.2583333333333302"/>
    <n v="15"/>
    <n v="4"/>
    <n v="4"/>
    <n v="4"/>
    <s v="444"/>
    <x v="1"/>
    <s v=""/>
  </r>
  <r>
    <x v="1935"/>
    <n v="5"/>
    <d v="2019-04-13T00:00:00"/>
    <n v="25.5"/>
    <n v="4.25"/>
    <n v="18"/>
    <n v="4"/>
    <n v="4"/>
    <n v="4"/>
    <s v="444"/>
    <x v="1"/>
    <s v=""/>
  </r>
  <r>
    <x v="1936"/>
    <n v="6"/>
    <d v="2019-04-29T00:00:00"/>
    <n v="25.5"/>
    <n v="4.25"/>
    <n v="2"/>
    <n v="1"/>
    <n v="4"/>
    <n v="4"/>
    <s v="144"/>
    <x v="0"/>
    <s v=""/>
  </r>
  <r>
    <x v="1937"/>
    <n v="5"/>
    <d v="2019-04-20T00:00:00"/>
    <n v="25.5"/>
    <n v="4.25"/>
    <n v="11"/>
    <n v="4"/>
    <n v="4"/>
    <n v="4"/>
    <s v="444"/>
    <x v="1"/>
    <s v=""/>
  </r>
  <r>
    <x v="1938"/>
    <n v="5"/>
    <d v="2019-04-09T00:00:00"/>
    <n v="25.5"/>
    <n v="4.25"/>
    <n v="22"/>
    <n v="4"/>
    <n v="4"/>
    <n v="4"/>
    <s v="444"/>
    <x v="1"/>
    <s v=""/>
  </r>
  <r>
    <x v="1939"/>
    <n v="5"/>
    <d v="2019-04-25T00:00:00"/>
    <n v="25.35"/>
    <n v="4.2249999999999996"/>
    <n v="6"/>
    <n v="3"/>
    <n v="4"/>
    <n v="4"/>
    <s v="344"/>
    <x v="0"/>
    <s v=""/>
  </r>
  <r>
    <x v="1940"/>
    <n v="4"/>
    <d v="2019-04-20T00:00:00"/>
    <n v="25.25"/>
    <n v="5.05"/>
    <n v="11"/>
    <n v="4"/>
    <n v="4"/>
    <n v="4"/>
    <s v="444"/>
    <x v="1"/>
    <s v=""/>
  </r>
  <r>
    <x v="1941"/>
    <n v="7"/>
    <d v="2019-04-29T00:00:00"/>
    <n v="25.25"/>
    <n v="3.15625"/>
    <n v="2"/>
    <n v="1"/>
    <n v="3"/>
    <n v="4"/>
    <s v="134"/>
    <x v="0"/>
    <s v=""/>
  </r>
  <r>
    <x v="1942"/>
    <n v="5"/>
    <d v="2019-04-24T00:00:00"/>
    <n v="25.25"/>
    <n v="4.2083333333333304"/>
    <n v="7"/>
    <n v="3"/>
    <n v="4"/>
    <n v="4"/>
    <s v="344"/>
    <x v="0"/>
    <s v=""/>
  </r>
  <r>
    <x v="1943"/>
    <n v="4"/>
    <d v="2019-04-29T00:00:00"/>
    <n v="25.25"/>
    <n v="4.2083333333333304"/>
    <n v="2"/>
    <n v="1"/>
    <n v="4"/>
    <n v="4"/>
    <s v="144"/>
    <x v="0"/>
    <s v=""/>
  </r>
  <r>
    <x v="1944"/>
    <n v="5"/>
    <d v="2019-04-08T00:00:00"/>
    <n v="25.25"/>
    <n v="3.6071428571428501"/>
    <n v="23"/>
    <n v="4"/>
    <n v="4"/>
    <n v="4"/>
    <s v="444"/>
    <x v="1"/>
    <s v=""/>
  </r>
  <r>
    <x v="1945"/>
    <n v="4"/>
    <d v="2019-04-08T00:00:00"/>
    <n v="25.25"/>
    <n v="5.05"/>
    <n v="23"/>
    <n v="4"/>
    <n v="4"/>
    <n v="4"/>
    <s v="444"/>
    <x v="1"/>
    <s v=""/>
  </r>
  <r>
    <x v="1946"/>
    <n v="7"/>
    <d v="2019-04-17T00:00:00"/>
    <n v="25.15"/>
    <n v="3.5928571428571399"/>
    <n v="14"/>
    <n v="4"/>
    <n v="3"/>
    <n v="4"/>
    <s v="434"/>
    <x v="1"/>
    <s v=""/>
  </r>
  <r>
    <x v="1947"/>
    <n v="4"/>
    <d v="2019-04-28T00:00:00"/>
    <n v="25.15"/>
    <n v="5.0299999999999896"/>
    <n v="3"/>
    <n v="1"/>
    <n v="4"/>
    <n v="4"/>
    <s v="144"/>
    <x v="0"/>
    <s v=""/>
  </r>
  <r>
    <x v="1948"/>
    <n v="5"/>
    <d v="2019-04-29T00:00:00"/>
    <n v="25.1"/>
    <n v="4.18333333333333"/>
    <n v="2"/>
    <n v="1"/>
    <n v="4"/>
    <n v="4"/>
    <s v="144"/>
    <x v="0"/>
    <s v=""/>
  </r>
  <r>
    <x v="1949"/>
    <n v="6"/>
    <d v="2019-04-06T00:00:00"/>
    <n v="25.1"/>
    <n v="4.18333333333333"/>
    <n v="25"/>
    <n v="4"/>
    <n v="4"/>
    <n v="4"/>
    <s v="444"/>
    <x v="1"/>
    <s v=""/>
  </r>
  <r>
    <x v="1950"/>
    <n v="5"/>
    <d v="2019-04-29T00:00:00"/>
    <n v="25.05"/>
    <n v="4.1749999999999998"/>
    <n v="2"/>
    <n v="1"/>
    <n v="4"/>
    <n v="4"/>
    <s v="144"/>
    <x v="0"/>
    <s v=""/>
  </r>
  <r>
    <x v="1951"/>
    <n v="5"/>
    <d v="2019-04-26T00:00:00"/>
    <n v="25.05"/>
    <n v="3.5785714285714199"/>
    <n v="5"/>
    <n v="3"/>
    <n v="4"/>
    <n v="4"/>
    <s v="344"/>
    <x v="0"/>
    <s v=""/>
  </r>
  <r>
    <x v="1952"/>
    <n v="6"/>
    <d v="2019-04-29T00:00:00"/>
    <n v="25.05"/>
    <n v="3.1312500000000001"/>
    <n v="2"/>
    <n v="1"/>
    <n v="4"/>
    <n v="4"/>
    <s v="144"/>
    <x v="0"/>
    <s v=""/>
  </r>
  <r>
    <x v="1953"/>
    <n v="5"/>
    <d v="2019-04-19T00:00:00"/>
    <n v="25.05"/>
    <n v="4.1749999999999998"/>
    <n v="12"/>
    <n v="4"/>
    <n v="4"/>
    <n v="4"/>
    <s v="444"/>
    <x v="1"/>
    <s v=""/>
  </r>
  <r>
    <x v="1954"/>
    <n v="6"/>
    <d v="2019-04-29T00:00:00"/>
    <n v="25"/>
    <n v="4.1666666666666599"/>
    <n v="2"/>
    <n v="1"/>
    <n v="4"/>
    <n v="4"/>
    <s v="144"/>
    <x v="0"/>
    <s v=""/>
  </r>
  <r>
    <x v="1955"/>
    <n v="4"/>
    <d v="2019-04-13T00:00:00"/>
    <n v="25"/>
    <n v="5"/>
    <n v="18"/>
    <n v="4"/>
    <n v="4"/>
    <n v="4"/>
    <s v="444"/>
    <x v="1"/>
    <s v=""/>
  </r>
  <r>
    <x v="1956"/>
    <n v="5"/>
    <d v="2019-04-25T00:00:00"/>
    <n v="25"/>
    <n v="4.1666666666666599"/>
    <n v="6"/>
    <n v="3"/>
    <n v="4"/>
    <n v="4"/>
    <s v="344"/>
    <x v="0"/>
    <s v=""/>
  </r>
  <r>
    <x v="1957"/>
    <n v="4"/>
    <d v="2019-04-29T00:00:00"/>
    <n v="25"/>
    <n v="4.1666666666666599"/>
    <n v="2"/>
    <n v="1"/>
    <n v="4"/>
    <n v="4"/>
    <s v="144"/>
    <x v="0"/>
    <s v=""/>
  </r>
  <r>
    <x v="1958"/>
    <n v="5"/>
    <d v="2019-04-28T00:00:00"/>
    <n v="24.9"/>
    <n v="3.5571428571428498"/>
    <n v="3"/>
    <n v="1"/>
    <n v="4"/>
    <n v="4"/>
    <s v="144"/>
    <x v="0"/>
    <s v=""/>
  </r>
  <r>
    <x v="1959"/>
    <n v="4"/>
    <d v="2019-04-29T00:00:00"/>
    <n v="24.9"/>
    <n v="4.1499999999999897"/>
    <n v="2"/>
    <n v="1"/>
    <n v="4"/>
    <n v="4"/>
    <s v="144"/>
    <x v="0"/>
    <s v=""/>
  </r>
  <r>
    <x v="1960"/>
    <n v="4"/>
    <d v="2019-04-27T00:00:00"/>
    <n v="24.85"/>
    <n v="4.97"/>
    <n v="4"/>
    <n v="2"/>
    <n v="4"/>
    <n v="4"/>
    <s v="244"/>
    <x v="0"/>
    <s v=""/>
  </r>
  <r>
    <x v="1961"/>
    <n v="6"/>
    <d v="2019-04-28T00:00:00"/>
    <n v="24.75"/>
    <n v="4.125"/>
    <n v="3"/>
    <n v="1"/>
    <n v="4"/>
    <n v="4"/>
    <s v="144"/>
    <x v="0"/>
    <s v=""/>
  </r>
  <r>
    <x v="1962"/>
    <n v="3"/>
    <d v="2019-04-28T00:00:00"/>
    <n v="24.75"/>
    <n v="4.95"/>
    <n v="3"/>
    <n v="1"/>
    <n v="4"/>
    <n v="4"/>
    <s v="144"/>
    <x v="0"/>
    <s v=""/>
  </r>
  <r>
    <x v="1963"/>
    <n v="5"/>
    <d v="2019-04-29T00:00:00"/>
    <n v="24.75"/>
    <n v="3.5357142857142798"/>
    <n v="2"/>
    <n v="1"/>
    <n v="4"/>
    <n v="4"/>
    <s v="144"/>
    <x v="0"/>
    <s v=""/>
  </r>
  <r>
    <x v="1964"/>
    <n v="6"/>
    <d v="2019-04-18T00:00:00"/>
    <n v="24.75"/>
    <n v="3.5357142857142798"/>
    <n v="13"/>
    <n v="4"/>
    <n v="4"/>
    <n v="4"/>
    <s v="444"/>
    <x v="1"/>
    <s v=""/>
  </r>
  <r>
    <x v="1965"/>
    <n v="5"/>
    <d v="2019-04-12T00:00:00"/>
    <n v="24.75"/>
    <n v="4.125"/>
    <n v="19"/>
    <n v="4"/>
    <n v="4"/>
    <n v="4"/>
    <s v="444"/>
    <x v="1"/>
    <s v=""/>
  </r>
  <r>
    <x v="1966"/>
    <n v="4"/>
    <d v="2019-04-29T00:00:00"/>
    <n v="24.75"/>
    <n v="4.95"/>
    <n v="2"/>
    <n v="1"/>
    <n v="4"/>
    <n v="4"/>
    <s v="144"/>
    <x v="0"/>
    <s v=""/>
  </r>
  <r>
    <x v="1967"/>
    <n v="4"/>
    <d v="2019-04-14T00:00:00"/>
    <n v="24.7"/>
    <n v="4.9399999999999897"/>
    <n v="17"/>
    <n v="4"/>
    <n v="4"/>
    <n v="4"/>
    <s v="444"/>
    <x v="1"/>
    <s v=""/>
  </r>
  <r>
    <x v="1968"/>
    <n v="5"/>
    <d v="2019-04-24T00:00:00"/>
    <n v="24.5"/>
    <n v="4.9000000000000004"/>
    <n v="7"/>
    <n v="3"/>
    <n v="4"/>
    <n v="4"/>
    <s v="344"/>
    <x v="0"/>
    <s v=""/>
  </r>
  <r>
    <x v="1969"/>
    <n v="5"/>
    <d v="2019-04-26T00:00:00"/>
    <n v="24.5"/>
    <n v="4.9000000000000004"/>
    <n v="5"/>
    <n v="3"/>
    <n v="4"/>
    <n v="4"/>
    <s v="344"/>
    <x v="0"/>
    <s v=""/>
  </r>
  <r>
    <x v="1970"/>
    <n v="4"/>
    <d v="2019-04-21T00:00:00"/>
    <n v="24.45"/>
    <n v="4.0750000000000002"/>
    <n v="10"/>
    <n v="4"/>
    <n v="4"/>
    <n v="4"/>
    <s v="444"/>
    <x v="1"/>
    <s v=""/>
  </r>
  <r>
    <x v="1971"/>
    <n v="6"/>
    <d v="2019-04-24T00:00:00"/>
    <n v="24.45"/>
    <n v="3.4928571428571402"/>
    <n v="7"/>
    <n v="3"/>
    <n v="4"/>
    <n v="4"/>
    <s v="344"/>
    <x v="0"/>
    <s v=""/>
  </r>
  <r>
    <x v="1972"/>
    <n v="5"/>
    <d v="2019-04-27T00:00:00"/>
    <n v="24.45"/>
    <n v="3.4928571428571402"/>
    <n v="4"/>
    <n v="2"/>
    <n v="4"/>
    <n v="4"/>
    <s v="244"/>
    <x v="0"/>
    <s v=""/>
  </r>
  <r>
    <x v="1973"/>
    <n v="6"/>
    <d v="2019-04-29T00:00:00"/>
    <n v="24.45"/>
    <n v="3.4928571428571402"/>
    <n v="2"/>
    <n v="1"/>
    <n v="4"/>
    <n v="4"/>
    <s v="144"/>
    <x v="0"/>
    <s v=""/>
  </r>
  <r>
    <x v="1974"/>
    <n v="4"/>
    <d v="2019-04-14T00:00:00"/>
    <n v="24.4"/>
    <n v="3.48571428571428"/>
    <n v="17"/>
    <n v="4"/>
    <n v="4"/>
    <n v="4"/>
    <s v="444"/>
    <x v="1"/>
    <s v=""/>
  </r>
  <r>
    <x v="1975"/>
    <n v="5"/>
    <d v="2019-04-26T00:00:00"/>
    <n v="24.4"/>
    <n v="4.0666666666666602"/>
    <n v="5"/>
    <n v="3"/>
    <n v="4"/>
    <n v="4"/>
    <s v="344"/>
    <x v="0"/>
    <s v=""/>
  </r>
  <r>
    <x v="1976"/>
    <n v="4"/>
    <d v="2019-04-11T00:00:00"/>
    <n v="24.4"/>
    <n v="6.1"/>
    <n v="20"/>
    <n v="4"/>
    <n v="4"/>
    <n v="4"/>
    <s v="444"/>
    <x v="1"/>
    <s v=""/>
  </r>
  <r>
    <x v="1977"/>
    <n v="4"/>
    <d v="2019-04-05T00:00:00"/>
    <n v="24.4"/>
    <n v="4.0666666666666602"/>
    <n v="26"/>
    <n v="4"/>
    <n v="4"/>
    <n v="4"/>
    <s v="444"/>
    <x v="1"/>
    <s v=""/>
  </r>
  <r>
    <x v="1978"/>
    <n v="4"/>
    <d v="2019-04-27T00:00:00"/>
    <n v="24.4"/>
    <n v="4.88"/>
    <n v="4"/>
    <n v="2"/>
    <n v="4"/>
    <n v="4"/>
    <s v="244"/>
    <x v="0"/>
    <s v=""/>
  </r>
  <r>
    <x v="1979"/>
    <n v="5"/>
    <d v="2019-04-29T00:00:00"/>
    <n v="24.35"/>
    <n v="4.05833333333333"/>
    <n v="2"/>
    <n v="1"/>
    <n v="4"/>
    <n v="4"/>
    <s v="144"/>
    <x v="0"/>
    <s v=""/>
  </r>
  <r>
    <x v="1980"/>
    <n v="5"/>
    <d v="2019-04-06T00:00:00"/>
    <n v="24.35"/>
    <n v="4.05833333333333"/>
    <n v="25"/>
    <n v="4"/>
    <n v="4"/>
    <n v="4"/>
    <s v="444"/>
    <x v="1"/>
    <s v=""/>
  </r>
  <r>
    <x v="1981"/>
    <n v="4"/>
    <d v="2019-04-22T00:00:00"/>
    <n v="24.299999999999901"/>
    <n v="4.05"/>
    <n v="9"/>
    <n v="4"/>
    <n v="4"/>
    <n v="4"/>
    <s v="444"/>
    <x v="1"/>
    <s v=""/>
  </r>
  <r>
    <x v="1982"/>
    <n v="4"/>
    <d v="2019-04-28T00:00:00"/>
    <n v="24.25"/>
    <n v="4.8499999999999996"/>
    <n v="3"/>
    <n v="1"/>
    <n v="4"/>
    <n v="4"/>
    <s v="144"/>
    <x v="0"/>
    <s v=""/>
  </r>
  <r>
    <x v="1983"/>
    <n v="4"/>
    <d v="2019-04-26T00:00:00"/>
    <n v="24.25"/>
    <n v="4.8499999999999996"/>
    <n v="5"/>
    <n v="3"/>
    <n v="4"/>
    <n v="4"/>
    <s v="344"/>
    <x v="0"/>
    <s v=""/>
  </r>
  <r>
    <x v="1984"/>
    <n v="4"/>
    <d v="2019-04-19T00:00:00"/>
    <n v="24.2"/>
    <n v="4.0333333333333297"/>
    <n v="12"/>
    <n v="4"/>
    <n v="4"/>
    <n v="4"/>
    <s v="444"/>
    <x v="1"/>
    <s v=""/>
  </r>
  <r>
    <x v="1985"/>
    <n v="7"/>
    <d v="2019-04-29T00:00:00"/>
    <n v="24.2"/>
    <n v="3.4571428571428502"/>
    <n v="2"/>
    <n v="1"/>
    <n v="3"/>
    <n v="4"/>
    <s v="134"/>
    <x v="0"/>
    <s v=""/>
  </r>
  <r>
    <x v="1986"/>
    <n v="5"/>
    <d v="2019-04-12T00:00:00"/>
    <n v="24.2"/>
    <n v="4.0333333333333297"/>
    <n v="19"/>
    <n v="4"/>
    <n v="4"/>
    <n v="4"/>
    <s v="444"/>
    <x v="1"/>
    <s v=""/>
  </r>
  <r>
    <x v="1987"/>
    <n v="5"/>
    <d v="2019-04-25T00:00:00"/>
    <n v="24.2"/>
    <n v="4.84"/>
    <n v="6"/>
    <n v="3"/>
    <n v="4"/>
    <n v="4"/>
    <s v="344"/>
    <x v="0"/>
    <s v=""/>
  </r>
  <r>
    <x v="1988"/>
    <n v="7"/>
    <d v="2019-04-19T00:00:00"/>
    <n v="24.15"/>
    <n v="3.0187499999999998"/>
    <n v="12"/>
    <n v="4"/>
    <n v="3"/>
    <n v="4"/>
    <s v="434"/>
    <x v="1"/>
    <s v=""/>
  </r>
  <r>
    <x v="1989"/>
    <n v="5"/>
    <d v="2019-04-13T00:00:00"/>
    <n v="24.15"/>
    <n v="4.0249999999999897"/>
    <n v="18"/>
    <n v="4"/>
    <n v="4"/>
    <n v="4"/>
    <s v="444"/>
    <x v="1"/>
    <s v=""/>
  </r>
  <r>
    <x v="1990"/>
    <n v="6"/>
    <d v="2019-04-29T00:00:00"/>
    <n v="24.1"/>
    <n v="3.44285714285714"/>
    <n v="2"/>
    <n v="1"/>
    <n v="4"/>
    <n v="4"/>
    <s v="144"/>
    <x v="0"/>
    <s v=""/>
  </r>
  <r>
    <x v="1991"/>
    <n v="5"/>
    <d v="2019-04-28T00:00:00"/>
    <n v="24.1"/>
    <n v="4.0166666666666604"/>
    <n v="3"/>
    <n v="1"/>
    <n v="4"/>
    <n v="4"/>
    <s v="144"/>
    <x v="0"/>
    <s v=""/>
  </r>
  <r>
    <x v="1992"/>
    <n v="5"/>
    <d v="2019-04-23T00:00:00"/>
    <n v="24"/>
    <n v="3"/>
    <n v="8"/>
    <n v="4"/>
    <n v="4"/>
    <n v="4"/>
    <s v="444"/>
    <x v="1"/>
    <s v=""/>
  </r>
  <r>
    <x v="1993"/>
    <n v="5"/>
    <d v="2019-04-28T00:00:00"/>
    <n v="24"/>
    <n v="4.8"/>
    <n v="3"/>
    <n v="1"/>
    <n v="4"/>
    <n v="4"/>
    <s v="144"/>
    <x v="0"/>
    <s v=""/>
  </r>
  <r>
    <x v="1994"/>
    <n v="3"/>
    <d v="2019-04-26T00:00:00"/>
    <n v="24"/>
    <n v="4"/>
    <n v="5"/>
    <n v="3"/>
    <n v="4"/>
    <n v="4"/>
    <s v="344"/>
    <x v="0"/>
    <s v=""/>
  </r>
  <r>
    <x v="1995"/>
    <n v="4"/>
    <d v="2019-04-28T00:00:00"/>
    <n v="24"/>
    <n v="6"/>
    <n v="3"/>
    <n v="1"/>
    <n v="4"/>
    <n v="4"/>
    <s v="144"/>
    <x v="0"/>
    <s v=""/>
  </r>
  <r>
    <x v="1996"/>
    <n v="4"/>
    <d v="2019-04-11T00:00:00"/>
    <n v="24"/>
    <n v="4"/>
    <n v="20"/>
    <n v="4"/>
    <n v="4"/>
    <n v="4"/>
    <s v="444"/>
    <x v="1"/>
    <s v=""/>
  </r>
  <r>
    <x v="1997"/>
    <n v="4"/>
    <d v="2019-04-17T00:00:00"/>
    <n v="24"/>
    <n v="6"/>
    <n v="14"/>
    <n v="4"/>
    <n v="4"/>
    <n v="4"/>
    <s v="444"/>
    <x v="1"/>
    <s v=""/>
  </r>
  <r>
    <x v="1998"/>
    <n v="6"/>
    <d v="2019-04-29T00:00:00"/>
    <n v="24"/>
    <n v="3.4285714285714199"/>
    <n v="2"/>
    <n v="1"/>
    <n v="4"/>
    <n v="4"/>
    <s v="144"/>
    <x v="0"/>
    <s v=""/>
  </r>
  <r>
    <x v="1999"/>
    <n v="6"/>
    <d v="2019-04-29T00:00:00"/>
    <n v="24"/>
    <n v="4"/>
    <n v="2"/>
    <n v="1"/>
    <n v="4"/>
    <n v="4"/>
    <s v="144"/>
    <x v="0"/>
    <s v=""/>
  </r>
  <r>
    <x v="2000"/>
    <n v="5"/>
    <d v="2019-04-29T00:00:00"/>
    <n v="23.95"/>
    <n v="3.4214285714285699"/>
    <n v="2"/>
    <n v="1"/>
    <n v="4"/>
    <n v="4"/>
    <s v="144"/>
    <x v="0"/>
    <s v=""/>
  </r>
  <r>
    <x v="2001"/>
    <n v="7"/>
    <d v="2019-04-22T00:00:00"/>
    <n v="23.85"/>
    <n v="3.4071428571428499"/>
    <n v="9"/>
    <n v="4"/>
    <n v="3"/>
    <n v="4"/>
    <s v="434"/>
    <x v="1"/>
    <s v=""/>
  </r>
  <r>
    <x v="2002"/>
    <n v="3"/>
    <d v="2019-04-06T00:00:00"/>
    <n v="23.75"/>
    <n v="4.75"/>
    <n v="25"/>
    <n v="4"/>
    <n v="4"/>
    <n v="4"/>
    <s v="444"/>
    <x v="1"/>
    <s v=""/>
  </r>
  <r>
    <x v="2003"/>
    <n v="6"/>
    <d v="2019-04-21T00:00:00"/>
    <n v="23.7"/>
    <n v="3.3857142857142799"/>
    <n v="10"/>
    <n v="4"/>
    <n v="4"/>
    <n v="4"/>
    <s v="444"/>
    <x v="1"/>
    <s v=""/>
  </r>
  <r>
    <x v="2004"/>
    <n v="6"/>
    <d v="2019-04-29T00:00:00"/>
    <n v="23.7"/>
    <n v="3.94999999999999"/>
    <n v="2"/>
    <n v="1"/>
    <n v="4"/>
    <n v="4"/>
    <s v="144"/>
    <x v="0"/>
    <s v=""/>
  </r>
  <r>
    <x v="2005"/>
    <n v="4"/>
    <d v="2019-04-11T00:00:00"/>
    <n v="23.65"/>
    <n v="4.7299999999999898"/>
    <n v="20"/>
    <n v="4"/>
    <n v="4"/>
    <n v="4"/>
    <s v="444"/>
    <x v="1"/>
    <s v=""/>
  </r>
  <r>
    <x v="2006"/>
    <n v="6"/>
    <d v="2019-04-20T00:00:00"/>
    <n v="23.65"/>
    <n v="3.9416666666666602"/>
    <n v="11"/>
    <n v="4"/>
    <n v="4"/>
    <n v="4"/>
    <s v="444"/>
    <x v="1"/>
    <s v=""/>
  </r>
  <r>
    <x v="2007"/>
    <n v="4"/>
    <d v="2019-04-29T00:00:00"/>
    <n v="23.6"/>
    <n v="3.93333333333333"/>
    <n v="2"/>
    <n v="1"/>
    <n v="4"/>
    <n v="4"/>
    <s v="144"/>
    <x v="0"/>
    <s v=""/>
  </r>
  <r>
    <x v="2008"/>
    <n v="5"/>
    <d v="2019-04-22T00:00:00"/>
    <n v="23.6"/>
    <n v="3.93333333333333"/>
    <n v="9"/>
    <n v="4"/>
    <n v="4"/>
    <n v="4"/>
    <s v="444"/>
    <x v="1"/>
    <s v=""/>
  </r>
  <r>
    <x v="2009"/>
    <n v="4"/>
    <d v="2019-04-28T00:00:00"/>
    <n v="23.6"/>
    <n v="4.72"/>
    <n v="3"/>
    <n v="1"/>
    <n v="4"/>
    <n v="4"/>
    <s v="144"/>
    <x v="0"/>
    <s v=""/>
  </r>
  <r>
    <x v="2010"/>
    <n v="4"/>
    <d v="2019-04-18T00:00:00"/>
    <n v="23.55"/>
    <n v="3.3642857142857099"/>
    <n v="13"/>
    <n v="4"/>
    <n v="4"/>
    <n v="4"/>
    <s v="444"/>
    <x v="1"/>
    <s v=""/>
  </r>
  <r>
    <x v="2011"/>
    <n v="5"/>
    <d v="2019-04-26T00:00:00"/>
    <n v="23.549999999999901"/>
    <n v="3.9249999999999901"/>
    <n v="5"/>
    <n v="3"/>
    <n v="4"/>
    <n v="4"/>
    <s v="344"/>
    <x v="0"/>
    <s v=""/>
  </r>
  <r>
    <x v="2012"/>
    <n v="6"/>
    <d v="2019-04-29T00:00:00"/>
    <n v="23.5"/>
    <n v="3.9166666666666599"/>
    <n v="2"/>
    <n v="1"/>
    <n v="4"/>
    <n v="4"/>
    <s v="144"/>
    <x v="0"/>
    <s v=""/>
  </r>
  <r>
    <x v="2013"/>
    <n v="5"/>
    <d v="2019-04-24T00:00:00"/>
    <n v="23.5"/>
    <n v="3.9166666666666599"/>
    <n v="7"/>
    <n v="3"/>
    <n v="4"/>
    <n v="4"/>
    <s v="344"/>
    <x v="0"/>
    <s v=""/>
  </r>
  <r>
    <x v="2014"/>
    <n v="4"/>
    <d v="2019-04-26T00:00:00"/>
    <n v="23.45"/>
    <n v="3.9083333333333301"/>
    <n v="5"/>
    <n v="3"/>
    <n v="4"/>
    <n v="4"/>
    <s v="344"/>
    <x v="0"/>
    <s v=""/>
  </r>
  <r>
    <x v="2015"/>
    <n v="5"/>
    <d v="2019-04-13T00:00:00"/>
    <n v="23.45"/>
    <n v="3.9083333333333301"/>
    <n v="18"/>
    <n v="4"/>
    <n v="4"/>
    <n v="4"/>
    <s v="444"/>
    <x v="1"/>
    <s v=""/>
  </r>
  <r>
    <x v="2016"/>
    <n v="5"/>
    <d v="2019-04-29T00:00:00"/>
    <n v="23.45"/>
    <n v="3.9083333333333301"/>
    <n v="2"/>
    <n v="1"/>
    <n v="4"/>
    <n v="4"/>
    <s v="144"/>
    <x v="0"/>
    <s v=""/>
  </r>
  <r>
    <x v="2017"/>
    <n v="5"/>
    <d v="2019-04-23T00:00:00"/>
    <n v="23.35"/>
    <n v="3.8916666666666599"/>
    <n v="8"/>
    <n v="4"/>
    <n v="4"/>
    <n v="4"/>
    <s v="444"/>
    <x v="1"/>
    <s v=""/>
  </r>
  <r>
    <x v="2018"/>
    <n v="5"/>
    <d v="2019-04-11T00:00:00"/>
    <n v="23.3"/>
    <n v="4.66"/>
    <n v="20"/>
    <n v="4"/>
    <n v="4"/>
    <n v="4"/>
    <s v="444"/>
    <x v="1"/>
    <s v=""/>
  </r>
  <r>
    <x v="2019"/>
    <n v="6"/>
    <d v="2019-04-09T00:00:00"/>
    <n v="23.2"/>
    <n v="3.86666666666666"/>
    <n v="22"/>
    <n v="4"/>
    <n v="4"/>
    <n v="4"/>
    <s v="444"/>
    <x v="1"/>
    <s v=""/>
  </r>
  <r>
    <x v="2020"/>
    <n v="6"/>
    <d v="2019-04-29T00:00:00"/>
    <n v="23.1"/>
    <n v="3.85"/>
    <n v="2"/>
    <n v="1"/>
    <n v="4"/>
    <n v="4"/>
    <s v="144"/>
    <x v="0"/>
    <s v=""/>
  </r>
  <r>
    <x v="2021"/>
    <n v="6"/>
    <d v="2019-04-24T00:00:00"/>
    <n v="23.05"/>
    <n v="3.8416666666666601"/>
    <n v="7"/>
    <n v="3"/>
    <n v="4"/>
    <n v="4"/>
    <s v="344"/>
    <x v="0"/>
    <s v=""/>
  </r>
  <r>
    <x v="2022"/>
    <n v="6"/>
    <d v="2019-04-22T00:00:00"/>
    <n v="23"/>
    <n v="3.8333333333333299"/>
    <n v="9"/>
    <n v="4"/>
    <n v="4"/>
    <n v="4"/>
    <s v="444"/>
    <x v="1"/>
    <s v=""/>
  </r>
  <r>
    <x v="2023"/>
    <n v="6"/>
    <d v="2019-04-24T00:00:00"/>
    <n v="23"/>
    <n v="3.8333333333333299"/>
    <n v="7"/>
    <n v="3"/>
    <n v="4"/>
    <n v="4"/>
    <s v="344"/>
    <x v="0"/>
    <s v=""/>
  </r>
  <r>
    <x v="2024"/>
    <n v="3"/>
    <d v="2019-04-05T00:00:00"/>
    <n v="23"/>
    <n v="4.5999999999999996"/>
    <n v="26"/>
    <n v="4"/>
    <n v="4"/>
    <n v="4"/>
    <s v="444"/>
    <x v="1"/>
    <s v=""/>
  </r>
  <r>
    <x v="2025"/>
    <n v="4"/>
    <d v="2019-04-29T00:00:00"/>
    <n v="23"/>
    <n v="5.75"/>
    <n v="2"/>
    <n v="1"/>
    <n v="4"/>
    <n v="4"/>
    <s v="144"/>
    <x v="0"/>
    <s v=""/>
  </r>
  <r>
    <x v="2026"/>
    <n v="5"/>
    <d v="2019-04-23T00:00:00"/>
    <n v="23"/>
    <n v="4.5999999999999996"/>
    <n v="8"/>
    <n v="4"/>
    <n v="4"/>
    <n v="4"/>
    <s v="444"/>
    <x v="1"/>
    <s v=""/>
  </r>
  <r>
    <x v="2027"/>
    <n v="4"/>
    <d v="2019-04-29T00:00:00"/>
    <n v="23"/>
    <n v="4.5999999999999996"/>
    <n v="2"/>
    <n v="1"/>
    <n v="4"/>
    <n v="4"/>
    <s v="144"/>
    <x v="0"/>
    <s v=""/>
  </r>
  <r>
    <x v="2028"/>
    <n v="4"/>
    <d v="2019-04-29T00:00:00"/>
    <n v="22.95"/>
    <n v="3.82499999999999"/>
    <n v="2"/>
    <n v="1"/>
    <n v="4"/>
    <n v="4"/>
    <s v="144"/>
    <x v="0"/>
    <s v=""/>
  </r>
  <r>
    <x v="2029"/>
    <n v="4"/>
    <d v="2019-04-08T00:00:00"/>
    <n v="22.95"/>
    <n v="4.59"/>
    <n v="23"/>
    <n v="4"/>
    <n v="4"/>
    <n v="4"/>
    <s v="444"/>
    <x v="1"/>
    <s v=""/>
  </r>
  <r>
    <x v="2030"/>
    <n v="5"/>
    <d v="2019-04-20T00:00:00"/>
    <n v="22.95"/>
    <n v="3.82499999999999"/>
    <n v="11"/>
    <n v="4"/>
    <n v="4"/>
    <n v="4"/>
    <s v="444"/>
    <x v="1"/>
    <s v=""/>
  </r>
  <r>
    <x v="2031"/>
    <n v="3"/>
    <d v="2019-04-11T00:00:00"/>
    <n v="22.9"/>
    <n v="5.7249999999999996"/>
    <n v="20"/>
    <n v="4"/>
    <n v="4"/>
    <n v="4"/>
    <s v="444"/>
    <x v="1"/>
    <s v=""/>
  </r>
  <r>
    <x v="2032"/>
    <n v="5"/>
    <d v="2019-04-28T00:00:00"/>
    <n v="22.85"/>
    <n v="4.57"/>
    <n v="3"/>
    <n v="1"/>
    <n v="4"/>
    <n v="4"/>
    <s v="144"/>
    <x v="0"/>
    <s v=""/>
  </r>
  <r>
    <x v="2033"/>
    <n v="6"/>
    <d v="2019-04-29T00:00:00"/>
    <n v="22.85"/>
    <n v="3.80833333333333"/>
    <n v="2"/>
    <n v="1"/>
    <n v="4"/>
    <n v="4"/>
    <s v="144"/>
    <x v="0"/>
    <s v=""/>
  </r>
  <r>
    <x v="2034"/>
    <n v="5"/>
    <d v="2019-04-29T00:00:00"/>
    <n v="22.75"/>
    <n v="4.55"/>
    <n v="2"/>
    <n v="1"/>
    <n v="4"/>
    <n v="4"/>
    <s v="144"/>
    <x v="0"/>
    <s v=""/>
  </r>
  <r>
    <x v="2035"/>
    <n v="4"/>
    <d v="2019-04-28T00:00:00"/>
    <n v="22.55"/>
    <n v="3.7583333333333302"/>
    <n v="3"/>
    <n v="1"/>
    <n v="4"/>
    <n v="4"/>
    <s v="144"/>
    <x v="0"/>
    <s v=""/>
  </r>
  <r>
    <x v="2036"/>
    <n v="4"/>
    <d v="2019-04-27T00:00:00"/>
    <n v="22.5"/>
    <n v="4.5"/>
    <n v="4"/>
    <n v="2"/>
    <n v="4"/>
    <n v="4"/>
    <s v="244"/>
    <x v="0"/>
    <s v=""/>
  </r>
  <r>
    <x v="2037"/>
    <n v="6"/>
    <d v="2019-04-29T00:00:00"/>
    <n v="22.5"/>
    <n v="3.75"/>
    <n v="2"/>
    <n v="1"/>
    <n v="4"/>
    <n v="4"/>
    <s v="144"/>
    <x v="0"/>
    <s v=""/>
  </r>
  <r>
    <x v="2038"/>
    <n v="5"/>
    <d v="2019-04-28T00:00:00"/>
    <n v="22.5"/>
    <n v="3.75"/>
    <n v="3"/>
    <n v="1"/>
    <n v="4"/>
    <n v="4"/>
    <s v="144"/>
    <x v="0"/>
    <s v=""/>
  </r>
  <r>
    <x v="2039"/>
    <n v="3"/>
    <d v="2019-04-21T00:00:00"/>
    <n v="22.5"/>
    <n v="4.5"/>
    <n v="10"/>
    <n v="4"/>
    <n v="4"/>
    <n v="4"/>
    <s v="444"/>
    <x v="1"/>
    <s v=""/>
  </r>
  <r>
    <x v="2040"/>
    <n v="4"/>
    <d v="2019-04-29T00:00:00"/>
    <n v="22.45"/>
    <n v="4.49"/>
    <n v="2"/>
    <n v="1"/>
    <n v="4"/>
    <n v="4"/>
    <s v="144"/>
    <x v="0"/>
    <s v=""/>
  </r>
  <r>
    <x v="2041"/>
    <n v="4"/>
    <d v="2019-04-29T00:00:00"/>
    <n v="22.45"/>
    <n v="4.49"/>
    <n v="2"/>
    <n v="1"/>
    <n v="4"/>
    <n v="4"/>
    <s v="144"/>
    <x v="0"/>
    <s v=""/>
  </r>
  <r>
    <x v="2042"/>
    <n v="3"/>
    <d v="2019-04-27T00:00:00"/>
    <n v="22.35"/>
    <n v="5.5875000000000004"/>
    <n v="4"/>
    <n v="2"/>
    <n v="4"/>
    <n v="4"/>
    <s v="244"/>
    <x v="0"/>
    <s v=""/>
  </r>
  <r>
    <x v="2043"/>
    <n v="4"/>
    <d v="2019-04-11T00:00:00"/>
    <n v="22.25"/>
    <n v="4.45"/>
    <n v="20"/>
    <n v="4"/>
    <n v="4"/>
    <n v="4"/>
    <s v="444"/>
    <x v="1"/>
    <s v=""/>
  </r>
  <r>
    <x v="2044"/>
    <n v="6"/>
    <d v="2019-04-19T00:00:00"/>
    <n v="22.25"/>
    <n v="3.7083333333333299"/>
    <n v="12"/>
    <n v="4"/>
    <n v="4"/>
    <n v="4"/>
    <s v="444"/>
    <x v="1"/>
    <s v=""/>
  </r>
  <r>
    <x v="2045"/>
    <n v="6"/>
    <d v="2019-04-09T00:00:00"/>
    <n v="22.25"/>
    <n v="3.7083333333333299"/>
    <n v="22"/>
    <n v="4"/>
    <n v="4"/>
    <n v="4"/>
    <s v="444"/>
    <x v="1"/>
    <s v=""/>
  </r>
  <r>
    <x v="2046"/>
    <n v="6"/>
    <d v="2019-04-24T00:00:00"/>
    <n v="22.25"/>
    <n v="3.7083333333333299"/>
    <n v="7"/>
    <n v="3"/>
    <n v="4"/>
    <n v="4"/>
    <s v="344"/>
    <x v="0"/>
    <s v=""/>
  </r>
  <r>
    <x v="2047"/>
    <n v="4"/>
    <d v="2019-04-10T00:00:00"/>
    <n v="22.25"/>
    <n v="4.45"/>
    <n v="21"/>
    <n v="4"/>
    <n v="4"/>
    <n v="4"/>
    <s v="444"/>
    <x v="1"/>
    <s v=""/>
  </r>
  <r>
    <x v="2048"/>
    <n v="6"/>
    <d v="2019-04-24T00:00:00"/>
    <n v="22.15"/>
    <n v="3.6916666666666602"/>
    <n v="7"/>
    <n v="3"/>
    <n v="4"/>
    <n v="4"/>
    <s v="344"/>
    <x v="0"/>
    <s v=""/>
  </r>
  <r>
    <x v="2049"/>
    <n v="4"/>
    <d v="2019-04-19T00:00:00"/>
    <n v="22"/>
    <n v="5.5"/>
    <n v="12"/>
    <n v="4"/>
    <n v="4"/>
    <n v="4"/>
    <s v="444"/>
    <x v="1"/>
    <s v=""/>
  </r>
  <r>
    <x v="2050"/>
    <n v="4"/>
    <d v="2019-04-25T00:00:00"/>
    <n v="22"/>
    <n v="4.4000000000000004"/>
    <n v="6"/>
    <n v="3"/>
    <n v="4"/>
    <n v="4"/>
    <s v="344"/>
    <x v="0"/>
    <s v=""/>
  </r>
  <r>
    <x v="2051"/>
    <n v="4"/>
    <d v="2019-04-26T00:00:00"/>
    <n v="22"/>
    <n v="5.5"/>
    <n v="5"/>
    <n v="3"/>
    <n v="4"/>
    <n v="4"/>
    <s v="344"/>
    <x v="0"/>
    <s v=""/>
  </r>
  <r>
    <x v="2052"/>
    <n v="4"/>
    <d v="2019-04-29T00:00:00"/>
    <n v="22"/>
    <n v="4.4000000000000004"/>
    <n v="2"/>
    <n v="1"/>
    <n v="4"/>
    <n v="4"/>
    <s v="144"/>
    <x v="0"/>
    <s v=""/>
  </r>
  <r>
    <x v="2053"/>
    <n v="4"/>
    <d v="2019-04-11T00:00:00"/>
    <n v="22"/>
    <n v="5.5"/>
    <n v="20"/>
    <n v="4"/>
    <n v="4"/>
    <n v="4"/>
    <s v="444"/>
    <x v="1"/>
    <s v=""/>
  </r>
  <r>
    <x v="2054"/>
    <n v="3"/>
    <d v="2019-04-20T00:00:00"/>
    <n v="21.85"/>
    <n v="7.2833333333333297"/>
    <n v="11"/>
    <n v="4"/>
    <n v="4"/>
    <n v="4"/>
    <s v="444"/>
    <x v="1"/>
    <s v=""/>
  </r>
  <r>
    <x v="2055"/>
    <n v="4"/>
    <d v="2019-04-29T00:00:00"/>
    <n v="21.8"/>
    <n v="4.3600000000000003"/>
    <n v="2"/>
    <n v="1"/>
    <n v="4"/>
    <n v="4"/>
    <s v="144"/>
    <x v="0"/>
    <s v=""/>
  </r>
  <r>
    <x v="2056"/>
    <n v="3"/>
    <d v="2019-04-28T00:00:00"/>
    <n v="21.75"/>
    <n v="5.4375"/>
    <n v="3"/>
    <n v="1"/>
    <n v="4"/>
    <n v="4"/>
    <s v="144"/>
    <x v="0"/>
    <s v=""/>
  </r>
  <r>
    <x v="2057"/>
    <n v="6"/>
    <d v="2019-04-28T00:00:00"/>
    <n v="21.75"/>
    <n v="3.625"/>
    <n v="3"/>
    <n v="1"/>
    <n v="4"/>
    <n v="4"/>
    <s v="144"/>
    <x v="0"/>
    <s v=""/>
  </r>
  <r>
    <x v="2058"/>
    <n v="5"/>
    <d v="2019-04-29T00:00:00"/>
    <n v="21.75"/>
    <n v="4.3499999999999996"/>
    <n v="2"/>
    <n v="1"/>
    <n v="4"/>
    <n v="4"/>
    <s v="144"/>
    <x v="0"/>
    <s v=""/>
  </r>
  <r>
    <x v="2059"/>
    <n v="4"/>
    <d v="2019-04-29T00:00:00"/>
    <n v="21.75"/>
    <n v="4.3499999999999996"/>
    <n v="2"/>
    <n v="1"/>
    <n v="4"/>
    <n v="4"/>
    <s v="144"/>
    <x v="0"/>
    <s v=""/>
  </r>
  <r>
    <x v="2060"/>
    <n v="4"/>
    <d v="2019-04-26T00:00:00"/>
    <n v="21.75"/>
    <n v="4.3499999999999996"/>
    <n v="5"/>
    <n v="3"/>
    <n v="4"/>
    <n v="4"/>
    <s v="344"/>
    <x v="0"/>
    <s v=""/>
  </r>
  <r>
    <x v="2061"/>
    <n v="4"/>
    <d v="2019-04-10T00:00:00"/>
    <n v="21.75"/>
    <n v="5.4375"/>
    <n v="21"/>
    <n v="4"/>
    <n v="4"/>
    <n v="4"/>
    <s v="444"/>
    <x v="1"/>
    <s v=""/>
  </r>
  <r>
    <x v="2062"/>
    <n v="4"/>
    <d v="2019-04-24T00:00:00"/>
    <n v="21.75"/>
    <n v="4.3499999999999996"/>
    <n v="7"/>
    <n v="3"/>
    <n v="4"/>
    <n v="4"/>
    <s v="344"/>
    <x v="0"/>
    <s v=""/>
  </r>
  <r>
    <x v="2063"/>
    <n v="7"/>
    <d v="2019-04-09T00:00:00"/>
    <n v="21.7"/>
    <n v="3.1"/>
    <n v="22"/>
    <n v="4"/>
    <n v="3"/>
    <n v="4"/>
    <s v="434"/>
    <x v="1"/>
    <s v=""/>
  </r>
  <r>
    <x v="2064"/>
    <n v="6"/>
    <d v="2019-04-25T00:00:00"/>
    <n v="21.7"/>
    <n v="2.7124999999999999"/>
    <n v="6"/>
    <n v="3"/>
    <n v="4"/>
    <n v="4"/>
    <s v="344"/>
    <x v="0"/>
    <s v=""/>
  </r>
  <r>
    <x v="2065"/>
    <n v="4"/>
    <d v="2019-04-21T00:00:00"/>
    <n v="21.6"/>
    <n v="4.32"/>
    <n v="10"/>
    <n v="4"/>
    <n v="4"/>
    <n v="4"/>
    <s v="444"/>
    <x v="1"/>
    <s v=""/>
  </r>
  <r>
    <x v="2066"/>
    <n v="7"/>
    <d v="2019-04-29T00:00:00"/>
    <n v="21.5"/>
    <n v="3.0714285714285698"/>
    <n v="2"/>
    <n v="1"/>
    <n v="3"/>
    <n v="4"/>
    <s v="134"/>
    <x v="0"/>
    <s v=""/>
  </r>
  <r>
    <x v="2067"/>
    <n v="5"/>
    <d v="2019-04-26T00:00:00"/>
    <n v="21.4"/>
    <n v="3.5666666666666602"/>
    <n v="5"/>
    <n v="3"/>
    <n v="4"/>
    <n v="4"/>
    <s v="344"/>
    <x v="0"/>
    <s v=""/>
  </r>
  <r>
    <x v="2068"/>
    <n v="4"/>
    <d v="2019-04-29T00:00:00"/>
    <n v="21.35"/>
    <n v="5.3375000000000004"/>
    <n v="2"/>
    <n v="1"/>
    <n v="4"/>
    <n v="4"/>
    <s v="144"/>
    <x v="0"/>
    <s v=""/>
  </r>
  <r>
    <x v="2069"/>
    <n v="3"/>
    <d v="2019-04-10T00:00:00"/>
    <n v="21.3"/>
    <n v="4.26"/>
    <n v="21"/>
    <n v="4"/>
    <n v="4"/>
    <n v="4"/>
    <s v="444"/>
    <x v="1"/>
    <s v=""/>
  </r>
  <r>
    <x v="2070"/>
    <n v="5"/>
    <d v="2019-04-28T00:00:00"/>
    <n v="21.25"/>
    <n v="3.5416666666666599"/>
    <n v="3"/>
    <n v="1"/>
    <n v="4"/>
    <n v="4"/>
    <s v="144"/>
    <x v="0"/>
    <s v=""/>
  </r>
  <r>
    <x v="2071"/>
    <n v="5"/>
    <d v="2019-04-29T00:00:00"/>
    <n v="21.25"/>
    <n v="4.25"/>
    <n v="2"/>
    <n v="1"/>
    <n v="4"/>
    <n v="4"/>
    <s v="144"/>
    <x v="0"/>
    <s v=""/>
  </r>
  <r>
    <x v="2072"/>
    <n v="5"/>
    <d v="2019-04-11T00:00:00"/>
    <n v="21.2"/>
    <n v="3.5333333333333301"/>
    <n v="20"/>
    <n v="4"/>
    <n v="4"/>
    <n v="4"/>
    <s v="444"/>
    <x v="1"/>
    <s v=""/>
  </r>
  <r>
    <x v="2073"/>
    <n v="6"/>
    <d v="2019-04-24T00:00:00"/>
    <n v="21.2"/>
    <n v="3.5333333333333301"/>
    <n v="7"/>
    <n v="3"/>
    <n v="4"/>
    <n v="4"/>
    <s v="344"/>
    <x v="0"/>
    <s v=""/>
  </r>
  <r>
    <x v="2074"/>
    <n v="4"/>
    <d v="2019-04-26T00:00:00"/>
    <n v="21.2"/>
    <n v="4.24"/>
    <n v="5"/>
    <n v="3"/>
    <n v="4"/>
    <n v="4"/>
    <s v="344"/>
    <x v="0"/>
    <s v=""/>
  </r>
  <r>
    <x v="2075"/>
    <n v="3"/>
    <d v="2019-04-22T00:00:00"/>
    <n v="21.15"/>
    <n v="5.2874999999999996"/>
    <n v="9"/>
    <n v="4"/>
    <n v="4"/>
    <n v="4"/>
    <s v="444"/>
    <x v="1"/>
    <s v=""/>
  </r>
  <r>
    <x v="2076"/>
    <n v="5"/>
    <d v="2019-04-28T00:00:00"/>
    <n v="21.15"/>
    <n v="4.2299999999999898"/>
    <n v="3"/>
    <n v="1"/>
    <n v="4"/>
    <n v="4"/>
    <s v="144"/>
    <x v="0"/>
    <s v=""/>
  </r>
  <r>
    <x v="2077"/>
    <n v="5"/>
    <d v="2019-04-29T00:00:00"/>
    <n v="21.15"/>
    <n v="3.5249999999999999"/>
    <n v="2"/>
    <n v="1"/>
    <n v="4"/>
    <n v="4"/>
    <s v="144"/>
    <x v="0"/>
    <s v=""/>
  </r>
  <r>
    <x v="2078"/>
    <n v="3"/>
    <d v="2019-04-28T00:00:00"/>
    <n v="21.15"/>
    <n v="7.05"/>
    <n v="3"/>
    <n v="1"/>
    <n v="4"/>
    <n v="4"/>
    <s v="144"/>
    <x v="0"/>
    <s v=""/>
  </r>
  <r>
    <x v="2079"/>
    <n v="4"/>
    <d v="2019-04-12T00:00:00"/>
    <n v="21.049999999999901"/>
    <n v="4.2099999999999902"/>
    <n v="19"/>
    <n v="4"/>
    <n v="4"/>
    <n v="4"/>
    <s v="444"/>
    <x v="1"/>
    <s v=""/>
  </r>
  <r>
    <x v="2080"/>
    <n v="4"/>
    <d v="2019-04-28T00:00:00"/>
    <n v="21"/>
    <n v="5.25"/>
    <n v="3"/>
    <n v="1"/>
    <n v="4"/>
    <n v="4"/>
    <s v="144"/>
    <x v="0"/>
    <s v=""/>
  </r>
  <r>
    <x v="2081"/>
    <n v="4"/>
    <d v="2019-04-18T00:00:00"/>
    <n v="21"/>
    <n v="5.25"/>
    <n v="13"/>
    <n v="4"/>
    <n v="4"/>
    <n v="4"/>
    <s v="444"/>
    <x v="1"/>
    <s v=""/>
  </r>
  <r>
    <x v="2082"/>
    <n v="4"/>
    <d v="2019-04-11T00:00:00"/>
    <n v="21"/>
    <n v="4.2"/>
    <n v="20"/>
    <n v="4"/>
    <n v="4"/>
    <n v="4"/>
    <s v="444"/>
    <x v="1"/>
    <s v=""/>
  </r>
  <r>
    <x v="2083"/>
    <n v="4"/>
    <d v="2019-04-15T00:00:00"/>
    <n v="21"/>
    <n v="5.25"/>
    <n v="16"/>
    <n v="4"/>
    <n v="4"/>
    <n v="4"/>
    <s v="444"/>
    <x v="1"/>
    <s v=""/>
  </r>
  <r>
    <x v="2084"/>
    <n v="4"/>
    <d v="2019-04-22T00:00:00"/>
    <n v="20.85"/>
    <n v="2.9785714285714202"/>
    <n v="9"/>
    <n v="4"/>
    <n v="4"/>
    <n v="4"/>
    <s v="444"/>
    <x v="1"/>
    <s v=""/>
  </r>
  <r>
    <x v="2085"/>
    <n v="5"/>
    <d v="2019-04-28T00:00:00"/>
    <n v="20.75"/>
    <n v="2.96428571428571"/>
    <n v="3"/>
    <n v="1"/>
    <n v="4"/>
    <n v="4"/>
    <s v="144"/>
    <x v="0"/>
    <s v=""/>
  </r>
  <r>
    <x v="2086"/>
    <n v="4"/>
    <d v="2019-04-17T00:00:00"/>
    <n v="20.75"/>
    <n v="4.1500000000000004"/>
    <n v="14"/>
    <n v="4"/>
    <n v="4"/>
    <n v="4"/>
    <s v="444"/>
    <x v="1"/>
    <s v=""/>
  </r>
  <r>
    <x v="2087"/>
    <n v="7"/>
    <d v="2019-04-28T00:00:00"/>
    <n v="20.7"/>
    <n v="2.9571428571428502"/>
    <n v="3"/>
    <n v="1"/>
    <n v="3"/>
    <n v="4"/>
    <s v="134"/>
    <x v="0"/>
    <s v=""/>
  </r>
  <r>
    <x v="2088"/>
    <n v="4"/>
    <d v="2019-04-08T00:00:00"/>
    <n v="20.7"/>
    <n v="4.1399999999999997"/>
    <n v="23"/>
    <n v="4"/>
    <n v="4"/>
    <n v="4"/>
    <s v="444"/>
    <x v="1"/>
    <s v=""/>
  </r>
  <r>
    <x v="2089"/>
    <n v="5"/>
    <d v="2019-04-14T00:00:00"/>
    <n v="20.7"/>
    <n v="4.1399999999999997"/>
    <n v="17"/>
    <n v="4"/>
    <n v="4"/>
    <n v="4"/>
    <s v="444"/>
    <x v="1"/>
    <s v=""/>
  </r>
  <r>
    <x v="2090"/>
    <n v="5"/>
    <d v="2019-04-29T00:00:00"/>
    <n v="20.65"/>
    <n v="3.4416666666666602"/>
    <n v="2"/>
    <n v="1"/>
    <n v="4"/>
    <n v="4"/>
    <s v="144"/>
    <x v="0"/>
    <s v=""/>
  </r>
  <r>
    <x v="2091"/>
    <n v="4"/>
    <d v="2019-04-21T00:00:00"/>
    <n v="20.65"/>
    <n v="5.1624999999999996"/>
    <n v="10"/>
    <n v="4"/>
    <n v="4"/>
    <n v="4"/>
    <s v="444"/>
    <x v="1"/>
    <s v=""/>
  </r>
  <r>
    <x v="2092"/>
    <n v="3"/>
    <d v="2019-04-28T00:00:00"/>
    <n v="20.6"/>
    <n v="4.12"/>
    <n v="3"/>
    <n v="1"/>
    <n v="4"/>
    <n v="4"/>
    <s v="144"/>
    <x v="0"/>
    <s v=""/>
  </r>
  <r>
    <x v="2093"/>
    <n v="4"/>
    <d v="2019-04-23T00:00:00"/>
    <n v="20.6"/>
    <n v="3.43333333333333"/>
    <n v="8"/>
    <n v="4"/>
    <n v="4"/>
    <n v="4"/>
    <s v="444"/>
    <x v="1"/>
    <s v=""/>
  </r>
  <r>
    <x v="2094"/>
    <n v="4"/>
    <d v="2019-04-22T00:00:00"/>
    <n v="20.6"/>
    <n v="5.15"/>
    <n v="9"/>
    <n v="4"/>
    <n v="4"/>
    <n v="4"/>
    <s v="444"/>
    <x v="1"/>
    <s v=""/>
  </r>
  <r>
    <x v="2095"/>
    <n v="4"/>
    <d v="2019-04-20T00:00:00"/>
    <n v="20.6"/>
    <n v="5.15"/>
    <n v="11"/>
    <n v="4"/>
    <n v="4"/>
    <n v="4"/>
    <s v="444"/>
    <x v="1"/>
    <s v=""/>
  </r>
  <r>
    <x v="2096"/>
    <n v="4"/>
    <d v="2019-04-06T00:00:00"/>
    <n v="20.5"/>
    <n v="5.125"/>
    <n v="25"/>
    <n v="4"/>
    <n v="4"/>
    <n v="4"/>
    <s v="444"/>
    <x v="1"/>
    <s v=""/>
  </r>
  <r>
    <x v="2097"/>
    <n v="4"/>
    <d v="2019-04-26T00:00:00"/>
    <n v="20.5"/>
    <n v="5.125"/>
    <n v="5"/>
    <n v="3"/>
    <n v="4"/>
    <n v="4"/>
    <s v="344"/>
    <x v="0"/>
    <s v=""/>
  </r>
  <r>
    <x v="2098"/>
    <n v="5"/>
    <d v="2019-04-25T00:00:00"/>
    <n v="20.5"/>
    <n v="4.0999999999999996"/>
    <n v="6"/>
    <n v="3"/>
    <n v="4"/>
    <n v="4"/>
    <s v="344"/>
    <x v="0"/>
    <s v=""/>
  </r>
  <r>
    <x v="2099"/>
    <n v="3"/>
    <d v="2019-04-20T00:00:00"/>
    <n v="20.5"/>
    <n v="5.125"/>
    <n v="11"/>
    <n v="4"/>
    <n v="4"/>
    <n v="4"/>
    <s v="444"/>
    <x v="1"/>
    <s v=""/>
  </r>
  <r>
    <x v="2100"/>
    <n v="5"/>
    <d v="2019-04-26T00:00:00"/>
    <n v="20.45"/>
    <n v="4.09"/>
    <n v="5"/>
    <n v="3"/>
    <n v="4"/>
    <n v="4"/>
    <s v="344"/>
    <x v="0"/>
    <s v=""/>
  </r>
  <r>
    <x v="2101"/>
    <n v="4"/>
    <d v="2019-04-29T00:00:00"/>
    <n v="20.399999999999999"/>
    <n v="5.0999999999999996"/>
    <n v="2"/>
    <n v="1"/>
    <n v="4"/>
    <n v="4"/>
    <s v="144"/>
    <x v="0"/>
    <s v=""/>
  </r>
  <r>
    <x v="2102"/>
    <n v="5"/>
    <d v="2019-04-28T00:00:00"/>
    <n v="20.399999999999999"/>
    <n v="4.08"/>
    <n v="3"/>
    <n v="1"/>
    <n v="4"/>
    <n v="4"/>
    <s v="144"/>
    <x v="0"/>
    <s v=""/>
  </r>
  <r>
    <x v="2103"/>
    <n v="4"/>
    <d v="2019-04-21T00:00:00"/>
    <n v="20.399999999999999"/>
    <n v="3.4"/>
    <n v="10"/>
    <n v="4"/>
    <n v="4"/>
    <n v="4"/>
    <s v="444"/>
    <x v="1"/>
    <s v=""/>
  </r>
  <r>
    <x v="2104"/>
    <n v="5"/>
    <d v="2019-04-26T00:00:00"/>
    <n v="20.25"/>
    <n v="4.05"/>
    <n v="5"/>
    <n v="3"/>
    <n v="4"/>
    <n v="4"/>
    <s v="344"/>
    <x v="0"/>
    <s v=""/>
  </r>
  <r>
    <x v="2105"/>
    <n v="4"/>
    <d v="2019-04-29T00:00:00"/>
    <n v="20.2"/>
    <n v="4.04"/>
    <n v="2"/>
    <n v="1"/>
    <n v="4"/>
    <n v="4"/>
    <s v="144"/>
    <x v="0"/>
    <s v=""/>
  </r>
  <r>
    <x v="2106"/>
    <n v="4"/>
    <d v="2019-04-27T00:00:00"/>
    <n v="20.149999999999999"/>
    <n v="4.0299999999999896"/>
    <n v="4"/>
    <n v="2"/>
    <n v="4"/>
    <n v="4"/>
    <s v="244"/>
    <x v="0"/>
    <s v=""/>
  </r>
  <r>
    <x v="2107"/>
    <n v="4"/>
    <d v="2019-04-27T00:00:00"/>
    <n v="20.100000000000001"/>
    <n v="4.0199999999999996"/>
    <n v="4"/>
    <n v="2"/>
    <n v="4"/>
    <n v="4"/>
    <s v="244"/>
    <x v="0"/>
    <s v=""/>
  </r>
  <r>
    <x v="2108"/>
    <n v="5"/>
    <d v="2019-04-28T00:00:00"/>
    <n v="20"/>
    <n v="4"/>
    <n v="3"/>
    <n v="1"/>
    <n v="4"/>
    <n v="4"/>
    <s v="144"/>
    <x v="0"/>
    <s v=""/>
  </r>
  <r>
    <x v="2109"/>
    <n v="3"/>
    <d v="2019-04-22T00:00:00"/>
    <n v="20"/>
    <n v="5"/>
    <n v="9"/>
    <n v="4"/>
    <n v="4"/>
    <n v="4"/>
    <s v="444"/>
    <x v="1"/>
    <s v=""/>
  </r>
  <r>
    <x v="2110"/>
    <n v="4"/>
    <d v="2019-04-24T00:00:00"/>
    <n v="20"/>
    <n v="4"/>
    <n v="7"/>
    <n v="3"/>
    <n v="4"/>
    <n v="4"/>
    <s v="344"/>
    <x v="0"/>
    <s v=""/>
  </r>
  <r>
    <x v="2111"/>
    <n v="3"/>
    <d v="2019-04-28T00:00:00"/>
    <n v="20"/>
    <n v="5"/>
    <n v="3"/>
    <n v="1"/>
    <n v="4"/>
    <n v="4"/>
    <s v="144"/>
    <x v="0"/>
    <s v=""/>
  </r>
  <r>
    <x v="2112"/>
    <n v="3"/>
    <d v="2019-04-12T00:00:00"/>
    <n v="19.75"/>
    <n v="4.9375"/>
    <n v="19"/>
    <n v="4"/>
    <n v="4"/>
    <n v="4"/>
    <s v="444"/>
    <x v="1"/>
    <s v=""/>
  </r>
  <r>
    <x v="2113"/>
    <n v="3"/>
    <d v="2019-04-10T00:00:00"/>
    <n v="19.7"/>
    <n v="4.9249999999999998"/>
    <n v="21"/>
    <n v="4"/>
    <n v="4"/>
    <n v="4"/>
    <s v="444"/>
    <x v="1"/>
    <s v=""/>
  </r>
  <r>
    <x v="2114"/>
    <n v="4"/>
    <d v="2019-04-16T00:00:00"/>
    <n v="19.649999999999999"/>
    <n v="3.9299999999999899"/>
    <n v="15"/>
    <n v="4"/>
    <n v="4"/>
    <n v="4"/>
    <s v="444"/>
    <x v="1"/>
    <s v=""/>
  </r>
  <r>
    <x v="2115"/>
    <n v="3"/>
    <d v="2019-04-23T00:00:00"/>
    <n v="19.600000000000001"/>
    <n v="4.9000000000000004"/>
    <n v="8"/>
    <n v="4"/>
    <n v="4"/>
    <n v="4"/>
    <s v="444"/>
    <x v="1"/>
    <s v=""/>
  </r>
  <r>
    <x v="2116"/>
    <n v="3"/>
    <d v="2019-04-18T00:00:00"/>
    <n v="19.5"/>
    <n v="3.9"/>
    <n v="13"/>
    <n v="4"/>
    <n v="4"/>
    <n v="4"/>
    <s v="444"/>
    <x v="1"/>
    <s v=""/>
  </r>
  <r>
    <x v="2117"/>
    <n v="4"/>
    <d v="2019-04-16T00:00:00"/>
    <n v="19.5"/>
    <n v="4.875"/>
    <n v="15"/>
    <n v="4"/>
    <n v="4"/>
    <n v="4"/>
    <s v="444"/>
    <x v="1"/>
    <s v=""/>
  </r>
  <r>
    <x v="2118"/>
    <n v="4"/>
    <d v="2019-04-27T00:00:00"/>
    <n v="19.5"/>
    <n v="4.875"/>
    <n v="4"/>
    <n v="2"/>
    <n v="4"/>
    <n v="4"/>
    <s v="244"/>
    <x v="0"/>
    <s v=""/>
  </r>
  <r>
    <x v="2119"/>
    <n v="5"/>
    <d v="2019-04-21T00:00:00"/>
    <n v="19.5"/>
    <n v="3.25"/>
    <n v="10"/>
    <n v="4"/>
    <n v="4"/>
    <n v="4"/>
    <s v="444"/>
    <x v="1"/>
    <s v=""/>
  </r>
  <r>
    <x v="2120"/>
    <n v="4"/>
    <d v="2019-04-29T00:00:00"/>
    <n v="19.350000000000001"/>
    <n v="3.87"/>
    <n v="2"/>
    <n v="1"/>
    <n v="4"/>
    <n v="4"/>
    <s v="144"/>
    <x v="0"/>
    <s v=""/>
  </r>
  <r>
    <x v="2121"/>
    <n v="6"/>
    <d v="2019-04-28T00:00:00"/>
    <n v="19.25"/>
    <n v="2.75"/>
    <n v="3"/>
    <n v="1"/>
    <n v="4"/>
    <n v="4"/>
    <s v="144"/>
    <x v="0"/>
    <s v=""/>
  </r>
  <r>
    <x v="2122"/>
    <n v="3"/>
    <d v="2019-04-04T00:00:00"/>
    <n v="19.25"/>
    <n v="3.85"/>
    <n v="27"/>
    <n v="4"/>
    <n v="4"/>
    <n v="4"/>
    <s v="444"/>
    <x v="1"/>
    <s v=""/>
  </r>
  <r>
    <x v="2123"/>
    <n v="5"/>
    <d v="2019-04-24T00:00:00"/>
    <n v="19.25"/>
    <n v="3.85"/>
    <n v="7"/>
    <n v="3"/>
    <n v="4"/>
    <n v="4"/>
    <s v="344"/>
    <x v="0"/>
    <s v=""/>
  </r>
  <r>
    <x v="2124"/>
    <n v="5"/>
    <d v="2019-04-12T00:00:00"/>
    <n v="19.149999999999999"/>
    <n v="3.8299999999999899"/>
    <n v="19"/>
    <n v="4"/>
    <n v="4"/>
    <n v="4"/>
    <s v="444"/>
    <x v="1"/>
    <s v=""/>
  </r>
  <r>
    <x v="2125"/>
    <n v="4"/>
    <d v="2019-04-20T00:00:00"/>
    <n v="19.100000000000001"/>
    <n v="3.82"/>
    <n v="11"/>
    <n v="4"/>
    <n v="4"/>
    <n v="4"/>
    <s v="444"/>
    <x v="1"/>
    <s v=""/>
  </r>
  <r>
    <x v="2126"/>
    <n v="4"/>
    <d v="2019-04-28T00:00:00"/>
    <n v="19"/>
    <n v="3.8"/>
    <n v="3"/>
    <n v="1"/>
    <n v="4"/>
    <n v="4"/>
    <s v="144"/>
    <x v="0"/>
    <s v=""/>
  </r>
  <r>
    <x v="2127"/>
    <n v="5"/>
    <d v="2019-04-18T00:00:00"/>
    <n v="19"/>
    <n v="3.8"/>
    <n v="13"/>
    <n v="4"/>
    <n v="4"/>
    <n v="4"/>
    <s v="444"/>
    <x v="1"/>
    <s v=""/>
  </r>
  <r>
    <x v="2128"/>
    <n v="2"/>
    <d v="2019-04-29T00:00:00"/>
    <n v="19"/>
    <n v="6.3333333333333304"/>
    <n v="2"/>
    <n v="1"/>
    <n v="4"/>
    <n v="4"/>
    <s v="144"/>
    <x v="0"/>
    <s v=""/>
  </r>
  <r>
    <x v="2129"/>
    <n v="4"/>
    <d v="2019-04-28T00:00:00"/>
    <n v="19"/>
    <n v="4.75"/>
    <n v="3"/>
    <n v="1"/>
    <n v="4"/>
    <n v="4"/>
    <s v="144"/>
    <x v="0"/>
    <s v=""/>
  </r>
  <r>
    <x v="2130"/>
    <n v="4"/>
    <d v="2019-04-23T00:00:00"/>
    <n v="18.75"/>
    <n v="4.6875"/>
    <n v="8"/>
    <n v="4"/>
    <n v="4"/>
    <n v="4"/>
    <s v="444"/>
    <x v="1"/>
    <s v=""/>
  </r>
  <r>
    <x v="2131"/>
    <n v="4"/>
    <d v="2019-04-22T00:00:00"/>
    <n v="18.7"/>
    <n v="3.73999999999999"/>
    <n v="9"/>
    <n v="4"/>
    <n v="4"/>
    <n v="4"/>
    <s v="444"/>
    <x v="1"/>
    <s v=""/>
  </r>
  <r>
    <x v="2132"/>
    <n v="5"/>
    <d v="2019-04-28T00:00:00"/>
    <n v="18.649999999999999"/>
    <n v="3.7299999999999902"/>
    <n v="3"/>
    <n v="1"/>
    <n v="4"/>
    <n v="4"/>
    <s v="144"/>
    <x v="0"/>
    <s v=""/>
  </r>
  <r>
    <x v="2133"/>
    <n v="5"/>
    <d v="2019-04-29T00:00:00"/>
    <n v="18.649999999999999"/>
    <n v="3.7299999999999902"/>
    <n v="2"/>
    <n v="1"/>
    <n v="4"/>
    <n v="4"/>
    <s v="144"/>
    <x v="0"/>
    <s v=""/>
  </r>
  <r>
    <x v="2134"/>
    <n v="3"/>
    <d v="2019-04-17T00:00:00"/>
    <n v="18.5"/>
    <n v="6.1666666666666599"/>
    <n v="14"/>
    <n v="4"/>
    <n v="4"/>
    <n v="4"/>
    <s v="444"/>
    <x v="1"/>
    <s v=""/>
  </r>
  <r>
    <x v="2135"/>
    <n v="5"/>
    <d v="2019-04-28T00:00:00"/>
    <n v="18.5"/>
    <n v="3.7"/>
    <n v="3"/>
    <n v="1"/>
    <n v="4"/>
    <n v="4"/>
    <s v="144"/>
    <x v="0"/>
    <s v=""/>
  </r>
  <r>
    <x v="2136"/>
    <n v="2"/>
    <d v="2019-04-22T00:00:00"/>
    <n v="18.399999999999999"/>
    <n v="4.5999999999999996"/>
    <n v="9"/>
    <n v="4"/>
    <n v="4"/>
    <n v="4"/>
    <s v="444"/>
    <x v="1"/>
    <s v=""/>
  </r>
  <r>
    <x v="2137"/>
    <n v="4"/>
    <d v="2019-04-27T00:00:00"/>
    <n v="18.399999999999999"/>
    <n v="3.6799999999999899"/>
    <n v="4"/>
    <n v="2"/>
    <n v="4"/>
    <n v="4"/>
    <s v="244"/>
    <x v="0"/>
    <s v=""/>
  </r>
  <r>
    <x v="2138"/>
    <n v="4"/>
    <d v="2019-04-29T00:00:00"/>
    <n v="18.399999999999999"/>
    <n v="4.5999999999999996"/>
    <n v="2"/>
    <n v="1"/>
    <n v="4"/>
    <n v="4"/>
    <s v="144"/>
    <x v="0"/>
    <s v=""/>
  </r>
  <r>
    <x v="2139"/>
    <n v="5"/>
    <d v="2019-04-28T00:00:00"/>
    <n v="18.350000000000001"/>
    <n v="3.67"/>
    <n v="3"/>
    <n v="1"/>
    <n v="4"/>
    <n v="4"/>
    <s v="144"/>
    <x v="0"/>
    <s v=""/>
  </r>
  <r>
    <x v="2140"/>
    <n v="4"/>
    <d v="2019-04-26T00:00:00"/>
    <n v="18.3"/>
    <n v="4.5750000000000002"/>
    <n v="5"/>
    <n v="3"/>
    <n v="4"/>
    <n v="4"/>
    <s v="344"/>
    <x v="0"/>
    <s v=""/>
  </r>
  <r>
    <x v="2141"/>
    <n v="4"/>
    <d v="2019-04-22T00:00:00"/>
    <n v="18.2"/>
    <n v="3.6399999999999899"/>
    <n v="9"/>
    <n v="4"/>
    <n v="4"/>
    <n v="4"/>
    <s v="444"/>
    <x v="1"/>
    <s v=""/>
  </r>
  <r>
    <x v="2142"/>
    <n v="5"/>
    <d v="2019-04-18T00:00:00"/>
    <n v="18.2"/>
    <n v="3.0333333333333301"/>
    <n v="13"/>
    <n v="4"/>
    <n v="4"/>
    <n v="4"/>
    <s v="444"/>
    <x v="1"/>
    <s v=""/>
  </r>
  <r>
    <x v="2143"/>
    <n v="3"/>
    <d v="2019-04-09T00:00:00"/>
    <n v="18.100000000000001"/>
    <n v="3.62"/>
    <n v="22"/>
    <n v="4"/>
    <n v="4"/>
    <n v="4"/>
    <s v="444"/>
    <x v="1"/>
    <s v=""/>
  </r>
  <r>
    <x v="2144"/>
    <n v="3"/>
    <d v="2019-04-18T00:00:00"/>
    <n v="18"/>
    <n v="6"/>
    <n v="13"/>
    <n v="4"/>
    <n v="4"/>
    <n v="4"/>
    <s v="444"/>
    <x v="1"/>
    <s v=""/>
  </r>
  <r>
    <x v="2145"/>
    <n v="3"/>
    <d v="2019-04-29T00:00:00"/>
    <n v="17.95"/>
    <n v="4.4874999999999998"/>
    <n v="2"/>
    <n v="1"/>
    <n v="4"/>
    <n v="4"/>
    <s v="144"/>
    <x v="0"/>
    <s v=""/>
  </r>
  <r>
    <x v="2146"/>
    <n v="3"/>
    <d v="2019-04-27T00:00:00"/>
    <n v="17.850000000000001"/>
    <n v="3.57"/>
    <n v="4"/>
    <n v="2"/>
    <n v="4"/>
    <n v="4"/>
    <s v="244"/>
    <x v="0"/>
    <s v=""/>
  </r>
  <r>
    <x v="2147"/>
    <n v="4"/>
    <d v="2019-04-12T00:00:00"/>
    <n v="17.75"/>
    <n v="3.55"/>
    <n v="19"/>
    <n v="4"/>
    <n v="4"/>
    <n v="4"/>
    <s v="444"/>
    <x v="1"/>
    <s v=""/>
  </r>
  <r>
    <x v="2148"/>
    <n v="6"/>
    <d v="2019-04-29T00:00:00"/>
    <n v="17.75"/>
    <n v="2.9583333333333299"/>
    <n v="2"/>
    <n v="1"/>
    <n v="4"/>
    <n v="4"/>
    <s v="144"/>
    <x v="0"/>
    <s v=""/>
  </r>
  <r>
    <x v="2149"/>
    <n v="4"/>
    <d v="2019-04-26T00:00:00"/>
    <n v="17.5"/>
    <n v="4.375"/>
    <n v="5"/>
    <n v="3"/>
    <n v="4"/>
    <n v="4"/>
    <s v="344"/>
    <x v="0"/>
    <s v=""/>
  </r>
  <r>
    <x v="2150"/>
    <n v="2"/>
    <d v="2019-04-13T00:00:00"/>
    <n v="17.5"/>
    <n v="5.8333333333333304"/>
    <n v="18"/>
    <n v="4"/>
    <n v="4"/>
    <n v="4"/>
    <s v="444"/>
    <x v="1"/>
    <s v=""/>
  </r>
  <r>
    <x v="2151"/>
    <n v="4"/>
    <d v="2019-04-11T00:00:00"/>
    <n v="17.5"/>
    <n v="4.375"/>
    <n v="20"/>
    <n v="4"/>
    <n v="4"/>
    <n v="4"/>
    <s v="444"/>
    <x v="1"/>
    <s v=""/>
  </r>
  <r>
    <x v="2152"/>
    <n v="3"/>
    <d v="2019-04-05T00:00:00"/>
    <n v="17.5"/>
    <n v="5.8333333333333304"/>
    <n v="26"/>
    <n v="4"/>
    <n v="4"/>
    <n v="4"/>
    <s v="444"/>
    <x v="1"/>
    <s v=""/>
  </r>
  <r>
    <x v="2153"/>
    <n v="4"/>
    <d v="2019-04-13T00:00:00"/>
    <n v="17.5"/>
    <n v="4.375"/>
    <n v="18"/>
    <n v="4"/>
    <n v="4"/>
    <n v="4"/>
    <s v="444"/>
    <x v="1"/>
    <s v=""/>
  </r>
  <r>
    <x v="2154"/>
    <n v="5"/>
    <d v="2019-04-24T00:00:00"/>
    <n v="17.5"/>
    <n v="3.5"/>
    <n v="7"/>
    <n v="3"/>
    <n v="4"/>
    <n v="4"/>
    <s v="344"/>
    <x v="0"/>
    <s v=""/>
  </r>
  <r>
    <x v="2155"/>
    <n v="2"/>
    <d v="2019-04-27T00:00:00"/>
    <n v="17.45"/>
    <n v="5.8166666666666602"/>
    <n v="4"/>
    <n v="2"/>
    <n v="4"/>
    <n v="4"/>
    <s v="244"/>
    <x v="0"/>
    <s v=""/>
  </r>
  <r>
    <x v="2156"/>
    <n v="3"/>
    <d v="2019-04-29T00:00:00"/>
    <n v="17.45"/>
    <n v="5.8166666666666602"/>
    <n v="2"/>
    <n v="1"/>
    <n v="4"/>
    <n v="4"/>
    <s v="144"/>
    <x v="0"/>
    <s v=""/>
  </r>
  <r>
    <x v="2157"/>
    <n v="4"/>
    <d v="2019-04-26T00:00:00"/>
    <n v="17.399999999999999"/>
    <n v="4.3499999999999996"/>
    <n v="5"/>
    <n v="3"/>
    <n v="4"/>
    <n v="4"/>
    <s v="344"/>
    <x v="0"/>
    <s v=""/>
  </r>
  <r>
    <x v="2158"/>
    <n v="3"/>
    <d v="2019-04-17T00:00:00"/>
    <n v="17.28"/>
    <n v="3.456"/>
    <n v="14"/>
    <n v="4"/>
    <n v="4"/>
    <n v="4"/>
    <s v="444"/>
    <x v="1"/>
    <s v=""/>
  </r>
  <r>
    <x v="2159"/>
    <n v="4"/>
    <d v="2019-04-06T00:00:00"/>
    <n v="17.100000000000001"/>
    <n v="4.2750000000000004"/>
    <n v="25"/>
    <n v="4"/>
    <n v="4"/>
    <n v="4"/>
    <s v="444"/>
    <x v="1"/>
    <s v=""/>
  </r>
  <r>
    <x v="2160"/>
    <n v="3"/>
    <d v="2019-04-13T00:00:00"/>
    <n v="17.100000000000001"/>
    <n v="4.2750000000000004"/>
    <n v="18"/>
    <n v="4"/>
    <n v="4"/>
    <n v="4"/>
    <s v="444"/>
    <x v="1"/>
    <s v=""/>
  </r>
  <r>
    <x v="2161"/>
    <n v="5"/>
    <d v="2019-04-12T00:00:00"/>
    <n v="17"/>
    <n v="3.4"/>
    <n v="19"/>
    <n v="4"/>
    <n v="4"/>
    <n v="4"/>
    <s v="444"/>
    <x v="1"/>
    <s v=""/>
  </r>
  <r>
    <x v="2162"/>
    <n v="5"/>
    <d v="2019-04-29T00:00:00"/>
    <n v="17"/>
    <n v="3.4"/>
    <n v="2"/>
    <n v="1"/>
    <n v="4"/>
    <n v="4"/>
    <s v="144"/>
    <x v="0"/>
    <s v=""/>
  </r>
  <r>
    <x v="2163"/>
    <n v="2"/>
    <d v="2019-04-12T00:00:00"/>
    <n v="17"/>
    <n v="5.6666666666666599"/>
    <n v="19"/>
    <n v="4"/>
    <n v="4"/>
    <n v="4"/>
    <s v="444"/>
    <x v="1"/>
    <s v=""/>
  </r>
  <r>
    <x v="2164"/>
    <n v="4"/>
    <d v="2019-04-29T00:00:00"/>
    <n v="16.850000000000001"/>
    <n v="3.37"/>
    <n v="2"/>
    <n v="1"/>
    <n v="4"/>
    <n v="4"/>
    <s v="144"/>
    <x v="0"/>
    <s v=""/>
  </r>
  <r>
    <x v="2165"/>
    <n v="4"/>
    <d v="2019-04-28T00:00:00"/>
    <n v="16.850000000000001"/>
    <n v="3.37"/>
    <n v="3"/>
    <n v="1"/>
    <n v="4"/>
    <n v="4"/>
    <s v="144"/>
    <x v="0"/>
    <s v=""/>
  </r>
  <r>
    <x v="2166"/>
    <n v="3"/>
    <d v="2019-04-29T00:00:00"/>
    <n v="16.799999999999901"/>
    <n v="3.3599999999999901"/>
    <n v="2"/>
    <n v="1"/>
    <n v="4"/>
    <n v="4"/>
    <s v="144"/>
    <x v="0"/>
    <s v=""/>
  </r>
  <r>
    <x v="2167"/>
    <n v="3"/>
    <d v="2019-04-08T00:00:00"/>
    <n v="16.75"/>
    <n v="4.1875"/>
    <n v="23"/>
    <n v="4"/>
    <n v="4"/>
    <n v="4"/>
    <s v="444"/>
    <x v="1"/>
    <s v=""/>
  </r>
  <r>
    <x v="2168"/>
    <n v="4"/>
    <d v="2019-04-28T00:00:00"/>
    <n v="16.7"/>
    <n v="3.34"/>
    <n v="3"/>
    <n v="1"/>
    <n v="4"/>
    <n v="4"/>
    <s v="144"/>
    <x v="0"/>
    <s v=""/>
  </r>
  <r>
    <x v="2169"/>
    <n v="4"/>
    <d v="2019-04-22T00:00:00"/>
    <n v="16.55"/>
    <n v="3.31"/>
    <n v="9"/>
    <n v="4"/>
    <n v="4"/>
    <n v="4"/>
    <s v="444"/>
    <x v="1"/>
    <s v=""/>
  </r>
  <r>
    <x v="2170"/>
    <n v="3"/>
    <d v="2019-04-13T00:00:00"/>
    <n v="16.5"/>
    <n v="3.3"/>
    <n v="18"/>
    <n v="4"/>
    <n v="4"/>
    <n v="4"/>
    <s v="444"/>
    <x v="1"/>
    <s v=""/>
  </r>
  <r>
    <x v="2171"/>
    <n v="5"/>
    <d v="2019-04-10T00:00:00"/>
    <n v="16.399999999999999"/>
    <n v="3.28"/>
    <n v="21"/>
    <n v="4"/>
    <n v="4"/>
    <n v="4"/>
    <s v="444"/>
    <x v="1"/>
    <s v=""/>
  </r>
  <r>
    <x v="2172"/>
    <n v="3"/>
    <d v="2019-04-28T00:00:00"/>
    <n v="16.25"/>
    <n v="4.0625"/>
    <n v="3"/>
    <n v="1"/>
    <n v="4"/>
    <n v="4"/>
    <s v="144"/>
    <x v="0"/>
    <s v=""/>
  </r>
  <r>
    <x v="2173"/>
    <n v="4"/>
    <d v="2019-04-26T00:00:00"/>
    <n v="16.2"/>
    <n v="3.23999999999999"/>
    <n v="5"/>
    <n v="3"/>
    <n v="4"/>
    <n v="4"/>
    <s v="344"/>
    <x v="0"/>
    <s v=""/>
  </r>
  <r>
    <x v="2174"/>
    <n v="4"/>
    <d v="2019-04-08T00:00:00"/>
    <n v="16.100000000000001"/>
    <n v="4.0250000000000004"/>
    <n v="23"/>
    <n v="4"/>
    <n v="4"/>
    <n v="4"/>
    <s v="444"/>
    <x v="1"/>
    <s v=""/>
  </r>
  <r>
    <x v="2175"/>
    <n v="3"/>
    <d v="2019-04-25T00:00:00"/>
    <n v="16.100000000000001"/>
    <n v="5.36666666666666"/>
    <n v="6"/>
    <n v="3"/>
    <n v="4"/>
    <n v="4"/>
    <s v="344"/>
    <x v="0"/>
    <s v=""/>
  </r>
  <r>
    <x v="2176"/>
    <n v="3"/>
    <d v="2019-04-28T00:00:00"/>
    <n v="16"/>
    <n v="4"/>
    <n v="3"/>
    <n v="1"/>
    <n v="4"/>
    <n v="4"/>
    <s v="144"/>
    <x v="0"/>
    <s v=""/>
  </r>
  <r>
    <x v="2177"/>
    <n v="4"/>
    <d v="2019-04-27T00:00:00"/>
    <n v="16"/>
    <n v="3.2"/>
    <n v="4"/>
    <n v="2"/>
    <n v="4"/>
    <n v="4"/>
    <s v="244"/>
    <x v="0"/>
    <s v=""/>
  </r>
  <r>
    <x v="2178"/>
    <n v="3"/>
    <d v="2019-04-11T00:00:00"/>
    <n v="15.9"/>
    <n v="3.9750000000000001"/>
    <n v="20"/>
    <n v="4"/>
    <n v="4"/>
    <n v="4"/>
    <s v="444"/>
    <x v="1"/>
    <s v=""/>
  </r>
  <r>
    <x v="2179"/>
    <n v="3"/>
    <d v="2019-04-05T00:00:00"/>
    <n v="15.75"/>
    <n v="3.9375"/>
    <n v="26"/>
    <n v="4"/>
    <n v="4"/>
    <n v="4"/>
    <s v="444"/>
    <x v="1"/>
    <s v=""/>
  </r>
  <r>
    <x v="2180"/>
    <n v="2"/>
    <d v="2019-04-22T00:00:00"/>
    <n v="15.75"/>
    <n v="5.25"/>
    <n v="9"/>
    <n v="4"/>
    <n v="4"/>
    <n v="4"/>
    <s v="444"/>
    <x v="1"/>
    <s v=""/>
  </r>
  <r>
    <x v="2181"/>
    <n v="5"/>
    <d v="2019-04-09T00:00:00"/>
    <n v="15.7"/>
    <n v="3.14"/>
    <n v="22"/>
    <n v="4"/>
    <n v="4"/>
    <n v="4"/>
    <s v="444"/>
    <x v="1"/>
    <s v=""/>
  </r>
  <r>
    <x v="2182"/>
    <n v="5"/>
    <d v="2019-04-29T00:00:00"/>
    <n v="15.7"/>
    <n v="3.1399999999999899"/>
    <n v="2"/>
    <n v="1"/>
    <n v="4"/>
    <n v="4"/>
    <s v="144"/>
    <x v="0"/>
    <s v=""/>
  </r>
  <r>
    <x v="2183"/>
    <n v="5"/>
    <d v="2019-04-27T00:00:00"/>
    <n v="15.6"/>
    <n v="3.12"/>
    <n v="4"/>
    <n v="2"/>
    <n v="4"/>
    <n v="4"/>
    <s v="244"/>
    <x v="0"/>
    <s v=""/>
  </r>
  <r>
    <x v="2184"/>
    <n v="4"/>
    <d v="2019-04-26T00:00:00"/>
    <n v="15.6"/>
    <n v="3.12"/>
    <n v="5"/>
    <n v="3"/>
    <n v="4"/>
    <n v="4"/>
    <s v="344"/>
    <x v="0"/>
    <s v=""/>
  </r>
  <r>
    <x v="2185"/>
    <n v="3"/>
    <d v="2019-04-06T00:00:00"/>
    <n v="15.6"/>
    <n v="5.2"/>
    <n v="25"/>
    <n v="4"/>
    <n v="4"/>
    <n v="4"/>
    <s v="444"/>
    <x v="1"/>
    <s v=""/>
  </r>
  <r>
    <x v="2186"/>
    <n v="3"/>
    <d v="2019-04-29T00:00:00"/>
    <n v="15.5"/>
    <n v="3.875"/>
    <n v="2"/>
    <n v="1"/>
    <n v="4"/>
    <n v="4"/>
    <s v="144"/>
    <x v="0"/>
    <s v=""/>
  </r>
  <r>
    <x v="2187"/>
    <n v="4"/>
    <d v="2019-04-06T00:00:00"/>
    <n v="15.25"/>
    <n v="3.8125"/>
    <n v="25"/>
    <n v="4"/>
    <n v="4"/>
    <n v="4"/>
    <s v="444"/>
    <x v="1"/>
    <s v=""/>
  </r>
  <r>
    <x v="2188"/>
    <n v="3"/>
    <d v="2019-04-23T00:00:00"/>
    <n v="15.149999999999901"/>
    <n v="3.7874999999999899"/>
    <n v="8"/>
    <n v="4"/>
    <n v="4"/>
    <n v="4"/>
    <s v="444"/>
    <x v="1"/>
    <s v=""/>
  </r>
  <r>
    <x v="2189"/>
    <n v="3"/>
    <d v="2019-04-18T00:00:00"/>
    <n v="15.1"/>
    <n v="3.7749999999999999"/>
    <n v="13"/>
    <n v="4"/>
    <n v="4"/>
    <n v="4"/>
    <s v="444"/>
    <x v="1"/>
    <s v=""/>
  </r>
  <r>
    <x v="2190"/>
    <n v="2"/>
    <d v="2019-04-26T00:00:00"/>
    <n v="15.05"/>
    <n v="3.7625000000000002"/>
    <n v="5"/>
    <n v="3"/>
    <n v="4"/>
    <n v="4"/>
    <s v="344"/>
    <x v="0"/>
    <s v=""/>
  </r>
  <r>
    <x v="2191"/>
    <n v="5"/>
    <d v="2019-04-13T00:00:00"/>
    <n v="15"/>
    <n v="3"/>
    <n v="18"/>
    <n v="4"/>
    <n v="4"/>
    <n v="4"/>
    <s v="444"/>
    <x v="1"/>
    <s v=""/>
  </r>
  <r>
    <x v="2192"/>
    <n v="3"/>
    <d v="2019-04-28T00:00:00"/>
    <n v="14.75"/>
    <n v="4.9166666666666599"/>
    <n v="3"/>
    <n v="1"/>
    <n v="4"/>
    <n v="4"/>
    <s v="144"/>
    <x v="0"/>
    <s v=""/>
  </r>
  <r>
    <x v="2193"/>
    <n v="5"/>
    <d v="2019-04-28T00:00:00"/>
    <n v="14.75"/>
    <n v="2.95"/>
    <n v="3"/>
    <n v="1"/>
    <n v="4"/>
    <n v="4"/>
    <s v="144"/>
    <x v="0"/>
    <s v=""/>
  </r>
  <r>
    <x v="2194"/>
    <n v="3"/>
    <d v="2019-04-12T00:00:00"/>
    <n v="14.75"/>
    <n v="3.6875"/>
    <n v="19"/>
    <n v="4"/>
    <n v="4"/>
    <n v="4"/>
    <s v="444"/>
    <x v="1"/>
    <s v=""/>
  </r>
  <r>
    <x v="2195"/>
    <n v="3"/>
    <d v="2019-04-09T00:00:00"/>
    <n v="14.7"/>
    <n v="4.8999999999999897"/>
    <n v="22"/>
    <n v="4"/>
    <n v="4"/>
    <n v="4"/>
    <s v="444"/>
    <x v="1"/>
    <s v=""/>
  </r>
  <r>
    <x v="2196"/>
    <n v="4"/>
    <d v="2019-04-21T00:00:00"/>
    <n v="14.6"/>
    <n v="3.65"/>
    <n v="10"/>
    <n v="4"/>
    <n v="4"/>
    <n v="4"/>
    <s v="444"/>
    <x v="1"/>
    <s v=""/>
  </r>
  <r>
    <x v="2197"/>
    <n v="2"/>
    <d v="2019-04-04T00:00:00"/>
    <n v="14.6"/>
    <n v="7.3"/>
    <n v="27"/>
    <n v="4"/>
    <n v="4"/>
    <n v="4"/>
    <s v="444"/>
    <x v="1"/>
    <s v=""/>
  </r>
  <r>
    <x v="2198"/>
    <n v="3"/>
    <d v="2019-04-25T00:00:00"/>
    <n v="14.5"/>
    <n v="4.8333333333333304"/>
    <n v="6"/>
    <n v="3"/>
    <n v="4"/>
    <n v="4"/>
    <s v="344"/>
    <x v="0"/>
    <s v=""/>
  </r>
  <r>
    <x v="2199"/>
    <n v="2"/>
    <d v="2019-04-06T00:00:00"/>
    <n v="14.5"/>
    <n v="7.25"/>
    <n v="25"/>
    <n v="4"/>
    <n v="4"/>
    <n v="4"/>
    <s v="444"/>
    <x v="1"/>
    <s v=""/>
  </r>
  <r>
    <x v="2200"/>
    <n v="3"/>
    <d v="2019-04-18T00:00:00"/>
    <n v="14.4599999999999"/>
    <n v="3.61499999999999"/>
    <n v="13"/>
    <n v="4"/>
    <n v="4"/>
    <n v="4"/>
    <s v="444"/>
    <x v="1"/>
    <s v=""/>
  </r>
  <r>
    <x v="2201"/>
    <n v="4"/>
    <d v="2019-04-18T00:00:00"/>
    <n v="14.1"/>
    <n v="3.5249999999999999"/>
    <n v="13"/>
    <n v="4"/>
    <n v="4"/>
    <n v="4"/>
    <s v="444"/>
    <x v="1"/>
    <s v=""/>
  </r>
  <r>
    <x v="2202"/>
    <n v="4"/>
    <d v="2019-04-10T00:00:00"/>
    <n v="14.05"/>
    <n v="2.81"/>
    <n v="21"/>
    <n v="4"/>
    <n v="4"/>
    <n v="4"/>
    <s v="444"/>
    <x v="1"/>
    <s v=""/>
  </r>
  <r>
    <x v="2203"/>
    <n v="3"/>
    <d v="2019-04-26T00:00:00"/>
    <n v="13.9"/>
    <n v="4.6333333333333302"/>
    <n v="5"/>
    <n v="3"/>
    <n v="4"/>
    <n v="4"/>
    <s v="344"/>
    <x v="0"/>
    <s v=""/>
  </r>
  <r>
    <x v="2204"/>
    <n v="2"/>
    <d v="2019-04-20T00:00:00"/>
    <n v="13.5"/>
    <n v="4.5"/>
    <n v="11"/>
    <n v="4"/>
    <n v="4"/>
    <n v="4"/>
    <s v="444"/>
    <x v="1"/>
    <s v=""/>
  </r>
  <r>
    <x v="2205"/>
    <n v="3"/>
    <d v="2019-04-21T00:00:00"/>
    <n v="13.5"/>
    <n v="4.5"/>
    <n v="10"/>
    <n v="4"/>
    <n v="4"/>
    <n v="4"/>
    <s v="444"/>
    <x v="1"/>
    <s v=""/>
  </r>
  <r>
    <x v="2206"/>
    <n v="3"/>
    <d v="2019-04-23T00:00:00"/>
    <n v="13.4"/>
    <n v="4.4666666666666597"/>
    <n v="8"/>
    <n v="4"/>
    <n v="4"/>
    <n v="4"/>
    <s v="444"/>
    <x v="1"/>
    <s v=""/>
  </r>
  <r>
    <x v="2207"/>
    <n v="4"/>
    <d v="2019-04-28T00:00:00"/>
    <n v="13.1"/>
    <n v="3.2749999999999999"/>
    <n v="3"/>
    <n v="1"/>
    <n v="4"/>
    <n v="4"/>
    <s v="144"/>
    <x v="0"/>
    <s v=""/>
  </r>
  <r>
    <x v="2208"/>
    <n v="3"/>
    <d v="2019-04-27T00:00:00"/>
    <n v="13"/>
    <n v="4.3333333333333304"/>
    <n v="4"/>
    <n v="2"/>
    <n v="4"/>
    <n v="4"/>
    <s v="244"/>
    <x v="0"/>
    <s v=""/>
  </r>
  <r>
    <x v="2209"/>
    <n v="2"/>
    <d v="2019-04-04T00:00:00"/>
    <n v="13"/>
    <n v="6.5"/>
    <n v="27"/>
    <n v="4"/>
    <n v="4"/>
    <n v="4"/>
    <s v="444"/>
    <x v="1"/>
    <s v=""/>
  </r>
  <r>
    <x v="2210"/>
    <n v="3"/>
    <d v="2019-04-28T00:00:00"/>
    <n v="12.85"/>
    <n v="4.2833333333333297"/>
    <n v="3"/>
    <n v="1"/>
    <n v="4"/>
    <n v="4"/>
    <s v="144"/>
    <x v="0"/>
    <s v=""/>
  </r>
  <r>
    <x v="2211"/>
    <n v="3"/>
    <d v="2019-04-25T00:00:00"/>
    <n v="12.45"/>
    <n v="4.1499999999999897"/>
    <n v="6"/>
    <n v="3"/>
    <n v="4"/>
    <n v="4"/>
    <s v="344"/>
    <x v="0"/>
    <s v=""/>
  </r>
  <r>
    <x v="2212"/>
    <n v="3"/>
    <d v="2019-04-05T00:00:00"/>
    <n v="12.35"/>
    <n v="4.11666666666666"/>
    <n v="26"/>
    <n v="4"/>
    <n v="4"/>
    <n v="4"/>
    <s v="444"/>
    <x v="1"/>
    <s v=""/>
  </r>
  <r>
    <x v="2213"/>
    <n v="4"/>
    <d v="2019-04-28T00:00:00"/>
    <n v="12.25"/>
    <n v="3.0625"/>
    <n v="3"/>
    <n v="1"/>
    <n v="4"/>
    <n v="4"/>
    <s v="144"/>
    <x v="0"/>
    <s v=""/>
  </r>
  <r>
    <x v="2214"/>
    <n v="2"/>
    <d v="2019-04-28T00:00:00"/>
    <n v="12.25"/>
    <n v="6.125"/>
    <n v="3"/>
    <n v="1"/>
    <n v="4"/>
    <n v="4"/>
    <s v="144"/>
    <x v="0"/>
    <s v=""/>
  </r>
  <r>
    <x v="2215"/>
    <n v="3"/>
    <d v="2019-04-24T00:00:00"/>
    <n v="12.15"/>
    <n v="4.05"/>
    <n v="7"/>
    <n v="3"/>
    <n v="4"/>
    <n v="4"/>
    <s v="344"/>
    <x v="0"/>
    <s v=""/>
  </r>
  <r>
    <x v="2216"/>
    <n v="3"/>
    <d v="2019-04-03T00:00:00"/>
    <n v="12.15"/>
    <n v="4.05"/>
    <n v="28"/>
    <n v="4"/>
    <n v="4"/>
    <n v="4"/>
    <s v="444"/>
    <x v="1"/>
    <s v=""/>
  </r>
  <r>
    <x v="2217"/>
    <n v="2"/>
    <d v="2019-04-02T00:00:00"/>
    <n v="12"/>
    <n v="6"/>
    <n v="29"/>
    <n v="4"/>
    <n v="4"/>
    <n v="4"/>
    <s v="444"/>
    <x v="1"/>
    <s v=""/>
  </r>
  <r>
    <x v="2218"/>
    <n v="4"/>
    <d v="2019-04-20T00:00:00"/>
    <n v="12"/>
    <n v="3"/>
    <n v="11"/>
    <n v="4"/>
    <n v="4"/>
    <n v="4"/>
    <s v="444"/>
    <x v="1"/>
    <s v=""/>
  </r>
  <r>
    <x v="2219"/>
    <n v="1"/>
    <d v="2019-04-07T00:00:00"/>
    <n v="12"/>
    <n v="6"/>
    <n v="24"/>
    <n v="4"/>
    <n v="4"/>
    <n v="4"/>
    <s v="444"/>
    <x v="1"/>
    <s v=""/>
  </r>
  <r>
    <x v="2220"/>
    <n v="2"/>
    <d v="2019-04-23T00:00:00"/>
    <n v="11.9"/>
    <n v="5.95"/>
    <n v="8"/>
    <n v="4"/>
    <n v="4"/>
    <n v="4"/>
    <s v="444"/>
    <x v="1"/>
    <s v=""/>
  </r>
  <r>
    <x v="2221"/>
    <n v="3"/>
    <d v="2019-04-18T00:00:00"/>
    <n v="11.6"/>
    <n v="3.86666666666666"/>
    <n v="13"/>
    <n v="4"/>
    <n v="4"/>
    <n v="4"/>
    <s v="444"/>
    <x v="1"/>
    <s v=""/>
  </r>
  <r>
    <x v="2222"/>
    <n v="2"/>
    <d v="2019-04-02T00:00:00"/>
    <n v="11.5"/>
    <n v="5.75"/>
    <n v="29"/>
    <n v="4"/>
    <n v="4"/>
    <n v="4"/>
    <s v="444"/>
    <x v="1"/>
    <s v=""/>
  </r>
  <r>
    <x v="2223"/>
    <n v="2"/>
    <d v="2019-04-04T00:00:00"/>
    <n v="11"/>
    <n v="5.5"/>
    <n v="27"/>
    <n v="4"/>
    <n v="4"/>
    <n v="4"/>
    <s v="444"/>
    <x v="1"/>
    <s v=""/>
  </r>
  <r>
    <x v="2224"/>
    <n v="2"/>
    <d v="2019-04-28T00:00:00"/>
    <n v="10.75"/>
    <n v="3.5833333333333299"/>
    <n v="3"/>
    <n v="1"/>
    <n v="4"/>
    <n v="4"/>
    <s v="144"/>
    <x v="0"/>
    <s v=""/>
  </r>
  <r>
    <x v="2225"/>
    <n v="2"/>
    <d v="2019-04-11T00:00:00"/>
    <n v="10.5"/>
    <n v="5.25"/>
    <n v="20"/>
    <n v="4"/>
    <n v="4"/>
    <n v="4"/>
    <s v="444"/>
    <x v="1"/>
    <s v=""/>
  </r>
  <r>
    <x v="2226"/>
    <n v="3"/>
    <d v="2019-04-27T00:00:00"/>
    <n v="10.3"/>
    <n v="3.43333333333333"/>
    <n v="4"/>
    <n v="2"/>
    <n v="4"/>
    <n v="4"/>
    <s v="244"/>
    <x v="0"/>
    <s v=""/>
  </r>
  <r>
    <x v="2227"/>
    <n v="3"/>
    <d v="2019-04-25T00:00:00"/>
    <n v="9.75"/>
    <n v="3.25"/>
    <n v="6"/>
    <n v="3"/>
    <n v="4"/>
    <n v="4"/>
    <s v="344"/>
    <x v="0"/>
    <s v=""/>
  </r>
  <r>
    <x v="2228"/>
    <n v="3"/>
    <d v="2019-04-28T00:00:00"/>
    <n v="9.5"/>
    <n v="3.1666666666666599"/>
    <n v="3"/>
    <n v="1"/>
    <n v="4"/>
    <n v="4"/>
    <s v="144"/>
    <x v="0"/>
    <s v=""/>
  </r>
  <r>
    <x v="2229"/>
    <n v="2"/>
    <d v="2019-04-26T00:00:00"/>
    <n v="9.3000000000000007"/>
    <n v="3.1"/>
    <n v="5"/>
    <n v="3"/>
    <n v="4"/>
    <n v="4"/>
    <s v="344"/>
    <x v="0"/>
    <s v=""/>
  </r>
  <r>
    <x v="2230"/>
    <n v="1"/>
    <d v="2019-04-01T00:00:00"/>
    <n v="8.5"/>
    <n v="4.25"/>
    <n v="30"/>
    <n v="4"/>
    <n v="4"/>
    <n v="4"/>
    <s v="444"/>
    <x v="1"/>
    <s v=""/>
  </r>
  <r>
    <x v="2231"/>
    <n v="3"/>
    <d v="2019-04-24T00:00:00"/>
    <n v="8.0500000000000007"/>
    <n v="2.68333333333333"/>
    <n v="7"/>
    <n v="3"/>
    <n v="4"/>
    <n v="4"/>
    <s v="344"/>
    <x v="0"/>
    <s v=""/>
  </r>
  <r>
    <x v="2232"/>
    <n v="2"/>
    <d v="2019-04-07T00:00:00"/>
    <n v="8"/>
    <n v="4"/>
    <n v="24"/>
    <n v="4"/>
    <n v="4"/>
    <n v="4"/>
    <s v="444"/>
    <x v="1"/>
    <s v=""/>
  </r>
  <r>
    <x v="2233"/>
    <n v="1"/>
    <d v="2019-04-01T00:00:00"/>
    <n v="7.5"/>
    <n v="7.5"/>
    <n v="30"/>
    <n v="4"/>
    <n v="4"/>
    <n v="4"/>
    <s v="444"/>
    <x v="1"/>
    <s v=""/>
  </r>
  <r>
    <x v="2234"/>
    <n v="2"/>
    <d v="2019-04-29T00:00:00"/>
    <n v="7.5"/>
    <n v="2.5"/>
    <n v="2"/>
    <n v="1"/>
    <n v="4"/>
    <n v="4"/>
    <s v="144"/>
    <x v="0"/>
    <s v=""/>
  </r>
  <r>
    <x v="2235"/>
    <n v="2"/>
    <d v="2019-04-28T00:00:00"/>
    <n v="7.1"/>
    <n v="3.55"/>
    <n v="3"/>
    <n v="1"/>
    <n v="4"/>
    <n v="4"/>
    <s v="144"/>
    <x v="0"/>
    <s v=""/>
  </r>
  <r>
    <x v="2236"/>
    <n v="1"/>
    <d v="2019-04-13T00:00:00"/>
    <n v="6.8"/>
    <n v="3.4"/>
    <n v="18"/>
    <n v="4"/>
    <n v="4"/>
    <n v="4"/>
    <s v="444"/>
    <x v="1"/>
    <s v=""/>
  </r>
  <r>
    <x v="2237"/>
    <n v="2"/>
    <d v="2019-04-19T00:00:00"/>
    <n v="6.2"/>
    <n v="3.1"/>
    <n v="12"/>
    <n v="4"/>
    <n v="4"/>
    <n v="4"/>
    <s v="444"/>
    <x v="1"/>
    <s v=""/>
  </r>
  <r>
    <x v="2238"/>
    <n v="2"/>
    <d v="2019-04-08T00:00:00"/>
    <n v="6"/>
    <n v="3"/>
    <n v="23"/>
    <n v="4"/>
    <n v="4"/>
    <n v="4"/>
    <s v="444"/>
    <x v="1"/>
    <s v=""/>
  </r>
  <r>
    <x v="2239"/>
    <n v="1"/>
    <d v="2019-04-17T00:00:00"/>
    <n v="6"/>
    <n v="6"/>
    <n v="14"/>
    <n v="4"/>
    <n v="4"/>
    <n v="4"/>
    <s v="444"/>
    <x v="1"/>
    <s v=""/>
  </r>
  <r>
    <x v="2240"/>
    <n v="1"/>
    <d v="2019-04-09T00:00:00"/>
    <n v="6"/>
    <n v="6"/>
    <n v="22"/>
    <n v="4"/>
    <n v="4"/>
    <n v="4"/>
    <s v="444"/>
    <x v="1"/>
    <s v=""/>
  </r>
  <r>
    <x v="2241"/>
    <n v="2"/>
    <d v="2019-04-07T00:00:00"/>
    <n v="5.5"/>
    <n v="2.75"/>
    <n v="24"/>
    <n v="4"/>
    <n v="4"/>
    <n v="4"/>
    <s v="444"/>
    <x v="1"/>
    <s v=""/>
  </r>
  <r>
    <x v="2242"/>
    <n v="2"/>
    <d v="2019-04-11T00:00:00"/>
    <n v="5.5"/>
    <n v="2.75"/>
    <n v="20"/>
    <n v="4"/>
    <n v="4"/>
    <n v="4"/>
    <s v="444"/>
    <x v="1"/>
    <s v=""/>
  </r>
  <r>
    <x v="2243"/>
    <n v="1"/>
    <d v="2019-04-03T00:00:00"/>
    <n v="5"/>
    <n v="5"/>
    <n v="28"/>
    <n v="4"/>
    <n v="4"/>
    <n v="4"/>
    <s v="444"/>
    <x v="1"/>
    <s v=""/>
  </r>
  <r>
    <x v="2244"/>
    <n v="1"/>
    <d v="2019-04-04T00:00:00"/>
    <n v="4"/>
    <n v="4"/>
    <n v="27"/>
    <n v="4"/>
    <n v="4"/>
    <n v="4"/>
    <s v="444"/>
    <x v="1"/>
    <s v=""/>
  </r>
  <r>
    <x v="2245"/>
    <n v="1"/>
    <d v="2019-04-05T00:00:00"/>
    <n v="3"/>
    <n v="3"/>
    <n v="26"/>
    <n v="4"/>
    <n v="4"/>
    <n v="4"/>
    <s v="444"/>
    <x v="1"/>
    <s v=""/>
  </r>
  <r>
    <x v="2246"/>
    <n v="1"/>
    <d v="2019-04-29T00:00:00"/>
    <n v="2.4500000000000002"/>
    <n v="2.4500000000000002"/>
    <n v="2"/>
    <n v="1"/>
    <n v="4"/>
    <n v="4"/>
    <s v="144"/>
    <x v="0"/>
    <s v=""/>
  </r>
  <r>
    <x v="2247"/>
    <m/>
    <m/>
    <m/>
    <m/>
    <m/>
    <m/>
    <m/>
    <m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64" firstHeaderRow="1" firstDataRow="1" firstDataCol="1"/>
  <pivotFields count="12">
    <pivotField axis="axisRow" showAll="0">
      <items count="2249">
        <item sd="0" x="1825"/>
        <item sd="0" x="150"/>
        <item sd="0" x="1"/>
        <item sd="0" x="1837"/>
        <item sd="0" x="2012"/>
        <item sd="0" x="1242"/>
        <item sd="0" x="853"/>
        <item sd="0" x="662"/>
        <item sd="0" x="861"/>
        <item sd="0" x="1129"/>
        <item sd="0" x="1532"/>
        <item sd="0" x="1537"/>
        <item sd="0" x="1921"/>
        <item sd="0" x="1349"/>
        <item sd="0" x="552"/>
        <item sd="0" x="387"/>
        <item sd="0" x="2237"/>
        <item sd="0" x="1504"/>
        <item sd="0" x="1573"/>
        <item sd="0" x="1373"/>
        <item sd="0" x="2058"/>
        <item sd="0" x="28"/>
        <item sd="0" x="1619"/>
        <item sd="0" x="801"/>
        <item sd="0" x="562"/>
        <item sd="0" x="119"/>
        <item sd="0" x="2183"/>
        <item sd="0" x="16"/>
        <item sd="0" x="1665"/>
        <item sd="0" x="1405"/>
        <item sd="0" x="1649"/>
        <item sd="0" x="1802"/>
        <item sd="0" x="378"/>
        <item sd="0" x="181"/>
        <item sd="0" x="528"/>
        <item sd="0" x="1721"/>
        <item sd="0" x="1096"/>
        <item sd="0" x="956"/>
        <item sd="0" x="54"/>
        <item sd="0" x="383"/>
        <item sd="0" x="741"/>
        <item sd="0" x="629"/>
        <item sd="0" x="1338"/>
        <item sd="0" x="1281"/>
        <item sd="0" x="507"/>
        <item sd="0" x="788"/>
        <item sd="0" x="1043"/>
        <item sd="0" x="557"/>
        <item sd="0" x="1723"/>
        <item sd="0" x="1107"/>
        <item sd="0" x="1506"/>
        <item sd="0" x="798"/>
        <item sd="0" x="307"/>
        <item sd="0" x="979"/>
        <item sd="0" x="1084"/>
        <item sd="0" x="1788"/>
        <item sd="0" x="1068"/>
        <item sd="0" x="358"/>
        <item sd="0" x="1463"/>
        <item sd="0" x="226"/>
        <item sd="0" x="1516"/>
        <item sd="0" x="1216"/>
        <item sd="0" x="1436"/>
        <item sd="0" x="593"/>
        <item sd="0" x="107"/>
        <item sd="0" x="685"/>
        <item sd="0" x="880"/>
        <item sd="0" x="1483"/>
        <item sd="0" x="309"/>
        <item sd="0" x="424"/>
        <item sd="0" x="906"/>
        <item sd="0" x="1751"/>
        <item sd="0" x="1294"/>
        <item sd="0" x="1207"/>
        <item sd="0" x="1123"/>
        <item sd="0" x="1099"/>
        <item sd="0" x="2157"/>
        <item sd="0" x="1927"/>
        <item sd="0" x="2047"/>
        <item sd="0" x="656"/>
        <item sd="0" x="190"/>
        <item sd="0" x="587"/>
        <item sd="0" x="987"/>
        <item sd="0" x="986"/>
        <item sd="0" x="2093"/>
        <item sd="0" x="1704"/>
        <item sd="0" x="1044"/>
        <item sd="0" x="1355"/>
        <item sd="0" x="1634"/>
        <item sd="0" x="573"/>
        <item sd="0" x="1500"/>
        <item sd="0" x="1041"/>
        <item sd="0" x="2099"/>
        <item sd="0" x="894"/>
        <item sd="0" x="947"/>
        <item sd="0" x="1911"/>
        <item sd="0" x="1947"/>
        <item sd="0" x="285"/>
        <item sd="0" x="647"/>
        <item sd="0" x="200"/>
        <item sd="0" x="363"/>
        <item sd="0" x="1632"/>
        <item sd="0" x="2039"/>
        <item sd="0" x="1885"/>
        <item sd="0" x="493"/>
        <item sd="0" x="2041"/>
        <item sd="0" x="879"/>
        <item sd="0" x="1344"/>
        <item sd="0" x="1037"/>
        <item sd="0" x="1610"/>
        <item sd="0" x="1039"/>
        <item sd="0" x="1276"/>
        <item sd="0" x="1134"/>
        <item sd="0" x="1095"/>
        <item sd="0" x="239"/>
        <item sd="0" x="558"/>
        <item sd="0" x="276"/>
        <item sd="0" x="649"/>
        <item sd="0" x="522"/>
        <item sd="0" x="782"/>
        <item sd="0" x="1088"/>
        <item sd="0" x="1517"/>
        <item sd="0" x="2185"/>
        <item sd="0" x="1094"/>
        <item sd="0" x="1110"/>
        <item sd="0" x="1435"/>
        <item sd="0" x="1221"/>
        <item sd="0" x="981"/>
        <item sd="0" x="1827"/>
        <item sd="0" x="110"/>
        <item sd="0" x="681"/>
        <item sd="0" x="1460"/>
        <item sd="0" x="1011"/>
        <item sd="0" x="1200"/>
        <item sd="0" x="67"/>
        <item sd="0" x="606"/>
        <item sd="0" x="2122"/>
        <item sd="0" x="1182"/>
        <item sd="0" x="2055"/>
        <item sd="0" x="1497"/>
        <item sd="0" x="155"/>
        <item sd="0" x="1884"/>
        <item sd="0" x="1015"/>
        <item sd="0" x="1784"/>
        <item sd="0" x="373"/>
        <item sd="0" x="1899"/>
        <item sd="0" x="2103"/>
        <item sd="0" x="1747"/>
        <item sd="0" x="955"/>
        <item sd="0" x="2044"/>
        <item sd="0" x="1229"/>
        <item sd="0" x="1650"/>
        <item sd="0" x="2152"/>
        <item sd="0" x="836"/>
        <item sd="0" x="1446"/>
        <item sd="0" x="567"/>
        <item sd="0" x="838"/>
        <item sd="0" x="439"/>
        <item sd="0" x="1403"/>
        <item sd="0" x="1113"/>
        <item sd="0" x="2102"/>
        <item sd="0" x="783"/>
        <item sd="0" x="1920"/>
        <item sd="0" x="1670"/>
        <item sd="0" x="2174"/>
        <item sd="0" x="1147"/>
        <item sd="0" x="465"/>
        <item sd="0" x="726"/>
        <item sd="0" x="910"/>
        <item sd="0" x="409"/>
        <item sd="0" x="1640"/>
        <item sd="0" x="951"/>
        <item sd="0" x="588"/>
        <item sd="0" x="576"/>
        <item sd="0" x="1312"/>
        <item sd="0" x="360"/>
        <item sd="0" x="1795"/>
        <item sd="0" x="1492"/>
        <item sd="0" x="934"/>
        <item sd="0" x="642"/>
        <item sd="0" x="1449"/>
        <item sd="0" x="1149"/>
        <item sd="0" x="1332"/>
        <item sd="0" x="1007"/>
        <item sd="0" x="2022"/>
        <item sd="0" x="594"/>
        <item sd="0" x="2005"/>
        <item sd="0" x="1177"/>
        <item sd="0" x="314"/>
        <item sd="0" x="1313"/>
        <item sd="0" x="1059"/>
        <item sd="0" x="235"/>
        <item sd="0" x="815"/>
        <item sd="0" x="353"/>
        <item sd="0" x="1413"/>
        <item sd="0" x="1605"/>
        <item sd="0" x="1255"/>
        <item sd="0" x="1397"/>
        <item sd="0" x="1525"/>
        <item sd="0" x="1029"/>
        <item sd="0" x="1608"/>
        <item sd="0" x="370"/>
        <item sd="0" x="1036"/>
        <item sd="0" x="892"/>
        <item sd="0" x="630"/>
        <item sd="0" x="1109"/>
        <item sd="0" x="2204"/>
        <item sd="0" x="689"/>
        <item sd="0" x="640"/>
        <item sd="0" x="1141"/>
        <item sd="0" x="1307"/>
        <item sd="0" x="1204"/>
        <item sd="0" x="1086"/>
        <item sd="0" x="61"/>
        <item sd="0" x="184"/>
        <item sd="0" x="328"/>
        <item sd="0" x="2026"/>
        <item sd="0" x="448"/>
        <item sd="0" x="1762"/>
        <item sd="0" x="1941"/>
        <item sd="0" x="230"/>
        <item sd="0" x="1127"/>
        <item sd="0" x="1144"/>
        <item sd="0" x="413"/>
        <item sd="0" x="2226"/>
        <item sd="0" x="1716"/>
        <item sd="0" x="1851"/>
        <item sd="0" x="2060"/>
        <item sd="0" x="670"/>
        <item sd="0" x="1021"/>
        <item sd="0" x="1547"/>
        <item sd="0" x="1939"/>
        <item sd="0" x="1873"/>
        <item sd="0" x="1613"/>
        <item sd="0" x="1750"/>
        <item sd="0" x="1560"/>
        <item sd="0" x="1006"/>
        <item sd="0" x="1622"/>
        <item sd="0" x="1310"/>
        <item sd="0" x="1383"/>
        <item sd="0" x="800"/>
        <item sd="0" x="638"/>
        <item sd="0" x="1796"/>
        <item sd="0" x="891"/>
        <item sd="0" x="2087"/>
        <item sd="0" x="773"/>
        <item sd="0" x="338"/>
        <item sd="0" x="1108"/>
        <item sd="0" x="857"/>
        <item sd="0" x="1262"/>
        <item sd="0" x="686"/>
        <item sd="0" x="775"/>
        <item sd="0" x="1271"/>
        <item sd="0" x="1647"/>
        <item sd="0" x="1469"/>
        <item sd="0" x="2076"/>
        <item sd="0" x="1780"/>
        <item sd="0" x="1521"/>
        <item sd="0" x="1409"/>
        <item sd="0" x="1659"/>
        <item sd="0" x="2116"/>
        <item sd="0" x="1710"/>
        <item sd="0" x="863"/>
        <item sd="0" x="1417"/>
        <item sd="0" x="478"/>
        <item sd="0" x="2184"/>
        <item sd="0" x="577"/>
        <item sd="0" x="1705"/>
        <item sd="0" x="771"/>
        <item sd="0" x="1718"/>
        <item sd="0" x="1589"/>
        <item sd="0" x="240"/>
        <item sd="0" x="1643"/>
        <item sd="0" x="1061"/>
        <item sd="0" x="1600"/>
        <item sd="0" x="608"/>
        <item sd="0" x="2001"/>
        <item sd="0" x="778"/>
        <item sd="0" x="921"/>
        <item sd="0" x="432"/>
        <item sd="0" x="730"/>
        <item sd="0" x="1336"/>
        <item sd="0" x="1321"/>
        <item sd="0" x="1595"/>
        <item sd="0" x="1118"/>
        <item sd="0" x="693"/>
        <item sd="0" x="2142"/>
        <item sd="0" x="1009"/>
        <item sd="0" x="1018"/>
        <item sd="0" x="1879"/>
        <item sd="0" x="1035"/>
        <item sd="0" x="2159"/>
        <item sd="0" x="1845"/>
        <item sd="0" x="937"/>
        <item sd="0" x="1661"/>
        <item sd="0" x="2098"/>
        <item sd="0" x="1583"/>
        <item sd="0" x="1713"/>
        <item sd="0" x="1556"/>
        <item sd="0" x="1026"/>
        <item sd="0" x="728"/>
        <item sd="0" x="672"/>
        <item sd="0" x="2086"/>
        <item sd="0" x="1172"/>
        <item sd="0" x="781"/>
        <item sd="0" x="274"/>
        <item sd="0" x="927"/>
        <item sd="0" x="1946"/>
        <item sd="0" x="1728"/>
        <item sd="0" x="1773"/>
        <item sd="0" x="975"/>
        <item sd="0" x="1791"/>
        <item sd="0" x="469"/>
        <item sd="0" x="1160"/>
        <item sd="0" x="931"/>
        <item sd="0" x="1817"/>
        <item sd="0" x="414"/>
        <item sd="0" x="985"/>
        <item sd="0" x="79"/>
        <item sd="0" x="131"/>
        <item sd="0" x="895"/>
        <item sd="0" x="541"/>
        <item sd="0" x="827"/>
        <item sd="0" x="1437"/>
        <item sd="0" x="634"/>
        <item sd="0" x="923"/>
        <item sd="0" x="905"/>
        <item sd="0" x="44"/>
        <item sd="0" x="418"/>
        <item sd="0" x="750"/>
        <item sd="0" x="1212"/>
        <item sd="0" x="950"/>
        <item sd="0" x="1870"/>
        <item sd="0" x="2119"/>
        <item sd="0" x="831"/>
        <item sd="0" x="897"/>
        <item sd="0" x="1653"/>
        <item sd="0" x="336"/>
        <item sd="0" x="2217"/>
        <item sd="0" x="697"/>
        <item sd="0" x="1082"/>
        <item sd="0" x="31"/>
        <item sd="0" x="1738"/>
        <item sd="0" x="475"/>
        <item sd="0" x="1902"/>
        <item sd="0" x="1343"/>
        <item sd="0" x="732"/>
        <item sd="0" x="2219"/>
        <item sd="0" x="2222"/>
        <item sd="0" x="1252"/>
        <item sd="0" x="1121"/>
        <item sd="0" x="1067"/>
        <item sd="0" x="1679"/>
        <item sd="0" x="1675"/>
        <item sd="0" x="437"/>
        <item sd="0" x="711"/>
        <item sd="0" x="1994"/>
        <item sd="0" x="1544"/>
        <item sd="0" x="2243"/>
        <item sd="0" x="1638"/>
        <item sd="0" x="302"/>
        <item sd="0" x="1926"/>
        <item sd="0" x="2035"/>
        <item sd="0" x="1433"/>
        <item sd="0" x="2176"/>
        <item sd="0" x="2131"/>
        <item sd="0" x="2003"/>
        <item sd="0" x="1139"/>
        <item sd="0" x="1667"/>
        <item sd="0" x="858"/>
        <item sd="0" x="1594"/>
        <item sd="0" x="1973"/>
        <item sd="0" x="2161"/>
        <item sd="0" x="1367"/>
        <item sd="0" x="1853"/>
        <item sd="0" x="1701"/>
        <item sd="0" x="1078"/>
        <item sd="0" x="789"/>
        <item sd="0" x="1261"/>
        <item sd="0" x="2114"/>
        <item sd="0" x="343"/>
        <item sd="0" x="1489"/>
        <item sd="0" x="1306"/>
        <item sd="0" x="279"/>
        <item sd="0" x="2228"/>
        <item sd="0" x="1785"/>
        <item sd="0" x="1245"/>
        <item sd="0" x="52"/>
        <item sd="0" x="1749"/>
        <item sd="0" x="1217"/>
        <item sd="0" x="1211"/>
        <item sd="0" x="505"/>
        <item sd="0" x="1040"/>
        <item sd="0" x="286"/>
        <item sd="0" x="833"/>
        <item sd="0" x="179"/>
        <item sd="0" x="2215"/>
        <item sd="0" x="1027"/>
        <item sd="0" x="1549"/>
        <item sd="0" x="434"/>
        <item sd="0" x="1687"/>
        <item sd="0" x="1731"/>
        <item sd="0" x="551"/>
        <item sd="0" x="1565"/>
        <item sd="0" x="2149"/>
        <item sd="0" x="326"/>
        <item sd="0" x="1145"/>
        <item sd="0" x="259"/>
        <item sd="0" x="467"/>
        <item sd="0" x="176"/>
        <item sd="0" x="1451"/>
        <item sd="0" x="2154"/>
        <item sd="0" x="1592"/>
        <item sd="0" x="958"/>
        <item sd="0" x="2082"/>
        <item sd="0" x="1169"/>
        <item sd="0" x="2023"/>
        <item sd="0" x="665"/>
        <item sd="0" x="1987"/>
        <item sd="0" x="41"/>
        <item sd="0" x="1972"/>
        <item sd="0" x="1831"/>
        <item sd="0" x="1441"/>
        <item sd="0" x="996"/>
        <item sd="0" x="1056"/>
        <item sd="0" x="1554"/>
        <item sd="0" x="2244"/>
        <item sd="0" x="261"/>
        <item sd="0" x="449"/>
        <item sd="0" x="294"/>
        <item sd="0" x="1429"/>
        <item sd="0" x="111"/>
        <item sd="0" x="1236"/>
        <item sd="0" x="1512"/>
        <item sd="0" x="296"/>
        <item sd="0" x="1674"/>
        <item sd="0" x="175"/>
        <item sd="0" x="566"/>
        <item sd="0" x="1509"/>
        <item sd="0" x="530"/>
        <item sd="0" x="1370"/>
        <item sd="0" x="2036"/>
        <item sd="0" x="1929"/>
        <item sd="0" x="450"/>
        <item sd="0" x="2180"/>
        <item sd="0" x="222"/>
        <item sd="0" x="399"/>
        <item sd="0" x="703"/>
        <item sd="0" x="1222"/>
        <item sd="0" x="1264"/>
        <item sd="0" x="1838"/>
        <item sd="0" x="1843"/>
        <item sd="0" x="1490"/>
        <item sd="0" x="1944"/>
        <item sd="0" x="2172"/>
        <item sd="0" x="364"/>
        <item sd="0" x="2147"/>
        <item sd="0" x="1844"/>
        <item sd="0" x="1485"/>
        <item sd="0" x="2187"/>
        <item sd="0" x="109"/>
        <item sd="0" x="2011"/>
        <item sd="0" x="1265"/>
        <item sd="0" x="1848"/>
        <item sd="0" x="516"/>
        <item sd="0" x="1567"/>
        <item sd="0" x="1486"/>
        <item sd="0" x="2165"/>
        <item sd="0" x="1316"/>
        <item sd="0" x="1969"/>
        <item sd="0" x="1891"/>
        <item sd="0" x="977"/>
        <item sd="0" x="846"/>
        <item sd="0" x="1949"/>
        <item sd="0" x="1590"/>
        <item sd="0" x="403"/>
        <item sd="0" x="170"/>
        <item sd="0" x="1918"/>
        <item sd="0" x="1032"/>
        <item sd="0" x="1498"/>
        <item sd="0" x="380"/>
        <item sd="0" x="971"/>
        <item sd="0" x="1694"/>
        <item sd="0" x="1960"/>
        <item sd="0" x="1253"/>
        <item sd="0" x="1754"/>
        <item sd="0" x="1730"/>
        <item sd="0" x="2191"/>
        <item sd="0" x="2084"/>
        <item sd="0" x="802"/>
        <item sd="0" x="487"/>
        <item sd="0" x="1897"/>
        <item sd="0" x="192"/>
        <item sd="0" x="1948"/>
        <item sd="0" x="784"/>
        <item sd="0" x="1593"/>
        <item sd="0" x="715"/>
        <item sd="0" x="1586"/>
        <item sd="0" x="2094"/>
        <item sd="0" x="267"/>
        <item sd="0" x="1226"/>
        <item sd="0" x="974"/>
        <item sd="0" x="87"/>
        <item sd="0" x="1100"/>
        <item sd="0" x="1745"/>
        <item sd="0" x="1348"/>
        <item sd="0" x="392"/>
        <item sd="0" x="1298"/>
        <item sd="0" x="1695"/>
        <item sd="0" x="1539"/>
        <item sd="0" x="978"/>
        <item sd="0" x="1496"/>
        <item sd="0" x="1798"/>
        <item sd="0" x="1268"/>
        <item sd="0" x="1434"/>
        <item sd="0" x="1743"/>
        <item sd="0" x="1377"/>
        <item sd="0" x="1431"/>
        <item sd="0" x="2062"/>
        <item sd="0" x="845"/>
        <item sd="0" x="1792"/>
        <item sd="0" x="2046"/>
        <item sd="0" x="835"/>
        <item sd="0" x="2017"/>
        <item sd="0" x="1233"/>
        <item sd="0" x="112"/>
        <item sd="0" x="1280"/>
        <item sd="0" x="2045"/>
        <item sd="0" x="1706"/>
        <item sd="0" x="1522"/>
        <item sd="0" x="809"/>
        <item sd="0" x="1513"/>
        <item sd="0" x="526"/>
        <item sd="0" x="660"/>
        <item sd="0" x="2231"/>
        <item sd="0" x="564"/>
        <item sd="0" x="1423"/>
        <item sd="0" x="1395"/>
        <item sd="0" x="973"/>
        <item sd="0" x="1668"/>
        <item sd="0" x="120"/>
        <item sd="0" x="759"/>
        <item sd="0" x="1934"/>
        <item sd="0" x="1354"/>
        <item sd="0" x="1652"/>
        <item sd="0" x="962"/>
        <item sd="0" x="436"/>
        <item sd="0" x="36"/>
        <item sd="0" x="129"/>
        <item sd="0" x="1150"/>
        <item sd="0" x="1293"/>
        <item sd="0" x="1166"/>
        <item sd="0" x="1157"/>
        <item sd="0" x="1258"/>
        <item sd="0" x="1515"/>
        <item sd="0" x="329"/>
        <item sd="0" x="337"/>
        <item sd="0" x="361"/>
        <item sd="0" x="1604"/>
        <item sd="0" x="1031"/>
        <item sd="0" x="807"/>
        <item sd="0" x="1719"/>
        <item sd="0" x="291"/>
        <item sd="0" x="999"/>
        <item sd="0" x="1193"/>
        <item sd="0" x="737"/>
        <item sd="0" x="889"/>
        <item sd="0" x="1864"/>
        <item sd="0" x="1774"/>
        <item sd="0" x="1474"/>
        <item sd="0" x="1630"/>
        <item sd="0" x="1220"/>
        <item sd="0" x="305"/>
        <item sd="0" x="297"/>
        <item sd="0" x="1824"/>
        <item sd="0" x="2051"/>
        <item sd="0" x="652"/>
        <item sd="0" x="1900"/>
        <item sd="0" x="292"/>
        <item sd="0" x="963"/>
        <item sd="0" x="125"/>
        <item sd="0" x="2227"/>
        <item sd="0" x="2088"/>
        <item sd="0" x="1065"/>
        <item sd="0" x="1637"/>
        <item sd="0" x="725"/>
        <item sd="0" x="814"/>
        <item sd="0" x="2125"/>
        <item sd="0" x="1003"/>
        <item sd="0" x="1724"/>
        <item sd="0" x="462"/>
        <item sd="0" x="1062"/>
        <item sd="0" x="1809"/>
        <item sd="0" x="1783"/>
        <item sd="0" x="1454"/>
        <item sd="0" x="1070"/>
        <item sd="0" x="402"/>
        <item sd="0" x="127"/>
        <item sd="0" x="62"/>
        <item sd="0" x="1983"/>
        <item sd="0" x="275"/>
        <item sd="0" x="829"/>
        <item sd="0" x="676"/>
        <item sd="0" x="2182"/>
        <item sd="0" x="1642"/>
        <item sd="0" x="1249"/>
        <item sd="0" x="850"/>
        <item sd="0" x="53"/>
        <item sd="0" x="2241"/>
        <item sd="0" x="92"/>
        <item sd="0" x="1709"/>
        <item sd="0" x="257"/>
        <item sd="0" x="1135"/>
        <item sd="0" x="2061"/>
        <item sd="0" x="1760"/>
        <item sd="0" x="1111"/>
        <item sd="0" x="1562"/>
        <item sd="0" x="2004"/>
        <item sd="0" x="1752"/>
        <item sd="0" x="1889"/>
        <item sd="0" x="995"/>
        <item sd="0" x="1359"/>
        <item sd="0" x="2232"/>
        <item sd="0" x="908"/>
        <item sd="0" x="727"/>
        <item sd="0" x="1725"/>
        <item sd="0" x="633"/>
        <item sd="0" x="600"/>
        <item sd="0" x="1228"/>
        <item sd="0" x="2216"/>
        <item sd="0" x="1071"/>
        <item sd="0" x="1382"/>
        <item sd="0" x="1654"/>
        <item sd="0" x="115"/>
        <item sd="0" x="2123"/>
        <item sd="0" x="1116"/>
        <item sd="0" x="965"/>
        <item sd="0" x="2048"/>
        <item sd="0" x="1400"/>
        <item sd="0" x="866"/>
        <item sd="0" x="683"/>
        <item sd="0" x="318"/>
        <item sd="0" x="126"/>
        <item sd="0" x="1769"/>
        <item sd="0" x="1283"/>
        <item sd="0" x="1399"/>
        <item sd="0" x="1635"/>
        <item sd="0" x="148"/>
        <item sd="0" x="273"/>
        <item sd="0" x="1140"/>
        <item sd="0" x="444"/>
        <item sd="0" x="793"/>
        <item sd="0" x="59"/>
        <item sd="0" x="2173"/>
        <item sd="0" x="871"/>
        <item sd="0" x="813"/>
        <item sd="0" x="1439"/>
        <item sd="0" x="1553"/>
        <item sd="0" x="323"/>
        <item sd="0" x="1849"/>
        <item sd="0" x="384"/>
        <item sd="0" x="1272"/>
        <item sd="0" x="468"/>
        <item sd="0" x="82"/>
        <item sd="0" x="394"/>
        <item sd="0" x="1499"/>
        <item sd="0" x="1347"/>
        <item sd="0" x="1624"/>
        <item sd="0" x="637"/>
        <item sd="0" x="488"/>
        <item sd="0" x="1890"/>
        <item sd="0" x="1664"/>
        <item sd="0" x="1913"/>
        <item sd="0" x="382"/>
        <item sd="0" x="2063"/>
        <item sd="0" x="300"/>
        <item sd="0" x="1302"/>
        <item sd="0" x="533"/>
        <item sd="0" x="1278"/>
        <item sd="0" x="1693"/>
        <item sd="0" x="893"/>
        <item sd="0" x="2229"/>
        <item sd="0" x="706"/>
        <item sd="0" x="556"/>
        <item sd="0" x="1010"/>
        <item sd="0" x="158"/>
        <item sd="0" x="37"/>
        <item sd="0" x="412"/>
        <item sd="0" x="765"/>
        <item sd="0" x="1968"/>
        <item sd="0" x="1396"/>
        <item sd="0" x="843"/>
        <item sd="0" x="834"/>
        <item sd="0" x="1461"/>
        <item sd="0" x="417"/>
        <item sd="0" x="1807"/>
        <item sd="0" x="141"/>
        <item sd="0" x="854"/>
        <item sd="0" x="1430"/>
        <item sd="0" x="1829"/>
        <item sd="0" x="1425"/>
        <item sd="0" x="1240"/>
        <item sd="0" x="272"/>
        <item sd="0" x="219"/>
        <item sd="0" x="2013"/>
        <item sd="0" x="1455"/>
        <item sd="0" x="70"/>
        <item sd="0" x="1518"/>
        <item sd="0" x="283"/>
        <item sd="0" x="333"/>
        <item sd="0" x="1295"/>
        <item sd="0" x="936"/>
        <item sd="0" x="2179"/>
        <item sd="0" x="1571"/>
        <item sd="0" x="1457"/>
        <item sd="0" x="1529"/>
        <item sd="0" x="2006"/>
        <item sd="0" x="1171"/>
        <item sd="0" x="496"/>
        <item sd="0" x="1524"/>
        <item sd="0" x="2072"/>
        <item sd="0" x="1075"/>
        <item sd="0" x="949"/>
        <item sd="0" x="1181"/>
        <item sd="0" x="609"/>
        <item sd="0" x="882"/>
        <item sd="0" x="341"/>
        <item sd="0" x="553"/>
        <item sd="0" x="717"/>
        <item sd="0" x="1074"/>
        <item sd="0" x="559"/>
        <item sd="0" x="677"/>
        <item sd="0" x="1366"/>
        <item sd="0" x="389"/>
        <item sd="0" x="252"/>
        <item sd="0" x="628"/>
        <item sd="0" x="1540"/>
        <item sd="0" x="1259"/>
        <item sd="0" x="1916"/>
        <item sd="0" x="1744"/>
        <item sd="0" x="2198"/>
        <item sd="0" x="1856"/>
        <item sd="0" x="688"/>
        <item sd="0" x="1414"/>
        <item sd="0" x="1173"/>
        <item sd="0" x="225"/>
        <item sd="0" x="1606"/>
        <item sd="0" x="262"/>
        <item sd="0" x="1937"/>
        <item sd="0" x="2110"/>
        <item sd="0" x="415"/>
        <item sd="0" x="2014"/>
        <item sd="0" x="733"/>
        <item sd="0" x="930"/>
        <item sd="0" x="1901"/>
        <item sd="0" x="669"/>
        <item sd="0" x="1559"/>
        <item sd="0" x="1077"/>
        <item sd="0" x="1893"/>
        <item sd="0" x="1576"/>
        <item sd="0" x="1978"/>
        <item sd="0" x="578"/>
        <item sd="0" x="538"/>
        <item sd="0" x="1174"/>
        <item sd="0" x="690"/>
        <item sd="0" x="2018"/>
        <item sd="0" x="88"/>
        <item sd="0" x="615"/>
        <item sd="0" x="443"/>
        <item sd="0" x="1858"/>
        <item sd="0" x="1597"/>
        <item sd="0" x="1371"/>
        <item sd="0" x="381"/>
        <item sd="0" x="1275"/>
        <item sd="0" x="1641"/>
        <item sd="0" x="458"/>
        <item sd="0" x="400"/>
        <item sd="0" x="1195"/>
        <item sd="0" x="830"/>
        <item sd="0" x="1907"/>
        <item sd="0" x="1019"/>
        <item sd="0" x="2030"/>
        <item sd="0" x="2074"/>
        <item sd="0" x="1412"/>
        <item sd="0" x="901"/>
        <item sd="0" x="1609"/>
        <item sd="0" x="1834"/>
        <item sd="0" x="1475"/>
        <item sd="0" x="902"/>
        <item sd="0" x="592"/>
        <item sd="0" x="1374"/>
        <item sd="0" x="2218"/>
        <item sd="0" x="1645"/>
        <item sd="0" x="503"/>
        <item sd="0" x="247"/>
        <item sd="0" x="408"/>
        <item sd="0" x="1683"/>
        <item sd="0" x="547"/>
        <item sd="0" x="1328"/>
        <item sd="0" x="1285"/>
        <item sd="0" x="2080"/>
        <item sd="0" x="1448"/>
        <item sd="0" x="1125"/>
        <item sd="0" x="1442"/>
        <item sd="0" x="1588"/>
        <item sd="0" x="1288"/>
        <item sd="0" x="1104"/>
        <item sd="0" x="1906"/>
        <item sd="0" x="2129"/>
        <item sd="0" x="591"/>
        <item sd="0" x="1452"/>
        <item sd="0" x="2121"/>
        <item sd="0" x="501"/>
        <item sd="0" x="1239"/>
        <item sd="0" x="1005"/>
        <item sd="0" x="1570"/>
        <item sd="0" x="1801"/>
        <item sd="0" x="1581"/>
        <item sd="0" x="2153"/>
        <item sd="0" x="2205"/>
        <item sd="0" x="603"/>
        <item sd="0" x="1502"/>
        <item sd="0" x="2132"/>
        <item sd="0" x="1076"/>
        <item sd="0" x="2235"/>
        <item sd="0" x="804"/>
        <item sd="0" x="2"/>
        <item sd="0" x="601"/>
        <item sd="0" x="1855"/>
        <item sd="0" x="1241"/>
        <item sd="0" x="1303"/>
        <item sd="0" x="2127"/>
        <item sd="0" x="970"/>
        <item sd="0" x="9"/>
        <item sd="0" x="2186"/>
        <item sd="0" x="632"/>
        <item sd="0" x="1715"/>
        <item sd="0" x="2092"/>
        <item sd="0" x="1341"/>
        <item sd="0" x="746"/>
        <item sd="0" x="232"/>
        <item sd="0" x="2203"/>
        <item sd="0" x="1324"/>
        <item sd="0" x="1722"/>
        <item sd="0" x="1401"/>
        <item sd="0" x="1299"/>
        <item sd="0" x="1002"/>
        <item sd="0" x="2168"/>
        <item sd="0" x="1106"/>
        <item sd="0" x="386"/>
        <item sd="0" x="2193"/>
        <item sd="0" x="2071"/>
        <item sd="0" x="1804"/>
        <item sd="0" x="1869"/>
        <item sd="0" x="1614"/>
        <item sd="0" x="702"/>
        <item sd="0" x="933"/>
        <item sd="0" x="523"/>
        <item sd="0" x="664"/>
        <item sd="0" x="1841"/>
        <item sd="0" x="1385"/>
        <item sd="0" x="1550"/>
        <item sd="0" x="456"/>
        <item sd="0" x="1812"/>
        <item sd="0" x="1300"/>
        <item sd="0" x="1587"/>
        <item sd="0" x="1495"/>
        <item sd="0" x="1854"/>
        <item sd="0" x="806"/>
        <item sd="0" x="1289"/>
        <item sd="0" x="966"/>
        <item sd="0" x="137"/>
        <item sd="0" x="744"/>
        <item sd="0" x="1214"/>
        <item sd="0" x="1473"/>
        <item sd="0" x="1481"/>
        <item sd="0" x="2233"/>
        <item sd="0" x="1358"/>
        <item sd="0" x="1655"/>
        <item sd="0" x="1676"/>
        <item sd="0" x="1686"/>
        <item sd="0" x="442"/>
        <item sd="0" x="860"/>
        <item sd="0" x="270"/>
        <item sd="0" x="48"/>
        <item sd="0" x="625"/>
        <item sd="0" x="1419"/>
        <item sd="0" x="1578"/>
        <item sd="0" x="1381"/>
        <item sd="0" x="1932"/>
        <item sd="0" x="913"/>
        <item sd="0" x="11"/>
        <item sd="0" x="1426"/>
        <item sd="0" x="1279"/>
        <item sd="0" x="1789"/>
        <item sd="0" x="989"/>
        <item sd="0" x="1054"/>
        <item sd="0" x="263"/>
        <item sd="0" x="1552"/>
        <item sd="0" x="1940"/>
        <item sd="0" x="224"/>
        <item sd="0" x="1623"/>
        <item sd="0" x="1621"/>
        <item sd="0" x="1878"/>
        <item sd="0" x="1970"/>
        <item sd="0" x="1867"/>
        <item sd="0" x="268"/>
        <item sd="0" x="1626"/>
        <item sd="0" x="785"/>
        <item sd="0" x="1488"/>
        <item sd="0" x="1541"/>
        <item sd="0" x="1274"/>
        <item sd="0" x="579"/>
        <item sd="0" x="1990"/>
        <item sd="0" x="1230"/>
        <item sd="0" x="840"/>
        <item sd="0" x="1165"/>
        <item sd="0" x="2091"/>
        <item sd="0" x="2117"/>
        <item sd="0" x="1320"/>
        <item sd="0" x="1008"/>
        <item sd="0" x="1876"/>
        <item sd="0" x="1079"/>
        <item sd="0" x="1112"/>
        <item sd="0" x="398"/>
        <item sd="0" x="483"/>
        <item sd="0" x="1631"/>
        <item sd="0" x="1538"/>
        <item sd="0" x="1759"/>
        <item sd="0" x="1387"/>
        <item sd="0" x="583"/>
        <item sd="0" x="2196"/>
        <item sd="0" x="1237"/>
        <item sd="0" x="2150"/>
        <item sd="0" x="1219"/>
        <item sd="0" x="1533"/>
        <item sd="0" x="1334"/>
        <item sd="0" x="1482"/>
        <item sd="0" x="1603"/>
        <item sd="0" x="1726"/>
        <item sd="0" x="1898"/>
        <item sd="0" x="1337"/>
        <item sd="0" x="1924"/>
        <item sd="0" x="1896"/>
        <item sd="0" x="604"/>
        <item sd="0" x="527"/>
        <item sd="0" x="867"/>
        <item sd="0" x="2245"/>
        <item sd="0" x="2049"/>
        <item sd="0" x="1991"/>
        <item sd="0" x="675"/>
        <item sd="0" x="1389"/>
        <item sd="0" x="1757"/>
        <item sd="0" x="2053"/>
        <item sd="0" x="1124"/>
        <item sd="0" x="1974"/>
        <item sd="0" x="2177"/>
        <item sd="0" x="907"/>
        <item sd="0" x="943"/>
        <item sd="0" x="1060"/>
        <item sd="0" x="1980"/>
        <item sd="0" x="1958"/>
        <item sd="0" x="1218"/>
        <item sd="0" x="430"/>
        <item sd="0" x="531"/>
        <item sd="0" x="1803"/>
        <item sd="0" x="682"/>
        <item sd="0" x="1360"/>
        <item sd="0" x="1477"/>
        <item sd="0" x="1179"/>
        <item sd="0" x="1772"/>
        <item sd="0" x="545"/>
        <item sd="0" x="2042"/>
        <item sd="0" x="1882"/>
        <item sd="0" x="508"/>
        <item sd="0" x="1962"/>
        <item sd="0" x="972"/>
        <item sd="0" x="1741"/>
        <item sd="0" x="1137"/>
        <item sd="0" x="1297"/>
        <item sd="0" x="1351"/>
        <item sd="0" x="1164"/>
        <item sd="0" x="932"/>
        <item sd="0" x="1881"/>
        <item sd="0" x="1534"/>
        <item sd="0" x="1611"/>
        <item sd="0" x="1755"/>
        <item sd="0" x="586"/>
        <item sd="0" x="2225"/>
        <item sd="0" x="1787"/>
        <item sd="0" x="1170"/>
        <item sd="0" x="1503"/>
        <item sd="0" x="1001"/>
        <item sd="0" x="1247"/>
        <item sd="0" x="2135"/>
        <item sd="0" x="1267"/>
        <item sd="0" x="346"/>
        <item sd="0" x="1860"/>
        <item sd="0" x="1335"/>
        <item sd="0" x="1085"/>
        <item sd="0" x="1847"/>
        <item sd="0" x="617"/>
        <item sd="0" x="2096"/>
        <item sd="0" x="455"/>
        <item sd="0" x="1102"/>
        <item sd="0" x="745"/>
        <item sd="0" x="2163"/>
        <item sd="0" x="1246"/>
        <item sd="0" x="752"/>
        <item sd="0" x="1091"/>
        <item sd="0" x="942"/>
        <item sd="0" x="1508"/>
        <item sd="0" x="2020"/>
        <item sd="0" x="350"/>
        <item sd="0" x="2109"/>
        <item sd="0" x="2083"/>
        <item sd="0" x="1494"/>
        <item sd="0" x="2054"/>
        <item sd="0" x="915"/>
        <item sd="0" x="1671"/>
        <item sd="0" x="772"/>
        <item sd="0" x="1629"/>
        <item sd="0" x="658"/>
        <item sd="0" x="1020"/>
        <item sd="0" x="828"/>
        <item sd="0" x="404"/>
        <item sd="0" x="1874"/>
        <item sd="0" x="1023"/>
        <item sd="0" x="68"/>
        <item sd="0" x="742"/>
        <item sd="0" x="1696"/>
        <item sd="0" x="1699"/>
        <item sd="0" x="811"/>
        <item sd="0" x="407"/>
        <item sd="0" x="1953"/>
        <item sd="0" x="2067"/>
        <item sd="0" x="1416"/>
        <item sd="0" x="1618"/>
        <item sd="0" x="887"/>
        <item sd="0" x="2028"/>
        <item sd="0" x="1440"/>
        <item sd="0" x="2192"/>
        <item sd="0" x="1238"/>
        <item sd="0" x="1779"/>
        <item sd="0" x="284"/>
        <item sd="0" x="666"/>
        <item sd="0" x="1270"/>
        <item sd="0" x="1445"/>
        <item sd="0" x="2200"/>
        <item sd="0" x="1256"/>
        <item sd="0" x="1832"/>
        <item sd="0" x="2068"/>
        <item sd="0" x="1919"/>
        <item sd="0" x="1880"/>
        <item sd="0" x="1961"/>
        <item sd="0" x="1663"/>
        <item sd="0" x="1633"/>
        <item sd="0" x="348"/>
        <item sd="0" x="2033"/>
        <item sd="0" x="1064"/>
        <item sd="0" x="2089"/>
        <item sd="0" x="1391"/>
        <item sd="0" x="627"/>
        <item sd="0" x="1467"/>
        <item sd="0" x="1945"/>
        <item sd="0" x="654"/>
        <item sd="0" x="1572"/>
        <item sd="0" x="1465"/>
        <item sd="0" x="1185"/>
        <item sd="0" x="1480"/>
        <item sd="0" x="1152"/>
        <item sd="0" x="1213"/>
        <item sd="0" x="616"/>
        <item sd="0" x="1765"/>
        <item sd="0" x="427"/>
        <item sd="0" x="1406"/>
        <item sd="0" x="2007"/>
        <item sd="0" x="992"/>
        <item sd="0" x="1530"/>
        <item sd="0" x="698"/>
        <item sd="0" x="1861"/>
        <item sd="0" x="457"/>
        <item sd="0" x="1398"/>
        <item sd="0" x="940"/>
        <item sd="0" x="961"/>
        <item sd="0" x="1865"/>
        <item sd="0" x="532"/>
        <item sd="0" x="1566"/>
        <item sd="0" x="1528"/>
        <item sd="0" x="1309"/>
        <item sd="0" x="816"/>
        <item sd="0" x="1546"/>
        <item sd="0" x="1639"/>
        <item sd="0" x="1322"/>
        <item sd="0" x="1290"/>
        <item sd="0" x="1756"/>
        <item sd="0" x="1692"/>
        <item sd="0" x="2032"/>
        <item sd="0" x="428"/>
        <item sd="0" x="2112"/>
        <item sd="0" x="1868"/>
        <item sd="0" x="212"/>
        <item sd="0" x="1392"/>
        <item sd="0" x="266"/>
        <item sd="0" x="549"/>
        <item sd="0" x="1703"/>
        <item sd="0" x="1243"/>
        <item sd="0" x="1364"/>
        <item sd="0" x="1826"/>
        <item sd="0" x="1714"/>
        <item sd="0" x="983"/>
        <item sd="0" x="1568"/>
        <item sd="0" x="2169"/>
        <item sd="0" x="1598"/>
        <item sd="0" x="596"/>
        <item sd="0" x="929"/>
        <item sd="0" x="1872"/>
        <item sd="0" x="1734"/>
        <item sd="0" x="621"/>
        <item sd="0" x="1376"/>
        <item sd="0" x="1057"/>
        <item sd="0" x="1191"/>
        <item sd="0" x="748"/>
        <item sd="0" x="1049"/>
        <item sd="0" x="2138"/>
        <item sd="0" x="1977"/>
        <item sd="0" x="1410"/>
        <item sd="0" x="743"/>
        <item sd="0" x="1087"/>
        <item sd="0" x="1380"/>
        <item sd="0" x="1917"/>
        <item sd="0" x="574"/>
        <item sd="0" x="610"/>
        <item sd="0" x="1680"/>
        <item sd="0" x="1563"/>
        <item sd="0" x="1304"/>
        <item sd="0" x="2081"/>
        <item sd="0" x="1963"/>
        <item sd="0" x="1883"/>
        <item sd="0" x="980"/>
        <item sd="0" x="1821"/>
        <item sd="0" x="1269"/>
        <item sd="0" x="1720"/>
        <item sd="0" x="1957"/>
        <item sd="0" x="1292"/>
        <item sd="0" x="874"/>
        <item sd="0" x="2156"/>
        <item sd="0" x="203"/>
        <item sd="0" x="1418"/>
        <item sd="0" x="1128"/>
        <item sd="0" x="1931"/>
        <item sd="0" x="1828"/>
        <item sd="0" x="842"/>
        <item sd="0" x="1956"/>
        <item sd="0" x="124"/>
        <item sd="0" x="1000"/>
        <item sd="0" x="1599"/>
        <item sd="0" x="1971"/>
        <item sd="0" x="2073"/>
        <item sd="0" x="585"/>
        <item sd="0" x="1484"/>
        <item sd="0" x="1339"/>
        <item sd="0" x="1424"/>
        <item sd="0" x="2000"/>
        <item sd="0" x="1833"/>
        <item sd="0" x="2197"/>
        <item sd="0" x="2160"/>
        <item sd="0" x="1519"/>
        <item sd="0" x="1069"/>
        <item sd="0" x="2223"/>
        <item sd="0" x="2008"/>
        <item sd="0" x="1058"/>
        <item sd="0" x="884"/>
        <item sd="0" x="1625"/>
        <item sd="0" x="1928"/>
        <item sd="0" x="767"/>
        <item sd="0" x="855"/>
        <item sd="0" x="1799"/>
        <item sd="0" x="1203"/>
        <item sd="0" x="1286"/>
        <item sd="0" x="1028"/>
        <item sd="0" x="1979"/>
        <item sd="0" x="1505"/>
        <item sd="0" x="952"/>
        <item sd="0" x="749"/>
        <item sd="0" x="1842"/>
        <item sd="0" x="1277"/>
        <item sd="0" x="560"/>
        <item sd="0" x="613"/>
        <item sd="0" x="622"/>
        <item sd="0" x="1690"/>
        <item sd="0" x="898"/>
        <item sd="0" x="839"/>
        <item sd="0" x="182"/>
        <item sd="0" x="2134"/>
        <item sd="0" x="1691"/>
        <item sd="0" x="1739"/>
        <item sd="0" x="1536"/>
        <item sd="0" x="1420"/>
        <item sd="0" x="872"/>
        <item sd="0" x="1051"/>
        <item sd="0" x="1617"/>
        <item sd="0" x="1163"/>
        <item sd="0" x="1159"/>
        <item sd="0" x="1995"/>
        <item sd="0" x="605"/>
        <item sd="0" x="1786"/>
        <item sd="0" x="2213"/>
        <item sd="0" x="422"/>
        <item sd="0" x="1936"/>
        <item sd="0" x="799"/>
        <item sd="0" x="2146"/>
        <item sd="0" x="280"/>
        <item sd="0" x="2175"/>
        <item sd="0" x="229"/>
        <item sd="0" x="1260"/>
        <item sd="0" x="694"/>
        <item sd="0" x="405"/>
        <item sd="0" x="1662"/>
        <item sd="0" x="123"/>
        <item sd="0" x="1767"/>
        <item sd="0" x="1569"/>
        <item sd="0" x="946"/>
        <item sd="0" x="2143"/>
        <item sd="0" x="808"/>
        <item sd="0" x="425"/>
        <item sd="0" x="1196"/>
        <item sd="0" x="1315"/>
        <item sd="0" x="2133"/>
        <item sd="0" x="1033"/>
        <item sd="0" x="1443"/>
        <item sd="0" x="244"/>
        <item sd="0" x="1323"/>
        <item sd="0" x="466"/>
        <item sd="0" x="1266"/>
        <item sd="0" x="822"/>
        <item sd="0" x="2208"/>
        <item sd="0" x="713"/>
        <item sd="0" x="668"/>
        <item sd="0" x="1548"/>
        <item sd="0" x="1248"/>
        <item sd="0" x="1369"/>
        <item sd="0" x="1456"/>
        <item sd="0" x="1194"/>
        <item sd="0" x="2075"/>
        <item sd="0" x="2002"/>
        <item sd="0" x="1327"/>
        <item sd="0" x="916"/>
        <item sd="0" x="1922"/>
        <item sd="0" x="1740"/>
        <item sd="0" x="2037"/>
        <item sd="0" x="896"/>
        <item sd="0" x="661"/>
        <item sd="0" x="1308"/>
        <item sd="0" x="1875"/>
        <item sd="0" x="253"/>
        <item sd="0" x="1542"/>
        <item sd="0" x="2212"/>
        <item sd="0" x="1520"/>
        <item sd="0" x="1394"/>
        <item sd="0" x="2009"/>
        <item sd="0" x="1777"/>
        <item sd="0" x="1555"/>
        <item sd="0" x="1432"/>
        <item sd="0" x="708"/>
        <item sd="0" x="786"/>
        <item sd="0" x="1857"/>
        <item sd="0" x="1188"/>
        <item sd="0" x="582"/>
        <item sd="0" x="837"/>
        <item sd="0" x="1984"/>
        <item sd="0" x="645"/>
        <item sd="0" x="2040"/>
        <item sd="0" x="1737"/>
        <item sd="0" x="2105"/>
        <item sd="0" x="1702"/>
        <item sd="0" x="2090"/>
        <item sd="0" x="1904"/>
        <item sd="0" x="2100"/>
        <item sd="0" x="238"/>
        <item sd="0" x="678"/>
        <item sd="0" x="1004"/>
        <item sd="0" x="1965"/>
        <item sd="0" x="1404"/>
        <item sd="0" x="1818"/>
        <item sd="0" x="1458"/>
        <item sd="0" x="1644"/>
        <item sd="0" x="1024"/>
        <item sd="0" x="1681"/>
        <item sd="0" x="590"/>
        <item sd="0" x="1669"/>
        <item sd="0" x="2095"/>
        <item sd="0" x="1046"/>
        <item sd="0" x="1388"/>
        <item sd="0" x="156"/>
        <item sd="0" x="1579"/>
        <item sd="0" x="500"/>
        <item sd="0" x="1353"/>
        <item sd="0" x="581"/>
        <item sd="0" x="1345"/>
        <item sd="0" x="1729"/>
        <item sd="0" x="1905"/>
        <item sd="0" x="515"/>
        <item sd="0" x="1992"/>
        <item sd="0" x="376"/>
        <item sd="0" x="1685"/>
        <item sd="0" x="967"/>
        <item sd="0" x="1224"/>
        <item sd="0" x="1793"/>
        <item sd="0" x="1131"/>
        <item sd="0" x="1047"/>
        <item sd="0" x="1758"/>
        <item sd="0" x="1081"/>
        <item sd="0" x="1775"/>
        <item sd="0" x="2034"/>
        <item sd="0" x="521"/>
        <item sd="0" x="497"/>
        <item sd="0" x="2043"/>
        <item sd="0" x="2126"/>
        <item sd="0" x="1863"/>
        <item sd="0" x="1342"/>
        <item sd="0" x="2206"/>
        <item sd="0" x="1558"/>
        <item sd="0" x="2221"/>
        <item sd="0" x="1390"/>
        <item sd="0" x="1673"/>
        <item sd="0" x="2038"/>
        <item sd="0" x="890"/>
        <item sd="0" x="597"/>
        <item sd="0" x="2238"/>
        <item sd="0" x="1162"/>
        <item sd="0" x="1620"/>
        <item sd="0" x="1580"/>
        <item sd="0" x="1577"/>
        <item sd="0" x="1871"/>
        <item sd="0" x="964"/>
        <item sd="0" x="369"/>
        <item sd="0" x="1591"/>
        <item sd="0" x="136"/>
        <item sd="0" x="1776"/>
        <item sd="0" x="1976"/>
        <item sd="0" x="2078"/>
        <item sd="0" x="1363"/>
        <item sd="0" x="1733"/>
        <item sd="0" x="1025"/>
        <item sd="0" x="792"/>
        <item sd="0" x="1601"/>
        <item sd="0" x="1042"/>
        <item sd="0" x="536"/>
        <item sd="0" x="2167"/>
        <item sd="0" x="954"/>
        <item sd="0" x="2224"/>
        <item sd="0" x="1836"/>
        <item sd="0" x="479"/>
        <item sd="0" x="1330"/>
        <item sd="0" x="1996"/>
        <item sd="0" x="1814"/>
        <item sd="0" x="1615"/>
        <item sd="0" x="2024"/>
        <item sd="0" x="1012"/>
        <item sd="0" x="1930"/>
        <item sd="0" x="2162"/>
        <item sd="0" x="1301"/>
        <item sd="0" x="416"/>
        <item sd="0" x="870"/>
        <item sd="0" x="1986"/>
        <item sd="0" x="1317"/>
        <item sd="0" x="1839"/>
        <item sd="0" x="998"/>
        <item sd="0" x="2236"/>
        <item sd="0" x="607"/>
        <item sd="0" x="1098"/>
        <item sd="0" x="1368"/>
        <item sd="0" x="1066"/>
        <item sd="0" x="2230"/>
        <item sd="0" x="994"/>
        <item sd="0" x="912"/>
        <item sd="0" x="1314"/>
        <item sd="0" x="1083"/>
        <item sd="0" x="1582"/>
        <item sd="0" x="1133"/>
        <item sd="0" x="1117"/>
        <item sd="0" x="1468"/>
        <item sd="0" x="823"/>
        <item sd="0" x="2194"/>
        <item sd="0" x="1048"/>
        <item sd="0" x="991"/>
        <item sd="0" x="1805"/>
        <item sd="0" x="1981"/>
        <item sd="0" x="2239"/>
        <item sd="0" x="821"/>
        <item sd="0" x="1707"/>
        <item sd="0" x="340"/>
        <item sd="0" x="2195"/>
        <item sd="0" x="1205"/>
        <item sd="0" x="1184"/>
        <item sd="0" x="584"/>
        <item sd="0" x="1092"/>
        <item sd="0" x="95"/>
        <item sd="0" x="2079"/>
        <item sd="0" x="939"/>
        <item sd="0" x="1717"/>
        <item sd="0" x="1942"/>
        <item sd="0" x="1472"/>
        <item sd="0" x="2027"/>
        <item sd="0" x="1651"/>
        <item sd="0" x="2158"/>
        <item sd="0" x="653"/>
        <item sd="0" x="1250"/>
        <item sd="0" x="1514"/>
        <item sd="0" x="481"/>
        <item sd="0" x="648"/>
        <item sd="0" x="674"/>
        <item sd="0" x="1291"/>
        <item sd="0" x="2210"/>
        <item sd="0" x="1887"/>
        <item sd="0" x="1892"/>
        <item sd="0" x="1183"/>
        <item sd="0" x="2077"/>
        <item sd="0" x="482"/>
        <item sd="0" x="491"/>
        <item sd="0" x="2188"/>
        <item sd="0" x="2140"/>
        <item sd="0" x="289"/>
        <item sd="0" x="1487"/>
        <item sd="0" x="563"/>
        <item sd="0" x="1982"/>
        <item sd="0" x="255"/>
        <item sd="0" x="2015"/>
        <item sd="0" x="1476"/>
        <item sd="0" x="969"/>
        <item sd="0" x="1938"/>
        <item sd="0" x="210"/>
        <item sd="0" x="2085"/>
        <item sd="0" x="1428"/>
        <item sd="0" x="1895"/>
        <item sd="0" x="624"/>
        <item sd="0" x="924"/>
        <item sd="0" x="1886"/>
        <item sd="0" x="2151"/>
        <item sd="0" x="2207"/>
        <item sd="0" x="1375"/>
        <item sd="0" x="1199"/>
        <item sd="0" x="1943"/>
        <item sd="0" x="888"/>
        <item sd="0" x="1768"/>
        <item sd="0" x="945"/>
        <item sd="0" x="1808"/>
        <item sd="0" x="2056"/>
        <item sd="0" x="911"/>
        <item sd="0" x="1935"/>
        <item sd="0" x="1034"/>
        <item sd="0" x="97"/>
        <item sd="0" x="944"/>
        <item sd="0" x="1491"/>
        <item sd="0" x="1130"/>
        <item sd="0" x="543"/>
        <item sd="0" x="1628"/>
        <item sd="0" x="883"/>
        <item sd="0" x="2199"/>
        <item sd="0" x="1511"/>
        <item sd="0" x="1202"/>
        <item sd="0" x="540"/>
        <item sd="0" x="1778"/>
        <item sd="0" x="2031"/>
        <item sd="0" x="1852"/>
        <item sd="0" x="1766"/>
        <item sd="0" x="359"/>
        <item sd="0" x="2246"/>
        <item sd="0" x="1257"/>
        <item sd="0" x="1282"/>
        <item sd="0" x="729"/>
        <item sd="0" x="914"/>
        <item sd="0" x="460"/>
        <item sd="0" x="572"/>
        <item sd="0" x="1951"/>
        <item sd="0" x="1910"/>
        <item sd="0" x="723"/>
        <item sd="0" x="310"/>
        <item sd="0" x="2136"/>
        <item sd="0" x="1925"/>
        <item sd="0" x="812"/>
        <item sd="0" x="2145"/>
        <item sd="0" x="2064"/>
        <item sd="0" x="1350"/>
        <item sd="0" x="925"/>
        <item sd="0" x="2107"/>
        <item sd="0" x="461"/>
        <item sd="0" x="209"/>
        <item sd="0" x="1816"/>
        <item sd="0" x="1684"/>
        <item sd="0" x="1561"/>
        <item sd="0" x="1736"/>
        <item sd="0" x="1915"/>
        <item sd="0" x="1794"/>
        <item sd="0" x="1372"/>
        <item sd="0" x="1244"/>
        <item sd="0" x="1421"/>
        <item sd="0" x="1903"/>
        <item sd="0" x="904"/>
        <item sd="0" x="1186"/>
        <item sd="0" x="1646"/>
        <item sd="0" x="707"/>
        <item sd="0" x="1422"/>
        <item sd="0" x="80"/>
        <item sd="0" x="1209"/>
        <item sd="0" x="2178"/>
        <item sd="0" x="1822"/>
        <item sd="0" x="2141"/>
        <item sd="0" x="1462"/>
        <item sd="0" x="2209"/>
        <item sd="0" x="819"/>
        <item sd="0" x="1287"/>
        <item sd="0" x="1574"/>
        <item sd="0" x="1985"/>
        <item sd="0" x="1466"/>
        <item sd="0" x="1444"/>
        <item sd="0" x="1146"/>
        <item sd="0" x="1753"/>
        <item sd="0" x="868"/>
        <item sd="0" x="411"/>
        <item sd="0" x="1208"/>
        <item sd="0" x="1198"/>
        <item sd="0" x="2166"/>
        <item sd="0" x="777"/>
        <item sd="0" x="2139"/>
        <item sd="0" x="1782"/>
        <item sd="0" x="1329"/>
        <item sd="0" x="463"/>
        <item sd="0" x="1993"/>
        <item sd="0" x="2029"/>
        <item sd="0" x="1438"/>
        <item sd="0" x="352"/>
        <item sd="0" x="2124"/>
        <item sd="0" x="877"/>
        <item sd="0" x="1352"/>
        <item sd="0" x="1866"/>
        <item sd="0" x="1356"/>
        <item sd="0" x="1682"/>
        <item sd="0" x="365"/>
        <item sd="0" x="440"/>
        <item sd="0" x="2214"/>
        <item sd="0" x="2111"/>
        <item sd="0" x="881"/>
        <item sd="0" x="758"/>
        <item sd="0" x="701"/>
        <item sd="0" x="751"/>
        <item sd="0" x="756"/>
        <item sd="0" x="2108"/>
        <item sd="0" x="2115"/>
        <item sd="0" x="1543"/>
        <item sd="0" x="1688"/>
        <item sd="0" x="1017"/>
        <item sd="0" x="2148"/>
        <item sd="0" x="251"/>
        <item sd="0" x="2155"/>
        <item sd="0" x="1138"/>
        <item sd="0" x="1234"/>
        <item sd="0" x="1053"/>
        <item sd="0" x="2190"/>
        <item sd="0" x="1235"/>
        <item sd="0" x="1510"/>
        <item sd="0" x="1955"/>
        <item sd="0" x="1952"/>
        <item sd="0" x="1153"/>
        <item sd="0" x="116"/>
        <item sd="0" x="1770"/>
        <item sd="0" x="1180"/>
        <item sd="0" x="1115"/>
        <item sd="0" x="23"/>
        <item sd="0" x="1988"/>
        <item sd="0" x="1797"/>
        <item sd="0" x="1378"/>
        <item sd="0" x="2059"/>
        <item sd="0" x="2181"/>
        <item sd="0" x="1894"/>
        <item sd="0" x="134"/>
        <item sd="0" x="903"/>
        <item sd="0" x="204"/>
        <item sd="0" x="1708"/>
        <item sd="0" x="1781"/>
        <item sd="0" x="1771"/>
        <item sd="0" x="820"/>
        <item sd="0" x="1119"/>
        <item sd="0" x="2240"/>
        <item sd="0" x="636"/>
        <item sd="0" x="459"/>
        <item sd="0" x="1478"/>
        <item sd="0" x="2202"/>
        <item sd="0" x="900"/>
        <item sd="0" x="680"/>
        <item sd="0" x="885"/>
        <item sd="0" x="1813"/>
        <item sd="0" x="1656"/>
        <item sd="0" x="1840"/>
        <item sd="0" x="770"/>
        <item sd="0" x="736"/>
        <item sd="0" x="1689"/>
        <item sd="0" x="1073"/>
        <item sd="0" x="805"/>
        <item sd="0" x="2016"/>
        <item sd="0" x="2220"/>
        <item sd="0" x="1658"/>
        <item sd="0" x="1742"/>
        <item sd="0" x="589"/>
        <item sd="0" x="1557"/>
        <item sd="0" x="684"/>
        <item sd="0" x="766"/>
        <item sd="0" x="774"/>
        <item sd="0" x="1648"/>
        <item sd="0" x="1846"/>
        <item sd="0" x="1790"/>
        <item sd="0" x="1830"/>
        <item sd="0" x="2242"/>
        <item sd="0" x="2164"/>
        <item sd="0" x="1093"/>
        <item sd="0" x="2057"/>
        <item sd="0" x="260"/>
        <item sd="0" x="571"/>
        <item sd="0" x="2052"/>
        <item sd="0" x="1384"/>
        <item sd="0" x="1254"/>
        <item sd="0" x="1660"/>
        <item sd="0" x="1120"/>
        <item sd="0" x="362"/>
        <item sd="0" x="760"/>
        <item sd="0" x="852"/>
        <item sd="0" x="74"/>
        <item sd="0" x="2070"/>
        <item sd="0" x="264"/>
        <item sd="0" x="1273"/>
        <item sd="0" x="1672"/>
        <item sd="0" x="561"/>
        <item sd="0" x="1815"/>
        <item sd="0" x="2171"/>
        <item sd="0" x="1319"/>
        <item sd="0" x="1997"/>
        <item sd="0" x="2234"/>
        <item sd="0" x="2120"/>
        <item sd="0" x="2069"/>
        <item sd="0" x="1966"/>
        <item sd="0" x="1967"/>
        <item sd="0" x="335"/>
        <item sd="0" x="1888"/>
        <item sd="0" x="2130"/>
        <item sd="0" x="1305"/>
        <item sd="0" x="847"/>
        <item sd="0" x="472"/>
        <item sd="0" x="1850"/>
        <item sd="0" x="2025"/>
        <item sd="0" x="1526"/>
        <item sd="0" x="1732"/>
        <item sd="0" x="796"/>
        <item sd="0" x="1251"/>
        <item sd="0" x="464"/>
        <item sd="0" x="1908"/>
        <item sd="0" x="1811"/>
        <item sd="0" x="1584"/>
        <item sd="0" x="451"/>
        <item sd="0" x="2189"/>
        <item sd="0" x="873"/>
        <item sd="0" x="659"/>
        <item sd="0" x="1022"/>
        <item sd="0" x="1607"/>
        <item sd="0" x="568"/>
        <item sd="0" x="1507"/>
        <item sd="0" x="844"/>
        <item sd="0" x="287"/>
        <item sd="0" x="1823"/>
        <item sd="0" x="2097"/>
        <item sd="0" x="1407"/>
        <item sd="0" x="1223"/>
        <item sd="0" x="1331"/>
        <item sd="0" x="1998"/>
        <item sd="0" x="803"/>
        <item sd="0" x="2128"/>
        <item sd="0" x="667"/>
        <item sd="0" x="1727"/>
        <item sd="0" x="1666"/>
        <item sd="0" x="217"/>
        <item sd="0" x="926"/>
        <item sd="0" x="580"/>
        <item sd="0" x="1819"/>
        <item sd="0" x="565"/>
        <item sd="0" x="1318"/>
        <item sd="0" x="909"/>
        <item sd="0" x="1072"/>
        <item sd="0" x="1415"/>
        <item sd="0" x="1954"/>
        <item sd="0" x="1964"/>
        <item sd="0" x="2010"/>
        <item sd="0" x="1602"/>
        <item sd="0" x="1989"/>
        <item sd="0" x="1933"/>
        <item sd="0" x="1386"/>
        <item sd="0" x="918"/>
        <item sd="0" x="1097"/>
        <item sd="0" x="2118"/>
        <item sd="0" x="1959"/>
        <item sd="0" x="797"/>
        <item sd="0" x="569"/>
        <item sd="0" x="938"/>
        <item sd="0" x="1677"/>
        <item sd="0" x="2137"/>
        <item sd="0" x="1175"/>
        <item sd="0" x="2113"/>
        <item sd="0" x="198"/>
        <item sd="0" x="1909"/>
        <item sd="0" x="791"/>
        <item sd="0" x="1393"/>
        <item sd="0" x="1748"/>
        <item sd="0" x="1080"/>
        <item sd="0" x="643"/>
        <item sd="0" x="1950"/>
        <item sd="0" x="1806"/>
        <item sd="0" x="720"/>
        <item sd="0" x="517"/>
        <item sd="0" x="639"/>
        <item sd="0" x="1800"/>
        <item sd="0" x="779"/>
        <item sd="0" x="1151"/>
        <item sd="0" x="1999"/>
        <item sd="0" x="1527"/>
        <item sd="0" x="1103"/>
        <item sd="0" x="1346"/>
        <item sd="0" x="1105"/>
        <item sd="0" x="1227"/>
        <item sd="0" x="1187"/>
        <item sd="0" x="234"/>
        <item sd="0" x="599"/>
        <item sd="0" x="1657"/>
        <item sd="0" x="1190"/>
        <item sd="0" x="1176"/>
        <item sd="0" x="474"/>
        <item sd="0" x="920"/>
        <item sd="0" x="1479"/>
        <item sd="0" x="2211"/>
        <item sd="0" x="1810"/>
        <item sd="0" x="2106"/>
        <item sd="0" x="1545"/>
        <item sd="0" x="1215"/>
        <item sd="0" x="1700"/>
        <item sd="0" x="1859"/>
        <item sd="0" x="249"/>
        <item sd="0" x="2101"/>
        <item sd="0" x="2050"/>
        <item sd="0" x="755"/>
        <item sd="0" x="388"/>
        <item sd="0" x="32"/>
        <item sd="0" x="1523"/>
        <item sd="0" x="1325"/>
        <item sd="0" x="101"/>
        <item sd="0" x="651"/>
        <item sd="0" x="635"/>
        <item sd="0" x="55"/>
        <item sd="0" x="447"/>
        <item sd="0" x="321"/>
        <item sd="0" x="2066"/>
        <item sd="0" x="152"/>
        <item sd="0" x="546"/>
        <item sd="0" x="714"/>
        <item sd="0" x="1055"/>
        <item sd="0" x="342"/>
        <item sd="0" x="1154"/>
        <item sd="0" x="33"/>
        <item sd="0" x="700"/>
        <item sd="0" x="542"/>
        <item sd="0" x="96"/>
        <item sd="0" x="795"/>
        <item sd="0" x="709"/>
        <item sd="0" x="83"/>
        <item sd="0" x="1161"/>
        <item sd="0" x="953"/>
        <item sd="0" x="1764"/>
        <item sd="0" x="716"/>
        <item sd="0" x="550"/>
        <item sd="0" x="1178"/>
        <item sd="0" x="189"/>
        <item sd="0" x="105"/>
        <item sd="0" x="611"/>
        <item sd="0" x="757"/>
        <item sd="0" x="26"/>
        <item sd="0" x="197"/>
        <item sd="0" x="2170"/>
        <item sd="0" x="102"/>
        <item sd="0" x="1038"/>
        <item sd="0" x="108"/>
        <item sd="0" x="51"/>
        <item sd="0" x="160"/>
        <item sd="0" x="473"/>
        <item sd="0" x="290"/>
        <item sd="0" x="1030"/>
        <item sd="0" x="1975"/>
        <item sd="0" x="5"/>
        <item sd="0" x="529"/>
        <item sd="0" x="245"/>
        <item sd="0" x="1746"/>
        <item sd="0" x="354"/>
        <item sd="0" x="993"/>
        <item sd="0" x="281"/>
        <item sd="0" x="1531"/>
        <item sd="0" x="167"/>
        <item sd="0" x="722"/>
        <item sd="0" x="236"/>
        <item sd="0" x="84"/>
        <item sd="0" x="334"/>
        <item sd="0" x="304"/>
        <item sd="0" x="818"/>
        <item sd="0" x="1453"/>
        <item sd="0" x="293"/>
        <item sd="0" x="1612"/>
        <item sd="0" x="186"/>
        <item sd="0" x="1148"/>
        <item sd="0" x="780"/>
        <item sd="0" x="142"/>
        <item sd="0" x="511"/>
        <item sd="0" x="25"/>
        <item sd="0" x="49"/>
        <item sd="0" x="570"/>
        <item sd="0" x="368"/>
        <item sd="0" x="356"/>
        <item sd="0" x="379"/>
        <item sd="0" x="679"/>
        <item sd="0" x="922"/>
        <item sd="0" x="146"/>
        <item sd="0" x="63"/>
        <item sd="0" x="431"/>
        <item sd="0" x="988"/>
        <item sd="0" x="997"/>
        <item sd="0" x="2201"/>
        <item sd="0" x="1365"/>
        <item sd="0" x="199"/>
        <item sd="0" x="960"/>
        <item sd="0" x="856"/>
        <item sd="0" x="1232"/>
        <item sd="0" x="1357"/>
        <item sd="0" x="790"/>
        <item sd="0" x="410"/>
        <item sd="0" x="1063"/>
        <item sd="0" x="941"/>
        <item sd="0" x="2021"/>
        <item sd="0" x="144"/>
        <item sd="0" x="776"/>
        <item sd="0" x="982"/>
        <item sd="0" x="14"/>
        <item sd="0" x="519"/>
        <item sd="0" x="27"/>
        <item sd="0" x="1114"/>
        <item sd="0" x="2019"/>
        <item sd="0" x="419"/>
        <item sd="0" x="484"/>
        <item sd="0" x="40"/>
        <item sd="0" x="917"/>
        <item sd="0" x="1362"/>
        <item sd="0" x="39"/>
        <item sd="0" x="787"/>
        <item sd="0" x="598"/>
        <item sd="0" x="1447"/>
        <item sd="0" x="194"/>
        <item sd="0" x="171"/>
        <item sd="0" x="1470"/>
        <item sd="0" x="1923"/>
        <item sd="0" x="735"/>
        <item sd="0" x="15"/>
        <item sd="0" x="1122"/>
        <item sd="0" x="1206"/>
        <item sd="0" x="166"/>
        <item sd="0" x="271"/>
        <item sd="0" x="1575"/>
        <item sd="0" x="43"/>
        <item sd="0" x="794"/>
        <item sd="0" x="1459"/>
        <item sd="0" x="1493"/>
        <item sd="0" x="327"/>
        <item sd="0" x="265"/>
        <item sd="0" x="671"/>
        <item sd="0" x="172"/>
        <item sd="0" x="1697"/>
        <item sd="0" x="1089"/>
        <item sd="0" x="188"/>
        <item sd="0" x="1132"/>
        <item sd="0" x="875"/>
        <item sd="0" x="1050"/>
        <item sd="0" x="7"/>
        <item sd="0" x="438"/>
        <item sd="0" x="514"/>
        <item sd="0" x="470"/>
        <item sd="0" x="191"/>
        <item sd="0" x="959"/>
        <item sd="0" x="3"/>
        <item sd="0" x="233"/>
        <item sd="0" x="117"/>
        <item sd="0" x="21"/>
        <item sd="0" x="227"/>
        <item sd="0" x="1263"/>
        <item sd="0" x="330"/>
        <item sd="0" x="1052"/>
        <item sd="0" x="91"/>
        <item sd="0" x="1464"/>
        <item sd="0" x="157"/>
        <item sd="0" x="762"/>
        <item sd="0" x="544"/>
        <item sd="0" x="75"/>
        <item sd="0" x="46"/>
        <item sd="0" x="100"/>
        <item sd="0" x="948"/>
        <item sd="0" x="139"/>
        <item sd="0" x="1197"/>
        <item sd="0" x="692"/>
        <item sd="0" x="147"/>
        <item sd="0" x="169"/>
        <item sd="0" x="504"/>
        <item sd="0" x="99"/>
        <item sd="0" x="1698"/>
        <item sd="0" x="180"/>
        <item sd="0" x="555"/>
        <item sd="0" x="1616"/>
        <item sd="0" x="602"/>
        <item sd="0" x="72"/>
        <item sd="0" x="595"/>
        <item sd="0" x="269"/>
        <item sd="0" x="250"/>
        <item sd="0" x="231"/>
        <item sd="0" x="718"/>
        <item sd="0" x="393"/>
        <item sd="0" x="104"/>
        <item sd="0" x="644"/>
        <item sd="0" x="395"/>
        <item sd="0" x="691"/>
        <item sd="0" x="367"/>
        <item sd="0" x="86"/>
        <item sd="0" x="486"/>
        <item sd="0" x="535"/>
        <item sd="0" x="211"/>
        <item sd="0" x="278"/>
        <item sd="0" x="325"/>
        <item sd="0" x="133"/>
        <item sd="0" x="29"/>
        <item sd="0" x="731"/>
        <item sd="0" x="1535"/>
        <item sd="0" x="385"/>
        <item sd="0" x="165"/>
        <item sd="0" x="163"/>
        <item sd="0" x="2144"/>
        <item sd="0" x="1192"/>
        <item sd="0" x="435"/>
        <item sd="0" x="256"/>
        <item sd="0" x="626"/>
        <item sd="0" x="2065"/>
        <item sd="0" x="1167"/>
        <item sd="0" x="769"/>
        <item sd="0" x="114"/>
        <item sd="0" x="1326"/>
        <item sd="0" x="196"/>
        <item sd="0" x="618"/>
        <item sd="0" x="306"/>
        <item sd="0" x="832"/>
        <item sd="0" x="288"/>
        <item sd="0" x="221"/>
        <item sd="0" x="614"/>
        <item sd="0" x="1501"/>
        <item sd="0" x="1361"/>
        <item sd="0" x="655"/>
        <item sd="0" x="295"/>
        <item sd="0" x="372"/>
        <item sd="0" x="258"/>
        <item sd="0" x="499"/>
        <item sd="0" x="187"/>
        <item sd="0" x="248"/>
        <item sd="0" x="193"/>
        <item sd="0" x="42"/>
        <item sd="0" x="47"/>
        <item sd="0" x="45"/>
        <item sd="0" x="242"/>
        <item sd="0" x="177"/>
        <item sd="0" x="865"/>
        <item sd="0" x="357"/>
        <item sd="0" x="1763"/>
        <item sd="0" x="1711"/>
        <item sd="0" x="699"/>
        <item sd="0" x="899"/>
        <item sd="0" x="347"/>
        <item sd="0" x="1411"/>
        <item sd="0" x="1761"/>
        <item sd="0" x="1014"/>
        <item sd="0" x="1471"/>
        <item sd="0" x="320"/>
        <item sd="0" x="73"/>
        <item sd="0" x="704"/>
        <item sd="0" x="761"/>
        <item sd="0" x="78"/>
        <item sd="0" x="886"/>
        <item sd="0" x="712"/>
        <item sd="0" x="218"/>
        <item sd="0" x="471"/>
        <item sd="0" x="695"/>
        <item sd="0" x="85"/>
        <item sd="0" x="71"/>
        <item sd="0" x="1585"/>
        <item sd="0" x="220"/>
        <item sd="0" x="162"/>
        <item sd="0" x="113"/>
        <item sd="0" x="135"/>
        <item sd="0" x="489"/>
        <item sd="0" x="498"/>
        <item sd="0" x="154"/>
        <item sd="0" x="168"/>
        <item sd="0" x="93"/>
        <item sd="0" x="396"/>
        <item sd="0" x="817"/>
        <item sd="0" x="859"/>
        <item sd="0" x="132"/>
        <item sd="0" x="19"/>
        <item sd="0" x="299"/>
        <item sd="0" x="138"/>
        <item sd="0" x="1284"/>
        <item sd="0" x="301"/>
        <item sd="0" x="103"/>
        <item sd="0" x="968"/>
        <item sd="0" x="719"/>
        <item sd="0" x="477"/>
        <item sd="0" x="317"/>
        <item sd="0" x="1408"/>
        <item sd="0" x="429"/>
        <item sd="0" x="94"/>
        <item sd="0" x="349"/>
        <item sd="0" x="214"/>
        <item sd="0" x="56"/>
        <item sd="0" x="313"/>
        <item sd="0" x="1296"/>
        <item sd="0" x="4"/>
        <item sd="0" x="344"/>
        <item sd="0" x="976"/>
        <item sd="0" x="397"/>
        <item sd="0" x="24"/>
        <item sd="0" x="390"/>
        <item sd="0" x="631"/>
        <item sd="0" x="825"/>
        <item sd="0" x="2104"/>
        <item sd="0" x="426"/>
        <item sd="0" x="575"/>
        <item sd="0" x="319"/>
        <item sd="0" x="10"/>
        <item sd="0" x="612"/>
        <item sd="0" x="1627"/>
        <item sd="0" x="174"/>
        <item sd="0" x="50"/>
        <item sd="0" x="1914"/>
        <item sd="0" x="826"/>
        <item sd="0" x="763"/>
        <item sd="0" x="928"/>
        <item sd="0" x="445"/>
        <item sd="0" x="246"/>
        <item sd="0" x="1862"/>
        <item sd="0" x="1311"/>
        <item sd="0" x="30"/>
        <item sd="0" x="0"/>
        <item sd="0" x="441"/>
        <item sd="0" x="406"/>
        <item sd="0" x="753"/>
        <item sd="0" x="1450"/>
        <item sd="0" x="77"/>
        <item sd="0" x="935"/>
        <item sd="0" x="277"/>
        <item sd="0" x="164"/>
        <item sd="0" x="1155"/>
        <item sd="0" x="620"/>
        <item sd="0" x="57"/>
        <item sd="0" x="69"/>
        <item sd="0" x="490"/>
        <item sd="0" x="1596"/>
        <item sd="0" x="1013"/>
        <item sd="0" x="151"/>
        <item sd="0" x="355"/>
        <item sd="0" x="696"/>
        <item sd="0" x="1016"/>
        <item sd="0" x="1189"/>
        <item sd="0" x="1877"/>
        <item sd="0" x="768"/>
        <item sd="0" x="452"/>
        <item sd="0" x="98"/>
        <item sd="0" x="324"/>
        <item sd="0" x="1126"/>
        <item sd="0" x="525"/>
        <item sd="0" x="303"/>
        <item sd="0" x="207"/>
        <item sd="0" x="6"/>
        <item sd="0" x="841"/>
        <item sd="0" x="1090"/>
        <item sd="0" x="322"/>
        <item sd="0" x="76"/>
        <item sd="0" x="254"/>
        <item sd="0" x="159"/>
        <item sd="0" x="153"/>
        <item sd="0" x="202"/>
        <item sd="0" x="476"/>
        <item sd="0" x="89"/>
        <item sd="0" x="513"/>
        <item sd="0" x="65"/>
        <item sd="0" x="1912"/>
        <item sd="0" x="480"/>
        <item sd="0" x="869"/>
        <item sd="0" x="710"/>
        <item sd="0" x="1201"/>
        <item sd="0" x="215"/>
        <item sd="0" x="810"/>
        <item sd="0" x="241"/>
        <item sd="0" x="876"/>
        <item sd="0" x="485"/>
        <item sd="0" x="20"/>
        <item sd="0" x="12"/>
        <item sd="0" x="1225"/>
        <item sd="0" x="984"/>
        <item sd="0" x="128"/>
        <item sd="0" x="446"/>
        <item sd="0" x="58"/>
        <item sd="0" x="990"/>
        <item sd="0" x="705"/>
        <item sd="0" x="122"/>
        <item sd="0" x="506"/>
        <item sd="0" x="18"/>
        <item sd="0" x="724"/>
        <item sd="0" x="332"/>
        <item sd="0" x="195"/>
        <item sd="0" x="298"/>
        <item sd="0" x="554"/>
        <item sd="0" x="282"/>
        <item sd="0" x="34"/>
        <item sd="0" x="351"/>
        <item sd="0" x="13"/>
        <item sd="0" x="524"/>
        <item sd="0" x="90"/>
        <item sd="0" x="657"/>
        <item sd="0" x="312"/>
        <item sd="0" x="734"/>
        <item sd="0" x="641"/>
        <item sd="0" x="1340"/>
        <item sd="0" x="421"/>
        <item sd="0" x="663"/>
        <item sd="0" x="228"/>
        <item sd="0" x="38"/>
        <item sd="0" x="178"/>
        <item sd="0" x="35"/>
        <item sd="0" x="1712"/>
        <item sd="0" x="849"/>
        <item sd="0" x="646"/>
        <item sd="0" x="1168"/>
        <item sd="0" x="1678"/>
        <item sd="0" x="374"/>
        <item sd="0" x="764"/>
        <item sd="0" x="623"/>
        <item sd="0" x="130"/>
        <item sd="0" x="375"/>
        <item sd="0" x="851"/>
        <item sd="0" x="864"/>
        <item sd="0" x="8"/>
        <item sd="0" x="140"/>
        <item sd="0" x="423"/>
        <item sd="0" x="237"/>
        <item sd="0" x="106"/>
        <item sd="0" x="673"/>
        <item sd="0" x="1564"/>
        <item sd="0" x="339"/>
        <item sd="0" x="453"/>
        <item sd="0" x="548"/>
        <item sd="0" x="213"/>
        <item sd="0" x="1735"/>
        <item sd="0" x="454"/>
        <item sd="0" x="64"/>
        <item sd="0" x="740"/>
        <item sd="0" x="316"/>
        <item sd="0" x="1379"/>
        <item sd="0" x="366"/>
        <item sd="0" x="66"/>
        <item sd="0" x="331"/>
        <item sd="0" x="650"/>
        <item sd="0" x="1156"/>
        <item sd="0" x="1210"/>
        <item sd="0" x="1551"/>
        <item sd="0" x="721"/>
        <item sd="0" x="391"/>
        <item sd="0" x="377"/>
        <item sd="0" x="537"/>
        <item sd="0" x="216"/>
        <item sd="0" x="862"/>
        <item sd="0" x="143"/>
        <item sd="0" x="118"/>
        <item sd="0" x="1333"/>
        <item sd="0" x="173"/>
        <item sd="0" x="185"/>
        <item sd="0" x="201"/>
        <item sd="0" x="22"/>
        <item sd="0" x="433"/>
        <item sd="0" x="1045"/>
        <item sd="0" x="1158"/>
        <item sd="0" x="520"/>
        <item sd="0" x="747"/>
        <item sd="0" x="1142"/>
        <item sd="0" x="121"/>
        <item sd="0" x="1402"/>
        <item sd="0" x="401"/>
        <item sd="0" x="1143"/>
        <item sd="0" x="371"/>
        <item sd="0" x="308"/>
        <item sd="0" x="17"/>
        <item sd="0" x="502"/>
        <item sd="0" x="205"/>
        <item sd="0" x="534"/>
        <item sd="0" x="183"/>
        <item sd="0" x="1136"/>
        <item sd="0" x="957"/>
        <item sd="0" x="738"/>
        <item sd="0" x="919"/>
        <item sd="0" x="1231"/>
        <item sd="0" x="509"/>
        <item sd="0" x="510"/>
        <item sd="0" x="848"/>
        <item sd="0" x="81"/>
        <item sd="0" x="1820"/>
        <item sd="0" x="1636"/>
        <item sd="0" x="495"/>
        <item sd="0" x="878"/>
        <item sd="0" x="619"/>
        <item sd="0" x="492"/>
        <item sd="0" x="824"/>
        <item sd="0" x="311"/>
        <item sd="0" x="149"/>
        <item sd="0" x="494"/>
        <item sd="0" x="161"/>
        <item sd="0" x="1101"/>
        <item sd="0" x="420"/>
        <item sd="0" x="315"/>
        <item sd="0" x="206"/>
        <item sd="0" x="345"/>
        <item sd="0" x="208"/>
        <item sd="0" x="754"/>
        <item sd="0" x="687"/>
        <item sd="0" x="223"/>
        <item sd="0" x="518"/>
        <item sd="0" x="60"/>
        <item sd="0" x="243"/>
        <item sd="0" x="512"/>
        <item sd="0" x="539"/>
        <item sd="0" x="1427"/>
        <item sd="0" x="739"/>
        <item sd="0" x="145"/>
        <item sd="0" x="1835"/>
        <item sd="0" x="2247"/>
        <item t="default" sd="0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sd="0" x="0"/>
        <item x="1"/>
        <item x="2"/>
        <item t="default"/>
      </items>
    </pivotField>
    <pivotField showAll="0"/>
  </pivotFields>
  <rowFields count="2">
    <field x="10"/>
    <field x="0"/>
  </rowFields>
  <rowItems count="561">
    <i>
      <x/>
    </i>
    <i>
      <x v="1"/>
    </i>
    <i r="1">
      <x v="5"/>
    </i>
    <i r="1">
      <x v="12"/>
    </i>
    <i r="1">
      <x v="14"/>
    </i>
    <i r="1">
      <x v="16"/>
    </i>
    <i r="1">
      <x v="17"/>
    </i>
    <i r="1">
      <x v="25"/>
    </i>
    <i r="1">
      <x v="29"/>
    </i>
    <i r="1">
      <x v="38"/>
    </i>
    <i r="1">
      <x v="40"/>
    </i>
    <i r="1">
      <x v="41"/>
    </i>
    <i r="1">
      <x v="43"/>
    </i>
    <i r="1">
      <x v="49"/>
    </i>
    <i r="1">
      <x v="50"/>
    </i>
    <i r="1">
      <x v="60"/>
    </i>
    <i r="1">
      <x v="61"/>
    </i>
    <i r="1">
      <x v="65"/>
    </i>
    <i r="1">
      <x v="67"/>
    </i>
    <i r="1">
      <x v="70"/>
    </i>
    <i r="1">
      <x v="78"/>
    </i>
    <i r="1">
      <x v="82"/>
    </i>
    <i r="1">
      <x v="83"/>
    </i>
    <i r="1">
      <x v="84"/>
    </i>
    <i r="1">
      <x v="87"/>
    </i>
    <i r="1">
      <x v="89"/>
    </i>
    <i r="1">
      <x v="90"/>
    </i>
    <i r="1">
      <x v="92"/>
    </i>
    <i r="1">
      <x v="100"/>
    </i>
    <i r="1">
      <x v="101"/>
    </i>
    <i r="1">
      <x v="102"/>
    </i>
    <i r="1">
      <x v="103"/>
    </i>
    <i r="1">
      <x v="111"/>
    </i>
    <i r="1">
      <x v="117"/>
    </i>
    <i r="1">
      <x v="121"/>
    </i>
    <i r="1">
      <x v="122"/>
    </i>
    <i r="1">
      <x v="124"/>
    </i>
    <i r="1">
      <x v="125"/>
    </i>
    <i r="1">
      <x v="129"/>
    </i>
    <i r="1">
      <x v="131"/>
    </i>
    <i r="1">
      <x v="133"/>
    </i>
    <i r="1">
      <x v="134"/>
    </i>
    <i r="1">
      <x v="136"/>
    </i>
    <i r="1">
      <x v="143"/>
    </i>
    <i r="1">
      <x v="146"/>
    </i>
    <i r="1">
      <x v="147"/>
    </i>
    <i r="1">
      <x v="149"/>
    </i>
    <i r="1">
      <x v="150"/>
    </i>
    <i r="1">
      <x v="152"/>
    </i>
    <i r="1">
      <x v="153"/>
    </i>
    <i r="1">
      <x v="158"/>
    </i>
    <i r="1">
      <x v="164"/>
    </i>
    <i r="1">
      <x v="167"/>
    </i>
    <i r="1">
      <x v="172"/>
    </i>
    <i r="1">
      <x v="173"/>
    </i>
    <i r="1">
      <x v="183"/>
    </i>
    <i r="1">
      <x v="184"/>
    </i>
    <i r="1">
      <x v="186"/>
    </i>
    <i r="1">
      <x v="187"/>
    </i>
    <i r="1">
      <x v="189"/>
    </i>
    <i r="1">
      <x v="190"/>
    </i>
    <i r="1">
      <x v="191"/>
    </i>
    <i r="1">
      <x v="194"/>
    </i>
    <i r="1">
      <x v="196"/>
    </i>
    <i r="1">
      <x v="200"/>
    </i>
    <i r="1">
      <x v="201"/>
    </i>
    <i r="1">
      <x v="204"/>
    </i>
    <i r="1">
      <x v="206"/>
    </i>
    <i r="1">
      <x v="208"/>
    </i>
    <i r="1">
      <x v="211"/>
    </i>
    <i r="1">
      <x v="213"/>
    </i>
    <i r="1">
      <x v="214"/>
    </i>
    <i r="1">
      <x v="216"/>
    </i>
    <i r="1">
      <x v="217"/>
    </i>
    <i r="1">
      <x v="225"/>
    </i>
    <i r="1">
      <x v="226"/>
    </i>
    <i r="1">
      <x v="232"/>
    </i>
    <i r="1">
      <x v="238"/>
    </i>
    <i r="1">
      <x v="243"/>
    </i>
    <i r="1">
      <x v="245"/>
    </i>
    <i r="1">
      <x v="248"/>
    </i>
    <i r="1">
      <x v="256"/>
    </i>
    <i r="1">
      <x v="258"/>
    </i>
    <i r="1">
      <x v="259"/>
    </i>
    <i r="1">
      <x v="260"/>
    </i>
    <i r="1">
      <x v="264"/>
    </i>
    <i r="1">
      <x v="267"/>
    </i>
    <i r="1">
      <x v="269"/>
    </i>
    <i r="1">
      <x v="272"/>
    </i>
    <i r="1">
      <x v="276"/>
    </i>
    <i r="1">
      <x v="278"/>
    </i>
    <i r="1">
      <x v="283"/>
    </i>
    <i r="1">
      <x v="286"/>
    </i>
    <i r="1">
      <x v="288"/>
    </i>
    <i r="1">
      <x v="291"/>
    </i>
    <i r="1">
      <x v="292"/>
    </i>
    <i r="1">
      <x v="294"/>
    </i>
    <i r="1">
      <x v="297"/>
    </i>
    <i r="1">
      <x v="298"/>
    </i>
    <i r="1">
      <x v="300"/>
    </i>
    <i r="1">
      <x v="302"/>
    </i>
    <i r="1">
      <x v="303"/>
    </i>
    <i r="1">
      <x v="305"/>
    </i>
    <i r="1">
      <x v="307"/>
    </i>
    <i r="1">
      <x v="315"/>
    </i>
    <i r="1">
      <x v="318"/>
    </i>
    <i r="1">
      <x v="333"/>
    </i>
    <i r="1">
      <x v="334"/>
    </i>
    <i r="1">
      <x v="338"/>
    </i>
    <i r="1">
      <x v="342"/>
    </i>
    <i r="1">
      <x v="344"/>
    </i>
    <i r="1">
      <x v="347"/>
    </i>
    <i r="1">
      <x v="348"/>
    </i>
    <i r="1">
      <x v="353"/>
    </i>
    <i r="1">
      <x v="358"/>
    </i>
    <i r="1">
      <x v="361"/>
    </i>
    <i r="1">
      <x v="365"/>
    </i>
    <i r="1">
      <x v="366"/>
    </i>
    <i r="1">
      <x v="367"/>
    </i>
    <i r="1">
      <x v="369"/>
    </i>
    <i r="1">
      <x v="370"/>
    </i>
    <i r="1">
      <x v="372"/>
    </i>
    <i r="1">
      <x v="374"/>
    </i>
    <i r="1">
      <x v="379"/>
    </i>
    <i r="1">
      <x v="381"/>
    </i>
    <i r="1">
      <x v="388"/>
    </i>
    <i r="1">
      <x v="390"/>
    </i>
    <i r="1">
      <x v="392"/>
    </i>
    <i r="1">
      <x v="394"/>
    </i>
    <i r="1">
      <x v="401"/>
    </i>
    <i r="1">
      <x v="408"/>
    </i>
    <i r="1">
      <x v="412"/>
    </i>
    <i r="1">
      <x v="414"/>
    </i>
    <i r="1">
      <x v="417"/>
    </i>
    <i r="1">
      <x v="421"/>
    </i>
    <i r="1">
      <x v="426"/>
    </i>
    <i r="1">
      <x v="428"/>
    </i>
    <i r="1">
      <x v="444"/>
    </i>
    <i r="1">
      <x v="452"/>
    </i>
    <i r="1">
      <x v="453"/>
    </i>
    <i r="1">
      <x v="456"/>
    </i>
    <i r="1">
      <x v="457"/>
    </i>
    <i r="1">
      <x v="458"/>
    </i>
    <i r="1">
      <x v="459"/>
    </i>
    <i r="1">
      <x v="462"/>
    </i>
    <i r="1">
      <x v="463"/>
    </i>
    <i r="1">
      <x v="470"/>
    </i>
    <i r="1">
      <x v="472"/>
    </i>
    <i r="1">
      <x v="473"/>
    </i>
    <i r="1">
      <x v="474"/>
    </i>
    <i r="1">
      <x v="477"/>
    </i>
    <i r="1">
      <x v="479"/>
    </i>
    <i r="1">
      <x v="480"/>
    </i>
    <i r="1">
      <x v="482"/>
    </i>
    <i r="1">
      <x v="486"/>
    </i>
    <i r="1">
      <x v="487"/>
    </i>
    <i r="1">
      <x v="488"/>
    </i>
    <i r="1">
      <x v="489"/>
    </i>
    <i r="1">
      <x v="495"/>
    </i>
    <i r="1">
      <x v="497"/>
    </i>
    <i r="1">
      <x v="498"/>
    </i>
    <i r="1">
      <x v="504"/>
    </i>
    <i r="1">
      <x v="505"/>
    </i>
    <i r="1">
      <x v="517"/>
    </i>
    <i r="1">
      <x v="522"/>
    </i>
    <i r="1">
      <x v="523"/>
    </i>
    <i r="1">
      <x v="525"/>
    </i>
    <i r="1">
      <x v="527"/>
    </i>
    <i r="1">
      <x v="530"/>
    </i>
    <i r="1">
      <x v="541"/>
    </i>
    <i r="1">
      <x v="542"/>
    </i>
    <i r="1">
      <x v="551"/>
    </i>
    <i r="1">
      <x v="552"/>
    </i>
    <i r="1">
      <x v="554"/>
    </i>
    <i r="1">
      <x v="559"/>
    </i>
    <i r="1">
      <x v="560"/>
    </i>
    <i r="1">
      <x v="564"/>
    </i>
    <i r="1">
      <x v="568"/>
    </i>
    <i r="1">
      <x v="569"/>
    </i>
    <i r="1">
      <x v="570"/>
    </i>
    <i r="1">
      <x v="577"/>
    </i>
    <i r="1">
      <x v="582"/>
    </i>
    <i r="1">
      <x v="584"/>
    </i>
    <i r="1">
      <x v="587"/>
    </i>
    <i r="1">
      <x v="589"/>
    </i>
    <i r="1">
      <x v="601"/>
    </i>
    <i r="1">
      <x v="602"/>
    </i>
    <i r="1">
      <x v="604"/>
    </i>
    <i r="1">
      <x v="608"/>
    </i>
    <i r="1">
      <x v="609"/>
    </i>
    <i r="1">
      <x v="612"/>
    </i>
    <i r="1">
      <x v="613"/>
    </i>
    <i r="1">
      <x v="619"/>
    </i>
    <i r="1">
      <x v="622"/>
    </i>
    <i r="1">
      <x v="629"/>
    </i>
    <i r="1">
      <x v="636"/>
    </i>
    <i r="1">
      <x v="640"/>
    </i>
    <i r="1">
      <x v="651"/>
    </i>
    <i r="1">
      <x v="656"/>
    </i>
    <i r="1">
      <x v="659"/>
    </i>
    <i r="1">
      <x v="664"/>
    </i>
    <i r="1">
      <x v="665"/>
    </i>
    <i r="1">
      <x v="674"/>
    </i>
    <i r="1">
      <x v="677"/>
    </i>
    <i r="1">
      <x v="687"/>
    </i>
    <i r="1">
      <x v="691"/>
    </i>
    <i r="1">
      <x v="692"/>
    </i>
    <i r="1">
      <x v="694"/>
    </i>
    <i r="1">
      <x v="695"/>
    </i>
    <i r="1">
      <x v="699"/>
    </i>
    <i r="1">
      <x v="700"/>
    </i>
    <i r="1">
      <x v="707"/>
    </i>
    <i r="1">
      <x v="711"/>
    </i>
    <i r="1">
      <x v="712"/>
    </i>
    <i r="1">
      <x v="715"/>
    </i>
    <i r="1">
      <x v="716"/>
    </i>
    <i r="1">
      <x v="720"/>
    </i>
    <i r="1">
      <x v="722"/>
    </i>
    <i r="1">
      <x v="725"/>
    </i>
    <i r="1">
      <x v="737"/>
    </i>
    <i r="1">
      <x v="741"/>
    </i>
    <i r="1">
      <x v="745"/>
    </i>
    <i r="1">
      <x v="746"/>
    </i>
    <i r="1">
      <x v="748"/>
    </i>
    <i r="1">
      <x v="750"/>
    </i>
    <i r="1">
      <x v="756"/>
    </i>
    <i r="1">
      <x v="757"/>
    </i>
    <i r="1">
      <x v="762"/>
    </i>
    <i r="1">
      <x v="763"/>
    </i>
    <i r="1">
      <x v="764"/>
    </i>
    <i r="1">
      <x v="765"/>
    </i>
    <i r="1">
      <x v="766"/>
    </i>
    <i r="1">
      <x v="774"/>
    </i>
    <i r="1">
      <x v="780"/>
    </i>
    <i r="1">
      <x v="781"/>
    </i>
    <i r="1">
      <x v="783"/>
    </i>
    <i r="1">
      <x v="785"/>
    </i>
    <i r="1">
      <x v="789"/>
    </i>
    <i r="1">
      <x v="790"/>
    </i>
    <i r="1">
      <x v="791"/>
    </i>
    <i r="1">
      <x v="792"/>
    </i>
    <i r="1">
      <x v="794"/>
    </i>
    <i r="1">
      <x v="804"/>
    </i>
    <i r="1">
      <x v="816"/>
    </i>
    <i r="1">
      <x v="818"/>
    </i>
    <i r="1">
      <x v="819"/>
    </i>
    <i r="1">
      <x v="820"/>
    </i>
    <i r="1">
      <x v="827"/>
    </i>
    <i r="1">
      <x v="831"/>
    </i>
    <i r="1">
      <x v="832"/>
    </i>
    <i r="1">
      <x v="836"/>
    </i>
    <i r="1">
      <x v="838"/>
    </i>
    <i r="1">
      <x v="848"/>
    </i>
    <i r="1">
      <x v="855"/>
    </i>
    <i r="1">
      <x v="861"/>
    </i>
    <i r="1">
      <x v="876"/>
    </i>
    <i r="1">
      <x v="878"/>
    </i>
    <i r="1">
      <x v="880"/>
    </i>
    <i r="1">
      <x v="888"/>
    </i>
    <i r="1">
      <x v="899"/>
    </i>
    <i r="1">
      <x v="901"/>
    </i>
    <i r="1">
      <x v="902"/>
    </i>
    <i r="1">
      <x v="904"/>
    </i>
    <i r="1">
      <x v="914"/>
    </i>
    <i r="1">
      <x v="915"/>
    </i>
    <i r="1">
      <x v="917"/>
    </i>
    <i r="1">
      <x v="918"/>
    </i>
    <i r="1">
      <x v="920"/>
    </i>
    <i r="1">
      <x v="925"/>
    </i>
    <i r="1">
      <x v="926"/>
    </i>
    <i r="1">
      <x v="928"/>
    </i>
    <i r="1">
      <x v="929"/>
    </i>
    <i r="1">
      <x v="931"/>
    </i>
    <i r="1">
      <x v="933"/>
    </i>
    <i r="1">
      <x v="938"/>
    </i>
    <i r="1">
      <x v="943"/>
    </i>
    <i r="1">
      <x v="944"/>
    </i>
    <i r="1">
      <x v="946"/>
    </i>
    <i r="1">
      <x v="947"/>
    </i>
    <i r="1">
      <x v="948"/>
    </i>
    <i r="1">
      <x v="953"/>
    </i>
    <i r="1">
      <x v="954"/>
    </i>
    <i r="1">
      <x v="955"/>
    </i>
    <i r="1">
      <x v="960"/>
    </i>
    <i r="1">
      <x v="976"/>
    </i>
    <i r="1">
      <x v="977"/>
    </i>
    <i r="1">
      <x v="981"/>
    </i>
    <i r="1">
      <x v="983"/>
    </i>
    <i r="1">
      <x v="984"/>
    </i>
    <i r="1">
      <x v="985"/>
    </i>
    <i r="1">
      <x v="988"/>
    </i>
    <i r="1">
      <x v="1001"/>
    </i>
    <i r="1">
      <x v="1002"/>
    </i>
    <i r="1">
      <x v="1004"/>
    </i>
    <i r="1">
      <x v="1006"/>
    </i>
    <i r="1">
      <x v="1007"/>
    </i>
    <i r="1">
      <x v="1009"/>
    </i>
    <i r="1">
      <x v="1014"/>
    </i>
    <i r="1">
      <x v="1015"/>
    </i>
    <i r="1">
      <x v="1017"/>
    </i>
    <i r="1">
      <x v="1029"/>
    </i>
    <i r="1">
      <x v="1030"/>
    </i>
    <i r="1">
      <x v="1034"/>
    </i>
    <i r="1">
      <x v="1036"/>
    </i>
    <i r="1">
      <x v="1037"/>
    </i>
    <i r="1">
      <x v="1043"/>
    </i>
    <i r="1">
      <x v="1045"/>
    </i>
    <i r="1">
      <x v="1047"/>
    </i>
    <i r="1">
      <x v="1048"/>
    </i>
    <i r="1">
      <x v="1060"/>
    </i>
    <i r="1">
      <x v="1064"/>
    </i>
    <i r="1">
      <x v="1071"/>
    </i>
    <i r="1">
      <x v="1072"/>
    </i>
    <i r="1">
      <x v="1075"/>
    </i>
    <i r="1">
      <x v="1078"/>
    </i>
    <i r="1">
      <x v="1082"/>
    </i>
    <i r="1">
      <x v="1085"/>
    </i>
    <i r="1">
      <x v="1087"/>
    </i>
    <i r="1">
      <x v="1091"/>
    </i>
    <i r="1">
      <x v="1095"/>
    </i>
    <i r="1">
      <x v="1099"/>
    </i>
    <i r="1">
      <x v="1100"/>
    </i>
    <i r="1">
      <x v="1109"/>
    </i>
    <i r="1">
      <x v="1112"/>
    </i>
    <i r="1">
      <x v="1113"/>
    </i>
    <i r="1">
      <x v="1114"/>
    </i>
    <i r="1">
      <x v="1115"/>
    </i>
    <i r="1">
      <x v="1125"/>
    </i>
    <i r="1">
      <x v="1129"/>
    </i>
    <i r="1">
      <x v="1135"/>
    </i>
    <i r="1">
      <x v="1136"/>
    </i>
    <i r="1">
      <x v="1139"/>
    </i>
    <i r="1">
      <x v="1148"/>
    </i>
    <i r="1">
      <x v="1165"/>
    </i>
    <i r="1">
      <x v="1166"/>
    </i>
    <i r="1">
      <x v="1169"/>
    </i>
    <i r="1">
      <x v="1170"/>
    </i>
    <i r="1">
      <x v="1171"/>
    </i>
    <i r="1">
      <x v="1176"/>
    </i>
    <i r="1">
      <x v="1188"/>
    </i>
    <i r="1">
      <x v="1194"/>
    </i>
    <i r="1">
      <x v="1196"/>
    </i>
    <i r="1">
      <x v="1197"/>
    </i>
    <i r="1">
      <x v="1201"/>
    </i>
    <i r="1">
      <x v="1206"/>
    </i>
    <i r="1">
      <x v="1215"/>
    </i>
    <i r="1">
      <x v="1223"/>
    </i>
    <i r="1">
      <x v="1226"/>
    </i>
    <i r="1">
      <x v="1238"/>
    </i>
    <i r="1">
      <x v="1239"/>
    </i>
    <i r="1">
      <x v="1244"/>
    </i>
    <i r="1">
      <x v="1245"/>
    </i>
    <i r="1">
      <x v="1248"/>
    </i>
    <i r="1">
      <x v="1257"/>
    </i>
    <i r="1">
      <x v="1258"/>
    </i>
    <i r="1">
      <x v="1259"/>
    </i>
    <i r="1">
      <x v="1270"/>
    </i>
    <i r="1">
      <x v="1271"/>
    </i>
    <i r="1">
      <x v="1273"/>
    </i>
    <i r="1">
      <x v="1277"/>
    </i>
    <i r="1">
      <x v="1282"/>
    </i>
    <i r="1">
      <x v="1285"/>
    </i>
    <i r="1">
      <x v="1291"/>
    </i>
    <i r="1">
      <x v="1303"/>
    </i>
    <i r="1">
      <x v="1311"/>
    </i>
    <i r="1">
      <x v="1313"/>
    </i>
    <i r="1">
      <x v="1317"/>
    </i>
    <i r="1">
      <x v="1320"/>
    </i>
    <i r="1">
      <x v="1321"/>
    </i>
    <i r="1">
      <x v="1323"/>
    </i>
    <i r="1">
      <x v="1325"/>
    </i>
    <i r="1">
      <x v="1329"/>
    </i>
    <i r="1">
      <x v="1331"/>
    </i>
    <i r="1">
      <x v="1334"/>
    </i>
    <i r="1">
      <x v="1340"/>
    </i>
    <i r="1">
      <x v="1349"/>
    </i>
    <i r="1">
      <x v="1352"/>
    </i>
    <i r="1">
      <x v="1355"/>
    </i>
    <i r="1">
      <x v="1358"/>
    </i>
    <i r="1">
      <x v="1359"/>
    </i>
    <i r="1">
      <x v="1365"/>
    </i>
    <i r="1">
      <x v="1369"/>
    </i>
    <i r="1">
      <x v="1372"/>
    </i>
    <i r="1">
      <x v="1374"/>
    </i>
    <i r="1">
      <x v="1379"/>
    </i>
    <i r="1">
      <x v="1380"/>
    </i>
    <i r="1">
      <x v="1382"/>
    </i>
    <i r="1">
      <x v="1384"/>
    </i>
    <i r="1">
      <x v="1388"/>
    </i>
    <i r="1">
      <x v="1389"/>
    </i>
    <i r="1">
      <x v="1393"/>
    </i>
    <i r="1">
      <x v="1398"/>
    </i>
    <i r="1">
      <x v="1399"/>
    </i>
    <i r="1">
      <x v="1406"/>
    </i>
    <i r="1">
      <x v="1421"/>
    </i>
    <i r="1">
      <x v="1428"/>
    </i>
    <i r="1">
      <x v="1431"/>
    </i>
    <i r="1">
      <x v="1434"/>
    </i>
    <i r="1">
      <x v="1437"/>
    </i>
    <i r="1">
      <x v="1438"/>
    </i>
    <i r="1">
      <x v="1439"/>
    </i>
    <i r="1">
      <x v="1442"/>
    </i>
    <i r="1">
      <x v="1450"/>
    </i>
    <i r="1">
      <x v="1453"/>
    </i>
    <i r="1">
      <x v="1459"/>
    </i>
    <i r="1">
      <x v="1460"/>
    </i>
    <i r="1">
      <x v="1463"/>
    </i>
    <i r="1">
      <x v="1464"/>
    </i>
    <i r="1">
      <x v="1465"/>
    </i>
    <i r="1">
      <x v="1466"/>
    </i>
    <i r="1">
      <x v="1477"/>
    </i>
    <i r="1">
      <x v="1479"/>
    </i>
    <i r="1">
      <x v="1493"/>
    </i>
    <i r="1">
      <x v="1498"/>
    </i>
    <i r="1">
      <x v="1499"/>
    </i>
    <i r="1">
      <x v="1502"/>
    </i>
    <i r="1">
      <x v="1506"/>
    </i>
    <i r="1">
      <x v="1508"/>
    </i>
    <i r="1">
      <x v="1510"/>
    </i>
    <i r="1">
      <x v="1520"/>
    </i>
    <i r="1">
      <x v="1521"/>
    </i>
    <i r="1">
      <x v="1522"/>
    </i>
    <i r="1">
      <x v="1530"/>
    </i>
    <i r="1">
      <x v="1533"/>
    </i>
    <i r="1">
      <x v="1536"/>
    </i>
    <i r="1">
      <x v="1549"/>
    </i>
    <i r="1">
      <x v="1550"/>
    </i>
    <i r="1">
      <x v="1551"/>
    </i>
    <i r="1">
      <x v="1552"/>
    </i>
    <i r="1">
      <x v="1561"/>
    </i>
    <i r="1">
      <x v="1562"/>
    </i>
    <i r="1">
      <x v="1570"/>
    </i>
    <i r="1">
      <x v="1574"/>
    </i>
    <i r="1">
      <x v="1575"/>
    </i>
    <i r="1">
      <x v="1577"/>
    </i>
    <i r="1">
      <x v="1584"/>
    </i>
    <i r="1">
      <x v="1588"/>
    </i>
    <i r="1">
      <x v="1598"/>
    </i>
    <i r="1">
      <x v="1601"/>
    </i>
    <i r="1">
      <x v="1602"/>
    </i>
    <i r="1">
      <x v="1607"/>
    </i>
    <i r="1">
      <x v="1611"/>
    </i>
    <i r="1">
      <x v="1613"/>
    </i>
    <i r="1">
      <x v="1620"/>
    </i>
    <i r="1">
      <x v="1625"/>
    </i>
    <i r="1">
      <x v="1629"/>
    </i>
    <i r="1">
      <x v="1631"/>
    </i>
    <i r="1">
      <x v="1634"/>
    </i>
    <i r="1">
      <x v="1636"/>
    </i>
    <i r="1">
      <x v="1639"/>
    </i>
    <i r="1">
      <x v="1641"/>
    </i>
    <i r="1">
      <x v="1642"/>
    </i>
    <i r="1">
      <x v="1644"/>
    </i>
    <i r="1">
      <x v="1647"/>
    </i>
    <i r="1">
      <x v="1655"/>
    </i>
    <i r="1">
      <x v="1657"/>
    </i>
    <i r="1">
      <x v="1659"/>
    </i>
    <i r="1">
      <x v="1663"/>
    </i>
    <i r="1">
      <x v="1668"/>
    </i>
    <i r="1">
      <x v="1674"/>
    </i>
    <i r="1">
      <x v="1676"/>
    </i>
    <i r="1">
      <x v="1689"/>
    </i>
    <i r="1">
      <x v="1690"/>
    </i>
    <i r="1">
      <x v="1692"/>
    </i>
    <i r="1">
      <x v="1693"/>
    </i>
    <i r="1">
      <x v="1705"/>
    </i>
    <i r="1">
      <x v="1707"/>
    </i>
    <i r="1">
      <x v="1714"/>
    </i>
    <i r="1">
      <x v="1723"/>
    </i>
    <i r="1">
      <x v="1741"/>
    </i>
    <i r="1">
      <x v="1749"/>
    </i>
    <i r="1">
      <x v="1750"/>
    </i>
    <i r="1">
      <x v="1751"/>
    </i>
    <i r="1">
      <x v="1760"/>
    </i>
    <i r="1">
      <x v="1763"/>
    </i>
    <i r="1">
      <x v="1766"/>
    </i>
    <i r="1">
      <x v="1767"/>
    </i>
    <i r="1">
      <x v="1780"/>
    </i>
    <i r="1">
      <x v="1782"/>
    </i>
    <i r="1">
      <x v="1783"/>
    </i>
    <i r="1">
      <x v="1785"/>
    </i>
    <i r="1">
      <x v="1790"/>
    </i>
    <i r="1">
      <x v="1794"/>
    </i>
    <i r="1">
      <x v="1798"/>
    </i>
    <i r="1">
      <x v="1807"/>
    </i>
    <i r="1">
      <x v="1808"/>
    </i>
    <i r="1">
      <x v="1811"/>
    </i>
    <i r="1">
      <x v="1813"/>
    </i>
    <i r="1">
      <x v="1815"/>
    </i>
    <i r="1">
      <x v="1816"/>
    </i>
    <i r="1">
      <x v="1818"/>
    </i>
    <i r="1">
      <x v="1819"/>
    </i>
    <i r="1">
      <x v="1829"/>
    </i>
    <i r="1">
      <x v="1830"/>
    </i>
    <i r="1">
      <x v="1832"/>
    </i>
    <i r="1">
      <x v="1839"/>
    </i>
    <i r="1">
      <x v="1848"/>
    </i>
    <i r="1">
      <x v="1853"/>
    </i>
    <i r="1">
      <x v="1860"/>
    </i>
    <i r="1">
      <x v="1864"/>
    </i>
    <i r="1">
      <x v="1870"/>
    </i>
    <i r="1">
      <x v="1875"/>
    </i>
    <i r="1">
      <x v="1888"/>
    </i>
    <i r="1">
      <x v="1907"/>
    </i>
    <i r="1">
      <x v="1913"/>
    </i>
    <i r="1">
      <x v="1918"/>
    </i>
    <i r="1">
      <x v="1931"/>
    </i>
    <i r="1">
      <x v="1934"/>
    </i>
    <i r="1">
      <x v="1943"/>
    </i>
    <i r="1">
      <x v="1944"/>
    </i>
    <i r="1">
      <x v="1948"/>
    </i>
    <i r="1">
      <x v="1951"/>
    </i>
    <i r="1">
      <x v="1955"/>
    </i>
    <i r="1">
      <x v="1959"/>
    </i>
    <i r="1">
      <x v="1962"/>
    </i>
    <i r="1">
      <x v="1985"/>
    </i>
    <i r="1">
      <x v="1992"/>
    </i>
    <i r="1">
      <x v="2004"/>
    </i>
    <i r="1">
      <x v="2018"/>
    </i>
    <i r="1">
      <x v="2029"/>
    </i>
    <i r="1">
      <x v="2041"/>
    </i>
    <i r="1">
      <x v="2044"/>
    </i>
    <i r="1">
      <x v="2048"/>
    </i>
    <i r="1">
      <x v="2049"/>
    </i>
    <i r="1">
      <x v="2068"/>
    </i>
    <i r="1">
      <x v="2070"/>
    </i>
    <i r="1">
      <x v="2092"/>
    </i>
    <i r="1">
      <x v="2100"/>
    </i>
    <i r="1">
      <x v="2101"/>
    </i>
    <i r="1">
      <x v="2106"/>
    </i>
    <i r="1">
      <x v="2109"/>
    </i>
    <i r="1">
      <x v="2114"/>
    </i>
    <i r="1">
      <x v="2115"/>
    </i>
    <i r="1">
      <x v="2122"/>
    </i>
    <i r="1">
      <x v="2135"/>
    </i>
    <i r="1">
      <x v="2143"/>
    </i>
    <i r="1">
      <x v="2147"/>
    </i>
    <i r="1">
      <x v="2149"/>
    </i>
    <i r="1">
      <x v="2150"/>
    </i>
    <i r="1">
      <x v="2154"/>
    </i>
    <i r="1">
      <x v="2159"/>
    </i>
    <i r="1">
      <x v="2160"/>
    </i>
    <i r="1">
      <x v="2161"/>
    </i>
    <i r="1">
      <x v="2171"/>
    </i>
    <i r="1">
      <x v="2172"/>
    </i>
    <i r="1">
      <x v="2178"/>
    </i>
    <i r="1">
      <x v="2180"/>
    </i>
    <i r="1">
      <x v="2193"/>
    </i>
    <i r="1">
      <x v="2197"/>
    </i>
    <i r="1">
      <x v="2199"/>
    </i>
    <i r="1">
      <x v="2216"/>
    </i>
    <i r="1">
      <x v="2218"/>
    </i>
    <i r="1">
      <x v="2219"/>
    </i>
    <i r="1">
      <x v="2224"/>
    </i>
    <i r="1">
      <x v="2225"/>
    </i>
    <i r="1">
      <x v="2227"/>
    </i>
    <i r="1">
      <x v="2229"/>
    </i>
    <i r="1">
      <x v="2235"/>
    </i>
    <i>
      <x v="2"/>
    </i>
    <i r="1">
      <x v="2247"/>
    </i>
    <i t="grand">
      <x/>
    </i>
  </rowItems>
  <colItems count="1">
    <i/>
  </colItems>
  <dataFields count="1">
    <dataField name="Sum of days since last purchas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6"/>
  <sheetViews>
    <sheetView workbookViewId="0">
      <selection activeCell="R23" sqref="R23"/>
    </sheetView>
  </sheetViews>
  <sheetFormatPr defaultRowHeight="15" x14ac:dyDescent="0.25"/>
  <cols>
    <col min="1" max="1" width="17.7109375" bestFit="1" customWidth="1"/>
    <col min="2" max="2" width="17.7109375" customWidth="1"/>
    <col min="3" max="3" width="20.140625" bestFit="1" customWidth="1"/>
    <col min="4" max="4" width="26.42578125" bestFit="1" customWidth="1"/>
    <col min="5" max="5" width="15" style="1" bestFit="1" customWidth="1"/>
    <col min="6" max="6" width="19.7109375" bestFit="1" customWidth="1"/>
    <col min="13" max="13" width="10.7109375" bestFit="1" customWidth="1"/>
    <col min="14" max="14" width="10.7109375" customWidth="1"/>
    <col min="17" max="17" width="10.7109375" bestFit="1" customWidth="1"/>
    <col min="18" max="18" width="10.7109375" customWidth="1"/>
    <col min="19" max="19" width="13.5703125" bestFit="1" customWidth="1"/>
    <col min="21" max="21" width="10.7109375" bestFit="1" customWidth="1"/>
    <col min="22" max="22" width="10.7109375" customWidth="1"/>
  </cols>
  <sheetData>
    <row r="1" spans="1:14" x14ac:dyDescent="0.25">
      <c r="A1" t="s">
        <v>34</v>
      </c>
      <c r="B1" t="s">
        <v>6177</v>
      </c>
      <c r="C1" t="s">
        <v>39</v>
      </c>
      <c r="D1" t="s">
        <v>37</v>
      </c>
      <c r="E1" s="1" t="s">
        <v>40</v>
      </c>
      <c r="F1" t="s">
        <v>6180</v>
      </c>
      <c r="G1" t="s">
        <v>6181</v>
      </c>
      <c r="H1" t="s">
        <v>6182</v>
      </c>
      <c r="I1" t="s">
        <v>6183</v>
      </c>
    </row>
    <row r="2" spans="1:14" x14ac:dyDescent="0.25">
      <c r="A2" s="5">
        <v>8364</v>
      </c>
      <c r="B2">
        <f>VLOOKUP($A2,'Customer Data'!$A:$E,2,FALSE)</f>
        <v>8</v>
      </c>
      <c r="C2" t="str">
        <f>VLOOKUP($A2,'Customer Data'!$A:$E,3,FALSE)</f>
        <v>Duncan</v>
      </c>
      <c r="D2" t="str">
        <f>VLOOKUP($A2,'Customer Data'!$A:$E,4,FALSE)</f>
        <v>Jolie@dolor.gov</v>
      </c>
      <c r="E2" s="1">
        <f>VLOOKUP($A2,'Customer Data'!$A:$E,5,FALSE)</f>
        <v>43029</v>
      </c>
      <c r="F2">
        <f>YEAR(E2)</f>
        <v>2017</v>
      </c>
      <c r="G2">
        <f>VLOOKUP(A2,'Customer Data'!A:I,9,FALSE)</f>
        <v>1965</v>
      </c>
      <c r="H2">
        <f>2019-G2</f>
        <v>54</v>
      </c>
      <c r="I2" t="str" cm="1">
        <f t="array" ref="I2">_xlfn.IFS(H2&gt;=61,"61-70",H2&gt;51,"51-60",H2&gt;41,"41-50",H2&gt;31,"31-40",H2&gt;10,"18-30")</f>
        <v>51-60</v>
      </c>
    </row>
    <row r="3" spans="1:14" x14ac:dyDescent="0.25">
      <c r="A3" s="5">
        <v>8071</v>
      </c>
      <c r="B3">
        <f>VLOOKUP($A3,'Customer Data'!$A:$E,2,FALSE)</f>
        <v>8</v>
      </c>
      <c r="C3" t="str">
        <f>VLOOKUP(A3,'Customer Data'!$A:$E,3,FALSE)</f>
        <v>Simone</v>
      </c>
      <c r="D3" t="str">
        <f>VLOOKUP($A3,'Customer Data'!$A:$E,4,FALSE)</f>
        <v>Oren@eu.net</v>
      </c>
      <c r="E3" s="1">
        <f>VLOOKUP($A3,'Customer Data'!$A:$E,5,FALSE)</f>
        <v>43356</v>
      </c>
      <c r="F3">
        <f t="shared" ref="F3:F66" si="0">YEAR(E3)</f>
        <v>2018</v>
      </c>
      <c r="G3">
        <f>VLOOKUP(A3,'Customer Data'!A:I,9,FALSE)</f>
        <v>1952</v>
      </c>
      <c r="H3">
        <f t="shared" ref="H3:H66" si="1">2019-G3</f>
        <v>67</v>
      </c>
      <c r="I3" t="str" cm="1">
        <f t="array" ref="I3">_xlfn.IFS(H3&gt;=61,"61-70",H3&gt;51,"51-60",H3&gt;41,"41-50",H3&gt;31,"31-40",H3&gt;10,"18-30")</f>
        <v>61-70</v>
      </c>
    </row>
    <row r="4" spans="1:14" x14ac:dyDescent="0.25">
      <c r="A4" s="5">
        <v>39</v>
      </c>
      <c r="B4">
        <f>VLOOKUP($A4,'Customer Data'!$A:$E,2,FALSE)</f>
        <v>3</v>
      </c>
      <c r="C4" t="str">
        <f>VLOOKUP(A4,'Customer Data'!$A:$E,3,FALSE)</f>
        <v>Hakeem Bowers</v>
      </c>
      <c r="D4" t="str">
        <f>VLOOKUP($A4,'Customer Data'!$A:$E,4,FALSE)</f>
        <v>Caldwell@placerat.net</v>
      </c>
      <c r="E4" s="1">
        <f>VLOOKUP($A4,'Customer Data'!$A:$E,5,FALSE)</f>
        <v>42844</v>
      </c>
      <c r="F4">
        <f t="shared" si="0"/>
        <v>2017</v>
      </c>
      <c r="G4">
        <f>VLOOKUP(A4,'Customer Data'!A:I,9,FALSE)</f>
        <v>1956</v>
      </c>
      <c r="H4">
        <f t="shared" si="1"/>
        <v>63</v>
      </c>
      <c r="I4" t="str" cm="1">
        <f t="array" ref="I4">_xlfn.IFS(H4&gt;=61,"61-70",H4&gt;51,"51-60",H4&gt;41,"41-50",H4&gt;31,"31-40",H4&gt;10,"18-30")</f>
        <v>61-70</v>
      </c>
    </row>
    <row r="5" spans="1:14" x14ac:dyDescent="0.25">
      <c r="A5" s="5">
        <v>8370</v>
      </c>
      <c r="B5">
        <f>VLOOKUP($A5,'Customer Data'!$A:$E,2,FALSE)</f>
        <v>8</v>
      </c>
      <c r="C5" t="str">
        <f>VLOOKUP(A5,'Customer Data'!$A:$E,3,FALSE)</f>
        <v>Maya</v>
      </c>
      <c r="D5" t="str">
        <f>VLOOKUP($A5,'Customer Data'!$A:$E,4,FALSE)</f>
        <v>Lesley@cursus.com</v>
      </c>
      <c r="E5" s="1">
        <f>VLOOKUP($A5,'Customer Data'!$A:$E,5,FALSE)</f>
        <v>43353</v>
      </c>
      <c r="F5">
        <f t="shared" si="0"/>
        <v>2018</v>
      </c>
      <c r="G5">
        <f>VLOOKUP(A5,'Customer Data'!A:I,9,FALSE)</f>
        <v>1969</v>
      </c>
      <c r="H5">
        <f t="shared" si="1"/>
        <v>50</v>
      </c>
      <c r="I5" t="str" cm="1">
        <f t="array" ref="I5">_xlfn.IFS(H5&gt;=61,"61-70",H5&gt;51,"51-60",H5&gt;41,"41-50",H5&gt;31,"31-40",H5&gt;10,"18-30")</f>
        <v>41-50</v>
      </c>
      <c r="L5" t="s">
        <v>6196</v>
      </c>
    </row>
    <row r="6" spans="1:14" x14ac:dyDescent="0.25">
      <c r="A6" s="5">
        <v>214</v>
      </c>
      <c r="B6">
        <f>VLOOKUP($A6,'Customer Data'!$A:$E,2,FALSE)</f>
        <v>3</v>
      </c>
      <c r="C6" t="str">
        <f>VLOOKUP(A6,'Customer Data'!$A:$E,3,FALSE)</f>
        <v>Burke Moss</v>
      </c>
      <c r="D6" t="str">
        <f>VLOOKUP($A6,'Customer Data'!$A:$E,4,FALSE)</f>
        <v>Liberty@placerat.org</v>
      </c>
      <c r="E6" s="1">
        <f>VLOOKUP($A6,'Customer Data'!$A:$E,5,FALSE)</f>
        <v>43326</v>
      </c>
      <c r="F6">
        <f t="shared" si="0"/>
        <v>2018</v>
      </c>
      <c r="G6">
        <f>VLOOKUP(A6,'Customer Data'!A:I,9,FALSE)</f>
        <v>1986</v>
      </c>
      <c r="H6">
        <f t="shared" si="1"/>
        <v>33</v>
      </c>
      <c r="I6" t="str" cm="1">
        <f t="array" ref="I6">_xlfn.IFS(H6&gt;=61,"61-70",H6&gt;51,"51-60",H6&gt;41,"41-50",H6&gt;31,"31-40",H6&gt;10,"18-30")</f>
        <v>31-40</v>
      </c>
      <c r="K6" s="6"/>
      <c r="L6" s="6"/>
      <c r="M6" s="6"/>
      <c r="N6" s="6"/>
    </row>
    <row r="7" spans="1:14" x14ac:dyDescent="0.25">
      <c r="A7" s="5">
        <v>135</v>
      </c>
      <c r="B7">
        <f>VLOOKUP($A7,'Customer Data'!$A:$E,2,FALSE)</f>
        <v>3</v>
      </c>
      <c r="C7" t="str">
        <f>VLOOKUP(A7,'Customer Data'!$A:$E,3,FALSE)</f>
        <v>Matthew Mcneil</v>
      </c>
      <c r="D7" t="str">
        <f>VLOOKUP($A7,'Customer Data'!$A:$E,4,FALSE)</f>
        <v>Elaine@Aliquam.com</v>
      </c>
      <c r="E7" s="1">
        <f>VLOOKUP($A7,'Customer Data'!$A:$E,5,FALSE)</f>
        <v>43109</v>
      </c>
      <c r="F7">
        <f t="shared" si="0"/>
        <v>2018</v>
      </c>
      <c r="G7">
        <f>VLOOKUP(A7,'Customer Data'!A:I,9,FALSE)</f>
        <v>1973</v>
      </c>
      <c r="H7">
        <f t="shared" si="1"/>
        <v>46</v>
      </c>
      <c r="I7" t="str" cm="1">
        <f t="array" ref="I7">_xlfn.IFS(H7&gt;=61,"61-70",H7&gt;51,"51-60",H7&gt;41,"41-50",H7&gt;31,"31-40",H7&gt;10,"18-30")</f>
        <v>41-50</v>
      </c>
      <c r="K7" s="7" t="s">
        <v>6178</v>
      </c>
      <c r="L7" s="9" t="s">
        <v>6190</v>
      </c>
      <c r="M7" s="8" t="s">
        <v>6191</v>
      </c>
      <c r="N7" s="8" t="s">
        <v>6197</v>
      </c>
    </row>
    <row r="8" spans="1:14" x14ac:dyDescent="0.25">
      <c r="A8" s="5">
        <v>8323</v>
      </c>
      <c r="B8">
        <f>VLOOKUP($A8,'Customer Data'!$A:$E,2,FALSE)</f>
        <v>8</v>
      </c>
      <c r="C8" t="str">
        <f>VLOOKUP(A8,'Customer Data'!$A:$E,3,FALSE)</f>
        <v>Kirby</v>
      </c>
      <c r="D8" t="str">
        <f>VLOOKUP($A8,'Customer Data'!$A:$E,4,FALSE)</f>
        <v>Leandra@sollicitudin.org</v>
      </c>
      <c r="E8" s="1">
        <f>VLOOKUP($A8,'Customer Data'!$A:$E,5,FALSE)</f>
        <v>42869</v>
      </c>
      <c r="F8">
        <f t="shared" si="0"/>
        <v>2017</v>
      </c>
      <c r="G8">
        <f>VLOOKUP(A8,'Customer Data'!A:I,9,FALSE)</f>
        <v>1989</v>
      </c>
      <c r="H8">
        <f t="shared" si="1"/>
        <v>30</v>
      </c>
      <c r="I8" t="str" cm="1">
        <f t="array" ref="I8">_xlfn.IFS(H8&gt;=61,"61-70",H8&gt;51,"51-60",H8&gt;41,"41-50",H8&gt;31,"31-40",H8&gt;10,"18-30")</f>
        <v>18-30</v>
      </c>
      <c r="K8" s="6">
        <v>2017</v>
      </c>
      <c r="L8" s="10">
        <f>COUNTIF(F:F,2017)</f>
        <v>235</v>
      </c>
      <c r="M8" s="6">
        <f>COUNTIF('Customer Data'!L:L,2017)</f>
        <v>986</v>
      </c>
      <c r="N8" s="22">
        <f>L8/SUM($L$8:$L$10)-M8/SUM($M$8:$M$10)</f>
        <v>-1.6340800912253317E-2</v>
      </c>
    </row>
    <row r="9" spans="1:14" x14ac:dyDescent="0.25">
      <c r="A9" s="5">
        <v>8173</v>
      </c>
      <c r="B9">
        <f>VLOOKUP($A9,'Customer Data'!$A:$E,2,FALSE)</f>
        <v>8</v>
      </c>
      <c r="C9" t="str">
        <f>VLOOKUP(A9,'Customer Data'!$A:$E,3,FALSE)</f>
        <v>Roary</v>
      </c>
      <c r="D9" t="str">
        <f>VLOOKUP($A9,'Customer Data'!$A:$E,4,FALSE)</f>
        <v>Joy@eget.org</v>
      </c>
      <c r="E9" s="1">
        <f>VLOOKUP($A9,'Customer Data'!$A:$E,5,FALSE)</f>
        <v>43360</v>
      </c>
      <c r="F9">
        <f t="shared" si="0"/>
        <v>2018</v>
      </c>
      <c r="G9">
        <f>VLOOKUP(A9,'Customer Data'!A:I,9,FALSE)</f>
        <v>2000</v>
      </c>
      <c r="H9">
        <f t="shared" si="1"/>
        <v>19</v>
      </c>
      <c r="I9" t="str" cm="1">
        <f t="array" ref="I9">_xlfn.IFS(H9&gt;=61,"61-70",H9&gt;51,"51-60",H9&gt;41,"41-50",H9&gt;31,"31-40",H9&gt;10,"18-30")</f>
        <v>18-30</v>
      </c>
      <c r="K9" s="6">
        <v>2018</v>
      </c>
      <c r="L9" s="10">
        <f>COUNTIF(F:F,2018)</f>
        <v>253</v>
      </c>
      <c r="M9" s="6">
        <f>COUNTIF('Customer Data'!L:L,2018)</f>
        <v>988</v>
      </c>
      <c r="N9" s="22">
        <f t="shared" ref="N9:N10" si="2">L9/SUM($L$8:$L$10)-M9/SUM($M$8:$M$10)</f>
        <v>1.5142827857037633E-2</v>
      </c>
    </row>
    <row r="10" spans="1:14" x14ac:dyDescent="0.25">
      <c r="A10" s="5">
        <v>319</v>
      </c>
      <c r="B10">
        <f>VLOOKUP($A10,'Customer Data'!$A:$E,2,FALSE)</f>
        <v>3</v>
      </c>
      <c r="C10" t="str">
        <f>VLOOKUP(A10,'Customer Data'!$A:$E,3,FALSE)</f>
        <v>Lesley Benson</v>
      </c>
      <c r="D10" t="str">
        <f>VLOOKUP($A10,'Customer Data'!$A:$E,4,FALSE)</f>
        <v>Laura@eleifend.net</v>
      </c>
      <c r="E10" s="1">
        <f>VLOOKUP($A10,'Customer Data'!$A:$E,5,FALSE)</f>
        <v>42776</v>
      </c>
      <c r="F10">
        <f t="shared" si="0"/>
        <v>2017</v>
      </c>
      <c r="G10">
        <f>VLOOKUP(A10,'Customer Data'!A:I,9,FALSE)</f>
        <v>1952</v>
      </c>
      <c r="H10">
        <f t="shared" si="1"/>
        <v>67</v>
      </c>
      <c r="I10" t="str" cm="1">
        <f t="array" ref="I10">_xlfn.IFS(H10&gt;=61,"61-70",H10&gt;51,"51-60",H10&gt;41,"41-50",H10&gt;31,"31-40",H10&gt;10,"18-30")</f>
        <v>61-70</v>
      </c>
      <c r="K10" s="6">
        <v>2019</v>
      </c>
      <c r="L10" s="10">
        <f>COUNTIF(F:F,2019)</f>
        <v>68</v>
      </c>
      <c r="M10" s="6">
        <f>COUNTIF('Customer Data'!L:L,2019)</f>
        <v>272</v>
      </c>
      <c r="N10" s="22">
        <f t="shared" si="2"/>
        <v>1.1979730552156703E-3</v>
      </c>
    </row>
    <row r="11" spans="1:14" x14ac:dyDescent="0.25">
      <c r="A11" s="5">
        <v>767</v>
      </c>
      <c r="B11">
        <f>VLOOKUP($A11,'Customer Data'!$A:$E,2,FALSE)</f>
        <v>3</v>
      </c>
      <c r="C11" t="str">
        <f>VLOOKUP(A11,'Customer Data'!$A:$E,3,FALSE)</f>
        <v>Tyrone Hewitt</v>
      </c>
      <c r="D11" t="str">
        <f>VLOOKUP($A11,'Customer Data'!$A:$E,4,FALSE)</f>
        <v>Vera@inceptos.gov</v>
      </c>
      <c r="E11" s="1">
        <f>VLOOKUP($A11,'Customer Data'!$A:$E,5,FALSE)</f>
        <v>43291</v>
      </c>
      <c r="F11">
        <f t="shared" si="0"/>
        <v>2018</v>
      </c>
      <c r="G11">
        <f>VLOOKUP(A11,'Customer Data'!A:I,9,FALSE)</f>
        <v>1984</v>
      </c>
      <c r="H11">
        <f t="shared" si="1"/>
        <v>35</v>
      </c>
      <c r="I11" t="str" cm="1">
        <f t="array" ref="I11">_xlfn.IFS(H11&gt;=61,"61-70",H11&gt;51,"51-60",H11&gt;41,"41-50",H11&gt;31,"31-40",H11&gt;10,"18-30")</f>
        <v>31-40</v>
      </c>
      <c r="K11" s="11"/>
      <c r="L11" s="11"/>
      <c r="M11" s="11"/>
      <c r="N11" s="11"/>
    </row>
    <row r="12" spans="1:14" x14ac:dyDescent="0.25">
      <c r="A12" s="5">
        <v>610</v>
      </c>
      <c r="B12">
        <f>VLOOKUP($A12,'Customer Data'!$A:$E,2,FALSE)</f>
        <v>3</v>
      </c>
      <c r="C12" t="str">
        <f>VLOOKUP(A12,'Customer Data'!$A:$E,3,FALSE)</f>
        <v>Adria Joyner</v>
      </c>
      <c r="D12" t="str">
        <f>VLOOKUP($A12,'Customer Data'!$A:$E,4,FALSE)</f>
        <v>Summer@Cum.org</v>
      </c>
      <c r="E12" s="1">
        <f>VLOOKUP($A12,'Customer Data'!$A:$E,5,FALSE)</f>
        <v>43377</v>
      </c>
      <c r="F12">
        <f t="shared" si="0"/>
        <v>2018</v>
      </c>
      <c r="G12">
        <f>VLOOKUP(A12,'Customer Data'!A:I,9,FALSE)</f>
        <v>1989</v>
      </c>
      <c r="H12">
        <f t="shared" si="1"/>
        <v>30</v>
      </c>
      <c r="I12" t="str" cm="1">
        <f t="array" ref="I12">_xlfn.IFS(H12&gt;=61,"61-70",H12&gt;51,"51-60",H12&gt;41,"41-50",H12&gt;31,"31-40",H12&gt;10,"18-30")</f>
        <v>18-30</v>
      </c>
      <c r="K12" s="12" t="s">
        <v>6179</v>
      </c>
      <c r="L12" s="13" t="s">
        <v>6190</v>
      </c>
      <c r="M12" s="14" t="s">
        <v>6191</v>
      </c>
      <c r="N12" s="14" t="s">
        <v>6195</v>
      </c>
    </row>
    <row r="13" spans="1:14" x14ac:dyDescent="0.25">
      <c r="A13" s="5">
        <v>5598</v>
      </c>
      <c r="B13">
        <f>VLOOKUP($A13,'Customer Data'!$A:$E,2,FALSE)</f>
        <v>5</v>
      </c>
      <c r="C13" t="str">
        <f>VLOOKUP(A13,'Customer Data'!$A:$E,3,FALSE)</f>
        <v>MacKenzie</v>
      </c>
      <c r="D13" t="str">
        <f>VLOOKUP($A13,'Customer Data'!$A:$E,4,FALSE)</f>
        <v>Zelda@mus.edu</v>
      </c>
      <c r="E13" s="1">
        <f>VLOOKUP($A13,'Customer Data'!$A:$E,5,FALSE)</f>
        <v>43061</v>
      </c>
      <c r="F13">
        <f t="shared" si="0"/>
        <v>2017</v>
      </c>
      <c r="G13">
        <f>VLOOKUP(A13,'Customer Data'!A:I,9,FALSE)</f>
        <v>1988</v>
      </c>
      <c r="H13">
        <f t="shared" si="1"/>
        <v>31</v>
      </c>
      <c r="I13" t="str" cm="1">
        <f t="array" ref="I13">_xlfn.IFS(H13&gt;=61,"61-70",H13&gt;51,"51-60",H13&gt;41,"41-50",H13&gt;31,"31-40",H13&gt;10,"18-30")</f>
        <v>18-30</v>
      </c>
      <c r="K13" s="11">
        <v>3</v>
      </c>
      <c r="L13" s="15">
        <f>COUNTIF(B:B,3)</f>
        <v>240</v>
      </c>
      <c r="M13" s="11">
        <f>COUNTIF('Customer Data'!B:B,'At-Risk Customer List'!K13)</f>
        <v>800</v>
      </c>
      <c r="N13" s="23">
        <f>(L13/SUM($L$13:$L$15))-(M13/SUM($M$13:$M$15))</f>
        <v>7.5465896205564487E-2</v>
      </c>
    </row>
    <row r="14" spans="1:14" x14ac:dyDescent="0.25">
      <c r="A14" s="5">
        <v>8022</v>
      </c>
      <c r="B14">
        <f>VLOOKUP($A14,'Customer Data'!$A:$E,2,FALSE)</f>
        <v>8</v>
      </c>
      <c r="C14" t="str">
        <f>VLOOKUP(A14,'Customer Data'!$A:$E,3,FALSE)</f>
        <v>Allen</v>
      </c>
      <c r="D14" t="str">
        <f>VLOOKUP($A14,'Customer Data'!$A:$E,4,FALSE)</f>
        <v>George@Sed.org</v>
      </c>
      <c r="E14" s="1">
        <f>VLOOKUP($A14,'Customer Data'!$A:$E,5,FALSE)</f>
        <v>42759</v>
      </c>
      <c r="F14">
        <f t="shared" si="0"/>
        <v>2017</v>
      </c>
      <c r="G14">
        <f>VLOOKUP(A14,'Customer Data'!A:I,9,FALSE)</f>
        <v>1967</v>
      </c>
      <c r="H14">
        <f t="shared" si="1"/>
        <v>52</v>
      </c>
      <c r="I14" t="str" cm="1">
        <f t="array" ref="I14">_xlfn.IFS(H14&gt;=61,"61-70",H14&gt;51,"51-60",H14&gt;41,"41-50",H14&gt;31,"31-40",H14&gt;10,"18-30")</f>
        <v>51-60</v>
      </c>
      <c r="K14" s="11">
        <v>5</v>
      </c>
      <c r="L14" s="15">
        <f>COUNTIF(B:B,5)</f>
        <v>228</v>
      </c>
      <c r="M14" s="11">
        <f>COUNTIF('Customer Data'!B:B,'At-Risk Customer List'!K14)</f>
        <v>945</v>
      </c>
      <c r="N14" s="23">
        <f>(L14/SUM($L$13:$L$15))-(M14/SUM($M$13:$M$15))</f>
        <v>-1.0676053992069057E-2</v>
      </c>
    </row>
    <row r="15" spans="1:14" x14ac:dyDescent="0.25">
      <c r="A15" s="5">
        <v>8006</v>
      </c>
      <c r="B15">
        <f>VLOOKUP($A15,'Customer Data'!$A:$E,2,FALSE)</f>
        <v>8</v>
      </c>
      <c r="C15" t="str">
        <f>VLOOKUP(A15,'Customer Data'!$A:$E,3,FALSE)</f>
        <v>Zena</v>
      </c>
      <c r="D15" t="str">
        <f>VLOOKUP($A15,'Customer Data'!$A:$E,4,FALSE)</f>
        <v>Stewart@lacinia.us</v>
      </c>
      <c r="E15" s="1">
        <f>VLOOKUP($A15,'Customer Data'!$A:$E,5,FALSE)</f>
        <v>43511</v>
      </c>
      <c r="F15">
        <f t="shared" si="0"/>
        <v>2019</v>
      </c>
      <c r="G15">
        <f>VLOOKUP(A15,'Customer Data'!A:I,9,FALSE)</f>
        <v>1992</v>
      </c>
      <c r="H15">
        <f t="shared" si="1"/>
        <v>27</v>
      </c>
      <c r="I15" t="str" cm="1">
        <f t="array" ref="I15">_xlfn.IFS(H15&gt;=61,"61-70",H15&gt;51,"51-60",H15&gt;41,"41-50",H15&gt;31,"31-40",H15&gt;10,"18-30")</f>
        <v>18-30</v>
      </c>
      <c r="K15" s="11">
        <v>8</v>
      </c>
      <c r="L15" s="15">
        <f>COUNTIF(B:B,8)</f>
        <v>88</v>
      </c>
      <c r="M15" s="11">
        <f>COUNTIF('Customer Data'!B:B,'At-Risk Customer List'!K15)</f>
        <v>501</v>
      </c>
      <c r="N15" s="23">
        <f>(L15/SUM($L$13:$L$15))-(M15/SUM($M$13:$M$15))</f>
        <v>-6.4789842213495458E-2</v>
      </c>
    </row>
    <row r="16" spans="1:14" x14ac:dyDescent="0.25">
      <c r="A16" s="5">
        <v>8414</v>
      </c>
      <c r="B16">
        <f>VLOOKUP($A16,'Customer Data'!$A:$E,2,FALSE)</f>
        <v>8</v>
      </c>
      <c r="C16" t="str">
        <f>VLOOKUP(A16,'Customer Data'!$A:$E,3,FALSE)</f>
        <v>Danielle</v>
      </c>
      <c r="D16" t="str">
        <f>VLOOKUP($A16,'Customer Data'!$A:$E,4,FALSE)</f>
        <v>Aurora@Curabitur.edu</v>
      </c>
      <c r="E16" s="1">
        <f>VLOOKUP($A16,'Customer Data'!$A:$E,5,FALSE)</f>
        <v>43272</v>
      </c>
      <c r="F16">
        <f t="shared" si="0"/>
        <v>2018</v>
      </c>
      <c r="G16">
        <f>VLOOKUP(A16,'Customer Data'!A:I,9,FALSE)</f>
        <v>1953</v>
      </c>
      <c r="H16">
        <f t="shared" si="1"/>
        <v>66</v>
      </c>
      <c r="I16" t="str" cm="1">
        <f t="array" ref="I16">_xlfn.IFS(H16&gt;=61,"61-70",H16&gt;51,"51-60",H16&gt;41,"41-50",H16&gt;31,"31-40",H16&gt;10,"18-30")</f>
        <v>61-70</v>
      </c>
      <c r="K16" s="16"/>
      <c r="L16" s="16"/>
      <c r="M16" s="16"/>
      <c r="N16" s="16"/>
    </row>
    <row r="17" spans="1:14" x14ac:dyDescent="0.25">
      <c r="A17" s="5">
        <v>130</v>
      </c>
      <c r="B17">
        <f>VLOOKUP($A17,'Customer Data'!$A:$E,2,FALSE)</f>
        <v>3</v>
      </c>
      <c r="C17" t="str">
        <f>VLOOKUP(A17,'Customer Data'!$A:$E,3,FALSE)</f>
        <v>Dale Marquez</v>
      </c>
      <c r="D17" t="str">
        <f>VLOOKUP($A17,'Customer Data'!$A:$E,4,FALSE)</f>
        <v>Armand@massa.net</v>
      </c>
      <c r="E17" s="1">
        <f>VLOOKUP($A17,'Customer Data'!$A:$E,5,FALSE)</f>
        <v>43095</v>
      </c>
      <c r="F17">
        <f t="shared" si="0"/>
        <v>2017</v>
      </c>
      <c r="G17">
        <f>VLOOKUP(A17,'Customer Data'!A:I,9,FALSE)</f>
        <v>1972</v>
      </c>
      <c r="H17">
        <f t="shared" si="1"/>
        <v>47</v>
      </c>
      <c r="I17" t="str" cm="1">
        <f t="array" ref="I17">_xlfn.IFS(H17&gt;=61,"61-70",H17&gt;51,"51-60",H17&gt;41,"41-50",H17&gt;31,"31-40",H17&gt;10,"18-30")</f>
        <v>41-50</v>
      </c>
      <c r="K17" s="17" t="s">
        <v>6189</v>
      </c>
      <c r="L17" s="18" t="s">
        <v>6190</v>
      </c>
      <c r="M17" s="19" t="s">
        <v>6191</v>
      </c>
      <c r="N17" s="19" t="s">
        <v>6195</v>
      </c>
    </row>
    <row r="18" spans="1:14" x14ac:dyDescent="0.25">
      <c r="A18" s="5">
        <v>526</v>
      </c>
      <c r="B18">
        <f>VLOOKUP($A18,'Customer Data'!$A:$E,2,FALSE)</f>
        <v>3</v>
      </c>
      <c r="C18" t="str">
        <f>VLOOKUP(A18,'Customer Data'!$A:$E,3,FALSE)</f>
        <v>Jessica May</v>
      </c>
      <c r="D18" t="str">
        <f>VLOOKUP($A18,'Customer Data'!$A:$E,4,FALSE)</f>
        <v>Judith@dictum.edu</v>
      </c>
      <c r="E18" s="1">
        <f>VLOOKUP($A18,'Customer Data'!$A:$E,5,FALSE)</f>
        <v>43204</v>
      </c>
      <c r="F18">
        <f t="shared" si="0"/>
        <v>2018</v>
      </c>
      <c r="G18">
        <f>VLOOKUP(A18,'Customer Data'!A:I,9,FALSE)</f>
        <v>1979</v>
      </c>
      <c r="H18">
        <f t="shared" si="1"/>
        <v>40</v>
      </c>
      <c r="I18" t="str" cm="1">
        <f t="array" ref="I18">_xlfn.IFS(H18&gt;=61,"61-70",H18&gt;51,"51-60",H18&gt;41,"41-50",H18&gt;31,"31-40",H18&gt;10,"18-30")</f>
        <v>31-40</v>
      </c>
      <c r="K18" s="16" t="s">
        <v>6184</v>
      </c>
      <c r="L18" s="20">
        <f>COUNTIF(I:I,K18)</f>
        <v>185</v>
      </c>
      <c r="M18" s="16">
        <f>COUNTIF('Customer Data'!K:K,K18)</f>
        <v>790</v>
      </c>
      <c r="N18" s="24">
        <f>L18/SUM($L$18:$L$22)-M18/SUM($M$18:$M$22)</f>
        <v>-1.9002607353120204E-2</v>
      </c>
    </row>
    <row r="19" spans="1:14" x14ac:dyDescent="0.25">
      <c r="A19" s="5">
        <v>8206</v>
      </c>
      <c r="B19">
        <f>VLOOKUP($A19,'Customer Data'!$A:$E,2,FALSE)</f>
        <v>8</v>
      </c>
      <c r="C19" t="str">
        <f>VLOOKUP(A19,'Customer Data'!$A:$E,3,FALSE)</f>
        <v>Rosalyn</v>
      </c>
      <c r="D19" t="str">
        <f>VLOOKUP($A19,'Customer Data'!$A:$E,4,FALSE)</f>
        <v>Leila@pulvinar.org</v>
      </c>
      <c r="E19" s="1">
        <f>VLOOKUP($A19,'Customer Data'!$A:$E,5,FALSE)</f>
        <v>43137</v>
      </c>
      <c r="F19">
        <f t="shared" si="0"/>
        <v>2018</v>
      </c>
      <c r="G19">
        <f>VLOOKUP(A19,'Customer Data'!A:I,9,FALSE)</f>
        <v>1986</v>
      </c>
      <c r="H19">
        <f t="shared" si="1"/>
        <v>33</v>
      </c>
      <c r="I19" t="str" cm="1">
        <f t="array" ref="I19">_xlfn.IFS(H19&gt;=61,"61-70",H19&gt;51,"51-60",H19&gt;41,"41-50",H19&gt;31,"31-40",H19&gt;10,"18-30")</f>
        <v>31-40</v>
      </c>
      <c r="K19" s="16" t="s">
        <v>6185</v>
      </c>
      <c r="L19" s="20">
        <f>COUNTIF(I:I,K19)</f>
        <v>125</v>
      </c>
      <c r="M19" s="16">
        <f>COUNTIF('Customer Data'!K:K,K19)</f>
        <v>470</v>
      </c>
      <c r="N19" s="24">
        <f>L19/SUM($L$18:$L$22)-M19/SUM($M$18:$M$22)</f>
        <v>1.5559235603502947E-2</v>
      </c>
    </row>
    <row r="20" spans="1:14" x14ac:dyDescent="0.25">
      <c r="A20" s="5">
        <v>26</v>
      </c>
      <c r="B20">
        <f>VLOOKUP($A20,'Customer Data'!$A:$E,2,FALSE)</f>
        <v>3</v>
      </c>
      <c r="C20" t="str">
        <f>VLOOKUP(A20,'Customer Data'!$A:$E,3,FALSE)</f>
        <v>Samuel Gallagher</v>
      </c>
      <c r="D20" t="str">
        <f>VLOOKUP($A20,'Customer Data'!$A:$E,4,FALSE)</f>
        <v>Paloma@ornare.org</v>
      </c>
      <c r="E20" s="1">
        <f>VLOOKUP($A20,'Customer Data'!$A:$E,5,FALSE)</f>
        <v>42808</v>
      </c>
      <c r="F20">
        <f t="shared" si="0"/>
        <v>2017</v>
      </c>
      <c r="G20">
        <f>VLOOKUP(A20,'Customer Data'!A:I,9,FALSE)</f>
        <v>1954</v>
      </c>
      <c r="H20">
        <f t="shared" si="1"/>
        <v>65</v>
      </c>
      <c r="I20" t="str" cm="1">
        <f t="array" ref="I20">_xlfn.IFS(H20&gt;=61,"61-70",H20&gt;51,"51-60",H20&gt;41,"41-50",H20&gt;31,"31-40",H20&gt;10,"18-30")</f>
        <v>61-70</v>
      </c>
      <c r="K20" s="16" t="s">
        <v>6186</v>
      </c>
      <c r="L20" s="20">
        <f>COUNTIF(I:I,K20)</f>
        <v>99</v>
      </c>
      <c r="M20" s="16">
        <f>COUNTIF('Customer Data'!K:K,K20)</f>
        <v>348</v>
      </c>
      <c r="N20" s="24">
        <f>L20/SUM($L$18:$L$22)-M20/SUM($M$18:$M$22)</f>
        <v>2.3115434633593224E-2</v>
      </c>
    </row>
    <row r="21" spans="1:14" x14ac:dyDescent="0.25">
      <c r="A21" s="5">
        <v>8347</v>
      </c>
      <c r="B21">
        <f>VLOOKUP($A21,'Customer Data'!$A:$E,2,FALSE)</f>
        <v>8</v>
      </c>
      <c r="C21" t="str">
        <f>VLOOKUP(A21,'Customer Data'!$A:$E,3,FALSE)</f>
        <v>Alana</v>
      </c>
      <c r="D21" t="str">
        <f>VLOOKUP($A21,'Customer Data'!$A:$E,4,FALSE)</f>
        <v>Martin@mus.com</v>
      </c>
      <c r="E21" s="1">
        <f>VLOOKUP($A21,'Customer Data'!$A:$E,5,FALSE)</f>
        <v>43034</v>
      </c>
      <c r="F21">
        <f t="shared" si="0"/>
        <v>2017</v>
      </c>
      <c r="G21">
        <f>VLOOKUP(A21,'Customer Data'!A:I,9,FALSE)</f>
        <v>1955</v>
      </c>
      <c r="H21">
        <f t="shared" si="1"/>
        <v>64</v>
      </c>
      <c r="I21" t="str" cm="1">
        <f t="array" ref="I21">_xlfn.IFS(H21&gt;=61,"61-70",H21&gt;51,"51-60",H21&gt;41,"41-50",H21&gt;31,"31-40",H21&gt;10,"18-30")</f>
        <v>61-70</v>
      </c>
      <c r="K21" s="16" t="s">
        <v>6187</v>
      </c>
      <c r="L21" s="20">
        <f>COUNTIF(I:I,K21)</f>
        <v>72</v>
      </c>
      <c r="M21" s="16">
        <f>COUNTIF('Customer Data'!K:K,K21)</f>
        <v>329</v>
      </c>
      <c r="N21" s="24">
        <f>L21/SUM($L$18:$L$22)-M21/SUM($M$18:$M$22)</f>
        <v>-1.6986232919274563E-2</v>
      </c>
    </row>
    <row r="22" spans="1:14" x14ac:dyDescent="0.25">
      <c r="A22" s="5">
        <v>215</v>
      </c>
      <c r="B22">
        <f>VLOOKUP($A22,'Customer Data'!$A:$E,2,FALSE)</f>
        <v>3</v>
      </c>
      <c r="C22" t="str">
        <f>VLOOKUP(A22,'Customer Data'!$A:$E,3,FALSE)</f>
        <v>Ashton Patel</v>
      </c>
      <c r="D22" t="str">
        <f>VLOOKUP($A22,'Customer Data'!$A:$E,4,FALSE)</f>
        <v>Gemma@blandit.edu</v>
      </c>
      <c r="E22" s="1">
        <f>VLOOKUP($A22,'Customer Data'!$A:$E,5,FALSE)</f>
        <v>43329</v>
      </c>
      <c r="F22">
        <f t="shared" si="0"/>
        <v>2018</v>
      </c>
      <c r="G22">
        <f>VLOOKUP(A22,'Customer Data'!A:I,9,FALSE)</f>
        <v>1986</v>
      </c>
      <c r="H22">
        <f t="shared" si="1"/>
        <v>33</v>
      </c>
      <c r="I22" t="str" cm="1">
        <f t="array" ref="I22">_xlfn.IFS(H22&gt;=61,"61-70",H22&gt;51,"51-60",H22&gt;41,"41-50",H22&gt;31,"31-40",H22&gt;10,"18-30")</f>
        <v>31-40</v>
      </c>
      <c r="K22" s="21" t="s">
        <v>6188</v>
      </c>
      <c r="L22" s="20">
        <f>COUNTIF(I:I,K22)</f>
        <v>75</v>
      </c>
      <c r="M22" s="16">
        <f>COUNTIF('Customer Data'!K:K,K22)</f>
        <v>309</v>
      </c>
      <c r="N22" s="24">
        <f>L22/SUM($L$18:$L$22)-M22/SUM($M$18:$M$22)</f>
        <v>-2.6858299647014305E-3</v>
      </c>
    </row>
    <row r="23" spans="1:14" x14ac:dyDescent="0.25">
      <c r="A23" s="5">
        <v>8066</v>
      </c>
      <c r="B23">
        <f>VLOOKUP($A23,'Customer Data'!$A:$E,2,FALSE)</f>
        <v>8</v>
      </c>
      <c r="C23" t="str">
        <f>VLOOKUP(A23,'Customer Data'!$A:$E,3,FALSE)</f>
        <v>Oprah</v>
      </c>
      <c r="D23" t="str">
        <f>VLOOKUP($A23,'Customer Data'!$A:$E,4,FALSE)</f>
        <v>Buffy@montes.net</v>
      </c>
      <c r="E23" s="1">
        <f>VLOOKUP($A23,'Customer Data'!$A:$E,5,FALSE)</f>
        <v>42888</v>
      </c>
      <c r="F23">
        <f t="shared" si="0"/>
        <v>2017</v>
      </c>
      <c r="G23">
        <f>VLOOKUP(A23,'Customer Data'!A:I,9,FALSE)</f>
        <v>1991</v>
      </c>
      <c r="H23">
        <f t="shared" si="1"/>
        <v>28</v>
      </c>
      <c r="I23" t="str" cm="1">
        <f t="array" ref="I23">_xlfn.IFS(H23&gt;=61,"61-70",H23&gt;51,"51-60",H23&gt;41,"41-50",H23&gt;31,"31-40",H23&gt;10,"18-30")</f>
        <v>18-30</v>
      </c>
      <c r="K23" s="25" t="s">
        <v>6198</v>
      </c>
    </row>
    <row r="24" spans="1:14" x14ac:dyDescent="0.25">
      <c r="A24" s="5">
        <v>8037</v>
      </c>
      <c r="B24">
        <f>VLOOKUP($A24,'Customer Data'!$A:$E,2,FALSE)</f>
        <v>8</v>
      </c>
      <c r="C24" t="str">
        <f>VLOOKUP(A24,'Customer Data'!$A:$E,3,FALSE)</f>
        <v>Holly</v>
      </c>
      <c r="D24" t="str">
        <f>VLOOKUP($A24,'Customer Data'!$A:$E,4,FALSE)</f>
        <v>Kirk@ullamcorper.net</v>
      </c>
      <c r="E24" s="1">
        <f>VLOOKUP($A24,'Customer Data'!$A:$E,5,FALSE)</f>
        <v>43227</v>
      </c>
      <c r="F24">
        <f t="shared" si="0"/>
        <v>2018</v>
      </c>
      <c r="G24">
        <f>VLOOKUP(A24,'Customer Data'!A:I,9,FALSE)</f>
        <v>1967</v>
      </c>
      <c r="H24">
        <f t="shared" si="1"/>
        <v>52</v>
      </c>
      <c r="I24" t="str" cm="1">
        <f t="array" ref="I24">_xlfn.IFS(H24&gt;=61,"61-70",H24&gt;51,"51-60",H24&gt;41,"41-50",H24&gt;31,"31-40",H24&gt;10,"18-30")</f>
        <v>51-60</v>
      </c>
      <c r="K24" s="25" t="s">
        <v>6199</v>
      </c>
    </row>
    <row r="25" spans="1:14" x14ac:dyDescent="0.25">
      <c r="A25" s="5">
        <v>746</v>
      </c>
      <c r="B25">
        <f>VLOOKUP($A25,'Customer Data'!$A:$E,2,FALSE)</f>
        <v>3</v>
      </c>
      <c r="C25" t="str">
        <f>VLOOKUP(A25,'Customer Data'!$A:$E,3,FALSE)</f>
        <v>Bert Fisher</v>
      </c>
      <c r="D25" t="str">
        <f>VLOOKUP($A25,'Customer Data'!$A:$E,4,FALSE)</f>
        <v>Lucius@pulvinar.net</v>
      </c>
      <c r="E25" s="1">
        <f>VLOOKUP($A25,'Customer Data'!$A:$E,5,FALSE)</f>
        <v>43117</v>
      </c>
      <c r="F25">
        <f t="shared" si="0"/>
        <v>2018</v>
      </c>
      <c r="G25">
        <f>VLOOKUP(A25,'Customer Data'!A:I,9,FALSE)</f>
        <v>1973</v>
      </c>
      <c r="H25">
        <f t="shared" si="1"/>
        <v>46</v>
      </c>
      <c r="I25" t="str" cm="1">
        <f t="array" ref="I25">_xlfn.IFS(H25&gt;=61,"61-70",H25&gt;51,"51-60",H25&gt;41,"41-50",H25&gt;31,"31-40",H25&gt;10,"18-30")</f>
        <v>41-50</v>
      </c>
      <c r="K25" s="25" t="s">
        <v>6200</v>
      </c>
    </row>
    <row r="26" spans="1:14" x14ac:dyDescent="0.25">
      <c r="A26" s="5">
        <v>192</v>
      </c>
      <c r="B26">
        <f>VLOOKUP($A26,'Customer Data'!$A:$E,2,FALSE)</f>
        <v>3</v>
      </c>
      <c r="C26" t="str">
        <f>VLOOKUP(A26,'Customer Data'!$A:$E,3,FALSE)</f>
        <v>Connor Pacheco</v>
      </c>
      <c r="D26" t="str">
        <f>VLOOKUP($A26,'Customer Data'!$A:$E,4,FALSE)</f>
        <v>Claudia@leo.net</v>
      </c>
      <c r="E26" s="1">
        <f>VLOOKUP($A26,'Customer Data'!$A:$E,5,FALSE)</f>
        <v>43266</v>
      </c>
      <c r="F26">
        <f t="shared" si="0"/>
        <v>2018</v>
      </c>
      <c r="G26">
        <f>VLOOKUP(A26,'Customer Data'!A:I,9,FALSE)</f>
        <v>1982</v>
      </c>
      <c r="H26">
        <f t="shared" si="1"/>
        <v>37</v>
      </c>
      <c r="I26" t="str" cm="1">
        <f t="array" ref="I26">_xlfn.IFS(H26&gt;=61,"61-70",H26&gt;51,"51-60",H26&gt;41,"41-50",H26&gt;31,"31-40",H26&gt;10,"18-30")</f>
        <v>31-40</v>
      </c>
    </row>
    <row r="27" spans="1:14" x14ac:dyDescent="0.25">
      <c r="A27" s="5">
        <v>8361</v>
      </c>
      <c r="B27">
        <f>VLOOKUP($A27,'Customer Data'!$A:$E,2,FALSE)</f>
        <v>8</v>
      </c>
      <c r="C27" t="str">
        <f>VLOOKUP(A27,'Customer Data'!$A:$E,3,FALSE)</f>
        <v>Dara</v>
      </c>
      <c r="D27" t="str">
        <f>VLOOKUP($A27,'Customer Data'!$A:$E,4,FALSE)</f>
        <v>Illana@sed.us</v>
      </c>
      <c r="E27" s="1">
        <f>VLOOKUP($A27,'Customer Data'!$A:$E,5,FALSE)</f>
        <v>43449</v>
      </c>
      <c r="F27">
        <f t="shared" si="0"/>
        <v>2018</v>
      </c>
      <c r="G27">
        <f>VLOOKUP(A27,'Customer Data'!A:I,9,FALSE)</f>
        <v>1992</v>
      </c>
      <c r="H27">
        <f t="shared" si="1"/>
        <v>27</v>
      </c>
      <c r="I27" t="str" cm="1">
        <f t="array" ref="I27">_xlfn.IFS(H27&gt;=61,"61-70",H27&gt;51,"51-60",H27&gt;41,"41-50",H27&gt;31,"31-40",H27&gt;10,"18-30")</f>
        <v>18-30</v>
      </c>
    </row>
    <row r="28" spans="1:14" x14ac:dyDescent="0.25">
      <c r="A28" s="5">
        <v>795</v>
      </c>
      <c r="B28">
        <f>VLOOKUP($A28,'Customer Data'!$A:$E,2,FALSE)</f>
        <v>3</v>
      </c>
      <c r="C28" t="str">
        <f>VLOOKUP(A28,'Customer Data'!$A:$E,3,FALSE)</f>
        <v>Kenneth Moon</v>
      </c>
      <c r="D28" t="str">
        <f>VLOOKUP($A28,'Customer Data'!$A:$E,4,FALSE)</f>
        <v>Colt@sed.edu</v>
      </c>
      <c r="E28" s="1">
        <f>VLOOKUP($A28,'Customer Data'!$A:$E,5,FALSE)</f>
        <v>43522</v>
      </c>
      <c r="F28">
        <f t="shared" si="0"/>
        <v>2019</v>
      </c>
      <c r="G28">
        <f>VLOOKUP(A28,'Customer Data'!A:I,9,FALSE)</f>
        <v>1998</v>
      </c>
      <c r="H28">
        <f t="shared" si="1"/>
        <v>21</v>
      </c>
      <c r="I28" t="str" cm="1">
        <f t="array" ref="I28">_xlfn.IFS(H28&gt;=61,"61-70",H28&gt;51,"51-60",H28&gt;41,"41-50",H28&gt;31,"31-40",H28&gt;10,"18-30")</f>
        <v>18-30</v>
      </c>
    </row>
    <row r="29" spans="1:14" x14ac:dyDescent="0.25">
      <c r="A29" s="5">
        <v>5829</v>
      </c>
      <c r="B29">
        <f>VLOOKUP($A29,'Customer Data'!$A:$E,2,FALSE)</f>
        <v>5</v>
      </c>
      <c r="C29" t="str">
        <f>VLOOKUP(A29,'Customer Data'!$A:$E,3,FALSE)</f>
        <v>Nomlanga</v>
      </c>
      <c r="D29" t="str">
        <f>VLOOKUP($A29,'Customer Data'!$A:$E,4,FALSE)</f>
        <v>Elizabeth@auctor.gov</v>
      </c>
      <c r="E29" s="1">
        <f>VLOOKUP($A29,'Customer Data'!$A:$E,5,FALSE)</f>
        <v>42805</v>
      </c>
      <c r="F29">
        <f t="shared" si="0"/>
        <v>2017</v>
      </c>
      <c r="G29">
        <f>VLOOKUP(A29,'Customer Data'!A:I,9,FALSE)</f>
        <v>1954</v>
      </c>
      <c r="H29">
        <f t="shared" si="1"/>
        <v>65</v>
      </c>
      <c r="I29" t="str" cm="1">
        <f t="array" ref="I29">_xlfn.IFS(H29&gt;=61,"61-70",H29&gt;51,"51-60",H29&gt;41,"41-50",H29&gt;31,"31-40",H29&gt;10,"18-30")</f>
        <v>61-70</v>
      </c>
    </row>
    <row r="30" spans="1:14" x14ac:dyDescent="0.25">
      <c r="A30" s="5">
        <v>306</v>
      </c>
      <c r="B30">
        <f>VLOOKUP($A30,'Customer Data'!$A:$E,2,FALSE)</f>
        <v>3</v>
      </c>
      <c r="C30" t="str">
        <f>VLOOKUP(A30,'Customer Data'!$A:$E,3,FALSE)</f>
        <v>Tanisha Wolf</v>
      </c>
      <c r="D30" t="str">
        <f>VLOOKUP($A30,'Customer Data'!$A:$E,4,FALSE)</f>
        <v>Clinton@varius.edu</v>
      </c>
      <c r="E30" s="1">
        <f>VLOOKUP($A30,'Customer Data'!$A:$E,5,FALSE)</f>
        <v>42749</v>
      </c>
      <c r="F30">
        <f t="shared" si="0"/>
        <v>2017</v>
      </c>
      <c r="G30">
        <f>VLOOKUP(A30,'Customer Data'!A:I,9,FALSE)</f>
        <v>1951</v>
      </c>
      <c r="H30">
        <f t="shared" si="1"/>
        <v>68</v>
      </c>
      <c r="I30" t="str" cm="1">
        <f t="array" ref="I30">_xlfn.IFS(H30&gt;=61,"61-70",H30&gt;51,"51-60",H30&gt;41,"41-50",H30&gt;31,"31-40",H30&gt;10,"18-30")</f>
        <v>61-70</v>
      </c>
    </row>
    <row r="31" spans="1:14" x14ac:dyDescent="0.25">
      <c r="A31" s="5">
        <v>8189</v>
      </c>
      <c r="B31">
        <f>VLOOKUP($A31,'Customer Data'!$A:$E,2,FALSE)</f>
        <v>8</v>
      </c>
      <c r="C31" t="str">
        <f>VLOOKUP(A31,'Customer Data'!$A:$E,3,FALSE)</f>
        <v>Irene</v>
      </c>
      <c r="D31" t="str">
        <f>VLOOKUP($A31,'Customer Data'!$A:$E,4,FALSE)</f>
        <v>Micah@sociis.us</v>
      </c>
      <c r="E31" s="1">
        <f>VLOOKUP($A31,'Customer Data'!$A:$E,5,FALSE)</f>
        <v>43059</v>
      </c>
      <c r="F31">
        <f t="shared" si="0"/>
        <v>2017</v>
      </c>
      <c r="G31">
        <f>VLOOKUP(A31,'Customer Data'!A:I,9,FALSE)</f>
        <v>1976</v>
      </c>
      <c r="H31">
        <f t="shared" si="1"/>
        <v>43</v>
      </c>
      <c r="I31" t="str" cm="1">
        <f t="array" ref="I31">_xlfn.IFS(H31&gt;=61,"61-70",H31&gt;51,"51-60",H31&gt;41,"41-50",H31&gt;31,"31-40",H31&gt;10,"18-30")</f>
        <v>41-50</v>
      </c>
    </row>
    <row r="32" spans="1:14" x14ac:dyDescent="0.25">
      <c r="A32" s="5">
        <v>8045</v>
      </c>
      <c r="B32">
        <f>VLOOKUP($A32,'Customer Data'!$A:$E,2,FALSE)</f>
        <v>8</v>
      </c>
      <c r="C32" t="str">
        <f>VLOOKUP(A32,'Customer Data'!$A:$E,3,FALSE)</f>
        <v>Barry</v>
      </c>
      <c r="D32" t="str">
        <f>VLOOKUP($A32,'Customer Data'!$A:$E,4,FALSE)</f>
        <v>Teegan@magna.edu</v>
      </c>
      <c r="E32" s="1">
        <f>VLOOKUP($A32,'Customer Data'!$A:$E,5,FALSE)</f>
        <v>43231</v>
      </c>
      <c r="F32">
        <f t="shared" si="0"/>
        <v>2018</v>
      </c>
      <c r="G32">
        <f>VLOOKUP(A32,'Customer Data'!A:I,9,FALSE)</f>
        <v>1997</v>
      </c>
      <c r="H32">
        <f t="shared" si="1"/>
        <v>22</v>
      </c>
      <c r="I32" t="str" cm="1">
        <f t="array" ref="I32">_xlfn.IFS(H32&gt;=61,"61-70",H32&gt;51,"51-60",H32&gt;41,"41-50",H32&gt;31,"31-40",H32&gt;10,"18-30")</f>
        <v>18-30</v>
      </c>
    </row>
    <row r="33" spans="1:9" x14ac:dyDescent="0.25">
      <c r="A33" s="5">
        <v>8210</v>
      </c>
      <c r="B33">
        <f>VLOOKUP($A33,'Customer Data'!$A:$E,2,FALSE)</f>
        <v>8</v>
      </c>
      <c r="C33" t="str">
        <f>VLOOKUP(A33,'Customer Data'!$A:$E,3,FALSE)</f>
        <v>Gabriel</v>
      </c>
      <c r="D33" t="str">
        <f>VLOOKUP($A33,'Customer Data'!$A:$E,4,FALSE)</f>
        <v>Tiger@in.gov</v>
      </c>
      <c r="E33" s="1">
        <f>VLOOKUP($A33,'Customer Data'!$A:$E,5,FALSE)</f>
        <v>43119</v>
      </c>
      <c r="F33">
        <f t="shared" si="0"/>
        <v>2018</v>
      </c>
      <c r="G33">
        <f>VLOOKUP(A33,'Customer Data'!A:I,9,FALSE)</f>
        <v>1987</v>
      </c>
      <c r="H33">
        <f t="shared" si="1"/>
        <v>32</v>
      </c>
      <c r="I33" t="str" cm="1">
        <f t="array" ref="I33">_xlfn.IFS(H33&gt;=61,"61-70",H33&gt;51,"51-60",H33&gt;41,"41-50",H33&gt;31,"31-40",H33&gt;10,"18-30")</f>
        <v>31-40</v>
      </c>
    </row>
    <row r="34" spans="1:9" x14ac:dyDescent="0.25">
      <c r="A34" s="5">
        <v>8480</v>
      </c>
      <c r="B34">
        <f>VLOOKUP($A34,'Customer Data'!$A:$E,2,FALSE)</f>
        <v>8</v>
      </c>
      <c r="C34" t="str">
        <f>VLOOKUP(A34,'Customer Data'!$A:$E,3,FALSE)</f>
        <v>Zahir</v>
      </c>
      <c r="D34" t="str">
        <f>VLOOKUP($A34,'Customer Data'!$A:$E,4,FALSE)</f>
        <v>Cedric@justo.edu</v>
      </c>
      <c r="E34" s="1">
        <f>VLOOKUP($A34,'Customer Data'!$A:$E,5,FALSE)</f>
        <v>43445</v>
      </c>
      <c r="F34">
        <f t="shared" si="0"/>
        <v>2018</v>
      </c>
      <c r="G34">
        <f>VLOOKUP(A34,'Customer Data'!A:I,9,FALSE)</f>
        <v>1981</v>
      </c>
      <c r="H34">
        <f t="shared" si="1"/>
        <v>38</v>
      </c>
      <c r="I34" t="str" cm="1">
        <f t="array" ref="I34">_xlfn.IFS(H34&gt;=61,"61-70",H34&gt;51,"51-60",H34&gt;41,"41-50",H34&gt;31,"31-40",H34&gt;10,"18-30")</f>
        <v>31-40</v>
      </c>
    </row>
    <row r="35" spans="1:9" x14ac:dyDescent="0.25">
      <c r="A35" s="5">
        <v>8296</v>
      </c>
      <c r="B35">
        <f>VLOOKUP($A35,'Customer Data'!$A:$E,2,FALSE)</f>
        <v>8</v>
      </c>
      <c r="C35" t="str">
        <f>VLOOKUP(A35,'Customer Data'!$A:$E,3,FALSE)</f>
        <v>Joel</v>
      </c>
      <c r="D35" t="str">
        <f>VLOOKUP($A35,'Customer Data'!$A:$E,4,FALSE)</f>
        <v>Wayne@Aliquam.edu</v>
      </c>
      <c r="E35" s="1">
        <f>VLOOKUP($A35,'Customer Data'!$A:$E,5,FALSE)</f>
        <v>42863</v>
      </c>
      <c r="F35">
        <f t="shared" si="0"/>
        <v>2017</v>
      </c>
      <c r="G35">
        <f>VLOOKUP(A35,'Customer Data'!A:I,9,FALSE)</f>
        <v>1999</v>
      </c>
      <c r="H35">
        <f t="shared" si="1"/>
        <v>20</v>
      </c>
      <c r="I35" t="str" cm="1">
        <f t="array" ref="I35">_xlfn.IFS(H35&gt;=61,"61-70",H35&gt;51,"51-60",H35&gt;41,"41-50",H35&gt;31,"31-40",H35&gt;10,"18-30")</f>
        <v>18-30</v>
      </c>
    </row>
    <row r="36" spans="1:9" x14ac:dyDescent="0.25">
      <c r="A36" s="5">
        <v>8377</v>
      </c>
      <c r="B36">
        <f>VLOOKUP($A36,'Customer Data'!$A:$E,2,FALSE)</f>
        <v>8</v>
      </c>
      <c r="C36" t="str">
        <f>VLOOKUP(A36,'Customer Data'!$A:$E,3,FALSE)</f>
        <v>Melinda</v>
      </c>
      <c r="D36" t="str">
        <f>VLOOKUP($A36,'Customer Data'!$A:$E,4,FALSE)</f>
        <v>Thaddeus@non.edu</v>
      </c>
      <c r="E36" s="1">
        <f>VLOOKUP($A36,'Customer Data'!$A:$E,5,FALSE)</f>
        <v>42823</v>
      </c>
      <c r="F36">
        <f t="shared" si="0"/>
        <v>2017</v>
      </c>
      <c r="G36">
        <f>VLOOKUP(A36,'Customer Data'!A:I,9,FALSE)</f>
        <v>1997</v>
      </c>
      <c r="H36">
        <f t="shared" si="1"/>
        <v>22</v>
      </c>
      <c r="I36" t="str" cm="1">
        <f t="array" ref="I36">_xlfn.IFS(H36&gt;=61,"61-70",H36&gt;51,"51-60",H36&gt;41,"41-50",H36&gt;31,"31-40",H36&gt;10,"18-30")</f>
        <v>18-30</v>
      </c>
    </row>
    <row r="37" spans="1:9" x14ac:dyDescent="0.25">
      <c r="A37" s="5">
        <v>5842</v>
      </c>
      <c r="B37">
        <f>VLOOKUP($A37,'Customer Data'!$A:$E,2,FALSE)</f>
        <v>5</v>
      </c>
      <c r="C37" t="str">
        <f>VLOOKUP(A37,'Customer Data'!$A:$E,3,FALSE)</f>
        <v>Price</v>
      </c>
      <c r="D37" t="str">
        <f>VLOOKUP($A37,'Customer Data'!$A:$E,4,FALSE)</f>
        <v>Murphy@vehicula.edu</v>
      </c>
      <c r="E37" s="1">
        <f>VLOOKUP($A37,'Customer Data'!$A:$E,5,FALSE)</f>
        <v>42877</v>
      </c>
      <c r="F37">
        <f t="shared" si="0"/>
        <v>2017</v>
      </c>
      <c r="G37">
        <f>VLOOKUP(A37,'Customer Data'!A:I,9,FALSE)</f>
        <v>1983</v>
      </c>
      <c r="H37">
        <f t="shared" si="1"/>
        <v>36</v>
      </c>
      <c r="I37" t="str" cm="1">
        <f t="array" ref="I37">_xlfn.IFS(H37&gt;=61,"61-70",H37&gt;51,"51-60",H37&gt;41,"41-50",H37&gt;31,"31-40",H37&gt;10,"18-30")</f>
        <v>31-40</v>
      </c>
    </row>
    <row r="38" spans="1:9" x14ac:dyDescent="0.25">
      <c r="A38" s="5">
        <v>101</v>
      </c>
      <c r="B38">
        <f>VLOOKUP($A38,'Customer Data'!$A:$E,2,FALSE)</f>
        <v>3</v>
      </c>
      <c r="C38" t="str">
        <f>VLOOKUP(A38,'Customer Data'!$A:$E,3,FALSE)</f>
        <v>Castor Savage</v>
      </c>
      <c r="D38" t="str">
        <f>VLOOKUP($A38,'Customer Data'!$A:$E,4,FALSE)</f>
        <v>Donovan@eget.gov</v>
      </c>
      <c r="E38" s="1">
        <f>VLOOKUP($A38,'Customer Data'!$A:$E,5,FALSE)</f>
        <v>43015</v>
      </c>
      <c r="F38">
        <f t="shared" si="0"/>
        <v>2017</v>
      </c>
      <c r="G38">
        <f>VLOOKUP(A38,'Customer Data'!A:I,9,FALSE)</f>
        <v>1967</v>
      </c>
      <c r="H38">
        <f t="shared" si="1"/>
        <v>52</v>
      </c>
      <c r="I38" t="str" cm="1">
        <f t="array" ref="I38">_xlfn.IFS(H38&gt;=61,"61-70",H38&gt;51,"51-60",H38&gt;41,"41-50",H38&gt;31,"31-40",H38&gt;10,"18-30")</f>
        <v>51-60</v>
      </c>
    </row>
    <row r="39" spans="1:9" x14ac:dyDescent="0.25">
      <c r="A39" s="5">
        <v>8427</v>
      </c>
      <c r="B39">
        <f>VLOOKUP($A39,'Customer Data'!$A:$E,2,FALSE)</f>
        <v>8</v>
      </c>
      <c r="C39" t="str">
        <f>VLOOKUP(A39,'Customer Data'!$A:$E,3,FALSE)</f>
        <v>Linus</v>
      </c>
      <c r="D39" t="str">
        <f>VLOOKUP($A39,'Customer Data'!$A:$E,4,FALSE)</f>
        <v>Quon@Morbi.us</v>
      </c>
      <c r="E39" s="1">
        <f>VLOOKUP($A39,'Customer Data'!$A:$E,5,FALSE)</f>
        <v>43425</v>
      </c>
      <c r="F39">
        <f t="shared" si="0"/>
        <v>2018</v>
      </c>
      <c r="G39">
        <f>VLOOKUP(A39,'Customer Data'!A:I,9,FALSE)</f>
        <v>1954</v>
      </c>
      <c r="H39">
        <f t="shared" si="1"/>
        <v>65</v>
      </c>
      <c r="I39" t="str" cm="1">
        <f t="array" ref="I39">_xlfn.IFS(H39&gt;=61,"61-70",H39&gt;51,"51-60",H39&gt;41,"41-50",H39&gt;31,"31-40",H39&gt;10,"18-30")</f>
        <v>61-70</v>
      </c>
    </row>
    <row r="40" spans="1:9" x14ac:dyDescent="0.25">
      <c r="A40" s="5">
        <v>8074</v>
      </c>
      <c r="B40">
        <f>VLOOKUP($A40,'Customer Data'!$A:$E,2,FALSE)</f>
        <v>8</v>
      </c>
      <c r="C40" t="str">
        <f>VLOOKUP(A40,'Customer Data'!$A:$E,3,FALSE)</f>
        <v>Anjolie</v>
      </c>
      <c r="D40" t="str">
        <f>VLOOKUP($A40,'Customer Data'!$A:$E,4,FALSE)</f>
        <v>Hayes@natoque.net</v>
      </c>
      <c r="E40" s="1">
        <f>VLOOKUP($A40,'Customer Data'!$A:$E,5,FALSE)</f>
        <v>43438</v>
      </c>
      <c r="F40">
        <f t="shared" si="0"/>
        <v>2018</v>
      </c>
      <c r="G40">
        <f>VLOOKUP(A40,'Customer Data'!A:I,9,FALSE)</f>
        <v>1989</v>
      </c>
      <c r="H40">
        <f t="shared" si="1"/>
        <v>30</v>
      </c>
      <c r="I40" t="str" cm="1">
        <f t="array" ref="I40">_xlfn.IFS(H40&gt;=61,"61-70",H40&gt;51,"51-60",H40&gt;41,"41-50",H40&gt;31,"31-40",H40&gt;10,"18-30")</f>
        <v>18-30</v>
      </c>
    </row>
    <row r="41" spans="1:9" x14ac:dyDescent="0.25">
      <c r="A41" s="5">
        <v>202</v>
      </c>
      <c r="B41">
        <f>VLOOKUP($A41,'Customer Data'!$A:$E,2,FALSE)</f>
        <v>3</v>
      </c>
      <c r="C41" t="str">
        <f>VLOOKUP(A41,'Customer Data'!$A:$E,3,FALSE)</f>
        <v>Henry Maxwell</v>
      </c>
      <c r="D41" t="str">
        <f>VLOOKUP($A41,'Customer Data'!$A:$E,4,FALSE)</f>
        <v>Murphy@Phasellus.com</v>
      </c>
      <c r="E41" s="1">
        <f>VLOOKUP($A41,'Customer Data'!$A:$E,5,FALSE)</f>
        <v>43293</v>
      </c>
      <c r="F41">
        <f t="shared" si="0"/>
        <v>2018</v>
      </c>
      <c r="G41">
        <f>VLOOKUP(A41,'Customer Data'!A:I,9,FALSE)</f>
        <v>1984</v>
      </c>
      <c r="H41">
        <f t="shared" si="1"/>
        <v>35</v>
      </c>
      <c r="I41" t="str" cm="1">
        <f t="array" ref="I41">_xlfn.IFS(H41&gt;=61,"61-70",H41&gt;51,"51-60",H41&gt;41,"41-50",H41&gt;31,"31-40",H41&gt;10,"18-30")</f>
        <v>31-40</v>
      </c>
    </row>
    <row r="42" spans="1:9" x14ac:dyDescent="0.25">
      <c r="A42" s="5">
        <v>481</v>
      </c>
      <c r="B42">
        <f>VLOOKUP($A42,'Customer Data'!$A:$E,2,FALSE)</f>
        <v>3</v>
      </c>
      <c r="C42" t="str">
        <f>VLOOKUP(A42,'Customer Data'!$A:$E,3,FALSE)</f>
        <v>Kirsten Montgomery</v>
      </c>
      <c r="D42" t="str">
        <f>VLOOKUP($A42,'Customer Data'!$A:$E,4,FALSE)</f>
        <v>Jack@Maecenas.edu</v>
      </c>
      <c r="E42" s="1">
        <f>VLOOKUP($A42,'Customer Data'!$A:$E,5,FALSE)</f>
        <v>43111</v>
      </c>
      <c r="F42">
        <f t="shared" si="0"/>
        <v>2018</v>
      </c>
      <c r="G42">
        <f>VLOOKUP(A42,'Customer Data'!A:I,9,FALSE)</f>
        <v>1973</v>
      </c>
      <c r="H42">
        <f t="shared" si="1"/>
        <v>46</v>
      </c>
      <c r="I42" t="str" cm="1">
        <f t="array" ref="I42">_xlfn.IFS(H42&gt;=61,"61-70",H42&gt;51,"51-60",H42&gt;41,"41-50",H42&gt;31,"31-40",H42&gt;10,"18-30")</f>
        <v>41-50</v>
      </c>
    </row>
    <row r="43" spans="1:9" x14ac:dyDescent="0.25">
      <c r="A43" s="5">
        <v>8435</v>
      </c>
      <c r="B43">
        <f>VLOOKUP($A43,'Customer Data'!$A:$E,2,FALSE)</f>
        <v>8</v>
      </c>
      <c r="C43" t="str">
        <f>VLOOKUP(A43,'Customer Data'!$A:$E,3,FALSE)</f>
        <v>Tashya</v>
      </c>
      <c r="D43" t="str">
        <f>VLOOKUP($A43,'Customer Data'!$A:$E,4,FALSE)</f>
        <v>Maisie@libero.net</v>
      </c>
      <c r="E43" s="1">
        <f>VLOOKUP($A43,'Customer Data'!$A:$E,5,FALSE)</f>
        <v>43500</v>
      </c>
      <c r="F43">
        <f t="shared" si="0"/>
        <v>2019</v>
      </c>
      <c r="G43">
        <f>VLOOKUP(A43,'Customer Data'!A:I,9,FALSE)</f>
        <v>1992</v>
      </c>
      <c r="H43">
        <f t="shared" si="1"/>
        <v>27</v>
      </c>
      <c r="I43" t="str" cm="1">
        <f t="array" ref="I43">_xlfn.IFS(H43&gt;=61,"61-70",H43&gt;51,"51-60",H43&gt;41,"41-50",H43&gt;31,"31-40",H43&gt;10,"18-30")</f>
        <v>18-30</v>
      </c>
    </row>
    <row r="44" spans="1:9" x14ac:dyDescent="0.25">
      <c r="A44" s="5">
        <v>665</v>
      </c>
      <c r="B44">
        <f>VLOOKUP($A44,'Customer Data'!$A:$E,2,FALSE)</f>
        <v>3</v>
      </c>
      <c r="C44" t="str">
        <f>VLOOKUP(A44,'Customer Data'!$A:$E,3,FALSE)</f>
        <v>Carissa Schmidt</v>
      </c>
      <c r="D44" t="str">
        <f>VLOOKUP($A44,'Customer Data'!$A:$E,4,FALSE)</f>
        <v>Nolan@primis.com</v>
      </c>
      <c r="E44" s="1">
        <f>VLOOKUP($A44,'Customer Data'!$A:$E,5,FALSE)</f>
        <v>43491</v>
      </c>
      <c r="F44">
        <f t="shared" si="0"/>
        <v>2019</v>
      </c>
      <c r="G44">
        <f>VLOOKUP(A44,'Customer Data'!A:I,9,FALSE)</f>
        <v>1996</v>
      </c>
      <c r="H44">
        <f t="shared" si="1"/>
        <v>23</v>
      </c>
      <c r="I44" t="str" cm="1">
        <f t="array" ref="I44">_xlfn.IFS(H44&gt;=61,"61-70",H44&gt;51,"51-60",H44&gt;41,"41-50",H44&gt;31,"31-40",H44&gt;10,"18-30")</f>
        <v>18-30</v>
      </c>
    </row>
    <row r="45" spans="1:9" x14ac:dyDescent="0.25">
      <c r="A45" s="5">
        <v>5720</v>
      </c>
      <c r="B45">
        <f>VLOOKUP($A45,'Customer Data'!$A:$E,2,FALSE)</f>
        <v>5</v>
      </c>
      <c r="C45" t="str">
        <f>VLOOKUP(A45,'Customer Data'!$A:$E,3,FALSE)</f>
        <v>Leila</v>
      </c>
      <c r="D45" t="str">
        <f>VLOOKUP($A45,'Customer Data'!$A:$E,4,FALSE)</f>
        <v>Wynter@tristique.us</v>
      </c>
      <c r="E45" s="1">
        <f>VLOOKUP($A45,'Customer Data'!$A:$E,5,FALSE)</f>
        <v>43249</v>
      </c>
      <c r="F45">
        <f t="shared" si="0"/>
        <v>2018</v>
      </c>
      <c r="G45">
        <f>VLOOKUP(A45,'Customer Data'!A:I,9,FALSE)</f>
        <v>1981</v>
      </c>
      <c r="H45">
        <f t="shared" si="1"/>
        <v>38</v>
      </c>
      <c r="I45" t="str" cm="1">
        <f t="array" ref="I45">_xlfn.IFS(H45&gt;=61,"61-70",H45&gt;51,"51-60",H45&gt;41,"41-50",H45&gt;31,"31-40",H45&gt;10,"18-30")</f>
        <v>31-40</v>
      </c>
    </row>
    <row r="46" spans="1:9" x14ac:dyDescent="0.25">
      <c r="A46" s="5">
        <v>688</v>
      </c>
      <c r="B46">
        <f>VLOOKUP($A46,'Customer Data'!$A:$E,2,FALSE)</f>
        <v>3</v>
      </c>
      <c r="C46" t="str">
        <f>VLOOKUP(A46,'Customer Data'!$A:$E,3,FALSE)</f>
        <v>Donna Fleming</v>
      </c>
      <c r="D46" t="str">
        <f>VLOOKUP($A46,'Customer Data'!$A:$E,4,FALSE)</f>
        <v>Hashim@Phasellus.net</v>
      </c>
      <c r="E46" s="1">
        <f>VLOOKUP($A46,'Customer Data'!$A:$E,5,FALSE)</f>
        <v>43539</v>
      </c>
      <c r="F46">
        <f t="shared" si="0"/>
        <v>2019</v>
      </c>
      <c r="G46">
        <f>VLOOKUP(A46,'Customer Data'!A:I,9,FALSE)</f>
        <v>1999</v>
      </c>
      <c r="H46">
        <f t="shared" si="1"/>
        <v>20</v>
      </c>
      <c r="I46" t="str" cm="1">
        <f t="array" ref="I46">_xlfn.IFS(H46&gt;=61,"61-70",H46&gt;51,"51-60",H46&gt;41,"41-50",H46&gt;31,"31-40",H46&gt;10,"18-30")</f>
        <v>18-30</v>
      </c>
    </row>
    <row r="47" spans="1:9" x14ac:dyDescent="0.25">
      <c r="A47" s="5">
        <v>751</v>
      </c>
      <c r="B47">
        <f>VLOOKUP($A47,'Customer Data'!$A:$E,2,FALSE)</f>
        <v>3</v>
      </c>
      <c r="C47" t="str">
        <f>VLOOKUP(A47,'Customer Data'!$A:$E,3,FALSE)</f>
        <v>Yoshio Gaines</v>
      </c>
      <c r="D47" t="str">
        <f>VLOOKUP($A47,'Customer Data'!$A:$E,4,FALSE)</f>
        <v>Carter@tellus.us</v>
      </c>
      <c r="E47" s="1">
        <f>VLOOKUP($A47,'Customer Data'!$A:$E,5,FALSE)</f>
        <v>43158</v>
      </c>
      <c r="F47">
        <f t="shared" si="0"/>
        <v>2018</v>
      </c>
      <c r="G47">
        <f>VLOOKUP(A47,'Customer Data'!A:I,9,FALSE)</f>
        <v>1976</v>
      </c>
      <c r="H47">
        <f t="shared" si="1"/>
        <v>43</v>
      </c>
      <c r="I47" t="str" cm="1">
        <f t="array" ref="I47">_xlfn.IFS(H47&gt;=61,"61-70",H47&gt;51,"51-60",H47&gt;41,"41-50",H47&gt;31,"31-40",H47&gt;10,"18-30")</f>
        <v>41-50</v>
      </c>
    </row>
    <row r="48" spans="1:9" x14ac:dyDescent="0.25">
      <c r="A48" s="5">
        <v>695</v>
      </c>
      <c r="B48">
        <f>VLOOKUP($A48,'Customer Data'!$A:$E,2,FALSE)</f>
        <v>3</v>
      </c>
      <c r="C48" t="str">
        <f>VLOOKUP(A48,'Customer Data'!$A:$E,3,FALSE)</f>
        <v>Vivian Dillard</v>
      </c>
      <c r="D48" t="str">
        <f>VLOOKUP($A48,'Customer Data'!$A:$E,4,FALSE)</f>
        <v>Stacey@odio.edu</v>
      </c>
      <c r="E48" s="1">
        <f>VLOOKUP($A48,'Customer Data'!$A:$E,5,FALSE)</f>
        <v>43553</v>
      </c>
      <c r="F48">
        <f t="shared" si="0"/>
        <v>2019</v>
      </c>
      <c r="G48">
        <f>VLOOKUP(A48,'Customer Data'!A:I,9,FALSE)</f>
        <v>2000</v>
      </c>
      <c r="H48">
        <f t="shared" si="1"/>
        <v>19</v>
      </c>
      <c r="I48" t="str" cm="1">
        <f t="array" ref="I48">_xlfn.IFS(H48&gt;=61,"61-70",H48&gt;51,"51-60",H48&gt;41,"41-50",H48&gt;31,"31-40",H48&gt;10,"18-30")</f>
        <v>18-30</v>
      </c>
    </row>
    <row r="49" spans="1:9" x14ac:dyDescent="0.25">
      <c r="A49" s="5">
        <v>8369</v>
      </c>
      <c r="B49">
        <f>VLOOKUP($A49,'Customer Data'!$A:$E,2,FALSE)</f>
        <v>8</v>
      </c>
      <c r="C49" t="str">
        <f>VLOOKUP(A49,'Customer Data'!$A:$E,3,FALSE)</f>
        <v>Paula</v>
      </c>
      <c r="D49" t="str">
        <f>VLOOKUP($A49,'Customer Data'!$A:$E,4,FALSE)</f>
        <v>Quamar@tempor.org</v>
      </c>
      <c r="E49" s="1">
        <f>VLOOKUP($A49,'Customer Data'!$A:$E,5,FALSE)</f>
        <v>43242</v>
      </c>
      <c r="F49">
        <f t="shared" si="0"/>
        <v>2018</v>
      </c>
      <c r="G49">
        <f>VLOOKUP(A49,'Customer Data'!A:I,9,FALSE)</f>
        <v>1989</v>
      </c>
      <c r="H49">
        <f t="shared" si="1"/>
        <v>30</v>
      </c>
      <c r="I49" t="str" cm="1">
        <f t="array" ref="I49">_xlfn.IFS(H49&gt;=61,"61-70",H49&gt;51,"51-60",H49&gt;41,"41-50",H49&gt;31,"31-40",H49&gt;10,"18-30")</f>
        <v>18-30</v>
      </c>
    </row>
    <row r="50" spans="1:9" x14ac:dyDescent="0.25">
      <c r="A50" s="5">
        <v>429</v>
      </c>
      <c r="B50">
        <f>VLOOKUP($A50,'Customer Data'!$A:$E,2,FALSE)</f>
        <v>3</v>
      </c>
      <c r="C50" t="str">
        <f>VLOOKUP(A50,'Customer Data'!$A:$E,3,FALSE)</f>
        <v>Lee Barrett</v>
      </c>
      <c r="D50" t="str">
        <f>VLOOKUP($A50,'Customer Data'!$A:$E,4,FALSE)</f>
        <v>Jonas@quam.com</v>
      </c>
      <c r="E50" s="1">
        <f>VLOOKUP($A50,'Customer Data'!$A:$E,5,FALSE)</f>
        <v>43003</v>
      </c>
      <c r="F50">
        <f t="shared" si="0"/>
        <v>2017</v>
      </c>
      <c r="G50">
        <f>VLOOKUP(A50,'Customer Data'!A:I,9,FALSE)</f>
        <v>1966</v>
      </c>
      <c r="H50">
        <f t="shared" si="1"/>
        <v>53</v>
      </c>
      <c r="I50" t="str" cm="1">
        <f t="array" ref="I50">_xlfn.IFS(H50&gt;=61,"61-70",H50&gt;51,"51-60",H50&gt;41,"41-50",H50&gt;31,"31-40",H50&gt;10,"18-30")</f>
        <v>51-60</v>
      </c>
    </row>
    <row r="51" spans="1:9" x14ac:dyDescent="0.25">
      <c r="A51" s="5">
        <v>218</v>
      </c>
      <c r="B51">
        <f>VLOOKUP($A51,'Customer Data'!$A:$E,2,FALSE)</f>
        <v>3</v>
      </c>
      <c r="C51" t="str">
        <f>VLOOKUP(A51,'Customer Data'!$A:$E,3,FALSE)</f>
        <v>Ira David</v>
      </c>
      <c r="D51" t="str">
        <f>VLOOKUP($A51,'Customer Data'!$A:$E,4,FALSE)</f>
        <v>Zenaida@eget.edu</v>
      </c>
      <c r="E51" s="1">
        <f>VLOOKUP($A51,'Customer Data'!$A:$E,5,FALSE)</f>
        <v>43337</v>
      </c>
      <c r="F51">
        <f t="shared" si="0"/>
        <v>2018</v>
      </c>
      <c r="G51">
        <f>VLOOKUP(A51,'Customer Data'!A:I,9,FALSE)</f>
        <v>1987</v>
      </c>
      <c r="H51">
        <f t="shared" si="1"/>
        <v>32</v>
      </c>
      <c r="I51" t="str" cm="1">
        <f t="array" ref="I51">_xlfn.IFS(H51&gt;=61,"61-70",H51&gt;51,"51-60",H51&gt;41,"41-50",H51&gt;31,"31-40",H51&gt;10,"18-30")</f>
        <v>31-40</v>
      </c>
    </row>
    <row r="52" spans="1:9" x14ac:dyDescent="0.25">
      <c r="A52" s="5">
        <v>409</v>
      </c>
      <c r="B52">
        <f>VLOOKUP($A52,'Customer Data'!$A:$E,2,FALSE)</f>
        <v>3</v>
      </c>
      <c r="C52" t="str">
        <f>VLOOKUP(A52,'Customer Data'!$A:$E,3,FALSE)</f>
        <v>Janna Delaney</v>
      </c>
      <c r="D52" t="str">
        <f>VLOOKUP($A52,'Customer Data'!$A:$E,4,FALSE)</f>
        <v>Seth@vestibulum.com</v>
      </c>
      <c r="E52" s="1">
        <f>VLOOKUP($A52,'Customer Data'!$A:$E,5,FALSE)</f>
        <v>42962</v>
      </c>
      <c r="F52">
        <f t="shared" si="0"/>
        <v>2017</v>
      </c>
      <c r="G52">
        <f>VLOOKUP(A52,'Customer Data'!A:I,9,FALSE)</f>
        <v>1964</v>
      </c>
      <c r="H52">
        <f t="shared" si="1"/>
        <v>55</v>
      </c>
      <c r="I52" t="str" cm="1">
        <f t="array" ref="I52">_xlfn.IFS(H52&gt;=61,"61-70",H52&gt;51,"51-60",H52&gt;41,"41-50",H52&gt;31,"31-40",H52&gt;10,"18-30")</f>
        <v>51-60</v>
      </c>
    </row>
    <row r="53" spans="1:9" x14ac:dyDescent="0.25">
      <c r="A53" s="5">
        <v>5847</v>
      </c>
      <c r="B53">
        <f>VLOOKUP($A53,'Customer Data'!$A:$E,2,FALSE)</f>
        <v>5</v>
      </c>
      <c r="C53" t="str">
        <f>VLOOKUP(A53,'Customer Data'!$A:$E,3,FALSE)</f>
        <v>Stacey</v>
      </c>
      <c r="D53" t="str">
        <f>VLOOKUP($A53,'Customer Data'!$A:$E,4,FALSE)</f>
        <v>Derek@In.com</v>
      </c>
      <c r="E53" s="1">
        <f>VLOOKUP($A53,'Customer Data'!$A:$E,5,FALSE)</f>
        <v>43311</v>
      </c>
      <c r="F53">
        <f t="shared" si="0"/>
        <v>2018</v>
      </c>
      <c r="G53">
        <f>VLOOKUP(A53,'Customer Data'!A:I,9,FALSE)</f>
        <v>1985</v>
      </c>
      <c r="H53">
        <f t="shared" si="1"/>
        <v>34</v>
      </c>
      <c r="I53" t="str" cm="1">
        <f t="array" ref="I53">_xlfn.IFS(H53&gt;=61,"61-70",H53&gt;51,"51-60",H53&gt;41,"41-50",H53&gt;31,"31-40",H53&gt;10,"18-30")</f>
        <v>31-40</v>
      </c>
    </row>
    <row r="54" spans="1:9" x14ac:dyDescent="0.25">
      <c r="A54" s="5">
        <v>265</v>
      </c>
      <c r="B54">
        <f>VLOOKUP($A54,'Customer Data'!$A:$E,2,FALSE)</f>
        <v>3</v>
      </c>
      <c r="C54" t="str">
        <f>VLOOKUP(A54,'Customer Data'!$A:$E,3,FALSE)</f>
        <v>Geoffrey Bray</v>
      </c>
      <c r="D54" t="str">
        <f>VLOOKUP($A54,'Customer Data'!$A:$E,4,FALSE)</f>
        <v>Brenda@sem.edu</v>
      </c>
      <c r="E54" s="1">
        <f>VLOOKUP($A54,'Customer Data'!$A:$E,5,FALSE)</f>
        <v>43467</v>
      </c>
      <c r="F54">
        <f t="shared" si="0"/>
        <v>2019</v>
      </c>
      <c r="G54">
        <f>VLOOKUP(A54,'Customer Data'!A:I,9,FALSE)</f>
        <v>1995</v>
      </c>
      <c r="H54">
        <f t="shared" si="1"/>
        <v>24</v>
      </c>
      <c r="I54" t="str" cm="1">
        <f t="array" ref="I54">_xlfn.IFS(H54&gt;=61,"61-70",H54&gt;51,"51-60",H54&gt;41,"41-50",H54&gt;31,"31-40",H54&gt;10,"18-30")</f>
        <v>18-30</v>
      </c>
    </row>
    <row r="55" spans="1:9" x14ac:dyDescent="0.25">
      <c r="A55" s="5">
        <v>8355</v>
      </c>
      <c r="B55">
        <f>VLOOKUP($A55,'Customer Data'!$A:$E,2,FALSE)</f>
        <v>8</v>
      </c>
      <c r="C55" t="str">
        <f>VLOOKUP(A55,'Customer Data'!$A:$E,3,FALSE)</f>
        <v>Alec</v>
      </c>
      <c r="D55" t="str">
        <f>VLOOKUP($A55,'Customer Data'!$A:$E,4,FALSE)</f>
        <v>Chaney@vehicula.edu</v>
      </c>
      <c r="E55" s="1">
        <f>VLOOKUP($A55,'Customer Data'!$A:$E,5,FALSE)</f>
        <v>42780</v>
      </c>
      <c r="F55">
        <f t="shared" si="0"/>
        <v>2017</v>
      </c>
      <c r="G55">
        <f>VLOOKUP(A55,'Customer Data'!A:I,9,FALSE)</f>
        <v>1974</v>
      </c>
      <c r="H55">
        <f t="shared" si="1"/>
        <v>45</v>
      </c>
      <c r="I55" t="str" cm="1">
        <f t="array" ref="I55">_xlfn.IFS(H55&gt;=61,"61-70",H55&gt;51,"51-60",H55&gt;41,"41-50",H55&gt;31,"31-40",H55&gt;10,"18-30")</f>
        <v>41-50</v>
      </c>
    </row>
    <row r="56" spans="1:9" x14ac:dyDescent="0.25">
      <c r="A56" s="5">
        <v>5125</v>
      </c>
      <c r="B56">
        <f>VLOOKUP($A56,'Customer Data'!$A:$E,2,FALSE)</f>
        <v>5</v>
      </c>
      <c r="C56" t="str">
        <f>VLOOKUP(A56,'Customer Data'!$A:$E,3,FALSE)</f>
        <v>Astra</v>
      </c>
      <c r="D56" t="str">
        <f>VLOOKUP($A56,'Customer Data'!$A:$E,4,FALSE)</f>
        <v>Declan@suscipit.us</v>
      </c>
      <c r="E56" s="1">
        <f>VLOOKUP($A56,'Customer Data'!$A:$E,5,FALSE)</f>
        <v>43244</v>
      </c>
      <c r="F56">
        <f t="shared" si="0"/>
        <v>2018</v>
      </c>
      <c r="G56">
        <f>VLOOKUP(A56,'Customer Data'!A:I,9,FALSE)</f>
        <v>1993</v>
      </c>
      <c r="H56">
        <f t="shared" si="1"/>
        <v>26</v>
      </c>
      <c r="I56" t="str" cm="1">
        <f t="array" ref="I56">_xlfn.IFS(H56&gt;=61,"61-70",H56&gt;51,"51-60",H56&gt;41,"41-50",H56&gt;31,"31-40",H56&gt;10,"18-30")</f>
        <v>18-30</v>
      </c>
    </row>
    <row r="57" spans="1:9" x14ac:dyDescent="0.25">
      <c r="A57" s="5">
        <v>8186</v>
      </c>
      <c r="B57">
        <f>VLOOKUP($A57,'Customer Data'!$A:$E,2,FALSE)</f>
        <v>8</v>
      </c>
      <c r="C57" t="str">
        <f>VLOOKUP(A57,'Customer Data'!$A:$E,3,FALSE)</f>
        <v>Blaze</v>
      </c>
      <c r="D57" t="str">
        <f>VLOOKUP($A57,'Customer Data'!$A:$E,4,FALSE)</f>
        <v>Quamar@Etiam.edu</v>
      </c>
      <c r="E57" s="1">
        <f>VLOOKUP($A57,'Customer Data'!$A:$E,5,FALSE)</f>
        <v>43437</v>
      </c>
      <c r="F57">
        <f t="shared" si="0"/>
        <v>2018</v>
      </c>
      <c r="G57">
        <f>VLOOKUP(A57,'Customer Data'!A:I,9,FALSE)</f>
        <v>1983</v>
      </c>
      <c r="H57">
        <f t="shared" si="1"/>
        <v>36</v>
      </c>
      <c r="I57" t="str" cm="1">
        <f t="array" ref="I57">_xlfn.IFS(H57&gt;=61,"61-70",H57&gt;51,"51-60",H57&gt;41,"41-50",H57&gt;31,"31-40",H57&gt;10,"18-30")</f>
        <v>31-40</v>
      </c>
    </row>
    <row r="58" spans="1:9" x14ac:dyDescent="0.25">
      <c r="A58" s="5">
        <v>8482</v>
      </c>
      <c r="B58">
        <f>VLOOKUP($A58,'Customer Data'!$A:$E,2,FALSE)</f>
        <v>8</v>
      </c>
      <c r="C58" t="str">
        <f>VLOOKUP(A58,'Customer Data'!$A:$E,3,FALSE)</f>
        <v>Faith</v>
      </c>
      <c r="D58" t="str">
        <f>VLOOKUP($A58,'Customer Data'!$A:$E,4,FALSE)</f>
        <v>Quin@netus.gov</v>
      </c>
      <c r="E58" s="1">
        <f>VLOOKUP($A58,'Customer Data'!$A:$E,5,FALSE)</f>
        <v>43537</v>
      </c>
      <c r="F58">
        <f t="shared" si="0"/>
        <v>2019</v>
      </c>
      <c r="G58">
        <f>VLOOKUP(A58,'Customer Data'!A:I,9,FALSE)</f>
        <v>1964</v>
      </c>
      <c r="H58">
        <f t="shared" si="1"/>
        <v>55</v>
      </c>
      <c r="I58" t="str" cm="1">
        <f t="array" ref="I58">_xlfn.IFS(H58&gt;=61,"61-70",H58&gt;51,"51-60",H58&gt;41,"41-50",H58&gt;31,"31-40",H58&gt;10,"18-30")</f>
        <v>51-60</v>
      </c>
    </row>
    <row r="59" spans="1:9" x14ac:dyDescent="0.25">
      <c r="A59" s="5">
        <v>8259</v>
      </c>
      <c r="B59">
        <f>VLOOKUP($A59,'Customer Data'!$A:$E,2,FALSE)</f>
        <v>8</v>
      </c>
      <c r="C59" t="str">
        <f>VLOOKUP(A59,'Customer Data'!$A:$E,3,FALSE)</f>
        <v>Cheryl</v>
      </c>
      <c r="D59" t="str">
        <f>VLOOKUP($A59,'Customer Data'!$A:$E,4,FALSE)</f>
        <v>Liberty@sollicitudin.edu</v>
      </c>
      <c r="E59" s="1">
        <f>VLOOKUP($A59,'Customer Data'!$A:$E,5,FALSE)</f>
        <v>43509</v>
      </c>
      <c r="F59">
        <f t="shared" si="0"/>
        <v>2019</v>
      </c>
      <c r="G59">
        <f>VLOOKUP(A59,'Customer Data'!A:I,9,FALSE)</f>
        <v>1998</v>
      </c>
      <c r="H59">
        <f t="shared" si="1"/>
        <v>21</v>
      </c>
      <c r="I59" t="str" cm="1">
        <f t="array" ref="I59">_xlfn.IFS(H59&gt;=61,"61-70",H59&gt;51,"51-60",H59&gt;41,"41-50",H59&gt;31,"31-40",H59&gt;10,"18-30")</f>
        <v>18-30</v>
      </c>
    </row>
    <row r="60" spans="1:9" x14ac:dyDescent="0.25">
      <c r="A60" s="5">
        <v>8070</v>
      </c>
      <c r="B60">
        <f>VLOOKUP($A60,'Customer Data'!$A:$E,2,FALSE)</f>
        <v>8</v>
      </c>
      <c r="C60" t="str">
        <f>VLOOKUP(A60,'Customer Data'!$A:$E,3,FALSE)</f>
        <v>Rahim</v>
      </c>
      <c r="D60" t="str">
        <f>VLOOKUP($A60,'Customer Data'!$A:$E,4,FALSE)</f>
        <v>Mufutau@enim.net</v>
      </c>
      <c r="E60" s="1">
        <f>VLOOKUP($A60,'Customer Data'!$A:$E,5,FALSE)</f>
        <v>42798</v>
      </c>
      <c r="F60">
        <f t="shared" si="0"/>
        <v>2017</v>
      </c>
      <c r="G60">
        <f>VLOOKUP(A60,'Customer Data'!A:I,9,FALSE)</f>
        <v>1979</v>
      </c>
      <c r="H60">
        <f t="shared" si="1"/>
        <v>40</v>
      </c>
      <c r="I60" t="str" cm="1">
        <f t="array" ref="I60">_xlfn.IFS(H60&gt;=61,"61-70",H60&gt;51,"51-60",H60&gt;41,"41-50",H60&gt;31,"31-40",H60&gt;10,"18-30")</f>
        <v>31-40</v>
      </c>
    </row>
    <row r="61" spans="1:9" x14ac:dyDescent="0.25">
      <c r="A61" s="5">
        <v>8049</v>
      </c>
      <c r="B61">
        <f>VLOOKUP($A61,'Customer Data'!$A:$E,2,FALSE)</f>
        <v>8</v>
      </c>
      <c r="C61" t="str">
        <f>VLOOKUP(A61,'Customer Data'!$A:$E,3,FALSE)</f>
        <v>Ira</v>
      </c>
      <c r="D61" t="str">
        <f>VLOOKUP($A61,'Customer Data'!$A:$E,4,FALSE)</f>
        <v>Myra@inceptos.gov</v>
      </c>
      <c r="E61" s="1">
        <f>VLOOKUP($A61,'Customer Data'!$A:$E,5,FALSE)</f>
        <v>43037</v>
      </c>
      <c r="F61">
        <f t="shared" si="0"/>
        <v>2017</v>
      </c>
      <c r="G61">
        <f>VLOOKUP(A61,'Customer Data'!A:I,9,FALSE)</f>
        <v>1994</v>
      </c>
      <c r="H61">
        <f t="shared" si="1"/>
        <v>25</v>
      </c>
      <c r="I61" t="str" cm="1">
        <f t="array" ref="I61">_xlfn.IFS(H61&gt;=61,"61-70",H61&gt;51,"51-60",H61&gt;41,"41-50",H61&gt;31,"31-40",H61&gt;10,"18-30")</f>
        <v>18-30</v>
      </c>
    </row>
    <row r="62" spans="1:9" x14ac:dyDescent="0.25">
      <c r="A62" s="5">
        <v>678</v>
      </c>
      <c r="B62">
        <f>VLOOKUP($A62,'Customer Data'!$A:$E,2,FALSE)</f>
        <v>3</v>
      </c>
      <c r="C62" t="str">
        <f>VLOOKUP(A62,'Customer Data'!$A:$E,3,FALSE)</f>
        <v>Mariam Foley</v>
      </c>
      <c r="D62" t="str">
        <f>VLOOKUP($A62,'Customer Data'!$A:$E,4,FALSE)</f>
        <v>Dustin@dis.edu</v>
      </c>
      <c r="E62" s="1">
        <f>VLOOKUP($A62,'Customer Data'!$A:$E,5,FALSE)</f>
        <v>43518</v>
      </c>
      <c r="F62">
        <f t="shared" si="0"/>
        <v>2019</v>
      </c>
      <c r="G62">
        <f>VLOOKUP(A62,'Customer Data'!A:I,9,FALSE)</f>
        <v>1998</v>
      </c>
      <c r="H62">
        <f t="shared" si="1"/>
        <v>21</v>
      </c>
      <c r="I62" t="str" cm="1">
        <f t="array" ref="I62">_xlfn.IFS(H62&gt;=61,"61-70",H62&gt;51,"51-60",H62&gt;41,"41-50",H62&gt;31,"31-40",H62&gt;10,"18-30")</f>
        <v>18-30</v>
      </c>
    </row>
    <row r="63" spans="1:9" x14ac:dyDescent="0.25">
      <c r="A63" s="5">
        <v>763</v>
      </c>
      <c r="B63">
        <f>VLOOKUP($A63,'Customer Data'!$A:$E,2,FALSE)</f>
        <v>3</v>
      </c>
      <c r="C63" t="str">
        <f>VLOOKUP(A63,'Customer Data'!$A:$E,3,FALSE)</f>
        <v>Hyatt Cruz</v>
      </c>
      <c r="D63" t="str">
        <f>VLOOKUP($A63,'Customer Data'!$A:$E,4,FALSE)</f>
        <v>Donovan@mattis.edu</v>
      </c>
      <c r="E63" s="1">
        <f>VLOOKUP($A63,'Customer Data'!$A:$E,5,FALSE)</f>
        <v>43258</v>
      </c>
      <c r="F63">
        <f t="shared" si="0"/>
        <v>2018</v>
      </c>
      <c r="G63">
        <f>VLOOKUP(A63,'Customer Data'!A:I,9,FALSE)</f>
        <v>1982</v>
      </c>
      <c r="H63">
        <f t="shared" si="1"/>
        <v>37</v>
      </c>
      <c r="I63" t="str" cm="1">
        <f t="array" ref="I63">_xlfn.IFS(H63&gt;=61,"61-70",H63&gt;51,"51-60",H63&gt;41,"41-50",H63&gt;31,"31-40",H63&gt;10,"18-30")</f>
        <v>31-40</v>
      </c>
    </row>
    <row r="64" spans="1:9" x14ac:dyDescent="0.25">
      <c r="A64" s="5">
        <v>8021</v>
      </c>
      <c r="B64">
        <f>VLOOKUP($A64,'Customer Data'!$A:$E,2,FALSE)</f>
        <v>8</v>
      </c>
      <c r="C64" t="str">
        <f>VLOOKUP(A64,'Customer Data'!$A:$E,3,FALSE)</f>
        <v>Risa</v>
      </c>
      <c r="D64" t="str">
        <f>VLOOKUP($A64,'Customer Data'!$A:$E,4,FALSE)</f>
        <v>Talon@massa.gov</v>
      </c>
      <c r="E64" s="1">
        <f>VLOOKUP($A64,'Customer Data'!$A:$E,5,FALSE)</f>
        <v>42927</v>
      </c>
      <c r="F64">
        <f t="shared" si="0"/>
        <v>2017</v>
      </c>
      <c r="G64">
        <f>VLOOKUP(A64,'Customer Data'!A:I,9,FALSE)</f>
        <v>1972</v>
      </c>
      <c r="H64">
        <f t="shared" si="1"/>
        <v>47</v>
      </c>
      <c r="I64" t="str" cm="1">
        <f t="array" ref="I64">_xlfn.IFS(H64&gt;=61,"61-70",H64&gt;51,"51-60",H64&gt;41,"41-50",H64&gt;31,"31-40",H64&gt;10,"18-30")</f>
        <v>41-50</v>
      </c>
    </row>
    <row r="65" spans="1:9" x14ac:dyDescent="0.25">
      <c r="A65" s="5">
        <v>15</v>
      </c>
      <c r="B65">
        <f>VLOOKUP($A65,'Customer Data'!$A:$E,2,FALSE)</f>
        <v>3</v>
      </c>
      <c r="C65" t="str">
        <f>VLOOKUP(A65,'Customer Data'!$A:$E,3,FALSE)</f>
        <v>Holmes Blankenship</v>
      </c>
      <c r="D65" t="str">
        <f>VLOOKUP($A65,'Customer Data'!$A:$E,4,FALSE)</f>
        <v>Marvin@accumsan.us</v>
      </c>
      <c r="E65" s="1">
        <f>VLOOKUP($A65,'Customer Data'!$A:$E,5,FALSE)</f>
        <v>42778</v>
      </c>
      <c r="F65">
        <f t="shared" si="0"/>
        <v>2017</v>
      </c>
      <c r="G65">
        <f>VLOOKUP(A65,'Customer Data'!A:I,9,FALSE)</f>
        <v>1952</v>
      </c>
      <c r="H65">
        <f t="shared" si="1"/>
        <v>67</v>
      </c>
      <c r="I65" t="str" cm="1">
        <f t="array" ref="I65">_xlfn.IFS(H65&gt;=61,"61-70",H65&gt;51,"51-60",H65&gt;41,"41-50",H65&gt;31,"31-40",H65&gt;10,"18-30")</f>
        <v>61-70</v>
      </c>
    </row>
    <row r="66" spans="1:9" x14ac:dyDescent="0.25">
      <c r="A66" s="5">
        <v>8073</v>
      </c>
      <c r="B66">
        <f>VLOOKUP($A66,'Customer Data'!$A:$E,2,FALSE)</f>
        <v>8</v>
      </c>
      <c r="C66" t="str">
        <f>VLOOKUP(A66,'Customer Data'!$A:$E,3,FALSE)</f>
        <v>Macon</v>
      </c>
      <c r="D66" t="str">
        <f>VLOOKUP($A66,'Customer Data'!$A:$E,4,FALSE)</f>
        <v>Acton@mi.gov</v>
      </c>
      <c r="E66" s="1">
        <f>VLOOKUP($A66,'Customer Data'!$A:$E,5,FALSE)</f>
        <v>43267</v>
      </c>
      <c r="F66">
        <f t="shared" si="0"/>
        <v>2018</v>
      </c>
      <c r="G66">
        <f>VLOOKUP(A66,'Customer Data'!A:I,9,FALSE)</f>
        <v>1959</v>
      </c>
      <c r="H66">
        <f t="shared" si="1"/>
        <v>60</v>
      </c>
      <c r="I66" t="str" cm="1">
        <f t="array" ref="I66">_xlfn.IFS(H66&gt;=61,"61-70",H66&gt;51,"51-60",H66&gt;41,"41-50",H66&gt;31,"31-40",H66&gt;10,"18-30")</f>
        <v>51-60</v>
      </c>
    </row>
    <row r="67" spans="1:9" x14ac:dyDescent="0.25">
      <c r="A67" s="5">
        <v>90</v>
      </c>
      <c r="B67">
        <f>VLOOKUP($A67,'Customer Data'!$A:$E,2,FALSE)</f>
        <v>3</v>
      </c>
      <c r="C67" t="str">
        <f>VLOOKUP(A67,'Customer Data'!$A:$E,3,FALSE)</f>
        <v>Brendan Mitchell</v>
      </c>
      <c r="D67" t="str">
        <f>VLOOKUP($A67,'Customer Data'!$A:$E,4,FALSE)</f>
        <v>Joy@sit.gov</v>
      </c>
      <c r="E67" s="1">
        <f>VLOOKUP($A67,'Customer Data'!$A:$E,5,FALSE)</f>
        <v>42985</v>
      </c>
      <c r="F67">
        <f t="shared" ref="F67:F130" si="3">YEAR(E67)</f>
        <v>2017</v>
      </c>
      <c r="G67">
        <f>VLOOKUP(A67,'Customer Data'!A:I,9,FALSE)</f>
        <v>1965</v>
      </c>
      <c r="H67">
        <f t="shared" ref="H67:H130" si="4">2019-G67</f>
        <v>54</v>
      </c>
      <c r="I67" t="str" cm="1">
        <f t="array" ref="I67">_xlfn.IFS(H67&gt;=61,"61-70",H67&gt;51,"51-60",H67&gt;41,"41-50",H67&gt;31,"31-40",H67&gt;10,"18-30")</f>
        <v>51-60</v>
      </c>
    </row>
    <row r="68" spans="1:9" x14ac:dyDescent="0.25">
      <c r="A68" s="5">
        <v>174</v>
      </c>
      <c r="B68">
        <f>VLOOKUP($A68,'Customer Data'!$A:$E,2,FALSE)</f>
        <v>3</v>
      </c>
      <c r="C68" t="str">
        <f>VLOOKUP(A68,'Customer Data'!$A:$E,3,FALSE)</f>
        <v>John Fitzpatrick</v>
      </c>
      <c r="D68" t="str">
        <f>VLOOKUP($A68,'Customer Data'!$A:$E,4,FALSE)</f>
        <v>Brynn@gravida.gov</v>
      </c>
      <c r="E68" s="1">
        <f>VLOOKUP($A68,'Customer Data'!$A:$E,5,FALSE)</f>
        <v>43216</v>
      </c>
      <c r="F68">
        <f t="shared" si="3"/>
        <v>2018</v>
      </c>
      <c r="G68">
        <f>VLOOKUP(A68,'Customer Data'!A:I,9,FALSE)</f>
        <v>1979</v>
      </c>
      <c r="H68">
        <f t="shared" si="4"/>
        <v>40</v>
      </c>
      <c r="I68" t="str" cm="1">
        <f t="array" ref="I68">_xlfn.IFS(H68&gt;=61,"61-70",H68&gt;51,"51-60",H68&gt;41,"41-50",H68&gt;31,"31-40",H68&gt;10,"18-30")</f>
        <v>31-40</v>
      </c>
    </row>
    <row r="69" spans="1:9" x14ac:dyDescent="0.25">
      <c r="A69" s="5">
        <v>173</v>
      </c>
      <c r="B69">
        <f>VLOOKUP($A69,'Customer Data'!$A:$E,2,FALSE)</f>
        <v>3</v>
      </c>
      <c r="C69" t="str">
        <f>VLOOKUP(A69,'Customer Data'!$A:$E,3,FALSE)</f>
        <v>Daquan Stephenson</v>
      </c>
      <c r="D69" t="str">
        <f>VLOOKUP($A69,'Customer Data'!$A:$E,4,FALSE)</f>
        <v>Christian@semper.org</v>
      </c>
      <c r="E69" s="1">
        <f>VLOOKUP($A69,'Customer Data'!$A:$E,5,FALSE)</f>
        <v>43213</v>
      </c>
      <c r="F69">
        <f t="shared" si="3"/>
        <v>2018</v>
      </c>
      <c r="G69">
        <f>VLOOKUP(A69,'Customer Data'!A:I,9,FALSE)</f>
        <v>1979</v>
      </c>
      <c r="H69">
        <f t="shared" si="4"/>
        <v>40</v>
      </c>
      <c r="I69" t="str" cm="1">
        <f t="array" ref="I69">_xlfn.IFS(H69&gt;=61,"61-70",H69&gt;51,"51-60",H69&gt;41,"41-50",H69&gt;31,"31-40",H69&gt;10,"18-30")</f>
        <v>31-40</v>
      </c>
    </row>
    <row r="70" spans="1:9" x14ac:dyDescent="0.25">
      <c r="A70" s="5">
        <v>790</v>
      </c>
      <c r="B70">
        <f>VLOOKUP($A70,'Customer Data'!$A:$E,2,FALSE)</f>
        <v>3</v>
      </c>
      <c r="C70" t="str">
        <f>VLOOKUP(A70,'Customer Data'!$A:$E,3,FALSE)</f>
        <v>Peter Moran</v>
      </c>
      <c r="D70" t="str">
        <f>VLOOKUP($A70,'Customer Data'!$A:$E,4,FALSE)</f>
        <v>Tanya@augue.com</v>
      </c>
      <c r="E70" s="1">
        <f>VLOOKUP($A70,'Customer Data'!$A:$E,5,FALSE)</f>
        <v>43481</v>
      </c>
      <c r="F70">
        <f t="shared" si="3"/>
        <v>2019</v>
      </c>
      <c r="G70">
        <f>VLOOKUP(A70,'Customer Data'!A:I,9,FALSE)</f>
        <v>1996</v>
      </c>
      <c r="H70">
        <f t="shared" si="4"/>
        <v>23</v>
      </c>
      <c r="I70" t="str" cm="1">
        <f t="array" ref="I70">_xlfn.IFS(H70&gt;=61,"61-70",H70&gt;51,"51-60",H70&gt;41,"41-50",H70&gt;31,"31-40",H70&gt;10,"18-30")</f>
        <v>18-30</v>
      </c>
    </row>
    <row r="71" spans="1:9" x14ac:dyDescent="0.25">
      <c r="A71" s="5">
        <v>5314</v>
      </c>
      <c r="B71">
        <f>VLOOKUP($A71,'Customer Data'!$A:$E,2,FALSE)</f>
        <v>5</v>
      </c>
      <c r="C71" t="str">
        <f>VLOOKUP(A71,'Customer Data'!$A:$E,3,FALSE)</f>
        <v>Xaviera</v>
      </c>
      <c r="D71" t="str">
        <f>VLOOKUP($A71,'Customer Data'!$A:$E,4,FALSE)</f>
        <v>Isaiah@nisi.org</v>
      </c>
      <c r="E71" s="1">
        <f>VLOOKUP($A71,'Customer Data'!$A:$E,5,FALSE)</f>
        <v>43068</v>
      </c>
      <c r="F71">
        <f t="shared" si="3"/>
        <v>2017</v>
      </c>
      <c r="G71">
        <f>VLOOKUP(A71,'Customer Data'!A:I,9,FALSE)</f>
        <v>1988</v>
      </c>
      <c r="H71">
        <f t="shared" si="4"/>
        <v>31</v>
      </c>
      <c r="I71" t="str" cm="1">
        <f t="array" ref="I71">_xlfn.IFS(H71&gt;=61,"61-70",H71&gt;51,"51-60",H71&gt;41,"41-50",H71&gt;31,"31-40",H71&gt;10,"18-30")</f>
        <v>18-30</v>
      </c>
    </row>
    <row r="72" spans="1:9" x14ac:dyDescent="0.25">
      <c r="A72" s="5">
        <v>5020</v>
      </c>
      <c r="B72">
        <f>VLOOKUP($A72,'Customer Data'!$A:$E,2,FALSE)</f>
        <v>5</v>
      </c>
      <c r="C72" t="str">
        <f>VLOOKUP(A72,'Customer Data'!$A:$E,3,FALSE)</f>
        <v>Mason</v>
      </c>
      <c r="D72" t="str">
        <f>VLOOKUP($A72,'Customer Data'!$A:$E,4,FALSE)</f>
        <v>Cailin@Nullam.gov</v>
      </c>
      <c r="E72" s="1">
        <f>VLOOKUP($A72,'Customer Data'!$A:$E,5,FALSE)</f>
        <v>43049</v>
      </c>
      <c r="F72">
        <f t="shared" si="3"/>
        <v>2017</v>
      </c>
      <c r="G72">
        <f>VLOOKUP(A72,'Customer Data'!A:I,9,FALSE)</f>
        <v>1969</v>
      </c>
      <c r="H72">
        <f t="shared" si="4"/>
        <v>50</v>
      </c>
      <c r="I72" t="str" cm="1">
        <f t="array" ref="I72">_xlfn.IFS(H72&gt;=61,"61-70",H72&gt;51,"51-60",H72&gt;41,"41-50",H72&gt;31,"31-40",H72&gt;10,"18-30")</f>
        <v>41-50</v>
      </c>
    </row>
    <row r="73" spans="1:9" x14ac:dyDescent="0.25">
      <c r="A73" s="5">
        <v>5027</v>
      </c>
      <c r="B73">
        <f>VLOOKUP($A73,'Customer Data'!$A:$E,2,FALSE)</f>
        <v>5</v>
      </c>
      <c r="C73" t="str">
        <f>VLOOKUP(A73,'Customer Data'!$A:$E,3,FALSE)</f>
        <v>Madison</v>
      </c>
      <c r="D73" t="str">
        <f>VLOOKUP($A73,'Customer Data'!$A:$E,4,FALSE)</f>
        <v>Brody@consectetuer.us</v>
      </c>
      <c r="E73" s="1">
        <f>VLOOKUP($A73,'Customer Data'!$A:$E,5,FALSE)</f>
        <v>43331</v>
      </c>
      <c r="F73">
        <f t="shared" si="3"/>
        <v>2018</v>
      </c>
      <c r="G73">
        <f>VLOOKUP(A73,'Customer Data'!A:I,9,FALSE)</f>
        <v>1986</v>
      </c>
      <c r="H73">
        <f t="shared" si="4"/>
        <v>33</v>
      </c>
      <c r="I73" t="str" cm="1">
        <f t="array" ref="I73">_xlfn.IFS(H73&gt;=61,"61-70",H73&gt;51,"51-60",H73&gt;41,"41-50",H73&gt;31,"31-40",H73&gt;10,"18-30")</f>
        <v>31-40</v>
      </c>
    </row>
    <row r="74" spans="1:9" x14ac:dyDescent="0.25">
      <c r="A74" s="5">
        <v>5144</v>
      </c>
      <c r="B74">
        <f>VLOOKUP($A74,'Customer Data'!$A:$E,2,FALSE)</f>
        <v>5</v>
      </c>
      <c r="C74" t="str">
        <f>VLOOKUP(A74,'Customer Data'!$A:$E,3,FALSE)</f>
        <v>Denise</v>
      </c>
      <c r="D74" t="str">
        <f>VLOOKUP($A74,'Customer Data'!$A:$E,4,FALSE)</f>
        <v>Caleb@sem.edu</v>
      </c>
      <c r="E74" s="1">
        <f>VLOOKUP($A74,'Customer Data'!$A:$E,5,FALSE)</f>
        <v>43527</v>
      </c>
      <c r="F74">
        <f t="shared" si="3"/>
        <v>2019</v>
      </c>
      <c r="G74">
        <f>VLOOKUP(A74,'Customer Data'!A:I,9,FALSE)</f>
        <v>1999</v>
      </c>
      <c r="H74">
        <f t="shared" si="4"/>
        <v>20</v>
      </c>
      <c r="I74" t="str" cm="1">
        <f t="array" ref="I74">_xlfn.IFS(H74&gt;=61,"61-70",H74&gt;51,"51-60",H74&gt;41,"41-50",H74&gt;31,"31-40",H74&gt;10,"18-30")</f>
        <v>18-30</v>
      </c>
    </row>
    <row r="75" spans="1:9" x14ac:dyDescent="0.25">
      <c r="A75" s="5">
        <v>5388</v>
      </c>
      <c r="B75">
        <f>VLOOKUP($A75,'Customer Data'!$A:$E,2,FALSE)</f>
        <v>5</v>
      </c>
      <c r="C75" t="str">
        <f>VLOOKUP(A75,'Customer Data'!$A:$E,3,FALSE)</f>
        <v>Jerry</v>
      </c>
      <c r="D75" t="str">
        <f>VLOOKUP($A75,'Customer Data'!$A:$E,4,FALSE)</f>
        <v>Craig@mus.com</v>
      </c>
      <c r="E75" s="1">
        <f>VLOOKUP($A75,'Customer Data'!$A:$E,5,FALSE)</f>
        <v>43316</v>
      </c>
      <c r="F75">
        <f t="shared" si="3"/>
        <v>2018</v>
      </c>
      <c r="G75">
        <f>VLOOKUP(A75,'Customer Data'!A:I,9,FALSE)</f>
        <v>1994</v>
      </c>
      <c r="H75">
        <f t="shared" si="4"/>
        <v>25</v>
      </c>
      <c r="I75" t="str" cm="1">
        <f t="array" ref="I75">_xlfn.IFS(H75&gt;=61,"61-70",H75&gt;51,"51-60",H75&gt;41,"41-50",H75&gt;31,"31-40",H75&gt;10,"18-30")</f>
        <v>18-30</v>
      </c>
    </row>
    <row r="76" spans="1:9" x14ac:dyDescent="0.25">
      <c r="A76" s="5">
        <v>8214</v>
      </c>
      <c r="B76">
        <f>VLOOKUP($A76,'Customer Data'!$A:$E,2,FALSE)</f>
        <v>8</v>
      </c>
      <c r="C76" t="str">
        <f>VLOOKUP(A76,'Customer Data'!$A:$E,3,FALSE)</f>
        <v>Ann</v>
      </c>
      <c r="D76" t="str">
        <f>VLOOKUP($A76,'Customer Data'!$A:$E,4,FALSE)</f>
        <v>Levi@habitant.us</v>
      </c>
      <c r="E76" s="1">
        <f>VLOOKUP($A76,'Customer Data'!$A:$E,5,FALSE)</f>
        <v>42998</v>
      </c>
      <c r="F76">
        <f t="shared" si="3"/>
        <v>2017</v>
      </c>
      <c r="G76">
        <f>VLOOKUP(A76,'Customer Data'!A:I,9,FALSE)</f>
        <v>1956</v>
      </c>
      <c r="H76">
        <f t="shared" si="4"/>
        <v>63</v>
      </c>
      <c r="I76" t="str" cm="1">
        <f t="array" ref="I76">_xlfn.IFS(H76&gt;=61,"61-70",H76&gt;51,"51-60",H76&gt;41,"41-50",H76&gt;31,"31-40",H76&gt;10,"18-30")</f>
        <v>61-70</v>
      </c>
    </row>
    <row r="77" spans="1:9" x14ac:dyDescent="0.25">
      <c r="A77" s="5">
        <v>5272</v>
      </c>
      <c r="B77">
        <f>VLOOKUP($A77,'Customer Data'!$A:$E,2,FALSE)</f>
        <v>5</v>
      </c>
      <c r="C77" t="str">
        <f>VLOOKUP(A77,'Customer Data'!$A:$E,3,FALSE)</f>
        <v>Jerome</v>
      </c>
      <c r="D77" t="str">
        <f>VLOOKUP($A77,'Customer Data'!$A:$E,4,FALSE)</f>
        <v>Kyra@pretium.net</v>
      </c>
      <c r="E77" s="1">
        <f>VLOOKUP($A77,'Customer Data'!$A:$E,5,FALSE)</f>
        <v>42925</v>
      </c>
      <c r="F77">
        <f t="shared" si="3"/>
        <v>2017</v>
      </c>
      <c r="G77">
        <f>VLOOKUP(A77,'Customer Data'!A:I,9,FALSE)</f>
        <v>1985</v>
      </c>
      <c r="H77">
        <f t="shared" si="4"/>
        <v>34</v>
      </c>
      <c r="I77" t="str" cm="1">
        <f t="array" ref="I77">_xlfn.IFS(H77&gt;=61,"61-70",H77&gt;51,"51-60",H77&gt;41,"41-50",H77&gt;31,"31-40",H77&gt;10,"18-30")</f>
        <v>31-40</v>
      </c>
    </row>
    <row r="78" spans="1:9" x14ac:dyDescent="0.25">
      <c r="A78" s="5">
        <v>5201</v>
      </c>
      <c r="B78">
        <f>VLOOKUP($A78,'Customer Data'!$A:$E,2,FALSE)</f>
        <v>5</v>
      </c>
      <c r="C78" t="str">
        <f>VLOOKUP(A78,'Customer Data'!$A:$E,3,FALSE)</f>
        <v>Lamar</v>
      </c>
      <c r="D78" t="str">
        <f>VLOOKUP($A78,'Customer Data'!$A:$E,4,FALSE)</f>
        <v>Cameron@Sed.gov</v>
      </c>
      <c r="E78" s="1">
        <f>VLOOKUP($A78,'Customer Data'!$A:$E,5,FALSE)</f>
        <v>43444</v>
      </c>
      <c r="F78">
        <f t="shared" si="3"/>
        <v>2018</v>
      </c>
      <c r="G78">
        <f>VLOOKUP(A78,'Customer Data'!A:I,9,FALSE)</f>
        <v>1998</v>
      </c>
      <c r="H78">
        <f t="shared" si="4"/>
        <v>21</v>
      </c>
      <c r="I78" t="str" cm="1">
        <f t="array" ref="I78">_xlfn.IFS(H78&gt;=61,"61-70",H78&gt;51,"51-60",H78&gt;41,"41-50",H78&gt;31,"31-40",H78&gt;10,"18-30")</f>
        <v>18-30</v>
      </c>
    </row>
    <row r="79" spans="1:9" x14ac:dyDescent="0.25">
      <c r="A79" s="5">
        <v>8405</v>
      </c>
      <c r="B79">
        <f>VLOOKUP($A79,'Customer Data'!$A:$E,2,FALSE)</f>
        <v>8</v>
      </c>
      <c r="C79" t="str">
        <f>VLOOKUP(A79,'Customer Data'!$A:$E,3,FALSE)</f>
        <v>Ruby</v>
      </c>
      <c r="D79" t="str">
        <f>VLOOKUP($A79,'Customer Data'!$A:$E,4,FALSE)</f>
        <v>Mari@per.org</v>
      </c>
      <c r="E79" s="1">
        <f>VLOOKUP($A79,'Customer Data'!$A:$E,5,FALSE)</f>
        <v>43104</v>
      </c>
      <c r="F79">
        <f t="shared" si="3"/>
        <v>2018</v>
      </c>
      <c r="G79">
        <f>VLOOKUP(A79,'Customer Data'!A:I,9,FALSE)</f>
        <v>1969</v>
      </c>
      <c r="H79">
        <f t="shared" si="4"/>
        <v>50</v>
      </c>
      <c r="I79" t="str" cm="1">
        <f t="array" ref="I79">_xlfn.IFS(H79&gt;=61,"61-70",H79&gt;51,"51-60",H79&gt;41,"41-50",H79&gt;31,"31-40",H79&gt;10,"18-30")</f>
        <v>41-50</v>
      </c>
    </row>
    <row r="80" spans="1:9" x14ac:dyDescent="0.25">
      <c r="A80" s="5">
        <v>42</v>
      </c>
      <c r="B80">
        <f>VLOOKUP($A80,'Customer Data'!$A:$E,2,FALSE)</f>
        <v>3</v>
      </c>
      <c r="C80" t="str">
        <f>VLOOKUP(A80,'Customer Data'!$A:$E,3,FALSE)</f>
        <v>Todd Mckay</v>
      </c>
      <c r="D80" t="str">
        <f>VLOOKUP($A80,'Customer Data'!$A:$E,4,FALSE)</f>
        <v>Colin@Sed.edu</v>
      </c>
      <c r="E80" s="1">
        <f>VLOOKUP($A80,'Customer Data'!$A:$E,5,FALSE)</f>
        <v>42852</v>
      </c>
      <c r="F80">
        <f t="shared" si="3"/>
        <v>2017</v>
      </c>
      <c r="G80">
        <f>VLOOKUP(A80,'Customer Data'!A:I,9,FALSE)</f>
        <v>1957</v>
      </c>
      <c r="H80">
        <f t="shared" si="4"/>
        <v>62</v>
      </c>
      <c r="I80" t="str" cm="1">
        <f t="array" ref="I80">_xlfn.IFS(H80&gt;=61,"61-70",H80&gt;51,"51-60",H80&gt;41,"41-50",H80&gt;31,"31-40",H80&gt;10,"18-30")</f>
        <v>61-70</v>
      </c>
    </row>
    <row r="81" spans="1:9" x14ac:dyDescent="0.25">
      <c r="A81" s="5">
        <v>205</v>
      </c>
      <c r="B81">
        <f>VLOOKUP($A81,'Customer Data'!$A:$E,2,FALSE)</f>
        <v>3</v>
      </c>
      <c r="C81" t="str">
        <f>VLOOKUP(A81,'Customer Data'!$A:$E,3,FALSE)</f>
        <v>Wallace Cameron</v>
      </c>
      <c r="D81" t="str">
        <f>VLOOKUP($A81,'Customer Data'!$A:$E,4,FALSE)</f>
        <v>Giacomo@mollis.net</v>
      </c>
      <c r="E81" s="1">
        <f>VLOOKUP($A81,'Customer Data'!$A:$E,5,FALSE)</f>
        <v>43302</v>
      </c>
      <c r="F81">
        <f t="shared" si="3"/>
        <v>2018</v>
      </c>
      <c r="G81">
        <f>VLOOKUP(A81,'Customer Data'!A:I,9,FALSE)</f>
        <v>1985</v>
      </c>
      <c r="H81">
        <f t="shared" si="4"/>
        <v>34</v>
      </c>
      <c r="I81" t="str" cm="1">
        <f t="array" ref="I81">_xlfn.IFS(H81&gt;=61,"61-70",H81&gt;51,"51-60",H81&gt;41,"41-50",H81&gt;31,"31-40",H81&gt;10,"18-30")</f>
        <v>31-40</v>
      </c>
    </row>
    <row r="82" spans="1:9" x14ac:dyDescent="0.25">
      <c r="A82" s="5">
        <v>209</v>
      </c>
      <c r="B82">
        <f>VLOOKUP($A82,'Customer Data'!$A:$E,2,FALSE)</f>
        <v>3</v>
      </c>
      <c r="C82" t="str">
        <f>VLOOKUP(A82,'Customer Data'!$A:$E,3,FALSE)</f>
        <v>Gage Robinson</v>
      </c>
      <c r="D82" t="str">
        <f>VLOOKUP($A82,'Customer Data'!$A:$E,4,FALSE)</f>
        <v>Laith@rutrum.com</v>
      </c>
      <c r="E82" s="1">
        <f>VLOOKUP($A82,'Customer Data'!$A:$E,5,FALSE)</f>
        <v>43313</v>
      </c>
      <c r="F82">
        <f t="shared" si="3"/>
        <v>2018</v>
      </c>
      <c r="G82">
        <f>VLOOKUP(A82,'Customer Data'!A:I,9,FALSE)</f>
        <v>1985</v>
      </c>
      <c r="H82">
        <f t="shared" si="4"/>
        <v>34</v>
      </c>
      <c r="I82" t="str" cm="1">
        <f t="array" ref="I82">_xlfn.IFS(H82&gt;=61,"61-70",H82&gt;51,"51-60",H82&gt;41,"41-50",H82&gt;31,"31-40",H82&gt;10,"18-30")</f>
        <v>31-40</v>
      </c>
    </row>
    <row r="83" spans="1:9" x14ac:dyDescent="0.25">
      <c r="A83" s="5">
        <v>8390</v>
      </c>
      <c r="B83">
        <f>VLOOKUP($A83,'Customer Data'!$A:$E,2,FALSE)</f>
        <v>8</v>
      </c>
      <c r="C83" t="str">
        <f>VLOOKUP(A83,'Customer Data'!$A:$E,3,FALSE)</f>
        <v>Jelani</v>
      </c>
      <c r="D83" t="str">
        <f>VLOOKUP($A83,'Customer Data'!$A:$E,4,FALSE)</f>
        <v>Herrod@odio.net</v>
      </c>
      <c r="E83" s="1">
        <f>VLOOKUP($A83,'Customer Data'!$A:$E,5,FALSE)</f>
        <v>43478</v>
      </c>
      <c r="F83">
        <f t="shared" si="3"/>
        <v>2019</v>
      </c>
      <c r="G83">
        <f>VLOOKUP(A83,'Customer Data'!A:I,9,FALSE)</f>
        <v>1996</v>
      </c>
      <c r="H83">
        <f t="shared" si="4"/>
        <v>23</v>
      </c>
      <c r="I83" t="str" cm="1">
        <f t="array" ref="I83">_xlfn.IFS(H83&gt;=61,"61-70",H83&gt;51,"51-60",H83&gt;41,"41-50",H83&gt;31,"31-40",H83&gt;10,"18-30")</f>
        <v>18-30</v>
      </c>
    </row>
    <row r="84" spans="1:9" x14ac:dyDescent="0.25">
      <c r="A84" s="5">
        <v>5471</v>
      </c>
      <c r="B84">
        <f>VLOOKUP($A84,'Customer Data'!$A:$E,2,FALSE)</f>
        <v>5</v>
      </c>
      <c r="C84" t="str">
        <f>VLOOKUP(A84,'Customer Data'!$A:$E,3,FALSE)</f>
        <v>Marah</v>
      </c>
      <c r="D84" t="str">
        <f>VLOOKUP($A84,'Customer Data'!$A:$E,4,FALSE)</f>
        <v>Jada@mollis.gov</v>
      </c>
      <c r="E84" s="1">
        <f>VLOOKUP($A84,'Customer Data'!$A:$E,5,FALSE)</f>
        <v>42972</v>
      </c>
      <c r="F84">
        <f t="shared" si="3"/>
        <v>2017</v>
      </c>
      <c r="G84">
        <f>VLOOKUP(A84,'Customer Data'!A:I,9,FALSE)</f>
        <v>1986</v>
      </c>
      <c r="H84">
        <f t="shared" si="4"/>
        <v>33</v>
      </c>
      <c r="I84" t="str" cm="1">
        <f t="array" ref="I84">_xlfn.IFS(H84&gt;=61,"61-70",H84&gt;51,"51-60",H84&gt;41,"41-50",H84&gt;31,"31-40",H84&gt;10,"18-30")</f>
        <v>31-40</v>
      </c>
    </row>
    <row r="85" spans="1:9" x14ac:dyDescent="0.25">
      <c r="A85" s="5">
        <v>118</v>
      </c>
      <c r="B85">
        <f>VLOOKUP($A85,'Customer Data'!$A:$E,2,FALSE)</f>
        <v>3</v>
      </c>
      <c r="C85" t="str">
        <f>VLOOKUP(A85,'Customer Data'!$A:$E,3,FALSE)</f>
        <v>Alec Emerson</v>
      </c>
      <c r="D85" t="str">
        <f>VLOOKUP($A85,'Customer Data'!$A:$E,4,FALSE)</f>
        <v>Aretha@nunc.us</v>
      </c>
      <c r="E85" s="1">
        <f>VLOOKUP($A85,'Customer Data'!$A:$E,5,FALSE)</f>
        <v>43062</v>
      </c>
      <c r="F85">
        <f t="shared" si="3"/>
        <v>2017</v>
      </c>
      <c r="G85">
        <f>VLOOKUP(A85,'Customer Data'!A:I,9,FALSE)</f>
        <v>1970</v>
      </c>
      <c r="H85">
        <f t="shared" si="4"/>
        <v>49</v>
      </c>
      <c r="I85" t="str" cm="1">
        <f t="array" ref="I85">_xlfn.IFS(H85&gt;=61,"61-70",H85&gt;51,"51-60",H85&gt;41,"41-50",H85&gt;31,"31-40",H85&gt;10,"18-30")</f>
        <v>41-50</v>
      </c>
    </row>
    <row r="86" spans="1:9" x14ac:dyDescent="0.25">
      <c r="A86" s="5">
        <v>8217</v>
      </c>
      <c r="B86">
        <f>VLOOKUP($A86,'Customer Data'!$A:$E,2,FALSE)</f>
        <v>8</v>
      </c>
      <c r="C86" t="str">
        <f>VLOOKUP(A86,'Customer Data'!$A:$E,3,FALSE)</f>
        <v>Jermaine</v>
      </c>
      <c r="D86" t="str">
        <f>VLOOKUP($A86,'Customer Data'!$A:$E,4,FALSE)</f>
        <v>Kimberly@odio.us</v>
      </c>
      <c r="E86" s="1">
        <f>VLOOKUP($A86,'Customer Data'!$A:$E,5,FALSE)</f>
        <v>43260</v>
      </c>
      <c r="F86">
        <f t="shared" si="3"/>
        <v>2018</v>
      </c>
      <c r="G86">
        <f>VLOOKUP(A86,'Customer Data'!A:I,9,FALSE)</f>
        <v>1959</v>
      </c>
      <c r="H86">
        <f t="shared" si="4"/>
        <v>60</v>
      </c>
      <c r="I86" t="str" cm="1">
        <f t="array" ref="I86">_xlfn.IFS(H86&gt;=61,"61-70",H86&gt;51,"51-60",H86&gt;41,"41-50",H86&gt;31,"31-40",H86&gt;10,"18-30")</f>
        <v>51-60</v>
      </c>
    </row>
    <row r="87" spans="1:9" x14ac:dyDescent="0.25">
      <c r="A87" s="5">
        <v>418</v>
      </c>
      <c r="B87">
        <f>VLOOKUP($A87,'Customer Data'!$A:$E,2,FALSE)</f>
        <v>3</v>
      </c>
      <c r="C87" t="str">
        <f>VLOOKUP(A87,'Customer Data'!$A:$E,3,FALSE)</f>
        <v>Keiko Walls</v>
      </c>
      <c r="D87" t="str">
        <f>VLOOKUP($A87,'Customer Data'!$A:$E,4,FALSE)</f>
        <v>Theodore@augue.com</v>
      </c>
      <c r="E87" s="1">
        <f>VLOOKUP($A87,'Customer Data'!$A:$E,5,FALSE)</f>
        <v>42980</v>
      </c>
      <c r="F87">
        <f t="shared" si="3"/>
        <v>2017</v>
      </c>
      <c r="G87">
        <f>VLOOKUP(A87,'Customer Data'!A:I,9,FALSE)</f>
        <v>1965</v>
      </c>
      <c r="H87">
        <f t="shared" si="4"/>
        <v>54</v>
      </c>
      <c r="I87" t="str" cm="1">
        <f t="array" ref="I87">_xlfn.IFS(H87&gt;=61,"61-70",H87&gt;51,"51-60",H87&gt;41,"41-50",H87&gt;31,"31-40",H87&gt;10,"18-30")</f>
        <v>51-60</v>
      </c>
    </row>
    <row r="88" spans="1:9" x14ac:dyDescent="0.25">
      <c r="A88" s="5">
        <v>5245</v>
      </c>
      <c r="B88">
        <f>VLOOKUP($A88,'Customer Data'!$A:$E,2,FALSE)</f>
        <v>5</v>
      </c>
      <c r="C88" t="str">
        <f>VLOOKUP(A88,'Customer Data'!$A:$E,3,FALSE)</f>
        <v>Colton</v>
      </c>
      <c r="D88" t="str">
        <f>VLOOKUP($A88,'Customer Data'!$A:$E,4,FALSE)</f>
        <v>Wilma@turpis.us</v>
      </c>
      <c r="E88" s="1">
        <f>VLOOKUP($A88,'Customer Data'!$A:$E,5,FALSE)</f>
        <v>43303</v>
      </c>
      <c r="F88">
        <f t="shared" si="3"/>
        <v>2018</v>
      </c>
      <c r="G88">
        <f>VLOOKUP(A88,'Customer Data'!A:I,9,FALSE)</f>
        <v>1985</v>
      </c>
      <c r="H88">
        <f t="shared" si="4"/>
        <v>34</v>
      </c>
      <c r="I88" t="str" cm="1">
        <f t="array" ref="I88">_xlfn.IFS(H88&gt;=61,"61-70",H88&gt;51,"51-60",H88&gt;41,"41-50",H88&gt;31,"31-40",H88&gt;10,"18-30")</f>
        <v>31-40</v>
      </c>
    </row>
    <row r="89" spans="1:9" x14ac:dyDescent="0.25">
      <c r="A89" s="5">
        <v>5876</v>
      </c>
      <c r="B89">
        <f>VLOOKUP($A89,'Customer Data'!$A:$E,2,FALSE)</f>
        <v>5</v>
      </c>
      <c r="C89" t="str">
        <f>VLOOKUP(A89,'Customer Data'!$A:$E,3,FALSE)</f>
        <v>Hamish</v>
      </c>
      <c r="D89" t="str">
        <f>VLOOKUP($A89,'Customer Data'!$A:$E,4,FALSE)</f>
        <v>Gabriel@rutrum.edu</v>
      </c>
      <c r="E89" s="1">
        <f>VLOOKUP($A89,'Customer Data'!$A:$E,5,FALSE)</f>
        <v>43039</v>
      </c>
      <c r="F89">
        <f t="shared" si="3"/>
        <v>2017</v>
      </c>
      <c r="G89">
        <f>VLOOKUP(A89,'Customer Data'!A:I,9,FALSE)</f>
        <v>1968</v>
      </c>
      <c r="H89">
        <f t="shared" si="4"/>
        <v>51</v>
      </c>
      <c r="I89" t="str" cm="1">
        <f t="array" ref="I89">_xlfn.IFS(H89&gt;=61,"61-70",H89&gt;51,"51-60",H89&gt;41,"41-50",H89&gt;31,"31-40",H89&gt;10,"18-30")</f>
        <v>41-50</v>
      </c>
    </row>
    <row r="90" spans="1:9" x14ac:dyDescent="0.25">
      <c r="A90" s="5">
        <v>5438</v>
      </c>
      <c r="B90">
        <f>VLOOKUP($A90,'Customer Data'!$A:$E,2,FALSE)</f>
        <v>5</v>
      </c>
      <c r="C90" t="str">
        <f>VLOOKUP(A90,'Customer Data'!$A:$E,3,FALSE)</f>
        <v>Kaitlin</v>
      </c>
      <c r="D90" t="str">
        <f>VLOOKUP($A90,'Customer Data'!$A:$E,4,FALSE)</f>
        <v>Leroy@turpis.gov</v>
      </c>
      <c r="E90" s="1">
        <f>VLOOKUP($A90,'Customer Data'!$A:$E,5,FALSE)</f>
        <v>43442</v>
      </c>
      <c r="F90">
        <f t="shared" si="3"/>
        <v>2018</v>
      </c>
      <c r="G90">
        <f>VLOOKUP(A90,'Customer Data'!A:I,9,FALSE)</f>
        <v>1993</v>
      </c>
      <c r="H90">
        <f t="shared" si="4"/>
        <v>26</v>
      </c>
      <c r="I90" t="str" cm="1">
        <f t="array" ref="I90">_xlfn.IFS(H90&gt;=61,"61-70",H90&gt;51,"51-60",H90&gt;41,"41-50",H90&gt;31,"31-40",H90&gt;10,"18-30")</f>
        <v>18-30</v>
      </c>
    </row>
    <row r="91" spans="1:9" x14ac:dyDescent="0.25">
      <c r="A91" s="5">
        <v>8130</v>
      </c>
      <c r="B91">
        <f>VLOOKUP($A91,'Customer Data'!$A:$E,2,FALSE)</f>
        <v>8</v>
      </c>
      <c r="C91" t="str">
        <f>VLOOKUP(A91,'Customer Data'!$A:$E,3,FALSE)</f>
        <v>Upton</v>
      </c>
      <c r="D91" t="str">
        <f>VLOOKUP($A91,'Customer Data'!$A:$E,4,FALSE)</f>
        <v>Reese@Class.edu</v>
      </c>
      <c r="E91" s="1">
        <f>VLOOKUP($A91,'Customer Data'!$A:$E,5,FALSE)</f>
        <v>42876</v>
      </c>
      <c r="F91">
        <f t="shared" si="3"/>
        <v>2017</v>
      </c>
      <c r="G91">
        <f>VLOOKUP(A91,'Customer Data'!A:I,9,FALSE)</f>
        <v>1981</v>
      </c>
      <c r="H91">
        <f t="shared" si="4"/>
        <v>38</v>
      </c>
      <c r="I91" t="str" cm="1">
        <f t="array" ref="I91">_xlfn.IFS(H91&gt;=61,"61-70",H91&gt;51,"51-60",H91&gt;41,"41-50",H91&gt;31,"31-40",H91&gt;10,"18-30")</f>
        <v>31-40</v>
      </c>
    </row>
    <row r="92" spans="1:9" x14ac:dyDescent="0.25">
      <c r="A92" s="5">
        <v>8415</v>
      </c>
      <c r="B92">
        <f>VLOOKUP($A92,'Customer Data'!$A:$E,2,FALSE)</f>
        <v>8</v>
      </c>
      <c r="C92" t="str">
        <f>VLOOKUP(A92,'Customer Data'!$A:$E,3,FALSE)</f>
        <v>Cameron</v>
      </c>
      <c r="D92" t="str">
        <f>VLOOKUP($A92,'Customer Data'!$A:$E,4,FALSE)</f>
        <v>Jocelyn@consectetuer.net</v>
      </c>
      <c r="E92" s="1">
        <f>VLOOKUP($A92,'Customer Data'!$A:$E,5,FALSE)</f>
        <v>43502</v>
      </c>
      <c r="F92">
        <f t="shared" si="3"/>
        <v>2019</v>
      </c>
      <c r="G92">
        <f>VLOOKUP(A92,'Customer Data'!A:I,9,FALSE)</f>
        <v>1997</v>
      </c>
      <c r="H92">
        <f t="shared" si="4"/>
        <v>22</v>
      </c>
      <c r="I92" t="str" cm="1">
        <f t="array" ref="I92">_xlfn.IFS(H92&gt;=61,"61-70",H92&gt;51,"51-60",H92&gt;41,"41-50",H92&gt;31,"31-40",H92&gt;10,"18-30")</f>
        <v>18-30</v>
      </c>
    </row>
    <row r="93" spans="1:9" x14ac:dyDescent="0.25">
      <c r="A93" s="5">
        <v>603</v>
      </c>
      <c r="B93">
        <f>VLOOKUP($A93,'Customer Data'!$A:$E,2,FALSE)</f>
        <v>3</v>
      </c>
      <c r="C93" t="str">
        <f>VLOOKUP(A93,'Customer Data'!$A:$E,3,FALSE)</f>
        <v>Lael Anthony</v>
      </c>
      <c r="D93" t="str">
        <f>VLOOKUP($A93,'Customer Data'!$A:$E,4,FALSE)</f>
        <v>MacKenzie@enim.org</v>
      </c>
      <c r="E93" s="1">
        <f>VLOOKUP($A93,'Customer Data'!$A:$E,5,FALSE)</f>
        <v>43363</v>
      </c>
      <c r="F93">
        <f t="shared" si="3"/>
        <v>2018</v>
      </c>
      <c r="G93">
        <f>VLOOKUP(A93,'Customer Data'!A:I,9,FALSE)</f>
        <v>1988</v>
      </c>
      <c r="H93">
        <f t="shared" si="4"/>
        <v>31</v>
      </c>
      <c r="I93" t="str" cm="1">
        <f t="array" ref="I93">_xlfn.IFS(H93&gt;=61,"61-70",H93&gt;51,"51-60",H93&gt;41,"41-50",H93&gt;31,"31-40",H93&gt;10,"18-30")</f>
        <v>18-30</v>
      </c>
    </row>
    <row r="94" spans="1:9" x14ac:dyDescent="0.25">
      <c r="A94" s="5">
        <v>641</v>
      </c>
      <c r="B94">
        <f>VLOOKUP($A94,'Customer Data'!$A:$E,2,FALSE)</f>
        <v>3</v>
      </c>
      <c r="C94" t="str">
        <f>VLOOKUP(A94,'Customer Data'!$A:$E,3,FALSE)</f>
        <v>Leandra Townsend</v>
      </c>
      <c r="D94" t="str">
        <f>VLOOKUP($A94,'Customer Data'!$A:$E,4,FALSE)</f>
        <v>Abigail@sem.gov</v>
      </c>
      <c r="E94" s="1">
        <f>VLOOKUP($A94,'Customer Data'!$A:$E,5,FALSE)</f>
        <v>43442</v>
      </c>
      <c r="F94">
        <f t="shared" si="3"/>
        <v>2018</v>
      </c>
      <c r="G94">
        <f>VLOOKUP(A94,'Customer Data'!A:I,9,FALSE)</f>
        <v>1993</v>
      </c>
      <c r="H94">
        <f t="shared" si="4"/>
        <v>26</v>
      </c>
      <c r="I94" t="str" cm="1">
        <f t="array" ref="I94">_xlfn.IFS(H94&gt;=61,"61-70",H94&gt;51,"51-60",H94&gt;41,"41-50",H94&gt;31,"31-40",H94&gt;10,"18-30")</f>
        <v>18-30</v>
      </c>
    </row>
    <row r="95" spans="1:9" x14ac:dyDescent="0.25">
      <c r="A95" s="5">
        <v>66</v>
      </c>
      <c r="B95">
        <f>VLOOKUP($A95,'Customer Data'!$A:$E,2,FALSE)</f>
        <v>3</v>
      </c>
      <c r="C95" t="str">
        <f>VLOOKUP(A95,'Customer Data'!$A:$E,3,FALSE)</f>
        <v>Armando Faulkner</v>
      </c>
      <c r="D95" t="str">
        <f>VLOOKUP($A95,'Customer Data'!$A:$E,4,FALSE)</f>
        <v>Amal@sociis.com</v>
      </c>
      <c r="E95" s="1">
        <f>VLOOKUP($A95,'Customer Data'!$A:$E,5,FALSE)</f>
        <v>42918</v>
      </c>
      <c r="F95">
        <f t="shared" si="3"/>
        <v>2017</v>
      </c>
      <c r="G95">
        <f>VLOOKUP(A95,'Customer Data'!A:I,9,FALSE)</f>
        <v>1961</v>
      </c>
      <c r="H95">
        <f t="shared" si="4"/>
        <v>58</v>
      </c>
      <c r="I95" t="str" cm="1">
        <f t="array" ref="I95">_xlfn.IFS(H95&gt;=61,"61-70",H95&gt;51,"51-60",H95&gt;41,"41-50",H95&gt;31,"31-40",H95&gt;10,"18-30")</f>
        <v>51-60</v>
      </c>
    </row>
    <row r="96" spans="1:9" x14ac:dyDescent="0.25">
      <c r="A96" s="5">
        <v>765</v>
      </c>
      <c r="B96">
        <f>VLOOKUP($A96,'Customer Data'!$A:$E,2,FALSE)</f>
        <v>3</v>
      </c>
      <c r="C96" t="str">
        <f>VLOOKUP(A96,'Customer Data'!$A:$E,3,FALSE)</f>
        <v>Thane Simpson</v>
      </c>
      <c r="D96" t="str">
        <f>VLOOKUP($A96,'Customer Data'!$A:$E,4,FALSE)</f>
        <v>Athena@dictum.edu</v>
      </c>
      <c r="E96" s="1">
        <f>VLOOKUP($A96,'Customer Data'!$A:$E,5,FALSE)</f>
        <v>43274</v>
      </c>
      <c r="F96">
        <f t="shared" si="3"/>
        <v>2018</v>
      </c>
      <c r="G96">
        <f>VLOOKUP(A96,'Customer Data'!A:I,9,FALSE)</f>
        <v>1983</v>
      </c>
      <c r="H96">
        <f t="shared" si="4"/>
        <v>36</v>
      </c>
      <c r="I96" t="str" cm="1">
        <f t="array" ref="I96">_xlfn.IFS(H96&gt;=61,"61-70",H96&gt;51,"51-60",H96&gt;41,"41-50",H96&gt;31,"31-40",H96&gt;10,"18-30")</f>
        <v>31-40</v>
      </c>
    </row>
    <row r="97" spans="1:9" x14ac:dyDescent="0.25">
      <c r="A97" s="5">
        <v>5055</v>
      </c>
      <c r="B97">
        <f>VLOOKUP($A97,'Customer Data'!$A:$E,2,FALSE)</f>
        <v>5</v>
      </c>
      <c r="C97" t="str">
        <f>VLOOKUP(A97,'Customer Data'!$A:$E,3,FALSE)</f>
        <v>Catherine</v>
      </c>
      <c r="D97" t="str">
        <f>VLOOKUP($A97,'Customer Data'!$A:$E,4,FALSE)</f>
        <v>Abel@luctus.gov</v>
      </c>
      <c r="E97" s="1">
        <f>VLOOKUP($A97,'Customer Data'!$A:$E,5,FALSE)</f>
        <v>42893</v>
      </c>
      <c r="F97">
        <f t="shared" si="3"/>
        <v>2017</v>
      </c>
      <c r="G97">
        <f>VLOOKUP(A97,'Customer Data'!A:I,9,FALSE)</f>
        <v>1959</v>
      </c>
      <c r="H97">
        <f t="shared" si="4"/>
        <v>60</v>
      </c>
      <c r="I97" t="str" cm="1">
        <f t="array" ref="I97">_xlfn.IFS(H97&gt;=61,"61-70",H97&gt;51,"51-60",H97&gt;41,"41-50",H97&gt;31,"31-40",H97&gt;10,"18-30")</f>
        <v>51-60</v>
      </c>
    </row>
    <row r="98" spans="1:9" x14ac:dyDescent="0.25">
      <c r="A98" s="5">
        <v>5702</v>
      </c>
      <c r="B98">
        <f>VLOOKUP($A98,'Customer Data'!$A:$E,2,FALSE)</f>
        <v>5</v>
      </c>
      <c r="C98" t="str">
        <f>VLOOKUP(A98,'Customer Data'!$A:$E,3,FALSE)</f>
        <v>Calvin</v>
      </c>
      <c r="D98" t="str">
        <f>VLOOKUP($A98,'Customer Data'!$A:$E,4,FALSE)</f>
        <v>Fulton@sagittis.gov</v>
      </c>
      <c r="E98" s="1">
        <f>VLOOKUP($A98,'Customer Data'!$A:$E,5,FALSE)</f>
        <v>43046</v>
      </c>
      <c r="F98">
        <f t="shared" si="3"/>
        <v>2017</v>
      </c>
      <c r="G98">
        <f>VLOOKUP(A98,'Customer Data'!A:I,9,FALSE)</f>
        <v>1969</v>
      </c>
      <c r="H98">
        <f t="shared" si="4"/>
        <v>50</v>
      </c>
      <c r="I98" t="str" cm="1">
        <f t="array" ref="I98">_xlfn.IFS(H98&gt;=61,"61-70",H98&gt;51,"51-60",H98&gt;41,"41-50",H98&gt;31,"31-40",H98&gt;10,"18-30")</f>
        <v>41-50</v>
      </c>
    </row>
    <row r="99" spans="1:9" x14ac:dyDescent="0.25">
      <c r="A99" s="5">
        <v>8247</v>
      </c>
      <c r="B99">
        <f>VLOOKUP($A99,'Customer Data'!$A:$E,2,FALSE)</f>
        <v>8</v>
      </c>
      <c r="C99" t="str">
        <f>VLOOKUP(A99,'Customer Data'!$A:$E,3,FALSE)</f>
        <v>Natalie</v>
      </c>
      <c r="D99" t="str">
        <f>VLOOKUP($A99,'Customer Data'!$A:$E,4,FALSE)</f>
        <v>Irene@volutpat.gov</v>
      </c>
      <c r="E99" s="1">
        <f>VLOOKUP($A99,'Customer Data'!$A:$E,5,FALSE)</f>
        <v>43154</v>
      </c>
      <c r="F99">
        <f t="shared" si="3"/>
        <v>2018</v>
      </c>
      <c r="G99">
        <f>VLOOKUP(A99,'Customer Data'!A:I,9,FALSE)</f>
        <v>1954</v>
      </c>
      <c r="H99">
        <f t="shared" si="4"/>
        <v>65</v>
      </c>
      <c r="I99" t="str" cm="1">
        <f t="array" ref="I99">_xlfn.IFS(H99&gt;=61,"61-70",H99&gt;51,"51-60",H99&gt;41,"41-50",H99&gt;31,"31-40",H99&gt;10,"18-30")</f>
        <v>61-70</v>
      </c>
    </row>
    <row r="100" spans="1:9" x14ac:dyDescent="0.25">
      <c r="A100" s="5">
        <v>8015</v>
      </c>
      <c r="B100">
        <f>VLOOKUP($A100,'Customer Data'!$A:$E,2,FALSE)</f>
        <v>8</v>
      </c>
      <c r="C100" t="str">
        <f>VLOOKUP(A100,'Customer Data'!$A:$E,3,FALSE)</f>
        <v>Hedwig</v>
      </c>
      <c r="D100" t="str">
        <f>VLOOKUP($A100,'Customer Data'!$A:$E,4,FALSE)</f>
        <v>Myra@metus.edu</v>
      </c>
      <c r="E100" s="1">
        <f>VLOOKUP($A100,'Customer Data'!$A:$E,5,FALSE)</f>
        <v>43240</v>
      </c>
      <c r="F100">
        <f t="shared" si="3"/>
        <v>2018</v>
      </c>
      <c r="G100">
        <f>VLOOKUP(A100,'Customer Data'!A:I,9,FALSE)</f>
        <v>1951</v>
      </c>
      <c r="H100">
        <f t="shared" si="4"/>
        <v>68</v>
      </c>
      <c r="I100" t="str" cm="1">
        <f t="array" ref="I100">_xlfn.IFS(H100&gt;=61,"61-70",H100&gt;51,"51-60",H100&gt;41,"41-50",H100&gt;31,"31-40",H100&gt;10,"18-30")</f>
        <v>61-70</v>
      </c>
    </row>
    <row r="101" spans="1:9" x14ac:dyDescent="0.25">
      <c r="A101" s="5">
        <v>5677</v>
      </c>
      <c r="B101">
        <f>VLOOKUP($A101,'Customer Data'!$A:$E,2,FALSE)</f>
        <v>5</v>
      </c>
      <c r="C101" t="str">
        <f>VLOOKUP(A101,'Customer Data'!$A:$E,3,FALSE)</f>
        <v>Jelani</v>
      </c>
      <c r="D101" t="str">
        <f>VLOOKUP($A101,'Customer Data'!$A:$E,4,FALSE)</f>
        <v>Zeus@Sed.org</v>
      </c>
      <c r="E101" s="1">
        <f>VLOOKUP($A101,'Customer Data'!$A:$E,5,FALSE)</f>
        <v>43154</v>
      </c>
      <c r="F101">
        <f t="shared" si="3"/>
        <v>2018</v>
      </c>
      <c r="G101">
        <f>VLOOKUP(A101,'Customer Data'!A:I,9,FALSE)</f>
        <v>1990</v>
      </c>
      <c r="H101">
        <f t="shared" si="4"/>
        <v>29</v>
      </c>
      <c r="I101" t="str" cm="1">
        <f t="array" ref="I101">_xlfn.IFS(H101&gt;=61,"61-70",H101&gt;51,"51-60",H101&gt;41,"41-50",H101&gt;31,"31-40",H101&gt;10,"18-30")</f>
        <v>18-30</v>
      </c>
    </row>
    <row r="102" spans="1:9" x14ac:dyDescent="0.25">
      <c r="A102" s="5">
        <v>168</v>
      </c>
      <c r="B102">
        <f>VLOOKUP($A102,'Customer Data'!$A:$E,2,FALSE)</f>
        <v>3</v>
      </c>
      <c r="C102" t="str">
        <f>VLOOKUP(A102,'Customer Data'!$A:$E,3,FALSE)</f>
        <v>Ulysses Joseph</v>
      </c>
      <c r="D102" t="str">
        <f>VLOOKUP($A102,'Customer Data'!$A:$E,4,FALSE)</f>
        <v>Scott@netus.edu</v>
      </c>
      <c r="E102" s="1">
        <f>VLOOKUP($A102,'Customer Data'!$A:$E,5,FALSE)</f>
        <v>43200</v>
      </c>
      <c r="F102">
        <f t="shared" si="3"/>
        <v>2018</v>
      </c>
      <c r="G102">
        <f>VLOOKUP(A102,'Customer Data'!A:I,9,FALSE)</f>
        <v>1978</v>
      </c>
      <c r="H102">
        <f t="shared" si="4"/>
        <v>41</v>
      </c>
      <c r="I102" t="str" cm="1">
        <f t="array" ref="I102">_xlfn.IFS(H102&gt;=61,"61-70",H102&gt;51,"51-60",H102&gt;41,"41-50",H102&gt;31,"31-40",H102&gt;10,"18-30")</f>
        <v>31-40</v>
      </c>
    </row>
    <row r="103" spans="1:9" x14ac:dyDescent="0.25">
      <c r="A103" s="5">
        <v>301</v>
      </c>
      <c r="B103">
        <f>VLOOKUP($A103,'Customer Data'!$A:$E,2,FALSE)</f>
        <v>3</v>
      </c>
      <c r="C103" t="str">
        <f>VLOOKUP(A103,'Customer Data'!$A:$E,3,FALSE)</f>
        <v>Alika Rivas</v>
      </c>
      <c r="D103" t="str">
        <f>VLOOKUP($A103,'Customer Data'!$A:$E,4,FALSE)</f>
        <v>Yoshi@aliquam.us</v>
      </c>
      <c r="E103" s="1">
        <f>VLOOKUP($A103,'Customer Data'!$A:$E,5,FALSE)</f>
        <v>42739</v>
      </c>
      <c r="F103">
        <f t="shared" si="3"/>
        <v>2017</v>
      </c>
      <c r="G103">
        <f>VLOOKUP(A103,'Customer Data'!A:I,9,FALSE)</f>
        <v>1950</v>
      </c>
      <c r="H103">
        <f t="shared" si="4"/>
        <v>69</v>
      </c>
      <c r="I103" t="str" cm="1">
        <f t="array" ref="I103">_xlfn.IFS(H103&gt;=61,"61-70",H103&gt;51,"51-60",H103&gt;41,"41-50",H103&gt;31,"31-40",H103&gt;10,"18-30")</f>
        <v>61-70</v>
      </c>
    </row>
    <row r="104" spans="1:9" x14ac:dyDescent="0.25">
      <c r="A104" s="5">
        <v>41</v>
      </c>
      <c r="B104">
        <f>VLOOKUP($A104,'Customer Data'!$A:$E,2,FALSE)</f>
        <v>3</v>
      </c>
      <c r="C104" t="str">
        <f>VLOOKUP(A104,'Customer Data'!$A:$E,3,FALSE)</f>
        <v>Harrison Cash</v>
      </c>
      <c r="D104" t="str">
        <f>VLOOKUP($A104,'Customer Data'!$A:$E,4,FALSE)</f>
        <v>Uriel@imperdiet.us</v>
      </c>
      <c r="E104" s="1">
        <f>VLOOKUP($A104,'Customer Data'!$A:$E,5,FALSE)</f>
        <v>42850</v>
      </c>
      <c r="F104">
        <f t="shared" si="3"/>
        <v>2017</v>
      </c>
      <c r="G104">
        <f>VLOOKUP(A104,'Customer Data'!A:I,9,FALSE)</f>
        <v>1957</v>
      </c>
      <c r="H104">
        <f t="shared" si="4"/>
        <v>62</v>
      </c>
      <c r="I104" t="str" cm="1">
        <f t="array" ref="I104">_xlfn.IFS(H104&gt;=61,"61-70",H104&gt;51,"51-60",H104&gt;41,"41-50",H104&gt;31,"31-40",H104&gt;10,"18-30")</f>
        <v>61-70</v>
      </c>
    </row>
    <row r="105" spans="1:9" x14ac:dyDescent="0.25">
      <c r="A105" s="5">
        <v>5229</v>
      </c>
      <c r="B105">
        <f>VLOOKUP($A105,'Customer Data'!$A:$E,2,FALSE)</f>
        <v>5</v>
      </c>
      <c r="C105" t="str">
        <f>VLOOKUP(A105,'Customer Data'!$A:$E,3,FALSE)</f>
        <v>Camilla</v>
      </c>
      <c r="D105" t="str">
        <f>VLOOKUP($A105,'Customer Data'!$A:$E,4,FALSE)</f>
        <v>Emerson@venenatis.edu</v>
      </c>
      <c r="E105" s="1">
        <f>VLOOKUP($A105,'Customer Data'!$A:$E,5,FALSE)</f>
        <v>43180</v>
      </c>
      <c r="F105">
        <f t="shared" si="3"/>
        <v>2018</v>
      </c>
      <c r="G105">
        <f>VLOOKUP(A105,'Customer Data'!A:I,9,FALSE)</f>
        <v>1977</v>
      </c>
      <c r="H105">
        <f t="shared" si="4"/>
        <v>42</v>
      </c>
      <c r="I105" t="str" cm="1">
        <f t="array" ref="I105">_xlfn.IFS(H105&gt;=61,"61-70",H105&gt;51,"51-60",H105&gt;41,"41-50",H105&gt;31,"31-40",H105&gt;10,"18-30")</f>
        <v>41-50</v>
      </c>
    </row>
    <row r="106" spans="1:9" x14ac:dyDescent="0.25">
      <c r="A106" s="5">
        <v>8035</v>
      </c>
      <c r="B106">
        <f>VLOOKUP($A106,'Customer Data'!$A:$E,2,FALSE)</f>
        <v>8</v>
      </c>
      <c r="C106" t="str">
        <f>VLOOKUP(A106,'Customer Data'!$A:$E,3,FALSE)</f>
        <v>Yuri</v>
      </c>
      <c r="D106" t="str">
        <f>VLOOKUP($A106,'Customer Data'!$A:$E,4,FALSE)</f>
        <v>Conan@porta.gov</v>
      </c>
      <c r="E106" s="1">
        <f>VLOOKUP($A106,'Customer Data'!$A:$E,5,FALSE)</f>
        <v>43261</v>
      </c>
      <c r="F106">
        <f t="shared" si="3"/>
        <v>2018</v>
      </c>
      <c r="G106">
        <f>VLOOKUP(A106,'Customer Data'!A:I,9,FALSE)</f>
        <v>1995</v>
      </c>
      <c r="H106">
        <f t="shared" si="4"/>
        <v>24</v>
      </c>
      <c r="I106" t="str" cm="1">
        <f t="array" ref="I106">_xlfn.IFS(H106&gt;=61,"61-70",H106&gt;51,"51-60",H106&gt;41,"41-50",H106&gt;31,"31-40",H106&gt;10,"18-30")</f>
        <v>18-30</v>
      </c>
    </row>
    <row r="107" spans="1:9" x14ac:dyDescent="0.25">
      <c r="A107" s="5">
        <v>542</v>
      </c>
      <c r="B107">
        <f>VLOOKUP($A107,'Customer Data'!$A:$E,2,FALSE)</f>
        <v>3</v>
      </c>
      <c r="C107" t="str">
        <f>VLOOKUP(A107,'Customer Data'!$A:$E,3,FALSE)</f>
        <v>Noelle Winters</v>
      </c>
      <c r="D107" t="str">
        <f>VLOOKUP($A107,'Customer Data'!$A:$E,4,FALSE)</f>
        <v>Hakeem@eu.edu</v>
      </c>
      <c r="E107" s="1">
        <f>VLOOKUP($A107,'Customer Data'!$A:$E,5,FALSE)</f>
        <v>43237</v>
      </c>
      <c r="F107">
        <f t="shared" si="3"/>
        <v>2018</v>
      </c>
      <c r="G107">
        <f>VLOOKUP(A107,'Customer Data'!A:I,9,FALSE)</f>
        <v>1981</v>
      </c>
      <c r="H107">
        <f t="shared" si="4"/>
        <v>38</v>
      </c>
      <c r="I107" t="str" cm="1">
        <f t="array" ref="I107">_xlfn.IFS(H107&gt;=61,"61-70",H107&gt;51,"51-60",H107&gt;41,"41-50",H107&gt;31,"31-40",H107&gt;10,"18-30")</f>
        <v>31-40</v>
      </c>
    </row>
    <row r="108" spans="1:9" x14ac:dyDescent="0.25">
      <c r="A108" s="5">
        <v>5825</v>
      </c>
      <c r="B108">
        <f>VLOOKUP($A108,'Customer Data'!$A:$E,2,FALSE)</f>
        <v>5</v>
      </c>
      <c r="C108" t="str">
        <f>VLOOKUP(A108,'Customer Data'!$A:$E,3,FALSE)</f>
        <v>Denise</v>
      </c>
      <c r="D108" t="str">
        <f>VLOOKUP($A108,'Customer Data'!$A:$E,4,FALSE)</f>
        <v>Sylvia@semper.net</v>
      </c>
      <c r="E108" s="1">
        <f>VLOOKUP($A108,'Customer Data'!$A:$E,5,FALSE)</f>
        <v>42846</v>
      </c>
      <c r="F108">
        <f t="shared" si="3"/>
        <v>2017</v>
      </c>
      <c r="G108">
        <f>VLOOKUP(A108,'Customer Data'!A:I,9,FALSE)</f>
        <v>1983</v>
      </c>
      <c r="H108">
        <f t="shared" si="4"/>
        <v>36</v>
      </c>
      <c r="I108" t="str" cm="1">
        <f t="array" ref="I108">_xlfn.IFS(H108&gt;=61,"61-70",H108&gt;51,"51-60",H108&gt;41,"41-50",H108&gt;31,"31-40",H108&gt;10,"18-30")</f>
        <v>31-40</v>
      </c>
    </row>
    <row r="109" spans="1:9" x14ac:dyDescent="0.25">
      <c r="A109" s="5">
        <v>8404</v>
      </c>
      <c r="B109">
        <f>VLOOKUP($A109,'Customer Data'!$A:$E,2,FALSE)</f>
        <v>8</v>
      </c>
      <c r="C109" t="str">
        <f>VLOOKUP(A109,'Customer Data'!$A:$E,3,FALSE)</f>
        <v>Lillith</v>
      </c>
      <c r="D109" t="str">
        <f>VLOOKUP($A109,'Customer Data'!$A:$E,4,FALSE)</f>
        <v>Merrill@In.net</v>
      </c>
      <c r="E109" s="1">
        <f>VLOOKUP($A109,'Customer Data'!$A:$E,5,FALSE)</f>
        <v>43442</v>
      </c>
      <c r="F109">
        <f t="shared" si="3"/>
        <v>2018</v>
      </c>
      <c r="G109">
        <f>VLOOKUP(A109,'Customer Data'!A:I,9,FALSE)</f>
        <v>1967</v>
      </c>
      <c r="H109">
        <f t="shared" si="4"/>
        <v>52</v>
      </c>
      <c r="I109" t="str" cm="1">
        <f t="array" ref="I109">_xlfn.IFS(H109&gt;=61,"61-70",H109&gt;51,"51-60",H109&gt;41,"41-50",H109&gt;31,"31-40",H109&gt;10,"18-30")</f>
        <v>51-60</v>
      </c>
    </row>
    <row r="110" spans="1:9" x14ac:dyDescent="0.25">
      <c r="A110" s="5">
        <v>5807</v>
      </c>
      <c r="B110">
        <f>VLOOKUP($A110,'Customer Data'!$A:$E,2,FALSE)</f>
        <v>5</v>
      </c>
      <c r="C110" t="str">
        <f>VLOOKUP(A110,'Customer Data'!$A:$E,3,FALSE)</f>
        <v>Cailin</v>
      </c>
      <c r="D110" t="str">
        <f>VLOOKUP($A110,'Customer Data'!$A:$E,4,FALSE)</f>
        <v>Carla@accumsan.us</v>
      </c>
      <c r="E110" s="1">
        <f>VLOOKUP($A110,'Customer Data'!$A:$E,5,FALSE)</f>
        <v>43501</v>
      </c>
      <c r="F110">
        <f t="shared" si="3"/>
        <v>2019</v>
      </c>
      <c r="G110">
        <f>VLOOKUP(A110,'Customer Data'!A:I,9,FALSE)</f>
        <v>1997</v>
      </c>
      <c r="H110">
        <f t="shared" si="4"/>
        <v>22</v>
      </c>
      <c r="I110" t="str" cm="1">
        <f t="array" ref="I110">_xlfn.IFS(H110&gt;=61,"61-70",H110&gt;51,"51-60",H110&gt;41,"41-50",H110&gt;31,"31-40",H110&gt;10,"18-30")</f>
        <v>18-30</v>
      </c>
    </row>
    <row r="111" spans="1:9" x14ac:dyDescent="0.25">
      <c r="A111" s="5">
        <v>8304</v>
      </c>
      <c r="B111">
        <f>VLOOKUP($A111,'Customer Data'!$A:$E,2,FALSE)</f>
        <v>8</v>
      </c>
      <c r="C111" t="str">
        <f>VLOOKUP(A111,'Customer Data'!$A:$E,3,FALSE)</f>
        <v>Debra</v>
      </c>
      <c r="D111" t="str">
        <f>VLOOKUP($A111,'Customer Data'!$A:$E,4,FALSE)</f>
        <v>Ciara@sit.gov</v>
      </c>
      <c r="E111" s="1">
        <f>VLOOKUP($A111,'Customer Data'!$A:$E,5,FALSE)</f>
        <v>43308</v>
      </c>
      <c r="F111">
        <f t="shared" si="3"/>
        <v>2018</v>
      </c>
      <c r="G111">
        <f>VLOOKUP(A111,'Customer Data'!A:I,9,FALSE)</f>
        <v>1997</v>
      </c>
      <c r="H111">
        <f t="shared" si="4"/>
        <v>22</v>
      </c>
      <c r="I111" t="str" cm="1">
        <f t="array" ref="I111">_xlfn.IFS(H111&gt;=61,"61-70",H111&gt;51,"51-60",H111&gt;41,"41-50",H111&gt;31,"31-40",H111&gt;10,"18-30")</f>
        <v>18-30</v>
      </c>
    </row>
    <row r="112" spans="1:9" x14ac:dyDescent="0.25">
      <c r="A112" s="5">
        <v>246</v>
      </c>
      <c r="B112">
        <f>VLOOKUP($A112,'Customer Data'!$A:$E,2,FALSE)</f>
        <v>3</v>
      </c>
      <c r="C112" t="str">
        <f>VLOOKUP(A112,'Customer Data'!$A:$E,3,FALSE)</f>
        <v>Maxwell Reid</v>
      </c>
      <c r="D112" t="str">
        <f>VLOOKUP($A112,'Customer Data'!$A:$E,4,FALSE)</f>
        <v>Mollie@risus.net</v>
      </c>
      <c r="E112" s="1">
        <f>VLOOKUP($A112,'Customer Data'!$A:$E,5,FALSE)</f>
        <v>43415</v>
      </c>
      <c r="F112">
        <f t="shared" si="3"/>
        <v>2018</v>
      </c>
      <c r="G112">
        <f>VLOOKUP(A112,'Customer Data'!A:I,9,FALSE)</f>
        <v>1992</v>
      </c>
      <c r="H112">
        <f t="shared" si="4"/>
        <v>27</v>
      </c>
      <c r="I112" t="str" cm="1">
        <f t="array" ref="I112">_xlfn.IFS(H112&gt;=61,"61-70",H112&gt;51,"51-60",H112&gt;41,"41-50",H112&gt;31,"31-40",H112&gt;10,"18-30")</f>
        <v>18-30</v>
      </c>
    </row>
    <row r="113" spans="1:9" x14ac:dyDescent="0.25">
      <c r="A113" s="5">
        <v>8068</v>
      </c>
      <c r="B113">
        <f>VLOOKUP($A113,'Customer Data'!$A:$E,2,FALSE)</f>
        <v>8</v>
      </c>
      <c r="C113" t="str">
        <f>VLOOKUP(A113,'Customer Data'!$A:$E,3,FALSE)</f>
        <v>Yoshi</v>
      </c>
      <c r="D113" t="str">
        <f>VLOOKUP($A113,'Customer Data'!$A:$E,4,FALSE)</f>
        <v>Marvin@quis.org</v>
      </c>
      <c r="E113" s="1">
        <f>VLOOKUP($A113,'Customer Data'!$A:$E,5,FALSE)</f>
        <v>42976</v>
      </c>
      <c r="F113">
        <f t="shared" si="3"/>
        <v>2017</v>
      </c>
      <c r="G113">
        <f>VLOOKUP(A113,'Customer Data'!A:I,9,FALSE)</f>
        <v>1992</v>
      </c>
      <c r="H113">
        <f t="shared" si="4"/>
        <v>27</v>
      </c>
      <c r="I113" t="str" cm="1">
        <f t="array" ref="I113">_xlfn.IFS(H113&gt;=61,"61-70",H113&gt;51,"51-60",H113&gt;41,"41-50",H113&gt;31,"31-40",H113&gt;10,"18-30")</f>
        <v>18-30</v>
      </c>
    </row>
    <row r="114" spans="1:9" x14ac:dyDescent="0.25">
      <c r="A114" s="5">
        <v>652</v>
      </c>
      <c r="B114">
        <f>VLOOKUP($A114,'Customer Data'!$A:$E,2,FALSE)</f>
        <v>3</v>
      </c>
      <c r="C114" t="str">
        <f>VLOOKUP(A114,'Customer Data'!$A:$E,3,FALSE)</f>
        <v>Vanna Kennedy</v>
      </c>
      <c r="D114" t="str">
        <f>VLOOKUP($A114,'Customer Data'!$A:$E,4,FALSE)</f>
        <v>Kessie@leo.us</v>
      </c>
      <c r="E114" s="1">
        <f>VLOOKUP($A114,'Customer Data'!$A:$E,5,FALSE)</f>
        <v>43464</v>
      </c>
      <c r="F114">
        <f t="shared" si="3"/>
        <v>2018</v>
      </c>
      <c r="G114">
        <f>VLOOKUP(A114,'Customer Data'!A:I,9,FALSE)</f>
        <v>1995</v>
      </c>
      <c r="H114">
        <f t="shared" si="4"/>
        <v>24</v>
      </c>
      <c r="I114" t="str" cm="1">
        <f t="array" ref="I114">_xlfn.IFS(H114&gt;=61,"61-70",H114&gt;51,"51-60",H114&gt;41,"41-50",H114&gt;31,"31-40",H114&gt;10,"18-30")</f>
        <v>18-30</v>
      </c>
    </row>
    <row r="115" spans="1:9" x14ac:dyDescent="0.25">
      <c r="A115" s="5">
        <v>8125</v>
      </c>
      <c r="B115">
        <f>VLOOKUP($A115,'Customer Data'!$A:$E,2,FALSE)</f>
        <v>8</v>
      </c>
      <c r="C115" t="str">
        <f>VLOOKUP(A115,'Customer Data'!$A:$E,3,FALSE)</f>
        <v>Hannah</v>
      </c>
      <c r="D115" t="str">
        <f>VLOOKUP($A115,'Customer Data'!$A:$E,4,FALSE)</f>
        <v>Raymond@Aenean.com</v>
      </c>
      <c r="E115" s="1">
        <f>VLOOKUP($A115,'Customer Data'!$A:$E,5,FALSE)</f>
        <v>43135</v>
      </c>
      <c r="F115">
        <f t="shared" si="3"/>
        <v>2018</v>
      </c>
      <c r="G115">
        <f>VLOOKUP(A115,'Customer Data'!A:I,9,FALSE)</f>
        <v>1974</v>
      </c>
      <c r="H115">
        <f t="shared" si="4"/>
        <v>45</v>
      </c>
      <c r="I115" t="str" cm="1">
        <f t="array" ref="I115">_xlfn.IFS(H115&gt;=61,"61-70",H115&gt;51,"51-60",H115&gt;41,"41-50",H115&gt;31,"31-40",H115&gt;10,"18-30")</f>
        <v>41-50</v>
      </c>
    </row>
    <row r="116" spans="1:9" x14ac:dyDescent="0.25">
      <c r="A116" s="5">
        <v>490</v>
      </c>
      <c r="B116">
        <f>VLOOKUP($A116,'Customer Data'!$A:$E,2,FALSE)</f>
        <v>3</v>
      </c>
      <c r="C116" t="str">
        <f>VLOOKUP(A116,'Customer Data'!$A:$E,3,FALSE)</f>
        <v>Cassidy Stein</v>
      </c>
      <c r="D116" t="str">
        <f>VLOOKUP($A116,'Customer Data'!$A:$E,4,FALSE)</f>
        <v>Rogan@ultricies.net</v>
      </c>
      <c r="E116" s="1">
        <f>VLOOKUP($A116,'Customer Data'!$A:$E,5,FALSE)</f>
        <v>43129</v>
      </c>
      <c r="F116">
        <f t="shared" si="3"/>
        <v>2018</v>
      </c>
      <c r="G116">
        <f>VLOOKUP(A116,'Customer Data'!A:I,9,FALSE)</f>
        <v>1974</v>
      </c>
      <c r="H116">
        <f t="shared" si="4"/>
        <v>45</v>
      </c>
      <c r="I116" t="str" cm="1">
        <f t="array" ref="I116">_xlfn.IFS(H116&gt;=61,"61-70",H116&gt;51,"51-60",H116&gt;41,"41-50",H116&gt;31,"31-40",H116&gt;10,"18-30")</f>
        <v>41-50</v>
      </c>
    </row>
    <row r="117" spans="1:9" x14ac:dyDescent="0.25">
      <c r="A117" s="5">
        <v>5874</v>
      </c>
      <c r="B117">
        <f>VLOOKUP($A117,'Customer Data'!$A:$E,2,FALSE)</f>
        <v>5</v>
      </c>
      <c r="C117" t="str">
        <f>VLOOKUP(A117,'Customer Data'!$A:$E,3,FALSE)</f>
        <v>Shannon</v>
      </c>
      <c r="D117" t="str">
        <f>VLOOKUP($A117,'Customer Data'!$A:$E,4,FALSE)</f>
        <v>Xanthus@nibh.net</v>
      </c>
      <c r="E117" s="1">
        <f>VLOOKUP($A117,'Customer Data'!$A:$E,5,FALSE)</f>
        <v>43332</v>
      </c>
      <c r="F117">
        <f t="shared" si="3"/>
        <v>2018</v>
      </c>
      <c r="G117">
        <f>VLOOKUP(A117,'Customer Data'!A:I,9,FALSE)</f>
        <v>1995</v>
      </c>
      <c r="H117">
        <f t="shared" si="4"/>
        <v>24</v>
      </c>
      <c r="I117" t="str" cm="1">
        <f t="array" ref="I117">_xlfn.IFS(H117&gt;=61,"61-70",H117&gt;51,"51-60",H117&gt;41,"41-50",H117&gt;31,"31-40",H117&gt;10,"18-30")</f>
        <v>18-30</v>
      </c>
    </row>
    <row r="118" spans="1:9" x14ac:dyDescent="0.25">
      <c r="A118" s="5">
        <v>561</v>
      </c>
      <c r="B118">
        <f>VLOOKUP($A118,'Customer Data'!$A:$E,2,FALSE)</f>
        <v>3</v>
      </c>
      <c r="C118" t="str">
        <f>VLOOKUP(A118,'Customer Data'!$A:$E,3,FALSE)</f>
        <v>Ayanna Boyle</v>
      </c>
      <c r="D118" t="str">
        <f>VLOOKUP($A118,'Customer Data'!$A:$E,4,FALSE)</f>
        <v>Willow@adipiscing.us</v>
      </c>
      <c r="E118" s="1">
        <f>VLOOKUP($A118,'Customer Data'!$A:$E,5,FALSE)</f>
        <v>43276</v>
      </c>
      <c r="F118">
        <f t="shared" si="3"/>
        <v>2018</v>
      </c>
      <c r="G118">
        <f>VLOOKUP(A118,'Customer Data'!A:I,9,FALSE)</f>
        <v>1983</v>
      </c>
      <c r="H118">
        <f t="shared" si="4"/>
        <v>36</v>
      </c>
      <c r="I118" t="str" cm="1">
        <f t="array" ref="I118">_xlfn.IFS(H118&gt;=61,"61-70",H118&gt;51,"51-60",H118&gt;41,"41-50",H118&gt;31,"31-40",H118&gt;10,"18-30")</f>
        <v>31-40</v>
      </c>
    </row>
    <row r="119" spans="1:9" x14ac:dyDescent="0.25">
      <c r="A119" s="5">
        <v>531</v>
      </c>
      <c r="B119">
        <f>VLOOKUP($A119,'Customer Data'!$A:$E,2,FALSE)</f>
        <v>3</v>
      </c>
      <c r="C119" t="str">
        <f>VLOOKUP(A119,'Customer Data'!$A:$E,3,FALSE)</f>
        <v>Hadassah Reyes</v>
      </c>
      <c r="D119" t="str">
        <f>VLOOKUP($A119,'Customer Data'!$A:$E,4,FALSE)</f>
        <v>Macaulay@parturient.edu</v>
      </c>
      <c r="E119" s="1">
        <f>VLOOKUP($A119,'Customer Data'!$A:$E,5,FALSE)</f>
        <v>43214</v>
      </c>
      <c r="F119">
        <f t="shared" si="3"/>
        <v>2018</v>
      </c>
      <c r="G119">
        <f>VLOOKUP(A119,'Customer Data'!A:I,9,FALSE)</f>
        <v>1979</v>
      </c>
      <c r="H119">
        <f t="shared" si="4"/>
        <v>40</v>
      </c>
      <c r="I119" t="str" cm="1">
        <f t="array" ref="I119">_xlfn.IFS(H119&gt;=61,"61-70",H119&gt;51,"51-60",H119&gt;41,"41-50",H119&gt;31,"31-40",H119&gt;10,"18-30")</f>
        <v>31-40</v>
      </c>
    </row>
    <row r="120" spans="1:9" x14ac:dyDescent="0.25">
      <c r="A120" s="5">
        <v>8062</v>
      </c>
      <c r="B120">
        <f>VLOOKUP($A120,'Customer Data'!$A:$E,2,FALSE)</f>
        <v>8</v>
      </c>
      <c r="C120" t="str">
        <f>VLOOKUP(A120,'Customer Data'!$A:$E,3,FALSE)</f>
        <v>Meghan</v>
      </c>
      <c r="D120" t="str">
        <f>VLOOKUP($A120,'Customer Data'!$A:$E,4,FALSE)</f>
        <v>Amos@Curabitur.com</v>
      </c>
      <c r="E120" s="1">
        <f>VLOOKUP($A120,'Customer Data'!$A:$E,5,FALSE)</f>
        <v>43096</v>
      </c>
      <c r="F120">
        <f t="shared" si="3"/>
        <v>2017</v>
      </c>
      <c r="G120">
        <f>VLOOKUP(A120,'Customer Data'!A:I,9,FALSE)</f>
        <v>1963</v>
      </c>
      <c r="H120">
        <f t="shared" si="4"/>
        <v>56</v>
      </c>
      <c r="I120" t="str" cm="1">
        <f t="array" ref="I120">_xlfn.IFS(H120&gt;=61,"61-70",H120&gt;51,"51-60",H120&gt;41,"41-50",H120&gt;31,"31-40",H120&gt;10,"18-30")</f>
        <v>51-60</v>
      </c>
    </row>
    <row r="121" spans="1:9" x14ac:dyDescent="0.25">
      <c r="A121" s="5">
        <v>8479</v>
      </c>
      <c r="B121">
        <f>VLOOKUP($A121,'Customer Data'!$A:$E,2,FALSE)</f>
        <v>8</v>
      </c>
      <c r="C121" t="str">
        <f>VLOOKUP(A121,'Customer Data'!$A:$E,3,FALSE)</f>
        <v>Emma</v>
      </c>
      <c r="D121" t="str">
        <f>VLOOKUP($A121,'Customer Data'!$A:$E,4,FALSE)</f>
        <v>Ivory@interdum.edu</v>
      </c>
      <c r="E121" s="1">
        <f>VLOOKUP($A121,'Customer Data'!$A:$E,5,FALSE)</f>
        <v>43098</v>
      </c>
      <c r="F121">
        <f t="shared" si="3"/>
        <v>2017</v>
      </c>
      <c r="G121">
        <f>VLOOKUP(A121,'Customer Data'!A:I,9,FALSE)</f>
        <v>1990</v>
      </c>
      <c r="H121">
        <f t="shared" si="4"/>
        <v>29</v>
      </c>
      <c r="I121" t="str" cm="1">
        <f t="array" ref="I121">_xlfn.IFS(H121&gt;=61,"61-70",H121&gt;51,"51-60",H121&gt;41,"41-50",H121&gt;31,"31-40",H121&gt;10,"18-30")</f>
        <v>18-30</v>
      </c>
    </row>
    <row r="122" spans="1:9" x14ac:dyDescent="0.25">
      <c r="A122" s="5">
        <v>602</v>
      </c>
      <c r="B122">
        <f>VLOOKUP($A122,'Customer Data'!$A:$E,2,FALSE)</f>
        <v>3</v>
      </c>
      <c r="C122" t="str">
        <f>VLOOKUP(A122,'Customer Data'!$A:$E,3,FALSE)</f>
        <v>Illiana Reid</v>
      </c>
      <c r="D122" t="str">
        <f>VLOOKUP($A122,'Customer Data'!$A:$E,4,FALSE)</f>
        <v>Daniel@Class.org</v>
      </c>
      <c r="E122" s="1">
        <f>VLOOKUP($A122,'Customer Data'!$A:$E,5,FALSE)</f>
        <v>43361</v>
      </c>
      <c r="F122">
        <f t="shared" si="3"/>
        <v>2018</v>
      </c>
      <c r="G122">
        <f>VLOOKUP(A122,'Customer Data'!A:I,9,FALSE)</f>
        <v>1988</v>
      </c>
      <c r="H122">
        <f t="shared" si="4"/>
        <v>31</v>
      </c>
      <c r="I122" t="str" cm="1">
        <f t="array" ref="I122">_xlfn.IFS(H122&gt;=61,"61-70",H122&gt;51,"51-60",H122&gt;41,"41-50",H122&gt;31,"31-40",H122&gt;10,"18-30")</f>
        <v>18-30</v>
      </c>
    </row>
    <row r="123" spans="1:9" x14ac:dyDescent="0.25">
      <c r="A123" s="5">
        <v>8303</v>
      </c>
      <c r="B123">
        <f>VLOOKUP($A123,'Customer Data'!$A:$E,2,FALSE)</f>
        <v>8</v>
      </c>
      <c r="C123" t="str">
        <f>VLOOKUP(A123,'Customer Data'!$A:$E,3,FALSE)</f>
        <v>Grady</v>
      </c>
      <c r="D123" t="str">
        <f>VLOOKUP($A123,'Customer Data'!$A:$E,4,FALSE)</f>
        <v>Wesley@odio.edu</v>
      </c>
      <c r="E123" s="1">
        <f>VLOOKUP($A123,'Customer Data'!$A:$E,5,FALSE)</f>
        <v>42811</v>
      </c>
      <c r="F123">
        <f t="shared" si="3"/>
        <v>2017</v>
      </c>
      <c r="G123">
        <f>VLOOKUP(A123,'Customer Data'!A:I,9,FALSE)</f>
        <v>1981</v>
      </c>
      <c r="H123">
        <f t="shared" si="4"/>
        <v>38</v>
      </c>
      <c r="I123" t="str" cm="1">
        <f t="array" ref="I123">_xlfn.IFS(H123&gt;=61,"61-70",H123&gt;51,"51-60",H123&gt;41,"41-50",H123&gt;31,"31-40",H123&gt;10,"18-30")</f>
        <v>31-40</v>
      </c>
    </row>
    <row r="124" spans="1:9" x14ac:dyDescent="0.25">
      <c r="A124" s="5">
        <v>335</v>
      </c>
      <c r="B124">
        <f>VLOOKUP($A124,'Customer Data'!$A:$E,2,FALSE)</f>
        <v>3</v>
      </c>
      <c r="C124" t="str">
        <f>VLOOKUP(A124,'Customer Data'!$A:$E,3,FALSE)</f>
        <v>Zelenia Powell</v>
      </c>
      <c r="D124" t="str">
        <f>VLOOKUP($A124,'Customer Data'!$A:$E,4,FALSE)</f>
        <v>Denise@faucibus.edu</v>
      </c>
      <c r="E124" s="1">
        <f>VLOOKUP($A124,'Customer Data'!$A:$E,5,FALSE)</f>
        <v>42809</v>
      </c>
      <c r="F124">
        <f t="shared" si="3"/>
        <v>2017</v>
      </c>
      <c r="G124">
        <f>VLOOKUP(A124,'Customer Data'!A:I,9,FALSE)</f>
        <v>1954</v>
      </c>
      <c r="H124">
        <f t="shared" si="4"/>
        <v>65</v>
      </c>
      <c r="I124" t="str" cm="1">
        <f t="array" ref="I124">_xlfn.IFS(H124&gt;=61,"61-70",H124&gt;51,"51-60",H124&gt;41,"41-50",H124&gt;31,"31-40",H124&gt;10,"18-30")</f>
        <v>61-70</v>
      </c>
    </row>
    <row r="125" spans="1:9" x14ac:dyDescent="0.25">
      <c r="A125" s="5">
        <v>395</v>
      </c>
      <c r="B125">
        <f>VLOOKUP($A125,'Customer Data'!$A:$E,2,FALSE)</f>
        <v>3</v>
      </c>
      <c r="C125" t="str">
        <f>VLOOKUP(A125,'Customer Data'!$A:$E,3,FALSE)</f>
        <v>Erin Nunez</v>
      </c>
      <c r="D125" t="str">
        <f>VLOOKUP($A125,'Customer Data'!$A:$E,4,FALSE)</f>
        <v>Cally@venenatis.org</v>
      </c>
      <c r="E125" s="1">
        <f>VLOOKUP($A125,'Customer Data'!$A:$E,5,FALSE)</f>
        <v>42933</v>
      </c>
      <c r="F125">
        <f t="shared" si="3"/>
        <v>2017</v>
      </c>
      <c r="G125">
        <f>VLOOKUP(A125,'Customer Data'!A:I,9,FALSE)</f>
        <v>1962</v>
      </c>
      <c r="H125">
        <f t="shared" si="4"/>
        <v>57</v>
      </c>
      <c r="I125" t="str" cm="1">
        <f t="array" ref="I125">_xlfn.IFS(H125&gt;=61,"61-70",H125&gt;51,"51-60",H125&gt;41,"41-50",H125&gt;31,"31-40",H125&gt;10,"18-30")</f>
        <v>51-60</v>
      </c>
    </row>
    <row r="126" spans="1:9" x14ac:dyDescent="0.25">
      <c r="A126" s="5">
        <v>693</v>
      </c>
      <c r="B126">
        <f>VLOOKUP($A126,'Customer Data'!$A:$E,2,FALSE)</f>
        <v>3</v>
      </c>
      <c r="C126" t="str">
        <f>VLOOKUP(A126,'Customer Data'!$A:$E,3,FALSE)</f>
        <v>Roary Hardy</v>
      </c>
      <c r="D126" t="str">
        <f>VLOOKUP($A126,'Customer Data'!$A:$E,4,FALSE)</f>
        <v>Reese@lobortis.com</v>
      </c>
      <c r="E126" s="1">
        <f>VLOOKUP($A126,'Customer Data'!$A:$E,5,FALSE)</f>
        <v>43549</v>
      </c>
      <c r="F126">
        <f t="shared" si="3"/>
        <v>2019</v>
      </c>
      <c r="G126">
        <f>VLOOKUP(A126,'Customer Data'!A:I,9,FALSE)</f>
        <v>2000</v>
      </c>
      <c r="H126">
        <f t="shared" si="4"/>
        <v>19</v>
      </c>
      <c r="I126" t="str" cm="1">
        <f t="array" ref="I126">_xlfn.IFS(H126&gt;=61,"61-70",H126&gt;51,"51-60",H126&gt;41,"41-50",H126&gt;31,"31-40",H126&gt;10,"18-30")</f>
        <v>18-30</v>
      </c>
    </row>
    <row r="127" spans="1:9" x14ac:dyDescent="0.25">
      <c r="A127" s="5">
        <v>523</v>
      </c>
      <c r="B127">
        <f>VLOOKUP($A127,'Customer Data'!$A:$E,2,FALSE)</f>
        <v>3</v>
      </c>
      <c r="C127" t="str">
        <f>VLOOKUP(A127,'Customer Data'!$A:$E,3,FALSE)</f>
        <v>Jenette Allen</v>
      </c>
      <c r="D127" t="str">
        <f>VLOOKUP($A127,'Customer Data'!$A:$E,4,FALSE)</f>
        <v>Paki@at.com</v>
      </c>
      <c r="E127" s="1">
        <f>VLOOKUP($A127,'Customer Data'!$A:$E,5,FALSE)</f>
        <v>43198</v>
      </c>
      <c r="F127">
        <f t="shared" si="3"/>
        <v>2018</v>
      </c>
      <c r="G127">
        <f>VLOOKUP(A127,'Customer Data'!A:I,9,FALSE)</f>
        <v>1978</v>
      </c>
      <c r="H127">
        <f t="shared" si="4"/>
        <v>41</v>
      </c>
      <c r="I127" t="str" cm="1">
        <f t="array" ref="I127">_xlfn.IFS(H127&gt;=61,"61-70",H127&gt;51,"51-60",H127&gt;41,"41-50",H127&gt;31,"31-40",H127&gt;10,"18-30")</f>
        <v>31-40</v>
      </c>
    </row>
    <row r="128" spans="1:9" x14ac:dyDescent="0.25">
      <c r="A128" s="5">
        <v>154</v>
      </c>
      <c r="B128">
        <f>VLOOKUP($A128,'Customer Data'!$A:$E,2,FALSE)</f>
        <v>3</v>
      </c>
      <c r="C128" t="str">
        <f>VLOOKUP(A128,'Customer Data'!$A:$E,3,FALSE)</f>
        <v>Edan Nichols</v>
      </c>
      <c r="D128" t="str">
        <f>VLOOKUP($A128,'Customer Data'!$A:$E,4,FALSE)</f>
        <v>Serena@augue.us</v>
      </c>
      <c r="E128" s="1">
        <f>VLOOKUP($A128,'Customer Data'!$A:$E,5,FALSE)</f>
        <v>43161</v>
      </c>
      <c r="F128">
        <f t="shared" si="3"/>
        <v>2018</v>
      </c>
      <c r="G128">
        <f>VLOOKUP(A128,'Customer Data'!A:I,9,FALSE)</f>
        <v>1976</v>
      </c>
      <c r="H128">
        <f t="shared" si="4"/>
        <v>43</v>
      </c>
      <c r="I128" t="str" cm="1">
        <f t="array" ref="I128">_xlfn.IFS(H128&gt;=61,"61-70",H128&gt;51,"51-60",H128&gt;41,"41-50",H128&gt;31,"31-40",H128&gt;10,"18-30")</f>
        <v>41-50</v>
      </c>
    </row>
    <row r="129" spans="1:9" x14ac:dyDescent="0.25">
      <c r="A129" s="5">
        <v>5115</v>
      </c>
      <c r="B129">
        <f>VLOOKUP($A129,'Customer Data'!$A:$E,2,FALSE)</f>
        <v>5</v>
      </c>
      <c r="C129" t="str">
        <f>VLOOKUP(A129,'Customer Data'!$A:$E,3,FALSE)</f>
        <v>Carol</v>
      </c>
      <c r="D129" t="str">
        <f>VLOOKUP($A129,'Customer Data'!$A:$E,4,FALSE)</f>
        <v>Francis@Aenean.net</v>
      </c>
      <c r="E129" s="1">
        <f>VLOOKUP($A129,'Customer Data'!$A:$E,5,FALSE)</f>
        <v>42756</v>
      </c>
      <c r="F129">
        <f t="shared" si="3"/>
        <v>2017</v>
      </c>
      <c r="G129">
        <f>VLOOKUP(A129,'Customer Data'!A:I,9,FALSE)</f>
        <v>1980</v>
      </c>
      <c r="H129">
        <f t="shared" si="4"/>
        <v>39</v>
      </c>
      <c r="I129" t="str" cm="1">
        <f t="array" ref="I129">_xlfn.IFS(H129&gt;=61,"61-70",H129&gt;51,"51-60",H129&gt;41,"41-50",H129&gt;31,"31-40",H129&gt;10,"18-30")</f>
        <v>31-40</v>
      </c>
    </row>
    <row r="130" spans="1:9" x14ac:dyDescent="0.25">
      <c r="A130" s="5">
        <v>692</v>
      </c>
      <c r="B130">
        <f>VLOOKUP($A130,'Customer Data'!$A:$E,2,FALSE)</f>
        <v>3</v>
      </c>
      <c r="C130" t="str">
        <f>VLOOKUP(A130,'Customer Data'!$A:$E,3,FALSE)</f>
        <v>Fleur Russo</v>
      </c>
      <c r="D130" t="str">
        <f>VLOOKUP($A130,'Customer Data'!$A:$E,4,FALSE)</f>
        <v>Aurelia@euismod.com</v>
      </c>
      <c r="E130" s="1">
        <f>VLOOKUP($A130,'Customer Data'!$A:$E,5,FALSE)</f>
        <v>43547</v>
      </c>
      <c r="F130">
        <f t="shared" si="3"/>
        <v>2019</v>
      </c>
      <c r="G130">
        <f>VLOOKUP(A130,'Customer Data'!A:I,9,FALSE)</f>
        <v>2000</v>
      </c>
      <c r="H130">
        <f t="shared" si="4"/>
        <v>19</v>
      </c>
      <c r="I130" t="str" cm="1">
        <f t="array" ref="I130">_xlfn.IFS(H130&gt;=61,"61-70",H130&gt;51,"51-60",H130&gt;41,"41-50",H130&gt;31,"31-40",H130&gt;10,"18-30")</f>
        <v>18-30</v>
      </c>
    </row>
    <row r="131" spans="1:9" x14ac:dyDescent="0.25">
      <c r="A131" s="5">
        <v>473</v>
      </c>
      <c r="B131">
        <f>VLOOKUP($A131,'Customer Data'!$A:$E,2,FALSE)</f>
        <v>3</v>
      </c>
      <c r="C131" t="str">
        <f>VLOOKUP(A131,'Customer Data'!$A:$E,3,FALSE)</f>
        <v>Ifeoma Tucker</v>
      </c>
      <c r="D131" t="str">
        <f>VLOOKUP($A131,'Customer Data'!$A:$E,4,FALSE)</f>
        <v>Fuller@pellentesque.org</v>
      </c>
      <c r="E131" s="1">
        <f>VLOOKUP($A131,'Customer Data'!$A:$E,5,FALSE)</f>
        <v>43094</v>
      </c>
      <c r="F131">
        <f t="shared" ref="F131:F194" si="5">YEAR(E131)</f>
        <v>2017</v>
      </c>
      <c r="G131">
        <f>VLOOKUP(A131,'Customer Data'!A:I,9,FALSE)</f>
        <v>1972</v>
      </c>
      <c r="H131">
        <f t="shared" ref="H131:H194" si="6">2019-G131</f>
        <v>47</v>
      </c>
      <c r="I131" t="str" cm="1">
        <f t="array" ref="I131">_xlfn.IFS(H131&gt;=61,"61-70",H131&gt;51,"51-60",H131&gt;41,"41-50",H131&gt;31,"31-40",H131&gt;10,"18-30")</f>
        <v>41-50</v>
      </c>
    </row>
    <row r="132" spans="1:9" x14ac:dyDescent="0.25">
      <c r="A132" s="5">
        <v>8471</v>
      </c>
      <c r="B132">
        <f>VLOOKUP($A132,'Customer Data'!$A:$E,2,FALSE)</f>
        <v>8</v>
      </c>
      <c r="C132" t="str">
        <f>VLOOKUP(A132,'Customer Data'!$A:$E,3,FALSE)</f>
        <v>Alfreda</v>
      </c>
      <c r="D132" t="str">
        <f>VLOOKUP($A132,'Customer Data'!$A:$E,4,FALSE)</f>
        <v>Iona@mauris.org</v>
      </c>
      <c r="E132" s="1">
        <f>VLOOKUP($A132,'Customer Data'!$A:$E,5,FALSE)</f>
        <v>42882</v>
      </c>
      <c r="F132">
        <f t="shared" si="5"/>
        <v>2017</v>
      </c>
      <c r="G132">
        <f>VLOOKUP(A132,'Customer Data'!A:I,9,FALSE)</f>
        <v>1993</v>
      </c>
      <c r="H132">
        <f t="shared" si="6"/>
        <v>26</v>
      </c>
      <c r="I132" t="str" cm="1">
        <f t="array" ref="I132">_xlfn.IFS(H132&gt;=61,"61-70",H132&gt;51,"51-60",H132&gt;41,"41-50",H132&gt;31,"31-40",H132&gt;10,"18-30")</f>
        <v>18-30</v>
      </c>
    </row>
    <row r="133" spans="1:9" x14ac:dyDescent="0.25">
      <c r="A133" s="5">
        <v>5376</v>
      </c>
      <c r="B133">
        <f>VLOOKUP($A133,'Customer Data'!$A:$E,2,FALSE)</f>
        <v>5</v>
      </c>
      <c r="C133" t="str">
        <f>VLOOKUP(A133,'Customer Data'!$A:$E,3,FALSE)</f>
        <v>Gareth</v>
      </c>
      <c r="D133" t="str">
        <f>VLOOKUP($A133,'Customer Data'!$A:$E,4,FALSE)</f>
        <v>Cyrus@pharetra.gov</v>
      </c>
      <c r="E133" s="1">
        <f>VLOOKUP($A133,'Customer Data'!$A:$E,5,FALSE)</f>
        <v>42928</v>
      </c>
      <c r="F133">
        <f t="shared" si="5"/>
        <v>2017</v>
      </c>
      <c r="G133">
        <f>VLOOKUP(A133,'Customer Data'!A:I,9,FALSE)</f>
        <v>1962</v>
      </c>
      <c r="H133">
        <f t="shared" si="6"/>
        <v>57</v>
      </c>
      <c r="I133" t="str" cm="1">
        <f t="array" ref="I133">_xlfn.IFS(H133&gt;=61,"61-70",H133&gt;51,"51-60",H133&gt;41,"41-50",H133&gt;31,"31-40",H133&gt;10,"18-30")</f>
        <v>51-60</v>
      </c>
    </row>
    <row r="134" spans="1:9" x14ac:dyDescent="0.25">
      <c r="A134" s="5">
        <v>249</v>
      </c>
      <c r="B134">
        <f>VLOOKUP($A134,'Customer Data'!$A:$E,2,FALSE)</f>
        <v>3</v>
      </c>
      <c r="C134" t="str">
        <f>VLOOKUP(A134,'Customer Data'!$A:$E,3,FALSE)</f>
        <v>Cadman Morales</v>
      </c>
      <c r="D134" t="str">
        <f>VLOOKUP($A134,'Customer Data'!$A:$E,4,FALSE)</f>
        <v>Erica@elit.edu</v>
      </c>
      <c r="E134" s="1">
        <f>VLOOKUP($A134,'Customer Data'!$A:$E,5,FALSE)</f>
        <v>43423</v>
      </c>
      <c r="F134">
        <f t="shared" si="5"/>
        <v>2018</v>
      </c>
      <c r="G134">
        <f>VLOOKUP(A134,'Customer Data'!A:I,9,FALSE)</f>
        <v>1992</v>
      </c>
      <c r="H134">
        <f t="shared" si="6"/>
        <v>27</v>
      </c>
      <c r="I134" t="str" cm="1">
        <f t="array" ref="I134">_xlfn.IFS(H134&gt;=61,"61-70",H134&gt;51,"51-60",H134&gt;41,"41-50",H134&gt;31,"31-40",H134&gt;10,"18-30")</f>
        <v>18-30</v>
      </c>
    </row>
    <row r="135" spans="1:9" x14ac:dyDescent="0.25">
      <c r="A135" s="5">
        <v>370</v>
      </c>
      <c r="B135">
        <f>VLOOKUP($A135,'Customer Data'!$A:$E,2,FALSE)</f>
        <v>3</v>
      </c>
      <c r="C135" t="str">
        <f>VLOOKUP(A135,'Customer Data'!$A:$E,3,FALSE)</f>
        <v>Kameko Knox</v>
      </c>
      <c r="D135" t="str">
        <f>VLOOKUP($A135,'Customer Data'!$A:$E,4,FALSE)</f>
        <v>Bianca@eget.org</v>
      </c>
      <c r="E135" s="1">
        <f>VLOOKUP($A135,'Customer Data'!$A:$E,5,FALSE)</f>
        <v>42881</v>
      </c>
      <c r="F135">
        <f t="shared" si="5"/>
        <v>2017</v>
      </c>
      <c r="G135">
        <f>VLOOKUP(A135,'Customer Data'!A:I,9,FALSE)</f>
        <v>1959</v>
      </c>
      <c r="H135">
        <f t="shared" si="6"/>
        <v>60</v>
      </c>
      <c r="I135" t="str" cm="1">
        <f t="array" ref="I135">_xlfn.IFS(H135&gt;=61,"61-70",H135&gt;51,"51-60",H135&gt;41,"41-50",H135&gt;31,"31-40",H135&gt;10,"18-30")</f>
        <v>51-60</v>
      </c>
    </row>
    <row r="136" spans="1:9" x14ac:dyDescent="0.25">
      <c r="A136" s="5">
        <v>8409</v>
      </c>
      <c r="B136">
        <f>VLOOKUP($A136,'Customer Data'!$A:$E,2,FALSE)</f>
        <v>8</v>
      </c>
      <c r="C136" t="str">
        <f>VLOOKUP(A136,'Customer Data'!$A:$E,3,FALSE)</f>
        <v>Rachel</v>
      </c>
      <c r="D136" t="str">
        <f>VLOOKUP($A136,'Customer Data'!$A:$E,4,FALSE)</f>
        <v>Lunea@lacus.net</v>
      </c>
      <c r="E136" s="1">
        <f>VLOOKUP($A136,'Customer Data'!$A:$E,5,FALSE)</f>
        <v>42863</v>
      </c>
      <c r="F136">
        <f t="shared" si="5"/>
        <v>2017</v>
      </c>
      <c r="G136">
        <f>VLOOKUP(A136,'Customer Data'!A:I,9,FALSE)</f>
        <v>1990</v>
      </c>
      <c r="H136">
        <f t="shared" si="6"/>
        <v>29</v>
      </c>
      <c r="I136" t="str" cm="1">
        <f t="array" ref="I136">_xlfn.IFS(H136&gt;=61,"61-70",H136&gt;51,"51-60",H136&gt;41,"41-50",H136&gt;31,"31-40",H136&gt;10,"18-30")</f>
        <v>18-30</v>
      </c>
    </row>
    <row r="137" spans="1:9" x14ac:dyDescent="0.25">
      <c r="A137" s="5">
        <v>8356</v>
      </c>
      <c r="B137">
        <f>VLOOKUP($A137,'Customer Data'!$A:$E,2,FALSE)</f>
        <v>8</v>
      </c>
      <c r="C137" t="str">
        <f>VLOOKUP(A137,'Customer Data'!$A:$E,3,FALSE)</f>
        <v>Kennan</v>
      </c>
      <c r="D137" t="str">
        <f>VLOOKUP($A137,'Customer Data'!$A:$E,4,FALSE)</f>
        <v>Astra@vehicula.edu</v>
      </c>
      <c r="E137" s="1">
        <f>VLOOKUP($A137,'Customer Data'!$A:$E,5,FALSE)</f>
        <v>43306</v>
      </c>
      <c r="F137">
        <f t="shared" si="5"/>
        <v>2018</v>
      </c>
      <c r="G137">
        <f>VLOOKUP(A137,'Customer Data'!A:I,9,FALSE)</f>
        <v>1968</v>
      </c>
      <c r="H137">
        <f t="shared" si="6"/>
        <v>51</v>
      </c>
      <c r="I137" t="str" cm="1">
        <f t="array" ref="I137">_xlfn.IFS(H137&gt;=61,"61-70",H137&gt;51,"51-60",H137&gt;41,"41-50",H137&gt;31,"31-40",H137&gt;10,"18-30")</f>
        <v>41-50</v>
      </c>
    </row>
    <row r="138" spans="1:9" x14ac:dyDescent="0.25">
      <c r="A138" s="5">
        <v>5146</v>
      </c>
      <c r="B138">
        <f>VLOOKUP($A138,'Customer Data'!$A:$E,2,FALSE)</f>
        <v>5</v>
      </c>
      <c r="C138" t="str">
        <f>VLOOKUP(A138,'Customer Data'!$A:$E,3,FALSE)</f>
        <v>Leigh</v>
      </c>
      <c r="D138" t="str">
        <f>VLOOKUP($A138,'Customer Data'!$A:$E,4,FALSE)</f>
        <v>Tatiana@Class.us</v>
      </c>
      <c r="E138" s="1">
        <f>VLOOKUP($A138,'Customer Data'!$A:$E,5,FALSE)</f>
        <v>43390</v>
      </c>
      <c r="F138">
        <f t="shared" si="5"/>
        <v>2018</v>
      </c>
      <c r="G138">
        <f>VLOOKUP(A138,'Customer Data'!A:I,9,FALSE)</f>
        <v>1996</v>
      </c>
      <c r="H138">
        <f t="shared" si="6"/>
        <v>23</v>
      </c>
      <c r="I138" t="str" cm="1">
        <f t="array" ref="I138">_xlfn.IFS(H138&gt;=61,"61-70",H138&gt;51,"51-60",H138&gt;41,"41-50",H138&gt;31,"31-40",H138&gt;10,"18-30")</f>
        <v>18-30</v>
      </c>
    </row>
    <row r="139" spans="1:9" x14ac:dyDescent="0.25">
      <c r="A139" s="5">
        <v>726</v>
      </c>
      <c r="B139">
        <f>VLOOKUP($A139,'Customer Data'!$A:$E,2,FALSE)</f>
        <v>3</v>
      </c>
      <c r="C139" t="str">
        <f>VLOOKUP(A139,'Customer Data'!$A:$E,3,FALSE)</f>
        <v>Cole Solis</v>
      </c>
      <c r="D139" t="str">
        <f>VLOOKUP($A139,'Customer Data'!$A:$E,4,FALSE)</f>
        <v>Hiroko@condimentum.net</v>
      </c>
      <c r="E139" s="1">
        <f>VLOOKUP($A139,'Customer Data'!$A:$E,5,FALSE)</f>
        <v>42952</v>
      </c>
      <c r="F139">
        <f t="shared" si="5"/>
        <v>2017</v>
      </c>
      <c r="G139">
        <f>VLOOKUP(A139,'Customer Data'!A:I,9,FALSE)</f>
        <v>1963</v>
      </c>
      <c r="H139">
        <f t="shared" si="6"/>
        <v>56</v>
      </c>
      <c r="I139" t="str" cm="1">
        <f t="array" ref="I139">_xlfn.IFS(H139&gt;=61,"61-70",H139&gt;51,"51-60",H139&gt;41,"41-50",H139&gt;31,"31-40",H139&gt;10,"18-30")</f>
        <v>51-60</v>
      </c>
    </row>
    <row r="140" spans="1:9" x14ac:dyDescent="0.25">
      <c r="A140" s="5">
        <v>244</v>
      </c>
      <c r="B140">
        <f>VLOOKUP($A140,'Customer Data'!$A:$E,2,FALSE)</f>
        <v>3</v>
      </c>
      <c r="C140" t="str">
        <f>VLOOKUP(A140,'Customer Data'!$A:$E,3,FALSE)</f>
        <v>Abbot Charles</v>
      </c>
      <c r="D140" t="str">
        <f>VLOOKUP($A140,'Customer Data'!$A:$E,4,FALSE)</f>
        <v>Walker@Nulla.edu</v>
      </c>
      <c r="E140" s="1">
        <f>VLOOKUP($A140,'Customer Data'!$A:$E,5,FALSE)</f>
        <v>43409</v>
      </c>
      <c r="F140">
        <f t="shared" si="5"/>
        <v>2018</v>
      </c>
      <c r="G140">
        <f>VLOOKUP(A140,'Customer Data'!A:I,9,FALSE)</f>
        <v>1991</v>
      </c>
      <c r="H140">
        <f t="shared" si="6"/>
        <v>28</v>
      </c>
      <c r="I140" t="str" cm="1">
        <f t="array" ref="I140">_xlfn.IFS(H140&gt;=61,"61-70",H140&gt;51,"51-60",H140&gt;41,"41-50",H140&gt;31,"31-40",H140&gt;10,"18-30")</f>
        <v>18-30</v>
      </c>
    </row>
    <row r="141" spans="1:9" x14ac:dyDescent="0.25">
      <c r="A141" s="5">
        <v>5777</v>
      </c>
      <c r="B141">
        <f>VLOOKUP($A141,'Customer Data'!$A:$E,2,FALSE)</f>
        <v>5</v>
      </c>
      <c r="C141" t="str">
        <f>VLOOKUP(A141,'Customer Data'!$A:$E,3,FALSE)</f>
        <v>Colton</v>
      </c>
      <c r="D141" t="str">
        <f>VLOOKUP($A141,'Customer Data'!$A:$E,4,FALSE)</f>
        <v>Petra@scelerisque.net</v>
      </c>
      <c r="E141" s="1">
        <f>VLOOKUP($A141,'Customer Data'!$A:$E,5,FALSE)</f>
        <v>43449</v>
      </c>
      <c r="F141">
        <f t="shared" si="5"/>
        <v>2018</v>
      </c>
      <c r="G141">
        <f>VLOOKUP(A141,'Customer Data'!A:I,9,FALSE)</f>
        <v>1998</v>
      </c>
      <c r="H141">
        <f t="shared" si="6"/>
        <v>21</v>
      </c>
      <c r="I141" t="str" cm="1">
        <f t="array" ref="I141">_xlfn.IFS(H141&gt;=61,"61-70",H141&gt;51,"51-60",H141&gt;41,"41-50",H141&gt;31,"31-40",H141&gt;10,"18-30")</f>
        <v>18-30</v>
      </c>
    </row>
    <row r="142" spans="1:9" x14ac:dyDescent="0.25">
      <c r="A142" s="5">
        <v>5699</v>
      </c>
      <c r="B142">
        <f>VLOOKUP($A142,'Customer Data'!$A:$E,2,FALSE)</f>
        <v>5</v>
      </c>
      <c r="C142" t="str">
        <f>VLOOKUP(A142,'Customer Data'!$A:$E,3,FALSE)</f>
        <v>Marny</v>
      </c>
      <c r="D142" t="str">
        <f>VLOOKUP($A142,'Customer Data'!$A:$E,4,FALSE)</f>
        <v>Ezekiel@nascetur.us</v>
      </c>
      <c r="E142" s="1">
        <f>VLOOKUP($A142,'Customer Data'!$A:$E,5,FALSE)</f>
        <v>43097</v>
      </c>
      <c r="F142">
        <f t="shared" si="5"/>
        <v>2017</v>
      </c>
      <c r="G142">
        <f>VLOOKUP(A142,'Customer Data'!A:I,9,FALSE)</f>
        <v>1972</v>
      </c>
      <c r="H142">
        <f t="shared" si="6"/>
        <v>47</v>
      </c>
      <c r="I142" t="str" cm="1">
        <f t="array" ref="I142">_xlfn.IFS(H142&gt;=61,"61-70",H142&gt;51,"51-60",H142&gt;41,"41-50",H142&gt;31,"31-40",H142&gt;10,"18-30")</f>
        <v>41-50</v>
      </c>
    </row>
    <row r="143" spans="1:9" x14ac:dyDescent="0.25">
      <c r="A143" s="5">
        <v>71</v>
      </c>
      <c r="B143">
        <f>VLOOKUP($A143,'Customer Data'!$A:$E,2,FALSE)</f>
        <v>3</v>
      </c>
      <c r="C143" t="str">
        <f>VLOOKUP(A143,'Customer Data'!$A:$E,3,FALSE)</f>
        <v>Hall Patel</v>
      </c>
      <c r="D143" t="str">
        <f>VLOOKUP($A143,'Customer Data'!$A:$E,4,FALSE)</f>
        <v>Denise@primis.org</v>
      </c>
      <c r="E143" s="1">
        <f>VLOOKUP($A143,'Customer Data'!$A:$E,5,FALSE)</f>
        <v>42932</v>
      </c>
      <c r="F143">
        <f t="shared" si="5"/>
        <v>2017</v>
      </c>
      <c r="G143">
        <f>VLOOKUP(A143,'Customer Data'!A:I,9,FALSE)</f>
        <v>1962</v>
      </c>
      <c r="H143">
        <f t="shared" si="6"/>
        <v>57</v>
      </c>
      <c r="I143" t="str" cm="1">
        <f t="array" ref="I143">_xlfn.IFS(H143&gt;=61,"61-70",H143&gt;51,"51-60",H143&gt;41,"41-50",H143&gt;31,"31-40",H143&gt;10,"18-30")</f>
        <v>51-60</v>
      </c>
    </row>
    <row r="144" spans="1:9" x14ac:dyDescent="0.25">
      <c r="A144" s="5">
        <v>279</v>
      </c>
      <c r="B144">
        <f>VLOOKUP($A144,'Customer Data'!$A:$E,2,FALSE)</f>
        <v>3</v>
      </c>
      <c r="C144" t="str">
        <f>VLOOKUP(A144,'Customer Data'!$A:$E,3,FALSE)</f>
        <v>Kuame Johnston</v>
      </c>
      <c r="D144" t="str">
        <f>VLOOKUP($A144,'Customer Data'!$A:$E,4,FALSE)</f>
        <v>Wyoming@scelerisque.org</v>
      </c>
      <c r="E144" s="1">
        <f>VLOOKUP($A144,'Customer Data'!$A:$E,5,FALSE)</f>
        <v>43506</v>
      </c>
      <c r="F144">
        <f t="shared" si="5"/>
        <v>2019</v>
      </c>
      <c r="G144">
        <f>VLOOKUP(A144,'Customer Data'!A:I,9,FALSE)</f>
        <v>1997</v>
      </c>
      <c r="H144">
        <f t="shared" si="6"/>
        <v>22</v>
      </c>
      <c r="I144" t="str" cm="1">
        <f t="array" ref="I144">_xlfn.IFS(H144&gt;=61,"61-70",H144&gt;51,"51-60",H144&gt;41,"41-50",H144&gt;31,"31-40",H144&gt;10,"18-30")</f>
        <v>18-30</v>
      </c>
    </row>
    <row r="145" spans="1:9" x14ac:dyDescent="0.25">
      <c r="A145" s="5">
        <v>5637</v>
      </c>
      <c r="B145">
        <f>VLOOKUP($A145,'Customer Data'!$A:$E,2,FALSE)</f>
        <v>5</v>
      </c>
      <c r="C145" t="str">
        <f>VLOOKUP(A145,'Customer Data'!$A:$E,3,FALSE)</f>
        <v>Maxine</v>
      </c>
      <c r="D145" t="str">
        <f>VLOOKUP($A145,'Customer Data'!$A:$E,4,FALSE)</f>
        <v>Felix@laoreet.edu</v>
      </c>
      <c r="E145" s="1">
        <f>VLOOKUP($A145,'Customer Data'!$A:$E,5,FALSE)</f>
        <v>43444</v>
      </c>
      <c r="F145">
        <f t="shared" si="5"/>
        <v>2018</v>
      </c>
      <c r="G145">
        <f>VLOOKUP(A145,'Customer Data'!A:I,9,FALSE)</f>
        <v>1993</v>
      </c>
      <c r="H145">
        <f t="shared" si="6"/>
        <v>26</v>
      </c>
      <c r="I145" t="str" cm="1">
        <f t="array" ref="I145">_xlfn.IFS(H145&gt;=61,"61-70",H145&gt;51,"51-60",H145&gt;41,"41-50",H145&gt;31,"31-40",H145&gt;10,"18-30")</f>
        <v>18-30</v>
      </c>
    </row>
    <row r="146" spans="1:9" x14ac:dyDescent="0.25">
      <c r="A146" s="5">
        <v>5315</v>
      </c>
      <c r="B146">
        <f>VLOOKUP($A146,'Customer Data'!$A:$E,2,FALSE)</f>
        <v>5</v>
      </c>
      <c r="C146" t="str">
        <f>VLOOKUP(A146,'Customer Data'!$A:$E,3,FALSE)</f>
        <v>Lee</v>
      </c>
      <c r="D146" t="str">
        <f>VLOOKUP($A146,'Customer Data'!$A:$E,4,FALSE)</f>
        <v>Quin@habitant.edu</v>
      </c>
      <c r="E146" s="1">
        <f>VLOOKUP($A146,'Customer Data'!$A:$E,5,FALSE)</f>
        <v>42899</v>
      </c>
      <c r="F146">
        <f t="shared" si="5"/>
        <v>2017</v>
      </c>
      <c r="G146">
        <f>VLOOKUP(A146,'Customer Data'!A:I,9,FALSE)</f>
        <v>1984</v>
      </c>
      <c r="H146">
        <f t="shared" si="6"/>
        <v>35</v>
      </c>
      <c r="I146" t="str" cm="1">
        <f t="array" ref="I146">_xlfn.IFS(H146&gt;=61,"61-70",H146&gt;51,"51-60",H146&gt;41,"41-50",H146&gt;31,"31-40",H146&gt;10,"18-30")</f>
        <v>31-40</v>
      </c>
    </row>
    <row r="147" spans="1:9" x14ac:dyDescent="0.25">
      <c r="A147" s="5">
        <v>712</v>
      </c>
      <c r="B147">
        <f>VLOOKUP($A147,'Customer Data'!$A:$E,2,FALSE)</f>
        <v>3</v>
      </c>
      <c r="C147" t="str">
        <f>VLOOKUP(A147,'Customer Data'!$A:$E,3,FALSE)</f>
        <v>Zeus Cantu</v>
      </c>
      <c r="D147" t="str">
        <f>VLOOKUP($A147,'Customer Data'!$A:$E,4,FALSE)</f>
        <v>Judith@Fusce.us</v>
      </c>
      <c r="E147" s="1">
        <f>VLOOKUP($A147,'Customer Data'!$A:$E,5,FALSE)</f>
        <v>42836</v>
      </c>
      <c r="F147">
        <f t="shared" si="5"/>
        <v>2017</v>
      </c>
      <c r="G147">
        <f>VLOOKUP(A147,'Customer Data'!A:I,9,FALSE)</f>
        <v>1956</v>
      </c>
      <c r="H147">
        <f t="shared" si="6"/>
        <v>63</v>
      </c>
      <c r="I147" t="str" cm="1">
        <f t="array" ref="I147">_xlfn.IFS(H147&gt;=61,"61-70",H147&gt;51,"51-60",H147&gt;41,"41-50",H147&gt;31,"31-40",H147&gt;10,"18-30")</f>
        <v>61-70</v>
      </c>
    </row>
    <row r="148" spans="1:9" x14ac:dyDescent="0.25">
      <c r="A148" s="5">
        <v>8094</v>
      </c>
      <c r="B148">
        <f>VLOOKUP($A148,'Customer Data'!$A:$E,2,FALSE)</f>
        <v>8</v>
      </c>
      <c r="C148" t="str">
        <f>VLOOKUP(A148,'Customer Data'!$A:$E,3,FALSE)</f>
        <v>Daria</v>
      </c>
      <c r="D148" t="str">
        <f>VLOOKUP($A148,'Customer Data'!$A:$E,4,FALSE)</f>
        <v>Armand@vestibulum.org</v>
      </c>
      <c r="E148" s="1">
        <f>VLOOKUP($A148,'Customer Data'!$A:$E,5,FALSE)</f>
        <v>43151</v>
      </c>
      <c r="F148">
        <f t="shared" si="5"/>
        <v>2018</v>
      </c>
      <c r="G148">
        <f>VLOOKUP(A148,'Customer Data'!A:I,9,FALSE)</f>
        <v>1992</v>
      </c>
      <c r="H148">
        <f t="shared" si="6"/>
        <v>27</v>
      </c>
      <c r="I148" t="str" cm="1">
        <f t="array" ref="I148">_xlfn.IFS(H148&gt;=61,"61-70",H148&gt;51,"51-60",H148&gt;41,"41-50",H148&gt;31,"31-40",H148&gt;10,"18-30")</f>
        <v>18-30</v>
      </c>
    </row>
    <row r="149" spans="1:9" x14ac:dyDescent="0.25">
      <c r="A149" s="5">
        <v>5653</v>
      </c>
      <c r="B149">
        <f>VLOOKUP($A149,'Customer Data'!$A:$E,2,FALSE)</f>
        <v>5</v>
      </c>
      <c r="C149" t="str">
        <f>VLOOKUP(A149,'Customer Data'!$A:$E,3,FALSE)</f>
        <v>Eve</v>
      </c>
      <c r="D149" t="str">
        <f>VLOOKUP($A149,'Customer Data'!$A:$E,4,FALSE)</f>
        <v>Amos@sed.edu</v>
      </c>
      <c r="E149" s="1">
        <f>VLOOKUP($A149,'Customer Data'!$A:$E,5,FALSE)</f>
        <v>43184</v>
      </c>
      <c r="F149">
        <f t="shared" si="5"/>
        <v>2018</v>
      </c>
      <c r="G149">
        <f>VLOOKUP(A149,'Customer Data'!A:I,9,FALSE)</f>
        <v>1977</v>
      </c>
      <c r="H149">
        <f t="shared" si="6"/>
        <v>42</v>
      </c>
      <c r="I149" t="str" cm="1">
        <f t="array" ref="I149">_xlfn.IFS(H149&gt;=61,"61-70",H149&gt;51,"51-60",H149&gt;41,"41-50",H149&gt;31,"31-40",H149&gt;10,"18-30")</f>
        <v>41-50</v>
      </c>
    </row>
    <row r="150" spans="1:9" x14ac:dyDescent="0.25">
      <c r="A150" s="5">
        <v>723</v>
      </c>
      <c r="B150">
        <f>VLOOKUP($A150,'Customer Data'!$A:$E,2,FALSE)</f>
        <v>3</v>
      </c>
      <c r="C150" t="str">
        <f>VLOOKUP(A150,'Customer Data'!$A:$E,3,FALSE)</f>
        <v>Lyle Herrera</v>
      </c>
      <c r="D150" t="str">
        <f>VLOOKUP($A150,'Customer Data'!$A:$E,4,FALSE)</f>
        <v>Kaye@parturient.com</v>
      </c>
      <c r="E150" s="1">
        <f>VLOOKUP($A150,'Customer Data'!$A:$E,5,FALSE)</f>
        <v>42927</v>
      </c>
      <c r="F150">
        <f t="shared" si="5"/>
        <v>2017</v>
      </c>
      <c r="G150">
        <f>VLOOKUP(A150,'Customer Data'!A:I,9,FALSE)</f>
        <v>1961</v>
      </c>
      <c r="H150">
        <f t="shared" si="6"/>
        <v>58</v>
      </c>
      <c r="I150" t="str" cm="1">
        <f t="array" ref="I150">_xlfn.IFS(H150&gt;=61,"61-70",H150&gt;51,"51-60",H150&gt;41,"41-50",H150&gt;31,"31-40",H150&gt;10,"18-30")</f>
        <v>51-60</v>
      </c>
    </row>
    <row r="151" spans="1:9" x14ac:dyDescent="0.25">
      <c r="A151" s="5">
        <v>8143</v>
      </c>
      <c r="B151">
        <f>VLOOKUP($A151,'Customer Data'!$A:$E,2,FALSE)</f>
        <v>8</v>
      </c>
      <c r="C151" t="str">
        <f>VLOOKUP(A151,'Customer Data'!$A:$E,3,FALSE)</f>
        <v>Uma</v>
      </c>
      <c r="D151" t="str">
        <f>VLOOKUP($A151,'Customer Data'!$A:$E,4,FALSE)</f>
        <v>Stacy@Maecenas.edu</v>
      </c>
      <c r="E151" s="1">
        <f>VLOOKUP($A151,'Customer Data'!$A:$E,5,FALSE)</f>
        <v>43164</v>
      </c>
      <c r="F151">
        <f t="shared" si="5"/>
        <v>2018</v>
      </c>
      <c r="G151">
        <f>VLOOKUP(A151,'Customer Data'!A:I,9,FALSE)</f>
        <v>1992</v>
      </c>
      <c r="H151">
        <f t="shared" si="6"/>
        <v>27</v>
      </c>
      <c r="I151" t="str" cm="1">
        <f t="array" ref="I151">_xlfn.IFS(H151&gt;=61,"61-70",H151&gt;51,"51-60",H151&gt;41,"41-50",H151&gt;31,"31-40",H151&gt;10,"18-30")</f>
        <v>18-30</v>
      </c>
    </row>
    <row r="152" spans="1:9" x14ac:dyDescent="0.25">
      <c r="A152" s="5">
        <v>8087</v>
      </c>
      <c r="B152">
        <f>VLOOKUP($A152,'Customer Data'!$A:$E,2,FALSE)</f>
        <v>8</v>
      </c>
      <c r="C152" t="str">
        <f>VLOOKUP(A152,'Customer Data'!$A:$E,3,FALSE)</f>
        <v>Nola</v>
      </c>
      <c r="D152" t="str">
        <f>VLOOKUP($A152,'Customer Data'!$A:$E,4,FALSE)</f>
        <v>Jelani@sodales.edu</v>
      </c>
      <c r="E152" s="1">
        <f>VLOOKUP($A152,'Customer Data'!$A:$E,5,FALSE)</f>
        <v>43394</v>
      </c>
      <c r="F152">
        <f t="shared" si="5"/>
        <v>2018</v>
      </c>
      <c r="G152">
        <f>VLOOKUP(A152,'Customer Data'!A:I,9,FALSE)</f>
        <v>1961</v>
      </c>
      <c r="H152">
        <f t="shared" si="6"/>
        <v>58</v>
      </c>
      <c r="I152" t="str" cm="1">
        <f t="array" ref="I152">_xlfn.IFS(H152&gt;=61,"61-70",H152&gt;51,"51-60",H152&gt;41,"41-50",H152&gt;31,"31-40",H152&gt;10,"18-30")</f>
        <v>51-60</v>
      </c>
    </row>
    <row r="153" spans="1:9" x14ac:dyDescent="0.25">
      <c r="A153" s="5">
        <v>637</v>
      </c>
      <c r="B153">
        <f>VLOOKUP($A153,'Customer Data'!$A:$E,2,FALSE)</f>
        <v>3</v>
      </c>
      <c r="C153" t="str">
        <f>VLOOKUP(A153,'Customer Data'!$A:$E,3,FALSE)</f>
        <v>September Shepherd</v>
      </c>
      <c r="D153" t="str">
        <f>VLOOKUP($A153,'Customer Data'!$A:$E,4,FALSE)</f>
        <v>Sage@venenatis.com</v>
      </c>
      <c r="E153" s="1">
        <f>VLOOKUP($A153,'Customer Data'!$A:$E,5,FALSE)</f>
        <v>43433</v>
      </c>
      <c r="F153">
        <f t="shared" si="5"/>
        <v>2018</v>
      </c>
      <c r="G153">
        <f>VLOOKUP(A153,'Customer Data'!A:I,9,FALSE)</f>
        <v>1993</v>
      </c>
      <c r="H153">
        <f t="shared" si="6"/>
        <v>26</v>
      </c>
      <c r="I153" t="str" cm="1">
        <f t="array" ref="I153">_xlfn.IFS(H153&gt;=61,"61-70",H153&gt;51,"51-60",H153&gt;41,"41-50",H153&gt;31,"31-40",H153&gt;10,"18-30")</f>
        <v>18-30</v>
      </c>
    </row>
    <row r="154" spans="1:9" x14ac:dyDescent="0.25">
      <c r="A154" s="5">
        <v>8273</v>
      </c>
      <c r="B154">
        <f>VLOOKUP($A154,'Customer Data'!$A:$E,2,FALSE)</f>
        <v>8</v>
      </c>
      <c r="C154" t="str">
        <f>VLOOKUP(A154,'Customer Data'!$A:$E,3,FALSE)</f>
        <v>Sasha</v>
      </c>
      <c r="D154" t="str">
        <f>VLOOKUP($A154,'Customer Data'!$A:$E,4,FALSE)</f>
        <v>Blaze@auctor.org</v>
      </c>
      <c r="E154" s="1">
        <f>VLOOKUP($A154,'Customer Data'!$A:$E,5,FALSE)</f>
        <v>43081</v>
      </c>
      <c r="F154">
        <f t="shared" si="5"/>
        <v>2017</v>
      </c>
      <c r="G154">
        <f>VLOOKUP(A154,'Customer Data'!A:I,9,FALSE)</f>
        <v>1974</v>
      </c>
      <c r="H154">
        <f t="shared" si="6"/>
        <v>45</v>
      </c>
      <c r="I154" t="str" cm="1">
        <f t="array" ref="I154">_xlfn.IFS(H154&gt;=61,"61-70",H154&gt;51,"51-60",H154&gt;41,"41-50",H154&gt;31,"31-40",H154&gt;10,"18-30")</f>
        <v>41-50</v>
      </c>
    </row>
    <row r="155" spans="1:9" x14ac:dyDescent="0.25">
      <c r="A155" s="5">
        <v>5032</v>
      </c>
      <c r="B155">
        <f>VLOOKUP($A155,'Customer Data'!$A:$E,2,FALSE)</f>
        <v>5</v>
      </c>
      <c r="C155" t="str">
        <f>VLOOKUP(A155,'Customer Data'!$A:$E,3,FALSE)</f>
        <v>Nadine</v>
      </c>
      <c r="D155" t="str">
        <f>VLOOKUP($A155,'Customer Data'!$A:$E,4,FALSE)</f>
        <v>Holmes@turpis.com</v>
      </c>
      <c r="E155" s="1">
        <f>VLOOKUP($A155,'Customer Data'!$A:$E,5,FALSE)</f>
        <v>43182</v>
      </c>
      <c r="F155">
        <f t="shared" si="5"/>
        <v>2018</v>
      </c>
      <c r="G155">
        <f>VLOOKUP(A155,'Customer Data'!A:I,9,FALSE)</f>
        <v>1977</v>
      </c>
      <c r="H155">
        <f t="shared" si="6"/>
        <v>42</v>
      </c>
      <c r="I155" t="str" cm="1">
        <f t="array" ref="I155">_xlfn.IFS(H155&gt;=61,"61-70",H155&gt;51,"51-60",H155&gt;41,"41-50",H155&gt;31,"31-40",H155&gt;10,"18-30")</f>
        <v>41-50</v>
      </c>
    </row>
    <row r="156" spans="1:9" x14ac:dyDescent="0.25">
      <c r="A156" s="5">
        <v>5176</v>
      </c>
      <c r="B156">
        <f>VLOOKUP($A156,'Customer Data'!$A:$E,2,FALSE)</f>
        <v>5</v>
      </c>
      <c r="C156" t="str">
        <f>VLOOKUP(A156,'Customer Data'!$A:$E,3,FALSE)</f>
        <v>Rogan</v>
      </c>
      <c r="D156" t="str">
        <f>VLOOKUP($A156,'Customer Data'!$A:$E,4,FALSE)</f>
        <v>Ishmael@laoreet.com</v>
      </c>
      <c r="E156" s="1">
        <f>VLOOKUP($A156,'Customer Data'!$A:$E,5,FALSE)</f>
        <v>42858</v>
      </c>
      <c r="F156">
        <f t="shared" si="5"/>
        <v>2017</v>
      </c>
      <c r="G156">
        <f>VLOOKUP(A156,'Customer Data'!A:I,9,FALSE)</f>
        <v>1983</v>
      </c>
      <c r="H156">
        <f t="shared" si="6"/>
        <v>36</v>
      </c>
      <c r="I156" t="str" cm="1">
        <f t="array" ref="I156">_xlfn.IFS(H156&gt;=61,"61-70",H156&gt;51,"51-60",H156&gt;41,"41-50",H156&gt;31,"31-40",H156&gt;10,"18-30")</f>
        <v>31-40</v>
      </c>
    </row>
    <row r="157" spans="1:9" x14ac:dyDescent="0.25">
      <c r="A157" s="5">
        <v>5339</v>
      </c>
      <c r="B157">
        <f>VLOOKUP($A157,'Customer Data'!$A:$E,2,FALSE)</f>
        <v>5</v>
      </c>
      <c r="C157" t="str">
        <f>VLOOKUP(A157,'Customer Data'!$A:$E,3,FALSE)</f>
        <v>Anika</v>
      </c>
      <c r="D157" t="str">
        <f>VLOOKUP($A157,'Customer Data'!$A:$E,4,FALSE)</f>
        <v>Rebekah@pellentesque.org</v>
      </c>
      <c r="E157" s="1">
        <f>VLOOKUP($A157,'Customer Data'!$A:$E,5,FALSE)</f>
        <v>42996</v>
      </c>
      <c r="F157">
        <f t="shared" si="5"/>
        <v>2017</v>
      </c>
      <c r="G157">
        <f>VLOOKUP(A157,'Customer Data'!A:I,9,FALSE)</f>
        <v>1986</v>
      </c>
      <c r="H157">
        <f t="shared" si="6"/>
        <v>33</v>
      </c>
      <c r="I157" t="str" cm="1">
        <f t="array" ref="I157">_xlfn.IFS(H157&gt;=61,"61-70",H157&gt;51,"51-60",H157&gt;41,"41-50",H157&gt;31,"31-40",H157&gt;10,"18-30")</f>
        <v>31-40</v>
      </c>
    </row>
    <row r="158" spans="1:9" x14ac:dyDescent="0.25">
      <c r="A158" s="5">
        <v>84</v>
      </c>
      <c r="B158">
        <f>VLOOKUP($A158,'Customer Data'!$A:$E,2,FALSE)</f>
        <v>3</v>
      </c>
      <c r="C158" t="str">
        <f>VLOOKUP(A158,'Customer Data'!$A:$E,3,FALSE)</f>
        <v>Kareem Sanchez</v>
      </c>
      <c r="D158" t="str">
        <f>VLOOKUP($A158,'Customer Data'!$A:$E,4,FALSE)</f>
        <v>Kuame@erat.org</v>
      </c>
      <c r="E158" s="1">
        <f>VLOOKUP($A158,'Customer Data'!$A:$E,5,FALSE)</f>
        <v>42968</v>
      </c>
      <c r="F158">
        <f t="shared" si="5"/>
        <v>2017</v>
      </c>
      <c r="G158">
        <f>VLOOKUP(A158,'Customer Data'!A:I,9,FALSE)</f>
        <v>1964</v>
      </c>
      <c r="H158">
        <f t="shared" si="6"/>
        <v>55</v>
      </c>
      <c r="I158" t="str" cm="1">
        <f t="array" ref="I158">_xlfn.IFS(H158&gt;=61,"61-70",H158&gt;51,"51-60",H158&gt;41,"41-50",H158&gt;31,"31-40",H158&gt;10,"18-30")</f>
        <v>51-60</v>
      </c>
    </row>
    <row r="159" spans="1:9" x14ac:dyDescent="0.25">
      <c r="A159" s="5">
        <v>83</v>
      </c>
      <c r="B159">
        <f>VLOOKUP($A159,'Customer Data'!$A:$E,2,FALSE)</f>
        <v>3</v>
      </c>
      <c r="C159" t="str">
        <f>VLOOKUP(A159,'Customer Data'!$A:$E,3,FALSE)</f>
        <v>Cedric Duke</v>
      </c>
      <c r="D159" t="str">
        <f>VLOOKUP($A159,'Customer Data'!$A:$E,4,FALSE)</f>
        <v>Adrienne@lorem.com</v>
      </c>
      <c r="E159" s="1">
        <f>VLOOKUP($A159,'Customer Data'!$A:$E,5,FALSE)</f>
        <v>42965</v>
      </c>
      <c r="F159">
        <f t="shared" si="5"/>
        <v>2017</v>
      </c>
      <c r="G159">
        <f>VLOOKUP(A159,'Customer Data'!A:I,9,FALSE)</f>
        <v>1964</v>
      </c>
      <c r="H159">
        <f t="shared" si="6"/>
        <v>55</v>
      </c>
      <c r="I159" t="str" cm="1">
        <f t="array" ref="I159">_xlfn.IFS(H159&gt;=61,"61-70",H159&gt;51,"51-60",H159&gt;41,"41-50",H159&gt;31,"31-40",H159&gt;10,"18-30")</f>
        <v>51-60</v>
      </c>
    </row>
    <row r="160" spans="1:9" x14ac:dyDescent="0.25">
      <c r="A160" s="5">
        <v>8053</v>
      </c>
      <c r="B160">
        <f>VLOOKUP($A160,'Customer Data'!$A:$E,2,FALSE)</f>
        <v>8</v>
      </c>
      <c r="C160" t="str">
        <f>VLOOKUP(A160,'Customer Data'!$A:$E,3,FALSE)</f>
        <v>Mannix</v>
      </c>
      <c r="D160" t="str">
        <f>VLOOKUP($A160,'Customer Data'!$A:$E,4,FALSE)</f>
        <v>Dexter@euismod.net</v>
      </c>
      <c r="E160" s="1">
        <f>VLOOKUP($A160,'Customer Data'!$A:$E,5,FALSE)</f>
        <v>43392</v>
      </c>
      <c r="F160">
        <f t="shared" si="5"/>
        <v>2018</v>
      </c>
      <c r="G160">
        <f>VLOOKUP(A160,'Customer Data'!A:I,9,FALSE)</f>
        <v>1981</v>
      </c>
      <c r="H160">
        <f t="shared" si="6"/>
        <v>38</v>
      </c>
      <c r="I160" t="str" cm="1">
        <f t="array" ref="I160">_xlfn.IFS(H160&gt;=61,"61-70",H160&gt;51,"51-60",H160&gt;41,"41-50",H160&gt;31,"31-40",H160&gt;10,"18-30")</f>
        <v>31-40</v>
      </c>
    </row>
    <row r="161" spans="1:9" x14ac:dyDescent="0.25">
      <c r="A161" s="5">
        <v>184</v>
      </c>
      <c r="B161">
        <f>VLOOKUP($A161,'Customer Data'!$A:$E,2,FALSE)</f>
        <v>3</v>
      </c>
      <c r="C161" t="str">
        <f>VLOOKUP(A161,'Customer Data'!$A:$E,3,FALSE)</f>
        <v>Xenos Shepard</v>
      </c>
      <c r="D161" t="str">
        <f>VLOOKUP($A161,'Customer Data'!$A:$E,4,FALSE)</f>
        <v>Nerea@nulla.edu</v>
      </c>
      <c r="E161" s="1">
        <f>VLOOKUP($A161,'Customer Data'!$A:$E,5,FALSE)</f>
        <v>43244</v>
      </c>
      <c r="F161">
        <f t="shared" si="5"/>
        <v>2018</v>
      </c>
      <c r="G161">
        <f>VLOOKUP(A161,'Customer Data'!A:I,9,FALSE)</f>
        <v>1981</v>
      </c>
      <c r="H161">
        <f t="shared" si="6"/>
        <v>38</v>
      </c>
      <c r="I161" t="str" cm="1">
        <f t="array" ref="I161">_xlfn.IFS(H161&gt;=61,"61-70",H161&gt;51,"51-60",H161&gt;41,"41-50",H161&gt;31,"31-40",H161&gt;10,"18-30")</f>
        <v>31-40</v>
      </c>
    </row>
    <row r="162" spans="1:9" x14ac:dyDescent="0.25">
      <c r="A162" s="5">
        <v>5120</v>
      </c>
      <c r="B162">
        <f>VLOOKUP($A162,'Customer Data'!$A:$E,2,FALSE)</f>
        <v>5</v>
      </c>
      <c r="C162" t="str">
        <f>VLOOKUP(A162,'Customer Data'!$A:$E,3,FALSE)</f>
        <v>Mark</v>
      </c>
      <c r="D162" t="str">
        <f>VLOOKUP($A162,'Customer Data'!$A:$E,4,FALSE)</f>
        <v>Cheryl@et.org</v>
      </c>
      <c r="E162" s="1">
        <f>VLOOKUP($A162,'Customer Data'!$A:$E,5,FALSE)</f>
        <v>43544</v>
      </c>
      <c r="F162">
        <f t="shared" si="5"/>
        <v>2019</v>
      </c>
      <c r="G162">
        <f>VLOOKUP(A162,'Customer Data'!A:I,9,FALSE)</f>
        <v>2000</v>
      </c>
      <c r="H162">
        <f t="shared" si="6"/>
        <v>19</v>
      </c>
      <c r="I162" t="str" cm="1">
        <f t="array" ref="I162">_xlfn.IFS(H162&gt;=61,"61-70",H162&gt;51,"51-60",H162&gt;41,"41-50",H162&gt;31,"31-40",H162&gt;10,"18-30")</f>
        <v>18-30</v>
      </c>
    </row>
    <row r="163" spans="1:9" x14ac:dyDescent="0.25">
      <c r="A163" s="5">
        <v>5559</v>
      </c>
      <c r="B163">
        <f>VLOOKUP($A163,'Customer Data'!$A:$E,2,FALSE)</f>
        <v>5</v>
      </c>
      <c r="C163" t="str">
        <f>VLOOKUP(A163,'Customer Data'!$A:$E,3,FALSE)</f>
        <v>Keegan</v>
      </c>
      <c r="D163" t="str">
        <f>VLOOKUP($A163,'Customer Data'!$A:$E,4,FALSE)</f>
        <v>Stacey@Duis.gov</v>
      </c>
      <c r="E163" s="1">
        <f>VLOOKUP($A163,'Customer Data'!$A:$E,5,FALSE)</f>
        <v>43015</v>
      </c>
      <c r="F163">
        <f t="shared" si="5"/>
        <v>2017</v>
      </c>
      <c r="G163">
        <f>VLOOKUP(A163,'Customer Data'!A:I,9,FALSE)</f>
        <v>1987</v>
      </c>
      <c r="H163">
        <f t="shared" si="6"/>
        <v>32</v>
      </c>
      <c r="I163" t="str" cm="1">
        <f t="array" ref="I163">_xlfn.IFS(H163&gt;=61,"61-70",H163&gt;51,"51-60",H163&gt;41,"41-50",H163&gt;31,"31-40",H163&gt;10,"18-30")</f>
        <v>31-40</v>
      </c>
    </row>
    <row r="164" spans="1:9" x14ac:dyDescent="0.25">
      <c r="A164" s="5">
        <v>5752</v>
      </c>
      <c r="B164">
        <f>VLOOKUP($A164,'Customer Data'!$A:$E,2,FALSE)</f>
        <v>5</v>
      </c>
      <c r="C164" t="str">
        <f>VLOOKUP(A164,'Customer Data'!$A:$E,3,FALSE)</f>
        <v>Vielka</v>
      </c>
      <c r="D164" t="str">
        <f>VLOOKUP($A164,'Customer Data'!$A:$E,4,FALSE)</f>
        <v>Mona@Integer.com</v>
      </c>
      <c r="E164" s="1">
        <f>VLOOKUP($A164,'Customer Data'!$A:$E,5,FALSE)</f>
        <v>42953</v>
      </c>
      <c r="F164">
        <f t="shared" si="5"/>
        <v>2017</v>
      </c>
      <c r="G164">
        <f>VLOOKUP(A164,'Customer Data'!A:I,9,FALSE)</f>
        <v>1985</v>
      </c>
      <c r="H164">
        <f t="shared" si="6"/>
        <v>34</v>
      </c>
      <c r="I164" t="str" cm="1">
        <f t="array" ref="I164">_xlfn.IFS(H164&gt;=61,"61-70",H164&gt;51,"51-60",H164&gt;41,"41-50",H164&gt;31,"31-40",H164&gt;10,"18-30")</f>
        <v>31-40</v>
      </c>
    </row>
    <row r="165" spans="1:9" x14ac:dyDescent="0.25">
      <c r="A165" s="5">
        <v>289</v>
      </c>
      <c r="B165">
        <f>VLOOKUP($A165,'Customer Data'!$A:$E,2,FALSE)</f>
        <v>3</v>
      </c>
      <c r="C165" t="str">
        <f>VLOOKUP(A165,'Customer Data'!$A:$E,3,FALSE)</f>
        <v>Gregory Hardy</v>
      </c>
      <c r="D165" t="str">
        <f>VLOOKUP($A165,'Customer Data'!$A:$E,4,FALSE)</f>
        <v>Tanek@ad.net</v>
      </c>
      <c r="E165" s="1">
        <f>VLOOKUP($A165,'Customer Data'!$A:$E,5,FALSE)</f>
        <v>43533</v>
      </c>
      <c r="F165">
        <f t="shared" si="5"/>
        <v>2019</v>
      </c>
      <c r="G165">
        <f>VLOOKUP(A165,'Customer Data'!A:I,9,FALSE)</f>
        <v>1999</v>
      </c>
      <c r="H165">
        <f t="shared" si="6"/>
        <v>20</v>
      </c>
      <c r="I165" t="str" cm="1">
        <f t="array" ref="I165">_xlfn.IFS(H165&gt;=61,"61-70",H165&gt;51,"51-60",H165&gt;41,"41-50",H165&gt;31,"31-40",H165&gt;10,"18-30")</f>
        <v>18-30</v>
      </c>
    </row>
    <row r="166" spans="1:9" x14ac:dyDescent="0.25">
      <c r="A166" s="5">
        <v>781</v>
      </c>
      <c r="B166">
        <f>VLOOKUP($A166,'Customer Data'!$A:$E,2,FALSE)</f>
        <v>3</v>
      </c>
      <c r="C166" t="str">
        <f>VLOOKUP(A166,'Customer Data'!$A:$E,3,FALSE)</f>
        <v>Luke Patel</v>
      </c>
      <c r="D166" t="str">
        <f>VLOOKUP($A166,'Customer Data'!$A:$E,4,FALSE)</f>
        <v>Herrod@Maecenas.us</v>
      </c>
      <c r="E166" s="1">
        <f>VLOOKUP($A166,'Customer Data'!$A:$E,5,FALSE)</f>
        <v>43406</v>
      </c>
      <c r="F166">
        <f t="shared" si="5"/>
        <v>2018</v>
      </c>
      <c r="G166">
        <f>VLOOKUP(A166,'Customer Data'!A:I,9,FALSE)</f>
        <v>1991</v>
      </c>
      <c r="H166">
        <f t="shared" si="6"/>
        <v>28</v>
      </c>
      <c r="I166" t="str" cm="1">
        <f t="array" ref="I166">_xlfn.IFS(H166&gt;=61,"61-70",H166&gt;51,"51-60",H166&gt;41,"41-50",H166&gt;31,"31-40",H166&gt;10,"18-30")</f>
        <v>18-30</v>
      </c>
    </row>
    <row r="167" spans="1:9" x14ac:dyDescent="0.25">
      <c r="A167" s="5">
        <v>560</v>
      </c>
      <c r="B167">
        <f>VLOOKUP($A167,'Customer Data'!$A:$E,2,FALSE)</f>
        <v>3</v>
      </c>
      <c r="C167" t="str">
        <f>VLOOKUP(A167,'Customer Data'!$A:$E,3,FALSE)</f>
        <v>Quyn Langley</v>
      </c>
      <c r="D167" t="str">
        <f>VLOOKUP($A167,'Customer Data'!$A:$E,4,FALSE)</f>
        <v>Shelly@Nulla.gov</v>
      </c>
      <c r="E167" s="1">
        <f>VLOOKUP($A167,'Customer Data'!$A:$E,5,FALSE)</f>
        <v>43274</v>
      </c>
      <c r="F167">
        <f t="shared" si="5"/>
        <v>2018</v>
      </c>
      <c r="G167">
        <f>VLOOKUP(A167,'Customer Data'!A:I,9,FALSE)</f>
        <v>1983</v>
      </c>
      <c r="H167">
        <f t="shared" si="6"/>
        <v>36</v>
      </c>
      <c r="I167" t="str" cm="1">
        <f t="array" ref="I167">_xlfn.IFS(H167&gt;=61,"61-70",H167&gt;51,"51-60",H167&gt;41,"41-50",H167&gt;31,"31-40",H167&gt;10,"18-30")</f>
        <v>31-40</v>
      </c>
    </row>
    <row r="168" spans="1:9" x14ac:dyDescent="0.25">
      <c r="A168" s="5">
        <v>8040</v>
      </c>
      <c r="B168">
        <f>VLOOKUP($A168,'Customer Data'!$A:$E,2,FALSE)</f>
        <v>8</v>
      </c>
      <c r="C168" t="str">
        <f>VLOOKUP(A168,'Customer Data'!$A:$E,3,FALSE)</f>
        <v>Bradley</v>
      </c>
      <c r="D168" t="str">
        <f>VLOOKUP($A168,'Customer Data'!$A:$E,4,FALSE)</f>
        <v>Igor@luctus.us</v>
      </c>
      <c r="E168" s="1">
        <f>VLOOKUP($A168,'Customer Data'!$A:$E,5,FALSE)</f>
        <v>43236</v>
      </c>
      <c r="F168">
        <f t="shared" si="5"/>
        <v>2018</v>
      </c>
      <c r="G168">
        <f>VLOOKUP(A168,'Customer Data'!A:I,9,FALSE)</f>
        <v>1984</v>
      </c>
      <c r="H168">
        <f t="shared" si="6"/>
        <v>35</v>
      </c>
      <c r="I168" t="str" cm="1">
        <f t="array" ref="I168">_xlfn.IFS(H168&gt;=61,"61-70",H168&gt;51,"51-60",H168&gt;41,"41-50",H168&gt;31,"31-40",H168&gt;10,"18-30")</f>
        <v>31-40</v>
      </c>
    </row>
    <row r="169" spans="1:9" x14ac:dyDescent="0.25">
      <c r="A169" s="5">
        <v>393</v>
      </c>
      <c r="B169">
        <f>VLOOKUP($A169,'Customer Data'!$A:$E,2,FALSE)</f>
        <v>3</v>
      </c>
      <c r="C169" t="str">
        <f>VLOOKUP(A169,'Customer Data'!$A:$E,3,FALSE)</f>
        <v>Farrah Hudson</v>
      </c>
      <c r="D169" t="str">
        <f>VLOOKUP($A169,'Customer Data'!$A:$E,4,FALSE)</f>
        <v>Eric@Proin.org</v>
      </c>
      <c r="E169" s="1">
        <f>VLOOKUP($A169,'Customer Data'!$A:$E,5,FALSE)</f>
        <v>42929</v>
      </c>
      <c r="F169">
        <f t="shared" si="5"/>
        <v>2017</v>
      </c>
      <c r="G169">
        <f>VLOOKUP(A169,'Customer Data'!A:I,9,FALSE)</f>
        <v>1962</v>
      </c>
      <c r="H169">
        <f t="shared" si="6"/>
        <v>57</v>
      </c>
      <c r="I169" t="str" cm="1">
        <f t="array" ref="I169">_xlfn.IFS(H169&gt;=61,"61-70",H169&gt;51,"51-60",H169&gt;41,"41-50",H169&gt;31,"31-40",H169&gt;10,"18-30")</f>
        <v>51-60</v>
      </c>
    </row>
    <row r="170" spans="1:9" x14ac:dyDescent="0.25">
      <c r="A170" s="5">
        <v>8448</v>
      </c>
      <c r="B170">
        <f>VLOOKUP($A170,'Customer Data'!$A:$E,2,FALSE)</f>
        <v>8</v>
      </c>
      <c r="C170" t="str">
        <f>VLOOKUP(A170,'Customer Data'!$A:$E,3,FALSE)</f>
        <v>Hamish</v>
      </c>
      <c r="D170" t="str">
        <f>VLOOKUP($A170,'Customer Data'!$A:$E,4,FALSE)</f>
        <v>Lionel@metus.com</v>
      </c>
      <c r="E170" s="1">
        <f>VLOOKUP($A170,'Customer Data'!$A:$E,5,FALSE)</f>
        <v>43391</v>
      </c>
      <c r="F170">
        <f t="shared" si="5"/>
        <v>2018</v>
      </c>
      <c r="G170">
        <f>VLOOKUP(A170,'Customer Data'!A:I,9,FALSE)</f>
        <v>1999</v>
      </c>
      <c r="H170">
        <f t="shared" si="6"/>
        <v>20</v>
      </c>
      <c r="I170" t="str" cm="1">
        <f t="array" ref="I170">_xlfn.IFS(H170&gt;=61,"61-70",H170&gt;51,"51-60",H170&gt;41,"41-50",H170&gt;31,"31-40",H170&gt;10,"18-30")</f>
        <v>18-30</v>
      </c>
    </row>
    <row r="171" spans="1:9" x14ac:dyDescent="0.25">
      <c r="A171" s="5">
        <v>191</v>
      </c>
      <c r="B171">
        <f>VLOOKUP($A171,'Customer Data'!$A:$E,2,FALSE)</f>
        <v>3</v>
      </c>
      <c r="C171" t="str">
        <f>VLOOKUP(A171,'Customer Data'!$A:$E,3,FALSE)</f>
        <v>Cullen Lynn</v>
      </c>
      <c r="D171" t="str">
        <f>VLOOKUP($A171,'Customer Data'!$A:$E,4,FALSE)</f>
        <v>Wesley@velit.edu</v>
      </c>
      <c r="E171" s="1">
        <f>VLOOKUP($A171,'Customer Data'!$A:$E,5,FALSE)</f>
        <v>43263</v>
      </c>
      <c r="F171">
        <f t="shared" si="5"/>
        <v>2018</v>
      </c>
      <c r="G171">
        <f>VLOOKUP(A171,'Customer Data'!A:I,9,FALSE)</f>
        <v>1982</v>
      </c>
      <c r="H171">
        <f t="shared" si="6"/>
        <v>37</v>
      </c>
      <c r="I171" t="str" cm="1">
        <f t="array" ref="I171">_xlfn.IFS(H171&gt;=61,"61-70",H171&gt;51,"51-60",H171&gt;41,"41-50",H171&gt;31,"31-40",H171&gt;10,"18-30")</f>
        <v>31-40</v>
      </c>
    </row>
    <row r="172" spans="1:9" x14ac:dyDescent="0.25">
      <c r="A172" s="5">
        <v>5371</v>
      </c>
      <c r="B172">
        <f>VLOOKUP($A172,'Customer Data'!$A:$E,2,FALSE)</f>
        <v>5</v>
      </c>
      <c r="C172" t="str">
        <f>VLOOKUP(A172,'Customer Data'!$A:$E,3,FALSE)</f>
        <v>Cullen</v>
      </c>
      <c r="D172" t="str">
        <f>VLOOKUP($A172,'Customer Data'!$A:$E,4,FALSE)</f>
        <v>Lawrence@lectus.us</v>
      </c>
      <c r="E172" s="1">
        <f>VLOOKUP($A172,'Customer Data'!$A:$E,5,FALSE)</f>
        <v>43089</v>
      </c>
      <c r="F172">
        <f t="shared" si="5"/>
        <v>2017</v>
      </c>
      <c r="G172">
        <f>VLOOKUP(A172,'Customer Data'!A:I,9,FALSE)</f>
        <v>1989</v>
      </c>
      <c r="H172">
        <f t="shared" si="6"/>
        <v>30</v>
      </c>
      <c r="I172" t="str" cm="1">
        <f t="array" ref="I172">_xlfn.IFS(H172&gt;=61,"61-70",H172&gt;51,"51-60",H172&gt;41,"41-50",H172&gt;31,"31-40",H172&gt;10,"18-30")</f>
        <v>18-30</v>
      </c>
    </row>
    <row r="173" spans="1:9" x14ac:dyDescent="0.25">
      <c r="A173" s="5">
        <v>5798</v>
      </c>
      <c r="B173">
        <f>VLOOKUP($A173,'Customer Data'!$A:$E,2,FALSE)</f>
        <v>5</v>
      </c>
      <c r="C173" t="str">
        <f>VLOOKUP(A173,'Customer Data'!$A:$E,3,FALSE)</f>
        <v>Merritt</v>
      </c>
      <c r="D173" t="str">
        <f>VLOOKUP($A173,'Customer Data'!$A:$E,4,FALSE)</f>
        <v>Germaine@felis.com</v>
      </c>
      <c r="E173" s="1">
        <f>VLOOKUP($A173,'Customer Data'!$A:$E,5,FALSE)</f>
        <v>42799</v>
      </c>
      <c r="F173">
        <f t="shared" si="5"/>
        <v>2017</v>
      </c>
      <c r="G173">
        <f>VLOOKUP(A173,'Customer Data'!A:I,9,FALSE)</f>
        <v>1954</v>
      </c>
      <c r="H173">
        <f t="shared" si="6"/>
        <v>65</v>
      </c>
      <c r="I173" t="str" cm="1">
        <f t="array" ref="I173">_xlfn.IFS(H173&gt;=61,"61-70",H173&gt;51,"51-60",H173&gt;41,"41-50",H173&gt;31,"31-40",H173&gt;10,"18-30")</f>
        <v>61-70</v>
      </c>
    </row>
    <row r="174" spans="1:9" x14ac:dyDescent="0.25">
      <c r="A174" s="5">
        <v>758</v>
      </c>
      <c r="B174">
        <f>VLOOKUP($A174,'Customer Data'!$A:$E,2,FALSE)</f>
        <v>3</v>
      </c>
      <c r="C174" t="str">
        <f>VLOOKUP(A174,'Customer Data'!$A:$E,3,FALSE)</f>
        <v>Nathaniel Horne</v>
      </c>
      <c r="D174" t="str">
        <f>VLOOKUP($A174,'Customer Data'!$A:$E,4,FALSE)</f>
        <v>Jade@pulvinar.com</v>
      </c>
      <c r="E174" s="1">
        <f>VLOOKUP($A174,'Customer Data'!$A:$E,5,FALSE)</f>
        <v>43216</v>
      </c>
      <c r="F174">
        <f t="shared" si="5"/>
        <v>2018</v>
      </c>
      <c r="G174">
        <f>VLOOKUP(A174,'Customer Data'!A:I,9,FALSE)</f>
        <v>1979</v>
      </c>
      <c r="H174">
        <f t="shared" si="6"/>
        <v>40</v>
      </c>
      <c r="I174" t="str" cm="1">
        <f t="array" ref="I174">_xlfn.IFS(H174&gt;=61,"61-70",H174&gt;51,"51-60",H174&gt;41,"41-50",H174&gt;31,"31-40",H174&gt;10,"18-30")</f>
        <v>31-40</v>
      </c>
    </row>
    <row r="175" spans="1:9" x14ac:dyDescent="0.25">
      <c r="A175" s="5">
        <v>5209</v>
      </c>
      <c r="B175">
        <f>VLOOKUP($A175,'Customer Data'!$A:$E,2,FALSE)</f>
        <v>5</v>
      </c>
      <c r="C175" t="str">
        <f>VLOOKUP(A175,'Customer Data'!$A:$E,3,FALSE)</f>
        <v>Louis</v>
      </c>
      <c r="D175" t="str">
        <f>VLOOKUP($A175,'Customer Data'!$A:$E,4,FALSE)</f>
        <v>Astra@Curabitur.gov</v>
      </c>
      <c r="E175" s="1">
        <f>VLOOKUP($A175,'Customer Data'!$A:$E,5,FALSE)</f>
        <v>43181</v>
      </c>
      <c r="F175">
        <f t="shared" si="5"/>
        <v>2018</v>
      </c>
      <c r="G175">
        <f>VLOOKUP(A175,'Customer Data'!A:I,9,FALSE)</f>
        <v>1977</v>
      </c>
      <c r="H175">
        <f t="shared" si="6"/>
        <v>42</v>
      </c>
      <c r="I175" t="str" cm="1">
        <f t="array" ref="I175">_xlfn.IFS(H175&gt;=61,"61-70",H175&gt;51,"51-60",H175&gt;41,"41-50",H175&gt;31,"31-40",H175&gt;10,"18-30")</f>
        <v>41-50</v>
      </c>
    </row>
    <row r="176" spans="1:9" x14ac:dyDescent="0.25">
      <c r="A176" s="5">
        <v>8484</v>
      </c>
      <c r="B176">
        <f>VLOOKUP($A176,'Customer Data'!$A:$E,2,FALSE)</f>
        <v>8</v>
      </c>
      <c r="C176" t="str">
        <f>VLOOKUP(A176,'Customer Data'!$A:$E,3,FALSE)</f>
        <v>Jaime</v>
      </c>
      <c r="D176" t="str">
        <f>VLOOKUP($A176,'Customer Data'!$A:$E,4,FALSE)</f>
        <v>Kane@ultricies.edu</v>
      </c>
      <c r="E176" s="1">
        <f>VLOOKUP($A176,'Customer Data'!$A:$E,5,FALSE)</f>
        <v>43188</v>
      </c>
      <c r="F176">
        <f t="shared" si="5"/>
        <v>2018</v>
      </c>
      <c r="G176">
        <f>VLOOKUP(A176,'Customer Data'!A:I,9,FALSE)</f>
        <v>2000</v>
      </c>
      <c r="H176">
        <f t="shared" si="6"/>
        <v>19</v>
      </c>
      <c r="I176" t="str" cm="1">
        <f t="array" ref="I176">_xlfn.IFS(H176&gt;=61,"61-70",H176&gt;51,"51-60",H176&gt;41,"41-50",H176&gt;31,"31-40",H176&gt;10,"18-30")</f>
        <v>18-30</v>
      </c>
    </row>
    <row r="177" spans="1:9" x14ac:dyDescent="0.25">
      <c r="A177" s="5">
        <v>5204</v>
      </c>
      <c r="B177">
        <f>VLOOKUP($A177,'Customer Data'!$A:$E,2,FALSE)</f>
        <v>5</v>
      </c>
      <c r="C177" t="str">
        <f>VLOOKUP(A177,'Customer Data'!$A:$E,3,FALSE)</f>
        <v>Fredericka</v>
      </c>
      <c r="D177" t="str">
        <f>VLOOKUP($A177,'Customer Data'!$A:$E,4,FALSE)</f>
        <v>Jenna@velit.com</v>
      </c>
      <c r="E177" s="1">
        <f>VLOOKUP($A177,'Customer Data'!$A:$E,5,FALSE)</f>
        <v>42980</v>
      </c>
      <c r="F177">
        <f t="shared" si="5"/>
        <v>2017</v>
      </c>
      <c r="G177">
        <f>VLOOKUP(A177,'Customer Data'!A:I,9,FALSE)</f>
        <v>1965</v>
      </c>
      <c r="H177">
        <f t="shared" si="6"/>
        <v>54</v>
      </c>
      <c r="I177" t="str" cm="1">
        <f t="array" ref="I177">_xlfn.IFS(H177&gt;=61,"61-70",H177&gt;51,"51-60",H177&gt;41,"41-50",H177&gt;31,"31-40",H177&gt;10,"18-30")</f>
        <v>51-60</v>
      </c>
    </row>
    <row r="178" spans="1:9" x14ac:dyDescent="0.25">
      <c r="A178" s="5">
        <v>5923</v>
      </c>
      <c r="B178">
        <f>VLOOKUP($A178,'Customer Data'!$A:$E,2,FALSE)</f>
        <v>5</v>
      </c>
      <c r="C178" t="str">
        <f>VLOOKUP(A178,'Customer Data'!$A:$E,3,FALSE)</f>
        <v>Charity</v>
      </c>
      <c r="D178" t="str">
        <f>VLOOKUP($A178,'Customer Data'!$A:$E,4,FALSE)</f>
        <v>Zeus@velit.us</v>
      </c>
      <c r="E178" s="1">
        <f>VLOOKUP($A178,'Customer Data'!$A:$E,5,FALSE)</f>
        <v>43382</v>
      </c>
      <c r="F178">
        <f t="shared" si="5"/>
        <v>2018</v>
      </c>
      <c r="G178">
        <f>VLOOKUP(A178,'Customer Data'!A:I,9,FALSE)</f>
        <v>1990</v>
      </c>
      <c r="H178">
        <f t="shared" si="6"/>
        <v>29</v>
      </c>
      <c r="I178" t="str" cm="1">
        <f t="array" ref="I178">_xlfn.IFS(H178&gt;=61,"61-70",H178&gt;51,"51-60",H178&gt;41,"41-50",H178&gt;31,"31-40",H178&gt;10,"18-30")</f>
        <v>18-30</v>
      </c>
    </row>
    <row r="179" spans="1:9" x14ac:dyDescent="0.25">
      <c r="A179" s="5">
        <v>5048</v>
      </c>
      <c r="B179">
        <f>VLOOKUP($A179,'Customer Data'!$A:$E,2,FALSE)</f>
        <v>5</v>
      </c>
      <c r="C179" t="str">
        <f>VLOOKUP(A179,'Customer Data'!$A:$E,3,FALSE)</f>
        <v>Jin</v>
      </c>
      <c r="D179" t="str">
        <f>VLOOKUP($A179,'Customer Data'!$A:$E,4,FALSE)</f>
        <v>Lewis@sem.org</v>
      </c>
      <c r="E179" s="1">
        <f>VLOOKUP($A179,'Customer Data'!$A:$E,5,FALSE)</f>
        <v>43559</v>
      </c>
      <c r="F179">
        <f t="shared" si="5"/>
        <v>2019</v>
      </c>
      <c r="G179">
        <f>VLOOKUP(A179,'Customer Data'!A:I,9,FALSE)</f>
        <v>2001</v>
      </c>
      <c r="H179">
        <f t="shared" si="6"/>
        <v>18</v>
      </c>
      <c r="I179" t="str" cm="1">
        <f t="array" ref="I179">_xlfn.IFS(H179&gt;=61,"61-70",H179&gt;51,"51-60",H179&gt;41,"41-50",H179&gt;31,"31-40",H179&gt;10,"18-30")</f>
        <v>18-30</v>
      </c>
    </row>
    <row r="180" spans="1:9" x14ac:dyDescent="0.25">
      <c r="A180" s="5">
        <v>50</v>
      </c>
      <c r="B180">
        <f>VLOOKUP($A180,'Customer Data'!$A:$E,2,FALSE)</f>
        <v>3</v>
      </c>
      <c r="C180" t="str">
        <f>VLOOKUP(A180,'Customer Data'!$A:$E,3,FALSE)</f>
        <v>Elton Lester</v>
      </c>
      <c r="D180" t="str">
        <f>VLOOKUP($A180,'Customer Data'!$A:$E,4,FALSE)</f>
        <v>Colt@nunc.org</v>
      </c>
      <c r="E180" s="1">
        <f>VLOOKUP($A180,'Customer Data'!$A:$E,5,FALSE)</f>
        <v>42874</v>
      </c>
      <c r="F180">
        <f t="shared" si="5"/>
        <v>2017</v>
      </c>
      <c r="G180">
        <f>VLOOKUP(A180,'Customer Data'!A:I,9,FALSE)</f>
        <v>1958</v>
      </c>
      <c r="H180">
        <f t="shared" si="6"/>
        <v>61</v>
      </c>
      <c r="I180" t="str" cm="1">
        <f t="array" ref="I180">_xlfn.IFS(H180&gt;=61,"61-70",H180&gt;51,"51-60",H180&gt;41,"41-50",H180&gt;31,"31-40",H180&gt;10,"18-30")</f>
        <v>61-70</v>
      </c>
    </row>
    <row r="181" spans="1:9" x14ac:dyDescent="0.25">
      <c r="A181" s="5">
        <v>125</v>
      </c>
      <c r="B181">
        <f>VLOOKUP($A181,'Customer Data'!$A:$E,2,FALSE)</f>
        <v>3</v>
      </c>
      <c r="C181" t="str">
        <f>VLOOKUP(A181,'Customer Data'!$A:$E,3,FALSE)</f>
        <v>Alexander Miller</v>
      </c>
      <c r="D181" t="str">
        <f>VLOOKUP($A181,'Customer Data'!$A:$E,4,FALSE)</f>
        <v>Omar@sociis.net</v>
      </c>
      <c r="E181" s="1">
        <f>VLOOKUP($A181,'Customer Data'!$A:$E,5,FALSE)</f>
        <v>43081</v>
      </c>
      <c r="F181">
        <f t="shared" si="5"/>
        <v>2017</v>
      </c>
      <c r="G181">
        <f>VLOOKUP(A181,'Customer Data'!A:I,9,FALSE)</f>
        <v>1971</v>
      </c>
      <c r="H181">
        <f t="shared" si="6"/>
        <v>48</v>
      </c>
      <c r="I181" t="str" cm="1">
        <f t="array" ref="I181">_xlfn.IFS(H181&gt;=61,"61-70",H181&gt;51,"51-60",H181&gt;41,"41-50",H181&gt;31,"31-40",H181&gt;10,"18-30")</f>
        <v>41-50</v>
      </c>
    </row>
    <row r="182" spans="1:9" x14ac:dyDescent="0.25">
      <c r="A182" s="5">
        <v>5154</v>
      </c>
      <c r="B182">
        <f>VLOOKUP($A182,'Customer Data'!$A:$E,2,FALSE)</f>
        <v>5</v>
      </c>
      <c r="C182" t="str">
        <f>VLOOKUP(A182,'Customer Data'!$A:$E,3,FALSE)</f>
        <v>Abraham</v>
      </c>
      <c r="D182" t="str">
        <f>VLOOKUP($A182,'Customer Data'!$A:$E,4,FALSE)</f>
        <v>Stone@senectus.edu</v>
      </c>
      <c r="E182" s="1">
        <f>VLOOKUP($A182,'Customer Data'!$A:$E,5,FALSE)</f>
        <v>43394</v>
      </c>
      <c r="F182">
        <f t="shared" si="5"/>
        <v>2018</v>
      </c>
      <c r="G182">
        <f>VLOOKUP(A182,'Customer Data'!A:I,9,FALSE)</f>
        <v>1996</v>
      </c>
      <c r="H182">
        <f t="shared" si="6"/>
        <v>23</v>
      </c>
      <c r="I182" t="str" cm="1">
        <f t="array" ref="I182">_xlfn.IFS(H182&gt;=61,"61-70",H182&gt;51,"51-60",H182&gt;41,"41-50",H182&gt;31,"31-40",H182&gt;10,"18-30")</f>
        <v>18-30</v>
      </c>
    </row>
    <row r="183" spans="1:9" x14ac:dyDescent="0.25">
      <c r="A183" s="5">
        <v>8119</v>
      </c>
      <c r="B183">
        <f>VLOOKUP($A183,'Customer Data'!$A:$E,2,FALSE)</f>
        <v>8</v>
      </c>
      <c r="C183" t="str">
        <f>VLOOKUP(A183,'Customer Data'!$A:$E,3,FALSE)</f>
        <v>Willow</v>
      </c>
      <c r="D183" t="str">
        <f>VLOOKUP($A183,'Customer Data'!$A:$E,4,FALSE)</f>
        <v>Hayfa@ullamcorper.org</v>
      </c>
      <c r="E183" s="1">
        <f>VLOOKUP($A183,'Customer Data'!$A:$E,5,FALSE)</f>
        <v>43203</v>
      </c>
      <c r="F183">
        <f t="shared" si="5"/>
        <v>2018</v>
      </c>
      <c r="G183">
        <f>VLOOKUP(A183,'Customer Data'!A:I,9,FALSE)</f>
        <v>1969</v>
      </c>
      <c r="H183">
        <f t="shared" si="6"/>
        <v>50</v>
      </c>
      <c r="I183" t="str" cm="1">
        <f t="array" ref="I183">_xlfn.IFS(H183&gt;=61,"61-70",H183&gt;51,"51-60",H183&gt;41,"41-50",H183&gt;31,"31-40",H183&gt;10,"18-30")</f>
        <v>41-50</v>
      </c>
    </row>
    <row r="184" spans="1:9" x14ac:dyDescent="0.25">
      <c r="A184" s="5">
        <v>613</v>
      </c>
      <c r="B184">
        <f>VLOOKUP($A184,'Customer Data'!$A:$E,2,FALSE)</f>
        <v>3</v>
      </c>
      <c r="C184" t="str">
        <f>VLOOKUP(A184,'Customer Data'!$A:$E,3,FALSE)</f>
        <v>Iola Keller</v>
      </c>
      <c r="D184" t="str">
        <f>VLOOKUP($A184,'Customer Data'!$A:$E,4,FALSE)</f>
        <v>Joy@aptent.org</v>
      </c>
      <c r="E184" s="1">
        <f>VLOOKUP($A184,'Customer Data'!$A:$E,5,FALSE)</f>
        <v>43384</v>
      </c>
      <c r="F184">
        <f t="shared" si="5"/>
        <v>2018</v>
      </c>
      <c r="G184">
        <f>VLOOKUP(A184,'Customer Data'!A:I,9,FALSE)</f>
        <v>1990</v>
      </c>
      <c r="H184">
        <f t="shared" si="6"/>
        <v>29</v>
      </c>
      <c r="I184" t="str" cm="1">
        <f t="array" ref="I184">_xlfn.IFS(H184&gt;=61,"61-70",H184&gt;51,"51-60",H184&gt;41,"41-50",H184&gt;31,"31-40",H184&gt;10,"18-30")</f>
        <v>18-30</v>
      </c>
    </row>
    <row r="185" spans="1:9" x14ac:dyDescent="0.25">
      <c r="A185" s="5">
        <v>5580</v>
      </c>
      <c r="B185">
        <f>VLOOKUP($A185,'Customer Data'!$A:$E,2,FALSE)</f>
        <v>5</v>
      </c>
      <c r="C185" t="str">
        <f>VLOOKUP(A185,'Customer Data'!$A:$E,3,FALSE)</f>
        <v>Shellie</v>
      </c>
      <c r="D185" t="str">
        <f>VLOOKUP($A185,'Customer Data'!$A:$E,4,FALSE)</f>
        <v>Chiquita@Curae.edu</v>
      </c>
      <c r="E185" s="1">
        <f>VLOOKUP($A185,'Customer Data'!$A:$E,5,FALSE)</f>
        <v>42896</v>
      </c>
      <c r="F185">
        <f t="shared" si="5"/>
        <v>2017</v>
      </c>
      <c r="G185">
        <f>VLOOKUP(A185,'Customer Data'!A:I,9,FALSE)</f>
        <v>1984</v>
      </c>
      <c r="H185">
        <f t="shared" si="6"/>
        <v>35</v>
      </c>
      <c r="I185" t="str" cm="1">
        <f t="array" ref="I185">_xlfn.IFS(H185&gt;=61,"61-70",H185&gt;51,"51-60",H185&gt;41,"41-50",H185&gt;31,"31-40",H185&gt;10,"18-30")</f>
        <v>31-40</v>
      </c>
    </row>
    <row r="186" spans="1:9" x14ac:dyDescent="0.25">
      <c r="A186" s="5">
        <v>368</v>
      </c>
      <c r="B186">
        <f>VLOOKUP($A186,'Customer Data'!$A:$E,2,FALSE)</f>
        <v>3</v>
      </c>
      <c r="C186" t="str">
        <f>VLOOKUP(A186,'Customer Data'!$A:$E,3,FALSE)</f>
        <v>Kyra Hampton</v>
      </c>
      <c r="D186" t="str">
        <f>VLOOKUP($A186,'Customer Data'!$A:$E,4,FALSE)</f>
        <v>Urielle@Nunc.com</v>
      </c>
      <c r="E186" s="1">
        <f>VLOOKUP($A186,'Customer Data'!$A:$E,5,FALSE)</f>
        <v>42877</v>
      </c>
      <c r="F186">
        <f t="shared" si="5"/>
        <v>2017</v>
      </c>
      <c r="G186">
        <f>VLOOKUP(A186,'Customer Data'!A:I,9,FALSE)</f>
        <v>1958</v>
      </c>
      <c r="H186">
        <f t="shared" si="6"/>
        <v>61</v>
      </c>
      <c r="I186" t="str" cm="1">
        <f t="array" ref="I186">_xlfn.IFS(H186&gt;=61,"61-70",H186&gt;51,"51-60",H186&gt;41,"41-50",H186&gt;31,"31-40",H186&gt;10,"18-30")</f>
        <v>61-70</v>
      </c>
    </row>
    <row r="187" spans="1:9" x14ac:dyDescent="0.25">
      <c r="A187" s="5">
        <v>8452</v>
      </c>
      <c r="B187">
        <f>VLOOKUP($A187,'Customer Data'!$A:$E,2,FALSE)</f>
        <v>8</v>
      </c>
      <c r="C187" t="str">
        <f>VLOOKUP(A187,'Customer Data'!$A:$E,3,FALSE)</f>
        <v>Shelly</v>
      </c>
      <c r="D187" t="str">
        <f>VLOOKUP($A187,'Customer Data'!$A:$E,4,FALSE)</f>
        <v>Bert@penatibus.edu</v>
      </c>
      <c r="E187" s="1">
        <f>VLOOKUP($A187,'Customer Data'!$A:$E,5,FALSE)</f>
        <v>43470</v>
      </c>
      <c r="F187">
        <f t="shared" si="5"/>
        <v>2019</v>
      </c>
      <c r="G187">
        <f>VLOOKUP(A187,'Customer Data'!A:I,9,FALSE)</f>
        <v>1958</v>
      </c>
      <c r="H187">
        <f t="shared" si="6"/>
        <v>61</v>
      </c>
      <c r="I187" t="str" cm="1">
        <f t="array" ref="I187">_xlfn.IFS(H187&gt;=61,"61-70",H187&gt;51,"51-60",H187&gt;41,"41-50",H187&gt;31,"31-40",H187&gt;10,"18-30")</f>
        <v>61-70</v>
      </c>
    </row>
    <row r="188" spans="1:9" x14ac:dyDescent="0.25">
      <c r="A188" s="5">
        <v>8018</v>
      </c>
      <c r="B188">
        <f>VLOOKUP($A188,'Customer Data'!$A:$E,2,FALSE)</f>
        <v>8</v>
      </c>
      <c r="C188" t="str">
        <f>VLOOKUP(A188,'Customer Data'!$A:$E,3,FALSE)</f>
        <v>Malachi</v>
      </c>
      <c r="D188" t="str">
        <f>VLOOKUP($A188,'Customer Data'!$A:$E,4,FALSE)</f>
        <v>Ishmael@mauris.us</v>
      </c>
      <c r="E188" s="1">
        <f>VLOOKUP($A188,'Customer Data'!$A:$E,5,FALSE)</f>
        <v>43176</v>
      </c>
      <c r="F188">
        <f t="shared" si="5"/>
        <v>2018</v>
      </c>
      <c r="G188">
        <f>VLOOKUP(A188,'Customer Data'!A:I,9,FALSE)</f>
        <v>1988</v>
      </c>
      <c r="H188">
        <f t="shared" si="6"/>
        <v>31</v>
      </c>
      <c r="I188" t="str" cm="1">
        <f t="array" ref="I188">_xlfn.IFS(H188&gt;=61,"61-70",H188&gt;51,"51-60",H188&gt;41,"41-50",H188&gt;31,"31-40",H188&gt;10,"18-30")</f>
        <v>18-30</v>
      </c>
    </row>
    <row r="189" spans="1:9" x14ac:dyDescent="0.25">
      <c r="A189" s="5">
        <v>553</v>
      </c>
      <c r="B189">
        <f>VLOOKUP($A189,'Customer Data'!$A:$E,2,FALSE)</f>
        <v>3</v>
      </c>
      <c r="C189" t="str">
        <f>VLOOKUP(A189,'Customer Data'!$A:$E,3,FALSE)</f>
        <v>Camille Bennett</v>
      </c>
      <c r="D189" t="str">
        <f>VLOOKUP($A189,'Customer Data'!$A:$E,4,FALSE)</f>
        <v>Ryan@Cras.org</v>
      </c>
      <c r="E189" s="1">
        <f>VLOOKUP($A189,'Customer Data'!$A:$E,5,FALSE)</f>
        <v>43260</v>
      </c>
      <c r="F189">
        <f t="shared" si="5"/>
        <v>2018</v>
      </c>
      <c r="G189">
        <f>VLOOKUP(A189,'Customer Data'!A:I,9,FALSE)</f>
        <v>1982</v>
      </c>
      <c r="H189">
        <f t="shared" si="6"/>
        <v>37</v>
      </c>
      <c r="I189" t="str" cm="1">
        <f t="array" ref="I189">_xlfn.IFS(H189&gt;=61,"61-70",H189&gt;51,"51-60",H189&gt;41,"41-50",H189&gt;31,"31-40",H189&gt;10,"18-30")</f>
        <v>31-40</v>
      </c>
    </row>
    <row r="190" spans="1:9" x14ac:dyDescent="0.25">
      <c r="A190" s="5">
        <v>5181</v>
      </c>
      <c r="B190">
        <f>VLOOKUP($A190,'Customer Data'!$A:$E,2,FALSE)</f>
        <v>5</v>
      </c>
      <c r="C190" t="str">
        <f>VLOOKUP(A190,'Customer Data'!$A:$E,3,FALSE)</f>
        <v>Denton</v>
      </c>
      <c r="D190" t="str">
        <f>VLOOKUP($A190,'Customer Data'!$A:$E,4,FALSE)</f>
        <v>Michelle@posuere.us</v>
      </c>
      <c r="E190" s="1">
        <f>VLOOKUP($A190,'Customer Data'!$A:$E,5,FALSE)</f>
        <v>42900</v>
      </c>
      <c r="F190">
        <f t="shared" si="5"/>
        <v>2017</v>
      </c>
      <c r="G190">
        <f>VLOOKUP(A190,'Customer Data'!A:I,9,FALSE)</f>
        <v>1960</v>
      </c>
      <c r="H190">
        <f t="shared" si="6"/>
        <v>59</v>
      </c>
      <c r="I190" t="str" cm="1">
        <f t="array" ref="I190">_xlfn.IFS(H190&gt;=61,"61-70",H190&gt;51,"51-60",H190&gt;41,"41-50",H190&gt;31,"31-40",H190&gt;10,"18-30")</f>
        <v>51-60</v>
      </c>
    </row>
    <row r="191" spans="1:9" x14ac:dyDescent="0.25">
      <c r="A191" s="5">
        <v>552</v>
      </c>
      <c r="B191">
        <f>VLOOKUP($A191,'Customer Data'!$A:$E,2,FALSE)</f>
        <v>3</v>
      </c>
      <c r="C191" t="str">
        <f>VLOOKUP(A191,'Customer Data'!$A:$E,3,FALSE)</f>
        <v>Meredith Carrillo</v>
      </c>
      <c r="D191" t="str">
        <f>VLOOKUP($A191,'Customer Data'!$A:$E,4,FALSE)</f>
        <v>Ulric@est.org</v>
      </c>
      <c r="E191" s="1">
        <f>VLOOKUP($A191,'Customer Data'!$A:$E,5,FALSE)</f>
        <v>43258</v>
      </c>
      <c r="F191">
        <f t="shared" si="5"/>
        <v>2018</v>
      </c>
      <c r="G191">
        <f>VLOOKUP(A191,'Customer Data'!A:I,9,FALSE)</f>
        <v>1982</v>
      </c>
      <c r="H191">
        <f t="shared" si="6"/>
        <v>37</v>
      </c>
      <c r="I191" t="str" cm="1">
        <f t="array" ref="I191">_xlfn.IFS(H191&gt;=61,"61-70",H191&gt;51,"51-60",H191&gt;41,"41-50",H191&gt;31,"31-40",H191&gt;10,"18-30")</f>
        <v>31-40</v>
      </c>
    </row>
    <row r="192" spans="1:9" x14ac:dyDescent="0.25">
      <c r="A192" s="5">
        <v>304</v>
      </c>
      <c r="B192">
        <f>VLOOKUP($A192,'Customer Data'!$A:$E,2,FALSE)</f>
        <v>3</v>
      </c>
      <c r="C192" t="str">
        <f>VLOOKUP(A192,'Customer Data'!$A:$E,3,FALSE)</f>
        <v>Belle Reyes</v>
      </c>
      <c r="D192" t="str">
        <f>VLOOKUP($A192,'Customer Data'!$A:$E,4,FALSE)</f>
        <v>Sierra@sodales.net</v>
      </c>
      <c r="E192" s="1">
        <f>VLOOKUP($A192,'Customer Data'!$A:$E,5,FALSE)</f>
        <v>42745</v>
      </c>
      <c r="F192">
        <f t="shared" si="5"/>
        <v>2017</v>
      </c>
      <c r="G192">
        <f>VLOOKUP(A192,'Customer Data'!A:I,9,FALSE)</f>
        <v>1950</v>
      </c>
      <c r="H192">
        <f t="shared" si="6"/>
        <v>69</v>
      </c>
      <c r="I192" t="str" cm="1">
        <f t="array" ref="I192">_xlfn.IFS(H192&gt;=61,"61-70",H192&gt;51,"51-60",H192&gt;41,"41-50",H192&gt;31,"31-40",H192&gt;10,"18-30")</f>
        <v>61-70</v>
      </c>
    </row>
    <row r="193" spans="1:9" x14ac:dyDescent="0.25">
      <c r="A193" s="5">
        <v>764</v>
      </c>
      <c r="B193">
        <f>VLOOKUP($A193,'Customer Data'!$A:$E,2,FALSE)</f>
        <v>3</v>
      </c>
      <c r="C193" t="str">
        <f>VLOOKUP(A193,'Customer Data'!$A:$E,3,FALSE)</f>
        <v>Daniel Mcclure</v>
      </c>
      <c r="D193" t="str">
        <f>VLOOKUP($A193,'Customer Data'!$A:$E,4,FALSE)</f>
        <v>Serena@dictum.edu</v>
      </c>
      <c r="E193" s="1">
        <f>VLOOKUP($A193,'Customer Data'!$A:$E,5,FALSE)</f>
        <v>43266</v>
      </c>
      <c r="F193">
        <f t="shared" si="5"/>
        <v>2018</v>
      </c>
      <c r="G193">
        <f>VLOOKUP(A193,'Customer Data'!A:I,9,FALSE)</f>
        <v>1982</v>
      </c>
      <c r="H193">
        <f t="shared" si="6"/>
        <v>37</v>
      </c>
      <c r="I193" t="str" cm="1">
        <f t="array" ref="I193">_xlfn.IFS(H193&gt;=61,"61-70",H193&gt;51,"51-60",H193&gt;41,"41-50",H193&gt;31,"31-40",H193&gt;10,"18-30")</f>
        <v>31-40</v>
      </c>
    </row>
    <row r="194" spans="1:9" x14ac:dyDescent="0.25">
      <c r="A194" s="5">
        <v>188</v>
      </c>
      <c r="B194">
        <f>VLOOKUP($A194,'Customer Data'!$A:$E,2,FALSE)</f>
        <v>3</v>
      </c>
      <c r="C194" t="str">
        <f>VLOOKUP(A194,'Customer Data'!$A:$E,3,FALSE)</f>
        <v>Odysseus Randall</v>
      </c>
      <c r="D194" t="str">
        <f>VLOOKUP($A194,'Customer Data'!$A:$E,4,FALSE)</f>
        <v>Fletcher@Quisque.net</v>
      </c>
      <c r="E194" s="1">
        <f>VLOOKUP($A194,'Customer Data'!$A:$E,5,FALSE)</f>
        <v>43255</v>
      </c>
      <c r="F194">
        <f t="shared" si="5"/>
        <v>2018</v>
      </c>
      <c r="G194">
        <f>VLOOKUP(A194,'Customer Data'!A:I,9,FALSE)</f>
        <v>1982</v>
      </c>
      <c r="H194">
        <f t="shared" si="6"/>
        <v>37</v>
      </c>
      <c r="I194" t="str" cm="1">
        <f t="array" ref="I194">_xlfn.IFS(H194&gt;=61,"61-70",H194&gt;51,"51-60",H194&gt;41,"41-50",H194&gt;31,"31-40",H194&gt;10,"18-30")</f>
        <v>31-40</v>
      </c>
    </row>
    <row r="195" spans="1:9" x14ac:dyDescent="0.25">
      <c r="A195" s="5">
        <v>8199</v>
      </c>
      <c r="B195">
        <f>VLOOKUP($A195,'Customer Data'!$A:$E,2,FALSE)</f>
        <v>8</v>
      </c>
      <c r="C195" t="str">
        <f>VLOOKUP(A195,'Customer Data'!$A:$E,3,FALSE)</f>
        <v>Charlotte</v>
      </c>
      <c r="D195" t="str">
        <f>VLOOKUP($A195,'Customer Data'!$A:$E,4,FALSE)</f>
        <v>Stewart@felis.gov</v>
      </c>
      <c r="E195" s="1">
        <f>VLOOKUP($A195,'Customer Data'!$A:$E,5,FALSE)</f>
        <v>43533</v>
      </c>
      <c r="F195">
        <f t="shared" ref="F195:F258" si="7">YEAR(E195)</f>
        <v>2019</v>
      </c>
      <c r="G195">
        <f>VLOOKUP(A195,'Customer Data'!A:I,9,FALSE)</f>
        <v>1995</v>
      </c>
      <c r="H195">
        <f t="shared" ref="H195:H258" si="8">2019-G195</f>
        <v>24</v>
      </c>
      <c r="I195" t="str" cm="1">
        <f t="array" ref="I195">_xlfn.IFS(H195&gt;=61,"61-70",H195&gt;51,"51-60",H195&gt;41,"41-50",H195&gt;31,"31-40",H195&gt;10,"18-30")</f>
        <v>18-30</v>
      </c>
    </row>
    <row r="196" spans="1:9" x14ac:dyDescent="0.25">
      <c r="A196" s="5">
        <v>565</v>
      </c>
      <c r="B196">
        <f>VLOOKUP($A196,'Customer Data'!$A:$E,2,FALSE)</f>
        <v>3</v>
      </c>
      <c r="C196" t="str">
        <f>VLOOKUP(A196,'Customer Data'!$A:$E,3,FALSE)</f>
        <v>Illana Hartman</v>
      </c>
      <c r="D196" t="str">
        <f>VLOOKUP($A196,'Customer Data'!$A:$E,4,FALSE)</f>
        <v>Graiden@rutrum.us</v>
      </c>
      <c r="E196" s="1">
        <f>VLOOKUP($A196,'Customer Data'!$A:$E,5,FALSE)</f>
        <v>43284</v>
      </c>
      <c r="F196">
        <f t="shared" si="7"/>
        <v>2018</v>
      </c>
      <c r="G196">
        <f>VLOOKUP(A196,'Customer Data'!A:I,9,FALSE)</f>
        <v>1984</v>
      </c>
      <c r="H196">
        <f t="shared" si="8"/>
        <v>35</v>
      </c>
      <c r="I196" t="str" cm="1">
        <f t="array" ref="I196">_xlfn.IFS(H196&gt;=61,"61-70",H196&gt;51,"51-60",H196&gt;41,"41-50",H196&gt;31,"31-40",H196&gt;10,"18-30")</f>
        <v>31-40</v>
      </c>
    </row>
    <row r="197" spans="1:9" x14ac:dyDescent="0.25">
      <c r="A197" s="5">
        <v>5426</v>
      </c>
      <c r="B197">
        <f>VLOOKUP($A197,'Customer Data'!$A:$E,2,FALSE)</f>
        <v>5</v>
      </c>
      <c r="C197" t="str">
        <f>VLOOKUP(A197,'Customer Data'!$A:$E,3,FALSE)</f>
        <v>Orli</v>
      </c>
      <c r="D197" t="str">
        <f>VLOOKUP($A197,'Customer Data'!$A:$E,4,FALSE)</f>
        <v>Ramona@eleifend.org</v>
      </c>
      <c r="E197" s="1">
        <f>VLOOKUP($A197,'Customer Data'!$A:$E,5,FALSE)</f>
        <v>43554</v>
      </c>
      <c r="F197">
        <f t="shared" si="7"/>
        <v>2019</v>
      </c>
      <c r="G197">
        <f>VLOOKUP(A197,'Customer Data'!A:I,9,FALSE)</f>
        <v>2000</v>
      </c>
      <c r="H197">
        <f t="shared" si="8"/>
        <v>19</v>
      </c>
      <c r="I197" t="str" cm="1">
        <f t="array" ref="I197">_xlfn.IFS(H197&gt;=61,"61-70",H197&gt;51,"51-60",H197&gt;41,"41-50",H197&gt;31,"31-40",H197&gt;10,"18-30")</f>
        <v>18-30</v>
      </c>
    </row>
    <row r="198" spans="1:9" x14ac:dyDescent="0.25">
      <c r="A198" s="5">
        <v>8162</v>
      </c>
      <c r="B198">
        <f>VLOOKUP($A198,'Customer Data'!$A:$E,2,FALSE)</f>
        <v>8</v>
      </c>
      <c r="C198" t="str">
        <f>VLOOKUP(A198,'Customer Data'!$A:$E,3,FALSE)</f>
        <v>Erich</v>
      </c>
      <c r="D198" t="str">
        <f>VLOOKUP($A198,'Customer Data'!$A:$E,4,FALSE)</f>
        <v>Adena@Cum.gov</v>
      </c>
      <c r="E198" s="1">
        <f>VLOOKUP($A198,'Customer Data'!$A:$E,5,FALSE)</f>
        <v>43443</v>
      </c>
      <c r="F198">
        <f t="shared" si="7"/>
        <v>2018</v>
      </c>
      <c r="G198">
        <f>VLOOKUP(A198,'Customer Data'!A:I,9,FALSE)</f>
        <v>1983</v>
      </c>
      <c r="H198">
        <f t="shared" si="8"/>
        <v>36</v>
      </c>
      <c r="I198" t="str" cm="1">
        <f t="array" ref="I198">_xlfn.IFS(H198&gt;=61,"61-70",H198&gt;51,"51-60",H198&gt;41,"41-50",H198&gt;31,"31-40",H198&gt;10,"18-30")</f>
        <v>31-40</v>
      </c>
    </row>
    <row r="199" spans="1:9" x14ac:dyDescent="0.25">
      <c r="A199" s="5">
        <v>134</v>
      </c>
      <c r="B199">
        <f>VLOOKUP($A199,'Customer Data'!$A:$E,2,FALSE)</f>
        <v>3</v>
      </c>
      <c r="C199" t="str">
        <f>VLOOKUP(A199,'Customer Data'!$A:$E,3,FALSE)</f>
        <v>Ian Duncan</v>
      </c>
      <c r="D199" t="str">
        <f>VLOOKUP($A199,'Customer Data'!$A:$E,4,FALSE)</f>
        <v>Jack@dolor.us</v>
      </c>
      <c r="E199" s="1">
        <f>VLOOKUP($A199,'Customer Data'!$A:$E,5,FALSE)</f>
        <v>43106</v>
      </c>
      <c r="F199">
        <f t="shared" si="7"/>
        <v>2018</v>
      </c>
      <c r="G199">
        <f>VLOOKUP(A199,'Customer Data'!A:I,9,FALSE)</f>
        <v>1973</v>
      </c>
      <c r="H199">
        <f t="shared" si="8"/>
        <v>46</v>
      </c>
      <c r="I199" t="str" cm="1">
        <f t="array" ref="I199">_xlfn.IFS(H199&gt;=61,"61-70",H199&gt;51,"51-60",H199&gt;41,"41-50",H199&gt;31,"31-40",H199&gt;10,"18-30")</f>
        <v>41-50</v>
      </c>
    </row>
    <row r="200" spans="1:9" x14ac:dyDescent="0.25">
      <c r="A200" s="5">
        <v>5642</v>
      </c>
      <c r="B200">
        <f>VLOOKUP($A200,'Customer Data'!$A:$E,2,FALSE)</f>
        <v>5</v>
      </c>
      <c r="C200" t="str">
        <f>VLOOKUP(A200,'Customer Data'!$A:$E,3,FALSE)</f>
        <v>Hanae</v>
      </c>
      <c r="D200" t="str">
        <f>VLOOKUP($A200,'Customer Data'!$A:$E,4,FALSE)</f>
        <v>Xenos@quis.edu</v>
      </c>
      <c r="E200" s="1">
        <f>VLOOKUP($A200,'Customer Data'!$A:$E,5,FALSE)</f>
        <v>43279</v>
      </c>
      <c r="F200">
        <f t="shared" si="7"/>
        <v>2018</v>
      </c>
      <c r="G200">
        <f>VLOOKUP(A200,'Customer Data'!A:I,9,FALSE)</f>
        <v>1983</v>
      </c>
      <c r="H200">
        <f t="shared" si="8"/>
        <v>36</v>
      </c>
      <c r="I200" t="str" cm="1">
        <f t="array" ref="I200">_xlfn.IFS(H200&gt;=61,"61-70",H200&gt;51,"51-60",H200&gt;41,"41-50",H200&gt;31,"31-40",H200&gt;10,"18-30")</f>
        <v>31-40</v>
      </c>
    </row>
    <row r="201" spans="1:9" x14ac:dyDescent="0.25">
      <c r="A201" s="5">
        <v>5722</v>
      </c>
      <c r="B201">
        <f>VLOOKUP($A201,'Customer Data'!$A:$E,2,FALSE)</f>
        <v>5</v>
      </c>
      <c r="C201" t="str">
        <f>VLOOKUP(A201,'Customer Data'!$A:$E,3,FALSE)</f>
        <v>Savannah</v>
      </c>
      <c r="D201" t="str">
        <f>VLOOKUP($A201,'Customer Data'!$A:$E,4,FALSE)</f>
        <v>Sylvester@varius.org</v>
      </c>
      <c r="E201" s="1">
        <f>VLOOKUP($A201,'Customer Data'!$A:$E,5,FALSE)</f>
        <v>42817</v>
      </c>
      <c r="F201">
        <f t="shared" si="7"/>
        <v>2017</v>
      </c>
      <c r="G201">
        <f>VLOOKUP(A201,'Customer Data'!A:I,9,FALSE)</f>
        <v>1955</v>
      </c>
      <c r="H201">
        <f t="shared" si="8"/>
        <v>64</v>
      </c>
      <c r="I201" t="str" cm="1">
        <f t="array" ref="I201">_xlfn.IFS(H201&gt;=61,"61-70",H201&gt;51,"51-60",H201&gt;41,"41-50",H201&gt;31,"31-40",H201&gt;10,"18-30")</f>
        <v>61-70</v>
      </c>
    </row>
    <row r="202" spans="1:9" x14ac:dyDescent="0.25">
      <c r="A202" s="5">
        <v>212</v>
      </c>
      <c r="B202">
        <f>VLOOKUP($A202,'Customer Data'!$A:$E,2,FALSE)</f>
        <v>3</v>
      </c>
      <c r="C202" t="str">
        <f>VLOOKUP(A202,'Customer Data'!$A:$E,3,FALSE)</f>
        <v>Cedric Duffy</v>
      </c>
      <c r="D202" t="str">
        <f>VLOOKUP($A202,'Customer Data'!$A:$E,4,FALSE)</f>
        <v>Eric@Class.org</v>
      </c>
      <c r="E202" s="1">
        <f>VLOOKUP($A202,'Customer Data'!$A:$E,5,FALSE)</f>
        <v>43321</v>
      </c>
      <c r="F202">
        <f t="shared" si="7"/>
        <v>2018</v>
      </c>
      <c r="G202">
        <f>VLOOKUP(A202,'Customer Data'!A:I,9,FALSE)</f>
        <v>1986</v>
      </c>
      <c r="H202">
        <f t="shared" si="8"/>
        <v>33</v>
      </c>
      <c r="I202" t="str" cm="1">
        <f t="array" ref="I202">_xlfn.IFS(H202&gt;=61,"61-70",H202&gt;51,"51-60",H202&gt;41,"41-50",H202&gt;31,"31-40",H202&gt;10,"18-30")</f>
        <v>31-40</v>
      </c>
    </row>
    <row r="203" spans="1:9" x14ac:dyDescent="0.25">
      <c r="A203" s="5">
        <v>391</v>
      </c>
      <c r="B203">
        <f>VLOOKUP($A203,'Customer Data'!$A:$E,2,FALSE)</f>
        <v>3</v>
      </c>
      <c r="C203" t="str">
        <f>VLOOKUP(A203,'Customer Data'!$A:$E,3,FALSE)</f>
        <v>Anjolie Vargas</v>
      </c>
      <c r="D203" t="str">
        <f>VLOOKUP($A203,'Customer Data'!$A:$E,4,FALSE)</f>
        <v>Keith@gravida.us</v>
      </c>
      <c r="E203" s="1">
        <f>VLOOKUP($A203,'Customer Data'!$A:$E,5,FALSE)</f>
        <v>42925</v>
      </c>
      <c r="F203">
        <f t="shared" si="7"/>
        <v>2017</v>
      </c>
      <c r="G203">
        <f>VLOOKUP(A203,'Customer Data'!A:I,9,FALSE)</f>
        <v>1961</v>
      </c>
      <c r="H203">
        <f t="shared" si="8"/>
        <v>58</v>
      </c>
      <c r="I203" t="str" cm="1">
        <f t="array" ref="I203">_xlfn.IFS(H203&gt;=61,"61-70",H203&gt;51,"51-60",H203&gt;41,"41-50",H203&gt;31,"31-40",H203&gt;10,"18-30")</f>
        <v>51-60</v>
      </c>
    </row>
    <row r="204" spans="1:9" x14ac:dyDescent="0.25">
      <c r="A204" s="5">
        <v>5721</v>
      </c>
      <c r="B204">
        <f>VLOOKUP($A204,'Customer Data'!$A:$E,2,FALSE)</f>
        <v>5</v>
      </c>
      <c r="C204" t="str">
        <f>VLOOKUP(A204,'Customer Data'!$A:$E,3,FALSE)</f>
        <v>Garth</v>
      </c>
      <c r="D204" t="str">
        <f>VLOOKUP($A204,'Customer Data'!$A:$E,4,FALSE)</f>
        <v>Ginger@neque.edu</v>
      </c>
      <c r="E204" s="1">
        <f>VLOOKUP($A204,'Customer Data'!$A:$E,5,FALSE)</f>
        <v>42945</v>
      </c>
      <c r="F204">
        <f t="shared" si="7"/>
        <v>2017</v>
      </c>
      <c r="G204">
        <f>VLOOKUP(A204,'Customer Data'!A:I,9,FALSE)</f>
        <v>1963</v>
      </c>
      <c r="H204">
        <f t="shared" si="8"/>
        <v>56</v>
      </c>
      <c r="I204" t="str" cm="1">
        <f t="array" ref="I204">_xlfn.IFS(H204&gt;=61,"61-70",H204&gt;51,"51-60",H204&gt;41,"41-50",H204&gt;31,"31-40",H204&gt;10,"18-30")</f>
        <v>51-60</v>
      </c>
    </row>
    <row r="205" spans="1:9" x14ac:dyDescent="0.25">
      <c r="A205" s="5">
        <v>5271</v>
      </c>
      <c r="B205">
        <f>VLOOKUP($A205,'Customer Data'!$A:$E,2,FALSE)</f>
        <v>5</v>
      </c>
      <c r="C205" t="str">
        <f>VLOOKUP(A205,'Customer Data'!$A:$E,3,FALSE)</f>
        <v>TaShya</v>
      </c>
      <c r="D205" t="str">
        <f>VLOOKUP($A205,'Customer Data'!$A:$E,4,FALSE)</f>
        <v>Kasimir@ipsum.gov</v>
      </c>
      <c r="E205" s="1">
        <f>VLOOKUP($A205,'Customer Data'!$A:$E,5,FALSE)</f>
        <v>43099</v>
      </c>
      <c r="F205">
        <f t="shared" si="7"/>
        <v>2017</v>
      </c>
      <c r="G205">
        <f>VLOOKUP(A205,'Customer Data'!A:I,9,FALSE)</f>
        <v>1972</v>
      </c>
      <c r="H205">
        <f t="shared" si="8"/>
        <v>47</v>
      </c>
      <c r="I205" t="str" cm="1">
        <f t="array" ref="I205">_xlfn.IFS(H205&gt;=61,"61-70",H205&gt;51,"51-60",H205&gt;41,"41-50",H205&gt;31,"31-40",H205&gt;10,"18-30")</f>
        <v>41-50</v>
      </c>
    </row>
    <row r="206" spans="1:9" x14ac:dyDescent="0.25">
      <c r="A206" s="5">
        <v>62</v>
      </c>
      <c r="B206">
        <f>VLOOKUP($A206,'Customer Data'!$A:$E,2,FALSE)</f>
        <v>3</v>
      </c>
      <c r="C206" t="str">
        <f>VLOOKUP(A206,'Customer Data'!$A:$E,3,FALSE)</f>
        <v>Valentine Butler</v>
      </c>
      <c r="D206" t="str">
        <f>VLOOKUP($A206,'Customer Data'!$A:$E,4,FALSE)</f>
        <v>Brady@tellus.net</v>
      </c>
      <c r="E206" s="1">
        <f>VLOOKUP($A206,'Customer Data'!$A:$E,5,FALSE)</f>
        <v>42907</v>
      </c>
      <c r="F206">
        <f t="shared" si="7"/>
        <v>2017</v>
      </c>
      <c r="G206">
        <f>VLOOKUP(A206,'Customer Data'!A:I,9,FALSE)</f>
        <v>1960</v>
      </c>
      <c r="H206">
        <f t="shared" si="8"/>
        <v>59</v>
      </c>
      <c r="I206" t="str" cm="1">
        <f t="array" ref="I206">_xlfn.IFS(H206&gt;=61,"61-70",H206&gt;51,"51-60",H206&gt;41,"41-50",H206&gt;31,"31-40",H206&gt;10,"18-30")</f>
        <v>51-60</v>
      </c>
    </row>
    <row r="207" spans="1:9" x14ac:dyDescent="0.25">
      <c r="A207" s="5">
        <v>151</v>
      </c>
      <c r="B207">
        <f>VLOOKUP($A207,'Customer Data'!$A:$E,2,FALSE)</f>
        <v>3</v>
      </c>
      <c r="C207" t="str">
        <f>VLOOKUP(A207,'Customer Data'!$A:$E,3,FALSE)</f>
        <v>Jelani Mathis</v>
      </c>
      <c r="D207" t="str">
        <f>VLOOKUP($A207,'Customer Data'!$A:$E,4,FALSE)</f>
        <v>Alice@sapien.org</v>
      </c>
      <c r="E207" s="1">
        <f>VLOOKUP($A207,'Customer Data'!$A:$E,5,FALSE)</f>
        <v>43153</v>
      </c>
      <c r="F207">
        <f t="shared" si="7"/>
        <v>2018</v>
      </c>
      <c r="G207">
        <f>VLOOKUP(A207,'Customer Data'!A:I,9,FALSE)</f>
        <v>1975</v>
      </c>
      <c r="H207">
        <f t="shared" si="8"/>
        <v>44</v>
      </c>
      <c r="I207" t="str" cm="1">
        <f t="array" ref="I207">_xlfn.IFS(H207&gt;=61,"61-70",H207&gt;51,"51-60",H207&gt;41,"41-50",H207&gt;31,"31-40",H207&gt;10,"18-30")</f>
        <v>41-50</v>
      </c>
    </row>
    <row r="208" spans="1:9" x14ac:dyDescent="0.25">
      <c r="A208" s="5">
        <v>5114</v>
      </c>
      <c r="B208">
        <f>VLOOKUP($A208,'Customer Data'!$A:$E,2,FALSE)</f>
        <v>5</v>
      </c>
      <c r="C208" t="str">
        <f>VLOOKUP(A208,'Customer Data'!$A:$E,3,FALSE)</f>
        <v>Edward</v>
      </c>
      <c r="D208" t="str">
        <f>VLOOKUP($A208,'Customer Data'!$A:$E,4,FALSE)</f>
        <v>Sacha@a.org</v>
      </c>
      <c r="E208" s="1">
        <f>VLOOKUP($A208,'Customer Data'!$A:$E,5,FALSE)</f>
        <v>43375</v>
      </c>
      <c r="F208">
        <f t="shared" si="7"/>
        <v>2018</v>
      </c>
      <c r="G208">
        <f>VLOOKUP(A208,'Customer Data'!A:I,9,FALSE)</f>
        <v>1996</v>
      </c>
      <c r="H208">
        <f t="shared" si="8"/>
        <v>23</v>
      </c>
      <c r="I208" t="str" cm="1">
        <f t="array" ref="I208">_xlfn.IFS(H208&gt;=61,"61-70",H208&gt;51,"51-60",H208&gt;41,"41-50",H208&gt;31,"31-40",H208&gt;10,"18-30")</f>
        <v>18-30</v>
      </c>
    </row>
    <row r="209" spans="1:9" x14ac:dyDescent="0.25">
      <c r="A209" s="5">
        <v>6</v>
      </c>
      <c r="B209">
        <f>VLOOKUP($A209,'Customer Data'!$A:$E,2,FALSE)</f>
        <v>3</v>
      </c>
      <c r="C209" t="str">
        <f>VLOOKUP(A209,'Customer Data'!$A:$E,3,FALSE)</f>
        <v>Igor Beach</v>
      </c>
      <c r="D209" t="str">
        <f>VLOOKUP($A209,'Customer Data'!$A:$E,4,FALSE)</f>
        <v>Caleb@morbi.net</v>
      </c>
      <c r="E209" s="1">
        <f>VLOOKUP($A209,'Customer Data'!$A:$E,5,FALSE)</f>
        <v>42753</v>
      </c>
      <c r="F209">
        <f t="shared" si="7"/>
        <v>2017</v>
      </c>
      <c r="G209">
        <f>VLOOKUP(A209,'Customer Data'!A:I,9,FALSE)</f>
        <v>1951</v>
      </c>
      <c r="H209">
        <f t="shared" si="8"/>
        <v>68</v>
      </c>
      <c r="I209" t="str" cm="1">
        <f t="array" ref="I209">_xlfn.IFS(H209&gt;=61,"61-70",H209&gt;51,"51-60",H209&gt;41,"41-50",H209&gt;31,"31-40",H209&gt;10,"18-30")</f>
        <v>61-70</v>
      </c>
    </row>
    <row r="210" spans="1:9" x14ac:dyDescent="0.25">
      <c r="A210" s="5">
        <v>5207</v>
      </c>
      <c r="B210">
        <f>VLOOKUP($A210,'Customer Data'!$A:$E,2,FALSE)</f>
        <v>5</v>
      </c>
      <c r="C210" t="str">
        <f>VLOOKUP(A210,'Customer Data'!$A:$E,3,FALSE)</f>
        <v>Willa</v>
      </c>
      <c r="D210" t="str">
        <f>VLOOKUP($A210,'Customer Data'!$A:$E,4,FALSE)</f>
        <v>Garth@non.gov</v>
      </c>
      <c r="E210" s="1">
        <f>VLOOKUP($A210,'Customer Data'!$A:$E,5,FALSE)</f>
        <v>43334</v>
      </c>
      <c r="F210">
        <f t="shared" si="7"/>
        <v>2018</v>
      </c>
      <c r="G210">
        <f>VLOOKUP(A210,'Customer Data'!A:I,9,FALSE)</f>
        <v>1987</v>
      </c>
      <c r="H210">
        <f t="shared" si="8"/>
        <v>32</v>
      </c>
      <c r="I210" t="str" cm="1">
        <f t="array" ref="I210">_xlfn.IFS(H210&gt;=61,"61-70",H210&gt;51,"51-60",H210&gt;41,"41-50",H210&gt;31,"31-40",H210&gt;10,"18-30")</f>
        <v>31-40</v>
      </c>
    </row>
    <row r="211" spans="1:9" x14ac:dyDescent="0.25">
      <c r="A211" s="5">
        <v>197</v>
      </c>
      <c r="B211">
        <f>VLOOKUP($A211,'Customer Data'!$A:$E,2,FALSE)</f>
        <v>3</v>
      </c>
      <c r="C211" t="str">
        <f>VLOOKUP(A211,'Customer Data'!$A:$E,3,FALSE)</f>
        <v>Castor Hurst</v>
      </c>
      <c r="D211" t="str">
        <f>VLOOKUP($A211,'Customer Data'!$A:$E,4,FALSE)</f>
        <v>Maris@venenatis.net</v>
      </c>
      <c r="E211" s="1">
        <f>VLOOKUP($A211,'Customer Data'!$A:$E,5,FALSE)</f>
        <v>43280</v>
      </c>
      <c r="F211">
        <f t="shared" si="7"/>
        <v>2018</v>
      </c>
      <c r="G211">
        <f>VLOOKUP(A211,'Customer Data'!A:I,9,FALSE)</f>
        <v>1983</v>
      </c>
      <c r="H211">
        <f t="shared" si="8"/>
        <v>36</v>
      </c>
      <c r="I211" t="str" cm="1">
        <f t="array" ref="I211">_xlfn.IFS(H211&gt;=61,"61-70",H211&gt;51,"51-60",H211&gt;41,"41-50",H211&gt;31,"31-40",H211&gt;10,"18-30")</f>
        <v>31-40</v>
      </c>
    </row>
    <row r="212" spans="1:9" x14ac:dyDescent="0.25">
      <c r="A212" s="5">
        <v>738</v>
      </c>
      <c r="B212">
        <f>VLOOKUP($A212,'Customer Data'!$A:$E,2,FALSE)</f>
        <v>3</v>
      </c>
      <c r="C212" t="str">
        <f>VLOOKUP(A212,'Customer Data'!$A:$E,3,FALSE)</f>
        <v>Akeem Leonard</v>
      </c>
      <c r="D212" t="str">
        <f>VLOOKUP($A212,'Customer Data'!$A:$E,4,FALSE)</f>
        <v>Kyra@Phasellus.org</v>
      </c>
      <c r="E212" s="1">
        <f>VLOOKUP($A212,'Customer Data'!$A:$E,5,FALSE)</f>
        <v>43051</v>
      </c>
      <c r="F212">
        <f t="shared" si="7"/>
        <v>2017</v>
      </c>
      <c r="G212">
        <f>VLOOKUP(A212,'Customer Data'!A:I,9,FALSE)</f>
        <v>1969</v>
      </c>
      <c r="H212">
        <f t="shared" si="8"/>
        <v>50</v>
      </c>
      <c r="I212" t="str" cm="1">
        <f t="array" ref="I212">_xlfn.IFS(H212&gt;=61,"61-70",H212&gt;51,"51-60",H212&gt;41,"41-50",H212&gt;31,"31-40",H212&gt;10,"18-30")</f>
        <v>41-50</v>
      </c>
    </row>
    <row r="213" spans="1:9" x14ac:dyDescent="0.25">
      <c r="A213" s="5">
        <v>5415</v>
      </c>
      <c r="B213">
        <f>VLOOKUP($A213,'Customer Data'!$A:$E,2,FALSE)</f>
        <v>5</v>
      </c>
      <c r="C213" t="str">
        <f>VLOOKUP(A213,'Customer Data'!$A:$E,3,FALSE)</f>
        <v>Jamal</v>
      </c>
      <c r="D213" t="str">
        <f>VLOOKUP($A213,'Customer Data'!$A:$E,4,FALSE)</f>
        <v>Roth@faucibus.com</v>
      </c>
      <c r="E213" s="1">
        <f>VLOOKUP($A213,'Customer Data'!$A:$E,5,FALSE)</f>
        <v>43497</v>
      </c>
      <c r="F213">
        <f t="shared" si="7"/>
        <v>2019</v>
      </c>
      <c r="G213">
        <f>VLOOKUP(A213,'Customer Data'!A:I,9,FALSE)</f>
        <v>1997</v>
      </c>
      <c r="H213">
        <f t="shared" si="8"/>
        <v>22</v>
      </c>
      <c r="I213" t="str" cm="1">
        <f t="array" ref="I213">_xlfn.IFS(H213&gt;=61,"61-70",H213&gt;51,"51-60",H213&gt;41,"41-50",H213&gt;31,"31-40",H213&gt;10,"18-30")</f>
        <v>18-30</v>
      </c>
    </row>
    <row r="214" spans="1:9" x14ac:dyDescent="0.25">
      <c r="A214" s="5">
        <v>463</v>
      </c>
      <c r="B214">
        <f>VLOOKUP($A214,'Customer Data'!$A:$E,2,FALSE)</f>
        <v>3</v>
      </c>
      <c r="C214" t="str">
        <f>VLOOKUP(A214,'Customer Data'!$A:$E,3,FALSE)</f>
        <v>Candice Odonnell</v>
      </c>
      <c r="D214" t="str">
        <f>VLOOKUP($A214,'Customer Data'!$A:$E,4,FALSE)</f>
        <v>Brady@imperdiet.gov</v>
      </c>
      <c r="E214" s="1">
        <f>VLOOKUP($A214,'Customer Data'!$A:$E,5,FALSE)</f>
        <v>43074</v>
      </c>
      <c r="F214">
        <f t="shared" si="7"/>
        <v>2017</v>
      </c>
      <c r="G214">
        <f>VLOOKUP(A214,'Customer Data'!A:I,9,FALSE)</f>
        <v>1971</v>
      </c>
      <c r="H214">
        <f t="shared" si="8"/>
        <v>48</v>
      </c>
      <c r="I214" t="str" cm="1">
        <f t="array" ref="I214">_xlfn.IFS(H214&gt;=61,"61-70",H214&gt;51,"51-60",H214&gt;41,"41-50",H214&gt;31,"31-40",H214&gt;10,"18-30")</f>
        <v>41-50</v>
      </c>
    </row>
    <row r="215" spans="1:9" x14ac:dyDescent="0.25">
      <c r="A215" s="5">
        <v>112</v>
      </c>
      <c r="B215">
        <f>VLOOKUP($A215,'Customer Data'!$A:$E,2,FALSE)</f>
        <v>3</v>
      </c>
      <c r="C215" t="str">
        <f>VLOOKUP(A215,'Customer Data'!$A:$E,3,FALSE)</f>
        <v>Allistair Ramirez</v>
      </c>
      <c r="D215" t="str">
        <f>VLOOKUP($A215,'Customer Data'!$A:$E,4,FALSE)</f>
        <v>Tatum@Cum.gov</v>
      </c>
      <c r="E215" s="1">
        <f>VLOOKUP($A215,'Customer Data'!$A:$E,5,FALSE)</f>
        <v>43045</v>
      </c>
      <c r="F215">
        <f t="shared" si="7"/>
        <v>2017</v>
      </c>
      <c r="G215">
        <f>VLOOKUP(A215,'Customer Data'!A:I,9,FALSE)</f>
        <v>1969</v>
      </c>
      <c r="H215">
        <f t="shared" si="8"/>
        <v>50</v>
      </c>
      <c r="I215" t="str" cm="1">
        <f t="array" ref="I215">_xlfn.IFS(H215&gt;=61,"61-70",H215&gt;51,"51-60",H215&gt;41,"41-50",H215&gt;31,"31-40",H215&gt;10,"18-30")</f>
        <v>41-50</v>
      </c>
    </row>
    <row r="216" spans="1:9" x14ac:dyDescent="0.25">
      <c r="A216" s="5">
        <v>44</v>
      </c>
      <c r="B216">
        <f>VLOOKUP($A216,'Customer Data'!$A:$E,2,FALSE)</f>
        <v>3</v>
      </c>
      <c r="C216" t="str">
        <f>VLOOKUP(A216,'Customer Data'!$A:$E,3,FALSE)</f>
        <v>Ciaran Owens</v>
      </c>
      <c r="D216" t="str">
        <f>VLOOKUP($A216,'Customer Data'!$A:$E,4,FALSE)</f>
        <v>Samantha@taciti.edu</v>
      </c>
      <c r="E216" s="1">
        <f>VLOOKUP($A216,'Customer Data'!$A:$E,5,FALSE)</f>
        <v>42858</v>
      </c>
      <c r="F216">
        <f t="shared" si="7"/>
        <v>2017</v>
      </c>
      <c r="G216">
        <f>VLOOKUP(A216,'Customer Data'!A:I,9,FALSE)</f>
        <v>1957</v>
      </c>
      <c r="H216">
        <f t="shared" si="8"/>
        <v>62</v>
      </c>
      <c r="I216" t="str" cm="1">
        <f t="array" ref="I216">_xlfn.IFS(H216&gt;=61,"61-70",H216&gt;51,"51-60",H216&gt;41,"41-50",H216&gt;31,"31-40",H216&gt;10,"18-30")</f>
        <v>61-70</v>
      </c>
    </row>
    <row r="217" spans="1:9" x14ac:dyDescent="0.25">
      <c r="A217" s="5">
        <v>8284</v>
      </c>
      <c r="B217">
        <f>VLOOKUP($A217,'Customer Data'!$A:$E,2,FALSE)</f>
        <v>8</v>
      </c>
      <c r="C217" t="str">
        <f>VLOOKUP(A217,'Customer Data'!$A:$E,3,FALSE)</f>
        <v>Kato</v>
      </c>
      <c r="D217" t="str">
        <f>VLOOKUP($A217,'Customer Data'!$A:$E,4,FALSE)</f>
        <v>Tyrone@quis.us</v>
      </c>
      <c r="E217" s="1">
        <f>VLOOKUP($A217,'Customer Data'!$A:$E,5,FALSE)</f>
        <v>43332</v>
      </c>
      <c r="F217">
        <f t="shared" si="7"/>
        <v>2018</v>
      </c>
      <c r="G217">
        <f>VLOOKUP(A217,'Customer Data'!A:I,9,FALSE)</f>
        <v>1970</v>
      </c>
      <c r="H217">
        <f t="shared" si="8"/>
        <v>49</v>
      </c>
      <c r="I217" t="str" cm="1">
        <f t="array" ref="I217">_xlfn.IFS(H217&gt;=61,"61-70",H217&gt;51,"51-60",H217&gt;41,"41-50",H217&gt;31,"31-40",H217&gt;10,"18-30")</f>
        <v>41-50</v>
      </c>
    </row>
    <row r="218" spans="1:9" x14ac:dyDescent="0.25">
      <c r="A218" s="5">
        <v>5335</v>
      </c>
      <c r="B218">
        <f>VLOOKUP($A218,'Customer Data'!$A:$E,2,FALSE)</f>
        <v>5</v>
      </c>
      <c r="C218" t="str">
        <f>VLOOKUP(A218,'Customer Data'!$A:$E,3,FALSE)</f>
        <v>Lareina</v>
      </c>
      <c r="D218" t="str">
        <f>VLOOKUP($A218,'Customer Data'!$A:$E,4,FALSE)</f>
        <v>Unity@magna.edu</v>
      </c>
      <c r="E218" s="1">
        <f>VLOOKUP($A218,'Customer Data'!$A:$E,5,FALSE)</f>
        <v>43104</v>
      </c>
      <c r="F218">
        <f t="shared" si="7"/>
        <v>2018</v>
      </c>
      <c r="G218">
        <f>VLOOKUP(A218,'Customer Data'!A:I,9,FALSE)</f>
        <v>1989</v>
      </c>
      <c r="H218">
        <f t="shared" si="8"/>
        <v>30</v>
      </c>
      <c r="I218" t="str" cm="1">
        <f t="array" ref="I218">_xlfn.IFS(H218&gt;=61,"61-70",H218&gt;51,"51-60",H218&gt;41,"41-50",H218&gt;31,"31-40",H218&gt;10,"18-30")</f>
        <v>18-30</v>
      </c>
    </row>
    <row r="219" spans="1:9" x14ac:dyDescent="0.25">
      <c r="A219" s="5">
        <v>239</v>
      </c>
      <c r="B219">
        <f>VLOOKUP($A219,'Customer Data'!$A:$E,2,FALSE)</f>
        <v>3</v>
      </c>
      <c r="C219" t="str">
        <f>VLOOKUP(A219,'Customer Data'!$A:$E,3,FALSE)</f>
        <v>Gareth Barron</v>
      </c>
      <c r="D219" t="str">
        <f>VLOOKUP($A219,'Customer Data'!$A:$E,4,FALSE)</f>
        <v>Asher@nibh.edu</v>
      </c>
      <c r="E219" s="1">
        <f>VLOOKUP($A219,'Customer Data'!$A:$E,5,FALSE)</f>
        <v>43395</v>
      </c>
      <c r="F219">
        <f t="shared" si="7"/>
        <v>2018</v>
      </c>
      <c r="G219">
        <f>VLOOKUP(A219,'Customer Data'!A:I,9,FALSE)</f>
        <v>1990</v>
      </c>
      <c r="H219">
        <f t="shared" si="8"/>
        <v>29</v>
      </c>
      <c r="I219" t="str" cm="1">
        <f t="array" ref="I219">_xlfn.IFS(H219&gt;=61,"61-70",H219&gt;51,"51-60",H219&gt;41,"41-50",H219&gt;31,"31-40",H219&gt;10,"18-30")</f>
        <v>18-30</v>
      </c>
    </row>
    <row r="220" spans="1:9" x14ac:dyDescent="0.25">
      <c r="A220" s="5">
        <v>190</v>
      </c>
      <c r="B220">
        <f>VLOOKUP($A220,'Customer Data'!$A:$E,2,FALSE)</f>
        <v>3</v>
      </c>
      <c r="C220" t="str">
        <f>VLOOKUP(A220,'Customer Data'!$A:$E,3,FALSE)</f>
        <v>Jelani Le</v>
      </c>
      <c r="D220" t="str">
        <f>VLOOKUP($A220,'Customer Data'!$A:$E,4,FALSE)</f>
        <v>Sigourney@velit.us</v>
      </c>
      <c r="E220" s="1">
        <f>VLOOKUP($A220,'Customer Data'!$A:$E,5,FALSE)</f>
        <v>43260</v>
      </c>
      <c r="F220">
        <f t="shared" si="7"/>
        <v>2018</v>
      </c>
      <c r="G220">
        <f>VLOOKUP(A220,'Customer Data'!A:I,9,FALSE)</f>
        <v>1982</v>
      </c>
      <c r="H220">
        <f t="shared" si="8"/>
        <v>37</v>
      </c>
      <c r="I220" t="str" cm="1">
        <f t="array" ref="I220">_xlfn.IFS(H220&gt;=61,"61-70",H220&gt;51,"51-60",H220&gt;41,"41-50",H220&gt;31,"31-40",H220&gt;10,"18-30")</f>
        <v>31-40</v>
      </c>
    </row>
    <row r="221" spans="1:9" x14ac:dyDescent="0.25">
      <c r="A221" s="5">
        <v>8005</v>
      </c>
      <c r="B221">
        <f>VLOOKUP($A221,'Customer Data'!$A:$E,2,FALSE)</f>
        <v>8</v>
      </c>
      <c r="C221" t="str">
        <f>VLOOKUP(A221,'Customer Data'!$A:$E,3,FALSE)</f>
        <v>Colette</v>
      </c>
      <c r="D221" t="str">
        <f>VLOOKUP($A221,'Customer Data'!$A:$E,4,FALSE)</f>
        <v>Orson@magnis.us</v>
      </c>
      <c r="E221" s="1">
        <f>VLOOKUP($A221,'Customer Data'!$A:$E,5,FALSE)</f>
        <v>43085</v>
      </c>
      <c r="F221">
        <f t="shared" si="7"/>
        <v>2017</v>
      </c>
      <c r="G221">
        <f>VLOOKUP(A221,'Customer Data'!A:I,9,FALSE)</f>
        <v>1970</v>
      </c>
      <c r="H221">
        <f t="shared" si="8"/>
        <v>49</v>
      </c>
      <c r="I221" t="str" cm="1">
        <f t="array" ref="I221">_xlfn.IFS(H221&gt;=61,"61-70",H221&gt;51,"51-60",H221&gt;41,"41-50",H221&gt;31,"31-40",H221&gt;10,"18-30")</f>
        <v>41-50</v>
      </c>
    </row>
    <row r="222" spans="1:9" x14ac:dyDescent="0.25">
      <c r="A222" s="5">
        <v>5038</v>
      </c>
      <c r="B222">
        <f>VLOOKUP($A222,'Customer Data'!$A:$E,2,FALSE)</f>
        <v>5</v>
      </c>
      <c r="C222" t="str">
        <f>VLOOKUP(A222,'Customer Data'!$A:$E,3,FALSE)</f>
        <v>Ethan</v>
      </c>
      <c r="D222" t="str">
        <f>VLOOKUP($A222,'Customer Data'!$A:$E,4,FALSE)</f>
        <v>Guy@sociosqu.edu</v>
      </c>
      <c r="E222" s="1">
        <f>VLOOKUP($A222,'Customer Data'!$A:$E,5,FALSE)</f>
        <v>43268</v>
      </c>
      <c r="F222">
        <f t="shared" si="7"/>
        <v>2018</v>
      </c>
      <c r="G222">
        <f>VLOOKUP(A222,'Customer Data'!A:I,9,FALSE)</f>
        <v>1983</v>
      </c>
      <c r="H222">
        <f t="shared" si="8"/>
        <v>36</v>
      </c>
      <c r="I222" t="str" cm="1">
        <f t="array" ref="I222">_xlfn.IFS(H222&gt;=61,"61-70",H222&gt;51,"51-60",H222&gt;41,"41-50",H222&gt;31,"31-40",H222&gt;10,"18-30")</f>
        <v>31-40</v>
      </c>
    </row>
    <row r="223" spans="1:9" x14ac:dyDescent="0.25">
      <c r="A223" s="5">
        <v>5520</v>
      </c>
      <c r="B223">
        <f>VLOOKUP($A223,'Customer Data'!$A:$E,2,FALSE)</f>
        <v>5</v>
      </c>
      <c r="C223" t="str">
        <f>VLOOKUP(A223,'Customer Data'!$A:$E,3,FALSE)</f>
        <v>Leigh</v>
      </c>
      <c r="D223" t="str">
        <f>VLOOKUP($A223,'Customer Data'!$A:$E,4,FALSE)</f>
        <v>Marsden@nec.org</v>
      </c>
      <c r="E223" s="1">
        <f>VLOOKUP($A223,'Customer Data'!$A:$E,5,FALSE)</f>
        <v>43518</v>
      </c>
      <c r="F223">
        <f t="shared" si="7"/>
        <v>2019</v>
      </c>
      <c r="G223">
        <f>VLOOKUP(A223,'Customer Data'!A:I,9,FALSE)</f>
        <v>1998</v>
      </c>
      <c r="H223">
        <f t="shared" si="8"/>
        <v>21</v>
      </c>
      <c r="I223" t="str" cm="1">
        <f t="array" ref="I223">_xlfn.IFS(H223&gt;=61,"61-70",H223&gt;51,"51-60",H223&gt;41,"41-50",H223&gt;31,"31-40",H223&gt;10,"18-30")</f>
        <v>18-30</v>
      </c>
    </row>
    <row r="224" spans="1:9" x14ac:dyDescent="0.25">
      <c r="A224" s="5">
        <v>506</v>
      </c>
      <c r="B224">
        <f>VLOOKUP($A224,'Customer Data'!$A:$E,2,FALSE)</f>
        <v>3</v>
      </c>
      <c r="C224" t="str">
        <f>VLOOKUP(A224,'Customer Data'!$A:$E,3,FALSE)</f>
        <v>Virginia Knox</v>
      </c>
      <c r="D224" t="str">
        <f>VLOOKUP($A224,'Customer Data'!$A:$E,4,FALSE)</f>
        <v>Rinah@torquent.us</v>
      </c>
      <c r="E224" s="1">
        <f>VLOOKUP($A224,'Customer Data'!$A:$E,5,FALSE)</f>
        <v>43162</v>
      </c>
      <c r="F224">
        <f t="shared" si="7"/>
        <v>2018</v>
      </c>
      <c r="G224">
        <f>VLOOKUP(A224,'Customer Data'!A:I,9,FALSE)</f>
        <v>1976</v>
      </c>
      <c r="H224">
        <f t="shared" si="8"/>
        <v>43</v>
      </c>
      <c r="I224" t="str" cm="1">
        <f t="array" ref="I224">_xlfn.IFS(H224&gt;=61,"61-70",H224&gt;51,"51-60",H224&gt;41,"41-50",H224&gt;31,"31-40",H224&gt;10,"18-30")</f>
        <v>41-50</v>
      </c>
    </row>
    <row r="225" spans="1:9" x14ac:dyDescent="0.25">
      <c r="A225" s="5">
        <v>88</v>
      </c>
      <c r="B225">
        <f>VLOOKUP($A225,'Customer Data'!$A:$E,2,FALSE)</f>
        <v>3</v>
      </c>
      <c r="C225" t="str">
        <f>VLOOKUP(A225,'Customer Data'!$A:$E,3,FALSE)</f>
        <v>Hedley Fitzpatrick</v>
      </c>
      <c r="D225" t="str">
        <f>VLOOKUP($A225,'Customer Data'!$A:$E,4,FALSE)</f>
        <v>Daria@pulvinar.gov</v>
      </c>
      <c r="E225" s="1">
        <f>VLOOKUP($A225,'Customer Data'!$A:$E,5,FALSE)</f>
        <v>42979</v>
      </c>
      <c r="F225">
        <f t="shared" si="7"/>
        <v>2017</v>
      </c>
      <c r="G225">
        <f>VLOOKUP(A225,'Customer Data'!A:I,9,FALSE)</f>
        <v>1965</v>
      </c>
      <c r="H225">
        <f t="shared" si="8"/>
        <v>54</v>
      </c>
      <c r="I225" t="str" cm="1">
        <f t="array" ref="I225">_xlfn.IFS(H225&gt;=61,"61-70",H225&gt;51,"51-60",H225&gt;41,"41-50",H225&gt;31,"31-40",H225&gt;10,"18-30")</f>
        <v>51-60</v>
      </c>
    </row>
    <row r="226" spans="1:9" x14ac:dyDescent="0.25">
      <c r="A226" s="5">
        <v>8108</v>
      </c>
      <c r="B226">
        <f>VLOOKUP($A226,'Customer Data'!$A:$E,2,FALSE)</f>
        <v>8</v>
      </c>
      <c r="C226" t="str">
        <f>VLOOKUP(A226,'Customer Data'!$A:$E,3,FALSE)</f>
        <v>Marsden</v>
      </c>
      <c r="D226" t="str">
        <f>VLOOKUP($A226,'Customer Data'!$A:$E,4,FALSE)</f>
        <v>Heidi@habitant.org</v>
      </c>
      <c r="E226" s="1">
        <f>VLOOKUP($A226,'Customer Data'!$A:$E,5,FALSE)</f>
        <v>42982</v>
      </c>
      <c r="F226">
        <f t="shared" si="7"/>
        <v>2017</v>
      </c>
      <c r="G226">
        <f>VLOOKUP(A226,'Customer Data'!A:I,9,FALSE)</f>
        <v>1981</v>
      </c>
      <c r="H226">
        <f t="shared" si="8"/>
        <v>38</v>
      </c>
      <c r="I226" t="str" cm="1">
        <f t="array" ref="I226">_xlfn.IFS(H226&gt;=61,"61-70",H226&gt;51,"51-60",H226&gt;41,"41-50",H226&gt;31,"31-40",H226&gt;10,"18-30")</f>
        <v>31-40</v>
      </c>
    </row>
    <row r="227" spans="1:9" x14ac:dyDescent="0.25">
      <c r="A227" s="5">
        <v>8085</v>
      </c>
      <c r="B227">
        <f>VLOOKUP($A227,'Customer Data'!$A:$E,2,FALSE)</f>
        <v>8</v>
      </c>
      <c r="C227" t="str">
        <f>VLOOKUP(A227,'Customer Data'!$A:$E,3,FALSE)</f>
        <v>Rhea</v>
      </c>
      <c r="D227" t="str">
        <f>VLOOKUP($A227,'Customer Data'!$A:$E,4,FALSE)</f>
        <v>Rajah@Cras.net</v>
      </c>
      <c r="E227" s="1">
        <f>VLOOKUP($A227,'Customer Data'!$A:$E,5,FALSE)</f>
        <v>42929</v>
      </c>
      <c r="F227">
        <f t="shared" si="7"/>
        <v>2017</v>
      </c>
      <c r="G227">
        <f>VLOOKUP(A227,'Customer Data'!A:I,9,FALSE)</f>
        <v>1990</v>
      </c>
      <c r="H227">
        <f t="shared" si="8"/>
        <v>29</v>
      </c>
      <c r="I227" t="str" cm="1">
        <f t="array" ref="I227">_xlfn.IFS(H227&gt;=61,"61-70",H227&gt;51,"51-60",H227&gt;41,"41-50",H227&gt;31,"31-40",H227&gt;10,"18-30")</f>
        <v>18-30</v>
      </c>
    </row>
    <row r="228" spans="1:9" x14ac:dyDescent="0.25">
      <c r="A228" s="5">
        <v>5572</v>
      </c>
      <c r="B228">
        <f>VLOOKUP($A228,'Customer Data'!$A:$E,2,FALSE)</f>
        <v>5</v>
      </c>
      <c r="C228" t="str">
        <f>VLOOKUP(A228,'Customer Data'!$A:$E,3,FALSE)</f>
        <v>Shelby</v>
      </c>
      <c r="D228" t="str">
        <f>VLOOKUP($A228,'Customer Data'!$A:$E,4,FALSE)</f>
        <v>Maite@vulputate.com</v>
      </c>
      <c r="E228" s="1">
        <f>VLOOKUP($A228,'Customer Data'!$A:$E,5,FALSE)</f>
        <v>42831</v>
      </c>
      <c r="F228">
        <f t="shared" si="7"/>
        <v>2017</v>
      </c>
      <c r="G228">
        <f>VLOOKUP(A228,'Customer Data'!A:I,9,FALSE)</f>
        <v>1956</v>
      </c>
      <c r="H228">
        <f t="shared" si="8"/>
        <v>63</v>
      </c>
      <c r="I228" t="str" cm="1">
        <f t="array" ref="I228">_xlfn.IFS(H228&gt;=61,"61-70",H228&gt;51,"51-60",H228&gt;41,"41-50",H228&gt;31,"31-40",H228&gt;10,"18-30")</f>
        <v>61-70</v>
      </c>
    </row>
    <row r="229" spans="1:9" x14ac:dyDescent="0.25">
      <c r="A229" s="5">
        <v>791</v>
      </c>
      <c r="B229">
        <f>VLOOKUP($A229,'Customer Data'!$A:$E,2,FALSE)</f>
        <v>3</v>
      </c>
      <c r="C229" t="str">
        <f>VLOOKUP(A229,'Customer Data'!$A:$E,3,FALSE)</f>
        <v>Wyatt Conway</v>
      </c>
      <c r="D229" t="str">
        <f>VLOOKUP($A229,'Customer Data'!$A:$E,4,FALSE)</f>
        <v>Denise@taciti.net</v>
      </c>
      <c r="E229" s="1">
        <f>VLOOKUP($A229,'Customer Data'!$A:$E,5,FALSE)</f>
        <v>43489</v>
      </c>
      <c r="F229">
        <f t="shared" si="7"/>
        <v>2019</v>
      </c>
      <c r="G229">
        <f>VLOOKUP(A229,'Customer Data'!A:I,9,FALSE)</f>
        <v>1996</v>
      </c>
      <c r="H229">
        <f t="shared" si="8"/>
        <v>23</v>
      </c>
      <c r="I229" t="str" cm="1">
        <f t="array" ref="I229">_xlfn.IFS(H229&gt;=61,"61-70",H229&gt;51,"51-60",H229&gt;41,"41-50",H229&gt;31,"31-40",H229&gt;10,"18-30")</f>
        <v>18-30</v>
      </c>
    </row>
    <row r="230" spans="1:9" x14ac:dyDescent="0.25">
      <c r="A230" s="5">
        <v>8426</v>
      </c>
      <c r="B230">
        <f>VLOOKUP($A230,'Customer Data'!$A:$E,2,FALSE)</f>
        <v>8</v>
      </c>
      <c r="C230" t="str">
        <f>VLOOKUP(A230,'Customer Data'!$A:$E,3,FALSE)</f>
        <v>Jena</v>
      </c>
      <c r="D230" t="str">
        <f>VLOOKUP($A230,'Customer Data'!$A:$E,4,FALSE)</f>
        <v>Elijah@rutrum.net</v>
      </c>
      <c r="E230" s="1">
        <f>VLOOKUP($A230,'Customer Data'!$A:$E,5,FALSE)</f>
        <v>43189</v>
      </c>
      <c r="F230">
        <f t="shared" si="7"/>
        <v>2018</v>
      </c>
      <c r="G230">
        <f>VLOOKUP(A230,'Customer Data'!A:I,9,FALSE)</f>
        <v>1959</v>
      </c>
      <c r="H230">
        <f t="shared" si="8"/>
        <v>60</v>
      </c>
      <c r="I230" t="str" cm="1">
        <f t="array" ref="I230">_xlfn.IFS(H230&gt;=61,"61-70",H230&gt;51,"51-60",H230&gt;41,"41-50",H230&gt;31,"31-40",H230&gt;10,"18-30")</f>
        <v>51-60</v>
      </c>
    </row>
    <row r="231" spans="1:9" x14ac:dyDescent="0.25">
      <c r="A231" s="5">
        <v>5329</v>
      </c>
      <c r="B231">
        <f>VLOOKUP($A231,'Customer Data'!$A:$E,2,FALSE)</f>
        <v>5</v>
      </c>
      <c r="C231" t="str">
        <f>VLOOKUP(A231,'Customer Data'!$A:$E,3,FALSE)</f>
        <v>Reuben</v>
      </c>
      <c r="D231" t="str">
        <f>VLOOKUP($A231,'Customer Data'!$A:$E,4,FALSE)</f>
        <v>Colette@facilisi.us</v>
      </c>
      <c r="E231" s="1">
        <f>VLOOKUP($A231,'Customer Data'!$A:$E,5,FALSE)</f>
        <v>42983</v>
      </c>
      <c r="F231">
        <f t="shared" si="7"/>
        <v>2017</v>
      </c>
      <c r="G231">
        <f>VLOOKUP(A231,'Customer Data'!A:I,9,FALSE)</f>
        <v>1965</v>
      </c>
      <c r="H231">
        <f t="shared" si="8"/>
        <v>54</v>
      </c>
      <c r="I231" t="str" cm="1">
        <f t="array" ref="I231">_xlfn.IFS(H231&gt;=61,"61-70",H231&gt;51,"51-60",H231&gt;41,"41-50",H231&gt;31,"31-40",H231&gt;10,"18-30")</f>
        <v>51-60</v>
      </c>
    </row>
    <row r="232" spans="1:9" x14ac:dyDescent="0.25">
      <c r="A232" s="5">
        <v>5820</v>
      </c>
      <c r="B232">
        <f>VLOOKUP($A232,'Customer Data'!$A:$E,2,FALSE)</f>
        <v>5</v>
      </c>
      <c r="C232" t="str">
        <f>VLOOKUP(A232,'Customer Data'!$A:$E,3,FALSE)</f>
        <v>Amery</v>
      </c>
      <c r="D232" t="str">
        <f>VLOOKUP($A232,'Customer Data'!$A:$E,4,FALSE)</f>
        <v>Tucker@vel.us</v>
      </c>
      <c r="E232" s="1">
        <f>VLOOKUP($A232,'Customer Data'!$A:$E,5,FALSE)</f>
        <v>43165</v>
      </c>
      <c r="F232">
        <f t="shared" si="7"/>
        <v>2018</v>
      </c>
      <c r="G232">
        <f>VLOOKUP(A232,'Customer Data'!A:I,9,FALSE)</f>
        <v>1991</v>
      </c>
      <c r="H232">
        <f t="shared" si="8"/>
        <v>28</v>
      </c>
      <c r="I232" t="str" cm="1">
        <f t="array" ref="I232">_xlfn.IFS(H232&gt;=61,"61-70",H232&gt;51,"51-60",H232&gt;41,"41-50",H232&gt;31,"31-40",H232&gt;10,"18-30")</f>
        <v>18-30</v>
      </c>
    </row>
    <row r="233" spans="1:9" x14ac:dyDescent="0.25">
      <c r="A233" s="5">
        <v>5088</v>
      </c>
      <c r="B233">
        <f>VLOOKUP($A233,'Customer Data'!$A:$E,2,FALSE)</f>
        <v>5</v>
      </c>
      <c r="C233" t="str">
        <f>VLOOKUP(A233,'Customer Data'!$A:$E,3,FALSE)</f>
        <v>Megan</v>
      </c>
      <c r="D233" t="str">
        <f>VLOOKUP($A233,'Customer Data'!$A:$E,4,FALSE)</f>
        <v>Charles@mollis.org</v>
      </c>
      <c r="E233" s="1">
        <f>VLOOKUP($A233,'Customer Data'!$A:$E,5,FALSE)</f>
        <v>43212</v>
      </c>
      <c r="F233">
        <f t="shared" si="7"/>
        <v>2018</v>
      </c>
      <c r="G233">
        <f>VLOOKUP(A233,'Customer Data'!A:I,9,FALSE)</f>
        <v>1979</v>
      </c>
      <c r="H233">
        <f t="shared" si="8"/>
        <v>40</v>
      </c>
      <c r="I233" t="str" cm="1">
        <f t="array" ref="I233">_xlfn.IFS(H233&gt;=61,"61-70",H233&gt;51,"51-60",H233&gt;41,"41-50",H233&gt;31,"31-40",H233&gt;10,"18-30")</f>
        <v>31-40</v>
      </c>
    </row>
    <row r="234" spans="1:9" x14ac:dyDescent="0.25">
      <c r="A234" s="5">
        <v>5129</v>
      </c>
      <c r="B234">
        <f>VLOOKUP($A234,'Customer Data'!$A:$E,2,FALSE)</f>
        <v>5</v>
      </c>
      <c r="C234" t="str">
        <f>VLOOKUP(A234,'Customer Data'!$A:$E,3,FALSE)</f>
        <v>Lane</v>
      </c>
      <c r="D234" t="str">
        <f>VLOOKUP($A234,'Customer Data'!$A:$E,4,FALSE)</f>
        <v>Jillian@pretium.com</v>
      </c>
      <c r="E234" s="1">
        <f>VLOOKUP($A234,'Customer Data'!$A:$E,5,FALSE)</f>
        <v>42767</v>
      </c>
      <c r="F234">
        <f t="shared" si="7"/>
        <v>2017</v>
      </c>
      <c r="G234">
        <f>VLOOKUP(A234,'Customer Data'!A:I,9,FALSE)</f>
        <v>1981</v>
      </c>
      <c r="H234">
        <f t="shared" si="8"/>
        <v>38</v>
      </c>
      <c r="I234" t="str" cm="1">
        <f t="array" ref="I234">_xlfn.IFS(H234&gt;=61,"61-70",H234&gt;51,"51-60",H234&gt;41,"41-50",H234&gt;31,"31-40",H234&gt;10,"18-30")</f>
        <v>31-40</v>
      </c>
    </row>
    <row r="235" spans="1:9" x14ac:dyDescent="0.25">
      <c r="A235" s="5">
        <v>5459</v>
      </c>
      <c r="B235">
        <f>VLOOKUP($A235,'Customer Data'!$A:$E,2,FALSE)</f>
        <v>5</v>
      </c>
      <c r="C235" t="str">
        <f>VLOOKUP(A235,'Customer Data'!$A:$E,3,FALSE)</f>
        <v>Medge</v>
      </c>
      <c r="D235" t="str">
        <f>VLOOKUP($A235,'Customer Data'!$A:$E,4,FALSE)</f>
        <v>Ariel@dapibus.com</v>
      </c>
      <c r="E235" s="1">
        <f>VLOOKUP($A235,'Customer Data'!$A:$E,5,FALSE)</f>
        <v>42939</v>
      </c>
      <c r="F235">
        <f t="shared" si="7"/>
        <v>2017</v>
      </c>
      <c r="G235">
        <f>VLOOKUP(A235,'Customer Data'!A:I,9,FALSE)</f>
        <v>1962</v>
      </c>
      <c r="H235">
        <f t="shared" si="8"/>
        <v>57</v>
      </c>
      <c r="I235" t="str" cm="1">
        <f t="array" ref="I235">_xlfn.IFS(H235&gt;=61,"61-70",H235&gt;51,"51-60",H235&gt;41,"41-50",H235&gt;31,"31-40",H235&gt;10,"18-30")</f>
        <v>51-60</v>
      </c>
    </row>
    <row r="236" spans="1:9" x14ac:dyDescent="0.25">
      <c r="A236" s="5">
        <v>8454</v>
      </c>
      <c r="B236">
        <f>VLOOKUP($A236,'Customer Data'!$A:$E,2,FALSE)</f>
        <v>8</v>
      </c>
      <c r="C236" t="str">
        <f>VLOOKUP(A236,'Customer Data'!$A:$E,3,FALSE)</f>
        <v>Ignacia</v>
      </c>
      <c r="D236" t="str">
        <f>VLOOKUP($A236,'Customer Data'!$A:$E,4,FALSE)</f>
        <v>Holmes@dis.us</v>
      </c>
      <c r="E236" s="1">
        <f>VLOOKUP($A236,'Customer Data'!$A:$E,5,FALSE)</f>
        <v>43545</v>
      </c>
      <c r="F236">
        <f t="shared" si="7"/>
        <v>2019</v>
      </c>
      <c r="G236">
        <f>VLOOKUP(A236,'Customer Data'!A:I,9,FALSE)</f>
        <v>1963</v>
      </c>
      <c r="H236">
        <f t="shared" si="8"/>
        <v>56</v>
      </c>
      <c r="I236" t="str" cm="1">
        <f t="array" ref="I236">_xlfn.IFS(H236&gt;=61,"61-70",H236&gt;51,"51-60",H236&gt;41,"41-50",H236&gt;31,"31-40",H236&gt;10,"18-30")</f>
        <v>51-60</v>
      </c>
    </row>
    <row r="237" spans="1:9" x14ac:dyDescent="0.25">
      <c r="A237" s="5">
        <v>5282</v>
      </c>
      <c r="B237">
        <f>VLOOKUP($A237,'Customer Data'!$A:$E,2,FALSE)</f>
        <v>5</v>
      </c>
      <c r="C237" t="str">
        <f>VLOOKUP(A237,'Customer Data'!$A:$E,3,FALSE)</f>
        <v>Deacon</v>
      </c>
      <c r="D237" t="str">
        <f>VLOOKUP($A237,'Customer Data'!$A:$E,4,FALSE)</f>
        <v>Gage@In.com</v>
      </c>
      <c r="E237" s="1">
        <f>VLOOKUP($A237,'Customer Data'!$A:$E,5,FALSE)</f>
        <v>43004</v>
      </c>
      <c r="F237">
        <f t="shared" si="7"/>
        <v>2017</v>
      </c>
      <c r="G237">
        <f>VLOOKUP(A237,'Customer Data'!A:I,9,FALSE)</f>
        <v>1966</v>
      </c>
      <c r="H237">
        <f t="shared" si="8"/>
        <v>53</v>
      </c>
      <c r="I237" t="str" cm="1">
        <f t="array" ref="I237">_xlfn.IFS(H237&gt;=61,"61-70",H237&gt;51,"51-60",H237&gt;41,"41-50",H237&gt;31,"31-40",H237&gt;10,"18-30")</f>
        <v>51-60</v>
      </c>
    </row>
    <row r="238" spans="1:9" x14ac:dyDescent="0.25">
      <c r="A238" s="5">
        <v>30</v>
      </c>
      <c r="B238">
        <f>VLOOKUP($A238,'Customer Data'!$A:$E,2,FALSE)</f>
        <v>3</v>
      </c>
      <c r="C238" t="str">
        <f>VLOOKUP(A238,'Customer Data'!$A:$E,3,FALSE)</f>
        <v>Wing Bush</v>
      </c>
      <c r="D238" t="str">
        <f>VLOOKUP($A238,'Customer Data'!$A:$E,4,FALSE)</f>
        <v>Lee@eget.us</v>
      </c>
      <c r="E238" s="1">
        <f>VLOOKUP($A238,'Customer Data'!$A:$E,5,FALSE)</f>
        <v>42819</v>
      </c>
      <c r="F238">
        <f t="shared" si="7"/>
        <v>2017</v>
      </c>
      <c r="G238">
        <f>VLOOKUP(A238,'Customer Data'!A:I,9,FALSE)</f>
        <v>1955</v>
      </c>
      <c r="H238">
        <f t="shared" si="8"/>
        <v>64</v>
      </c>
      <c r="I238" t="str" cm="1">
        <f t="array" ref="I238">_xlfn.IFS(H238&gt;=61,"61-70",H238&gt;51,"51-60",H238&gt;41,"41-50",H238&gt;31,"31-40",H238&gt;10,"18-30")</f>
        <v>61-70</v>
      </c>
    </row>
    <row r="239" spans="1:9" x14ac:dyDescent="0.25">
      <c r="A239" s="5">
        <v>5275</v>
      </c>
      <c r="B239">
        <f>VLOOKUP($A239,'Customer Data'!$A:$E,2,FALSE)</f>
        <v>5</v>
      </c>
      <c r="C239" t="str">
        <f>VLOOKUP(A239,'Customer Data'!$A:$E,3,FALSE)</f>
        <v>Bo</v>
      </c>
      <c r="D239" t="str">
        <f>VLOOKUP($A239,'Customer Data'!$A:$E,4,FALSE)</f>
        <v>Francesca@consequat.net</v>
      </c>
      <c r="E239" s="1">
        <f>VLOOKUP($A239,'Customer Data'!$A:$E,5,FALSE)</f>
        <v>43359</v>
      </c>
      <c r="F239">
        <f t="shared" si="7"/>
        <v>2018</v>
      </c>
      <c r="G239">
        <f>VLOOKUP(A239,'Customer Data'!A:I,9,FALSE)</f>
        <v>1988</v>
      </c>
      <c r="H239">
        <f t="shared" si="8"/>
        <v>31</v>
      </c>
      <c r="I239" t="str" cm="1">
        <f t="array" ref="I239">_xlfn.IFS(H239&gt;=61,"61-70",H239&gt;51,"51-60",H239&gt;41,"41-50",H239&gt;31,"31-40",H239&gt;10,"18-30")</f>
        <v>18-30</v>
      </c>
    </row>
    <row r="240" spans="1:9" x14ac:dyDescent="0.25">
      <c r="A240" s="5">
        <v>159</v>
      </c>
      <c r="B240">
        <f>VLOOKUP($A240,'Customer Data'!$A:$E,2,FALSE)</f>
        <v>3</v>
      </c>
      <c r="C240" t="str">
        <f>VLOOKUP(A240,'Customer Data'!$A:$E,3,FALSE)</f>
        <v>Drake Murray</v>
      </c>
      <c r="D240" t="str">
        <f>VLOOKUP($A240,'Customer Data'!$A:$E,4,FALSE)</f>
        <v>Connor@Maecenas.edu</v>
      </c>
      <c r="E240" s="1">
        <f>VLOOKUP($A240,'Customer Data'!$A:$E,5,FALSE)</f>
        <v>43175</v>
      </c>
      <c r="F240">
        <f t="shared" si="7"/>
        <v>2018</v>
      </c>
      <c r="G240">
        <f>VLOOKUP(A240,'Customer Data'!A:I,9,FALSE)</f>
        <v>1977</v>
      </c>
      <c r="H240">
        <f t="shared" si="8"/>
        <v>42</v>
      </c>
      <c r="I240" t="str" cm="1">
        <f t="array" ref="I240">_xlfn.IFS(H240&gt;=61,"61-70",H240&gt;51,"51-60",H240&gt;41,"41-50",H240&gt;31,"31-40",H240&gt;10,"18-30")</f>
        <v>41-50</v>
      </c>
    </row>
    <row r="241" spans="1:9" x14ac:dyDescent="0.25">
      <c r="A241" s="5">
        <v>259</v>
      </c>
      <c r="B241">
        <f>VLOOKUP($A241,'Customer Data'!$A:$E,2,FALSE)</f>
        <v>3</v>
      </c>
      <c r="C241" t="str">
        <f>VLOOKUP(A241,'Customer Data'!$A:$E,3,FALSE)</f>
        <v>Roth Shelton</v>
      </c>
      <c r="D241" t="str">
        <f>VLOOKUP($A241,'Customer Data'!$A:$E,4,FALSE)</f>
        <v>Jesse@ipsum.us</v>
      </c>
      <c r="E241" s="1">
        <f>VLOOKUP($A241,'Customer Data'!$A:$E,5,FALSE)</f>
        <v>43450</v>
      </c>
      <c r="F241">
        <f t="shared" si="7"/>
        <v>2018</v>
      </c>
      <c r="G241">
        <f>VLOOKUP(A241,'Customer Data'!A:I,9,FALSE)</f>
        <v>1994</v>
      </c>
      <c r="H241">
        <f t="shared" si="8"/>
        <v>25</v>
      </c>
      <c r="I241" t="str" cm="1">
        <f t="array" ref="I241">_xlfn.IFS(H241&gt;=61,"61-70",H241&gt;51,"51-60",H241&gt;41,"41-50",H241&gt;31,"31-40",H241&gt;10,"18-30")</f>
        <v>18-30</v>
      </c>
    </row>
    <row r="242" spans="1:9" x14ac:dyDescent="0.25">
      <c r="A242" s="5">
        <v>784</v>
      </c>
      <c r="B242">
        <f>VLOOKUP($A242,'Customer Data'!$A:$E,2,FALSE)</f>
        <v>3</v>
      </c>
      <c r="C242" t="str">
        <f>VLOOKUP(A242,'Customer Data'!$A:$E,3,FALSE)</f>
        <v>Ivor Sherman</v>
      </c>
      <c r="D242" t="str">
        <f>VLOOKUP($A242,'Customer Data'!$A:$E,4,FALSE)</f>
        <v>Todd@Aenean.org</v>
      </c>
      <c r="E242" s="1">
        <f>VLOOKUP($A242,'Customer Data'!$A:$E,5,FALSE)</f>
        <v>43431</v>
      </c>
      <c r="F242">
        <f t="shared" si="7"/>
        <v>2018</v>
      </c>
      <c r="G242">
        <f>VLOOKUP(A242,'Customer Data'!A:I,9,FALSE)</f>
        <v>1993</v>
      </c>
      <c r="H242">
        <f t="shared" si="8"/>
        <v>26</v>
      </c>
      <c r="I242" t="str" cm="1">
        <f t="array" ref="I242">_xlfn.IFS(H242&gt;=61,"61-70",H242&gt;51,"51-60",H242&gt;41,"41-50",H242&gt;31,"31-40",H242&gt;10,"18-30")</f>
        <v>18-30</v>
      </c>
    </row>
    <row r="243" spans="1:9" x14ac:dyDescent="0.25">
      <c r="A243" s="5">
        <v>195</v>
      </c>
      <c r="B243">
        <f>VLOOKUP($A243,'Customer Data'!$A:$E,2,FALSE)</f>
        <v>3</v>
      </c>
      <c r="C243" t="str">
        <f>VLOOKUP(A243,'Customer Data'!$A:$E,3,FALSE)</f>
        <v>Kennan Davidson</v>
      </c>
      <c r="D243" t="str">
        <f>VLOOKUP($A243,'Customer Data'!$A:$E,4,FALSE)</f>
        <v>Nigel@nibh.gov</v>
      </c>
      <c r="E243" s="1">
        <f>VLOOKUP($A243,'Customer Data'!$A:$E,5,FALSE)</f>
        <v>43274</v>
      </c>
      <c r="F243">
        <f t="shared" si="7"/>
        <v>2018</v>
      </c>
      <c r="G243">
        <f>VLOOKUP(A243,'Customer Data'!A:I,9,FALSE)</f>
        <v>1983</v>
      </c>
      <c r="H243">
        <f t="shared" si="8"/>
        <v>36</v>
      </c>
      <c r="I243" t="str" cm="1">
        <f t="array" ref="I243">_xlfn.IFS(H243&gt;=61,"61-70",H243&gt;51,"51-60",H243&gt;41,"41-50",H243&gt;31,"31-40",H243&gt;10,"18-30")</f>
        <v>31-40</v>
      </c>
    </row>
    <row r="244" spans="1:9" x14ac:dyDescent="0.25">
      <c r="A244" s="5">
        <v>5236</v>
      </c>
      <c r="B244">
        <f>VLOOKUP($A244,'Customer Data'!$A:$E,2,FALSE)</f>
        <v>5</v>
      </c>
      <c r="C244" t="str">
        <f>VLOOKUP(A244,'Customer Data'!$A:$E,3,FALSE)</f>
        <v>Oren</v>
      </c>
      <c r="D244" t="str">
        <f>VLOOKUP($A244,'Customer Data'!$A:$E,4,FALSE)</f>
        <v>Hanna@sit.org</v>
      </c>
      <c r="E244" s="1">
        <f>VLOOKUP($A244,'Customer Data'!$A:$E,5,FALSE)</f>
        <v>43185</v>
      </c>
      <c r="F244">
        <f t="shared" si="7"/>
        <v>2018</v>
      </c>
      <c r="G244">
        <f>VLOOKUP(A244,'Customer Data'!A:I,9,FALSE)</f>
        <v>1991</v>
      </c>
      <c r="H244">
        <f t="shared" si="8"/>
        <v>28</v>
      </c>
      <c r="I244" t="str" cm="1">
        <f t="array" ref="I244">_xlfn.IFS(H244&gt;=61,"61-70",H244&gt;51,"51-60",H244&gt;41,"41-50",H244&gt;31,"31-40",H244&gt;10,"18-30")</f>
        <v>18-30</v>
      </c>
    </row>
    <row r="245" spans="1:9" x14ac:dyDescent="0.25">
      <c r="A245" s="5">
        <v>5348</v>
      </c>
      <c r="B245">
        <f>VLOOKUP($A245,'Customer Data'!$A:$E,2,FALSE)</f>
        <v>5</v>
      </c>
      <c r="C245" t="str">
        <f>VLOOKUP(A245,'Customer Data'!$A:$E,3,FALSE)</f>
        <v>Jeremy</v>
      </c>
      <c r="D245" t="str">
        <f>VLOOKUP($A245,'Customer Data'!$A:$E,4,FALSE)</f>
        <v>Nash@tellus.us</v>
      </c>
      <c r="E245" s="1">
        <f>VLOOKUP($A245,'Customer Data'!$A:$E,5,FALSE)</f>
        <v>43178</v>
      </c>
      <c r="F245">
        <f t="shared" si="7"/>
        <v>2018</v>
      </c>
      <c r="G245">
        <f>VLOOKUP(A245,'Customer Data'!A:I,9,FALSE)</f>
        <v>1977</v>
      </c>
      <c r="H245">
        <f t="shared" si="8"/>
        <v>42</v>
      </c>
      <c r="I245" t="str" cm="1">
        <f t="array" ref="I245">_xlfn.IFS(H245&gt;=61,"61-70",H245&gt;51,"51-60",H245&gt;41,"41-50",H245&gt;31,"31-40",H245&gt;10,"18-30")</f>
        <v>41-50</v>
      </c>
    </row>
    <row r="246" spans="1:9" x14ac:dyDescent="0.25">
      <c r="A246" s="5">
        <v>701</v>
      </c>
      <c r="B246">
        <f>VLOOKUP($A246,'Customer Data'!$A:$E,2,FALSE)</f>
        <v>3</v>
      </c>
      <c r="C246" t="str">
        <f>VLOOKUP(A246,'Customer Data'!$A:$E,3,FALSE)</f>
        <v>Donovan Trevino</v>
      </c>
      <c r="D246" t="str">
        <f>VLOOKUP($A246,'Customer Data'!$A:$E,4,FALSE)</f>
        <v>Miranda@eget.com</v>
      </c>
      <c r="E246" s="1">
        <f>VLOOKUP($A246,'Customer Data'!$A:$E,5,FALSE)</f>
        <v>42745</v>
      </c>
      <c r="F246">
        <f t="shared" si="7"/>
        <v>2017</v>
      </c>
      <c r="G246">
        <f>VLOOKUP(A246,'Customer Data'!A:I,9,FALSE)</f>
        <v>1950</v>
      </c>
      <c r="H246">
        <f t="shared" si="8"/>
        <v>69</v>
      </c>
      <c r="I246" t="str" cm="1">
        <f t="array" ref="I246">_xlfn.IFS(H246&gt;=61,"61-70",H246&gt;51,"51-60",H246&gt;41,"41-50",H246&gt;31,"31-40",H246&gt;10,"18-30")</f>
        <v>61-70</v>
      </c>
    </row>
    <row r="247" spans="1:9" x14ac:dyDescent="0.25">
      <c r="A247" s="5">
        <v>5634</v>
      </c>
      <c r="B247">
        <f>VLOOKUP($A247,'Customer Data'!$A:$E,2,FALSE)</f>
        <v>5</v>
      </c>
      <c r="C247" t="str">
        <f>VLOOKUP(A247,'Customer Data'!$A:$E,3,FALSE)</f>
        <v>Regina</v>
      </c>
      <c r="D247" t="str">
        <f>VLOOKUP($A247,'Customer Data'!$A:$E,4,FALSE)</f>
        <v>Thaddeus@tincidunt.us</v>
      </c>
      <c r="E247" s="1">
        <f>VLOOKUP($A247,'Customer Data'!$A:$E,5,FALSE)</f>
        <v>43219</v>
      </c>
      <c r="F247">
        <f t="shared" si="7"/>
        <v>2018</v>
      </c>
      <c r="G247">
        <f>VLOOKUP(A247,'Customer Data'!A:I,9,FALSE)</f>
        <v>1980</v>
      </c>
      <c r="H247">
        <f t="shared" si="8"/>
        <v>39</v>
      </c>
      <c r="I247" t="str" cm="1">
        <f t="array" ref="I247">_xlfn.IFS(H247&gt;=61,"61-70",H247&gt;51,"51-60",H247&gt;41,"41-50",H247&gt;31,"31-40",H247&gt;10,"18-30")</f>
        <v>31-40</v>
      </c>
    </row>
    <row r="248" spans="1:9" x14ac:dyDescent="0.25">
      <c r="A248" s="5">
        <v>518</v>
      </c>
      <c r="B248">
        <f>VLOOKUP($A248,'Customer Data'!$A:$E,2,FALSE)</f>
        <v>3</v>
      </c>
      <c r="C248" t="str">
        <f>VLOOKUP(A248,'Customer Data'!$A:$E,3,FALSE)</f>
        <v>Wanda Butler</v>
      </c>
      <c r="D248" t="str">
        <f>VLOOKUP($A248,'Customer Data'!$A:$E,4,FALSE)</f>
        <v>Patience@eleifend.com</v>
      </c>
      <c r="E248" s="1">
        <f>VLOOKUP($A248,'Customer Data'!$A:$E,5,FALSE)</f>
        <v>43187</v>
      </c>
      <c r="F248">
        <f t="shared" si="7"/>
        <v>2018</v>
      </c>
      <c r="G248">
        <f>VLOOKUP(A248,'Customer Data'!A:I,9,FALSE)</f>
        <v>1978</v>
      </c>
      <c r="H248">
        <f t="shared" si="8"/>
        <v>41</v>
      </c>
      <c r="I248" t="str" cm="1">
        <f t="array" ref="I248">_xlfn.IFS(H248&gt;=61,"61-70",H248&gt;51,"51-60",H248&gt;41,"41-50",H248&gt;31,"31-40",H248&gt;10,"18-30")</f>
        <v>31-40</v>
      </c>
    </row>
    <row r="249" spans="1:9" x14ac:dyDescent="0.25">
      <c r="A249" s="5">
        <v>126</v>
      </c>
      <c r="B249">
        <f>VLOOKUP($A249,'Customer Data'!$A:$E,2,FALSE)</f>
        <v>3</v>
      </c>
      <c r="C249" t="str">
        <f>VLOOKUP(A249,'Customer Data'!$A:$E,3,FALSE)</f>
        <v>Mark Baldwin</v>
      </c>
      <c r="D249" t="str">
        <f>VLOOKUP($A249,'Customer Data'!$A:$E,4,FALSE)</f>
        <v>Porter@amet.net</v>
      </c>
      <c r="E249" s="1">
        <f>VLOOKUP($A249,'Customer Data'!$A:$E,5,FALSE)</f>
        <v>43084</v>
      </c>
      <c r="F249">
        <f t="shared" si="7"/>
        <v>2017</v>
      </c>
      <c r="G249">
        <f>VLOOKUP(A249,'Customer Data'!A:I,9,FALSE)</f>
        <v>1971</v>
      </c>
      <c r="H249">
        <f t="shared" si="8"/>
        <v>48</v>
      </c>
      <c r="I249" t="str" cm="1">
        <f t="array" ref="I249">_xlfn.IFS(H249&gt;=61,"61-70",H249&gt;51,"51-60",H249&gt;41,"41-50",H249&gt;31,"31-40",H249&gt;10,"18-30")</f>
        <v>41-50</v>
      </c>
    </row>
    <row r="250" spans="1:9" x14ac:dyDescent="0.25">
      <c r="A250" s="5">
        <v>657</v>
      </c>
      <c r="B250">
        <f>VLOOKUP($A250,'Customer Data'!$A:$E,2,FALSE)</f>
        <v>3</v>
      </c>
      <c r="C250" t="str">
        <f>VLOOKUP(A250,'Customer Data'!$A:$E,3,FALSE)</f>
        <v>Violet Waters</v>
      </c>
      <c r="D250" t="str">
        <f>VLOOKUP($A250,'Customer Data'!$A:$E,4,FALSE)</f>
        <v>Dominic@venenatis.gov</v>
      </c>
      <c r="E250" s="1">
        <f>VLOOKUP($A250,'Customer Data'!$A:$E,5,FALSE)</f>
        <v>43475</v>
      </c>
      <c r="F250">
        <f t="shared" si="7"/>
        <v>2019</v>
      </c>
      <c r="G250">
        <f>VLOOKUP(A250,'Customer Data'!A:I,9,FALSE)</f>
        <v>1995</v>
      </c>
      <c r="H250">
        <f t="shared" si="8"/>
        <v>24</v>
      </c>
      <c r="I250" t="str" cm="1">
        <f t="array" ref="I250">_xlfn.IFS(H250&gt;=61,"61-70",H250&gt;51,"51-60",H250&gt;41,"41-50",H250&gt;31,"31-40",H250&gt;10,"18-30")</f>
        <v>18-30</v>
      </c>
    </row>
    <row r="251" spans="1:9" x14ac:dyDescent="0.25">
      <c r="A251" s="5">
        <v>5247</v>
      </c>
      <c r="B251">
        <f>VLOOKUP($A251,'Customer Data'!$A:$E,2,FALSE)</f>
        <v>5</v>
      </c>
      <c r="C251" t="str">
        <f>VLOOKUP(A251,'Customer Data'!$A:$E,3,FALSE)</f>
        <v>Delilah</v>
      </c>
      <c r="D251" t="str">
        <f>VLOOKUP($A251,'Customer Data'!$A:$E,4,FALSE)</f>
        <v>Wayne@tellus.org</v>
      </c>
      <c r="E251" s="1">
        <f>VLOOKUP($A251,'Customer Data'!$A:$E,5,FALSE)</f>
        <v>43204</v>
      </c>
      <c r="F251">
        <f t="shared" si="7"/>
        <v>2018</v>
      </c>
      <c r="G251">
        <f>VLOOKUP(A251,'Customer Data'!A:I,9,FALSE)</f>
        <v>1992</v>
      </c>
      <c r="H251">
        <f t="shared" si="8"/>
        <v>27</v>
      </c>
      <c r="I251" t="str" cm="1">
        <f t="array" ref="I251">_xlfn.IFS(H251&gt;=61,"61-70",H251&gt;51,"51-60",H251&gt;41,"41-50",H251&gt;31,"31-40",H251&gt;10,"18-30")</f>
        <v>18-30</v>
      </c>
    </row>
    <row r="252" spans="1:9" x14ac:dyDescent="0.25">
      <c r="A252" s="5">
        <v>8063</v>
      </c>
      <c r="B252">
        <f>VLOOKUP($A252,'Customer Data'!$A:$E,2,FALSE)</f>
        <v>8</v>
      </c>
      <c r="C252" t="str">
        <f>VLOOKUP(A252,'Customer Data'!$A:$E,3,FALSE)</f>
        <v>Neve</v>
      </c>
      <c r="D252" t="str">
        <f>VLOOKUP($A252,'Customer Data'!$A:$E,4,FALSE)</f>
        <v>Clarke@egestas.org</v>
      </c>
      <c r="E252" s="1">
        <f>VLOOKUP($A252,'Customer Data'!$A:$E,5,FALSE)</f>
        <v>42766</v>
      </c>
      <c r="F252">
        <f t="shared" si="7"/>
        <v>2017</v>
      </c>
      <c r="G252">
        <f>VLOOKUP(A252,'Customer Data'!A:I,9,FALSE)</f>
        <v>1956</v>
      </c>
      <c r="H252">
        <f t="shared" si="8"/>
        <v>63</v>
      </c>
      <c r="I252" t="str" cm="1">
        <f t="array" ref="I252">_xlfn.IFS(H252&gt;=61,"61-70",H252&gt;51,"51-60",H252&gt;41,"41-50",H252&gt;31,"31-40",H252&gt;10,"18-30")</f>
        <v>61-70</v>
      </c>
    </row>
    <row r="253" spans="1:9" x14ac:dyDescent="0.25">
      <c r="A253" s="5">
        <v>5485</v>
      </c>
      <c r="B253">
        <f>VLOOKUP($A253,'Customer Data'!$A:$E,2,FALSE)</f>
        <v>5</v>
      </c>
      <c r="C253" t="str">
        <f>VLOOKUP(A253,'Customer Data'!$A:$E,3,FALSE)</f>
        <v>Shelly</v>
      </c>
      <c r="D253" t="str">
        <f>VLOOKUP($A253,'Customer Data'!$A:$E,4,FALSE)</f>
        <v>Tana@ultricies.com</v>
      </c>
      <c r="E253" s="1">
        <f>VLOOKUP($A253,'Customer Data'!$A:$E,5,FALSE)</f>
        <v>43416</v>
      </c>
      <c r="F253">
        <f t="shared" si="7"/>
        <v>2018</v>
      </c>
      <c r="G253">
        <f>VLOOKUP(A253,'Customer Data'!A:I,9,FALSE)</f>
        <v>1992</v>
      </c>
      <c r="H253">
        <f t="shared" si="8"/>
        <v>27</v>
      </c>
      <c r="I253" t="str" cm="1">
        <f t="array" ref="I253">_xlfn.IFS(H253&gt;=61,"61-70",H253&gt;51,"51-60",H253&gt;41,"41-50",H253&gt;31,"31-40",H253&gt;10,"18-30")</f>
        <v>18-30</v>
      </c>
    </row>
    <row r="254" spans="1:9" x14ac:dyDescent="0.25">
      <c r="A254" s="5">
        <v>132</v>
      </c>
      <c r="B254">
        <f>VLOOKUP($A254,'Customer Data'!$A:$E,2,FALSE)</f>
        <v>3</v>
      </c>
      <c r="C254" t="str">
        <f>VLOOKUP(A254,'Customer Data'!$A:$E,3,FALSE)</f>
        <v>Tate Albert</v>
      </c>
      <c r="D254" t="str">
        <f>VLOOKUP($A254,'Customer Data'!$A:$E,4,FALSE)</f>
        <v>Piper@Cum.net</v>
      </c>
      <c r="E254" s="1">
        <f>VLOOKUP($A254,'Customer Data'!$A:$E,5,FALSE)</f>
        <v>43100</v>
      </c>
      <c r="F254">
        <f t="shared" si="7"/>
        <v>2017</v>
      </c>
      <c r="G254">
        <f>VLOOKUP(A254,'Customer Data'!A:I,9,FALSE)</f>
        <v>1972</v>
      </c>
      <c r="H254">
        <f t="shared" si="8"/>
        <v>47</v>
      </c>
      <c r="I254" t="str" cm="1">
        <f t="array" ref="I254">_xlfn.IFS(H254&gt;=61,"61-70",H254&gt;51,"51-60",H254&gt;41,"41-50",H254&gt;31,"31-40",H254&gt;10,"18-30")</f>
        <v>41-50</v>
      </c>
    </row>
    <row r="255" spans="1:9" x14ac:dyDescent="0.25">
      <c r="A255" s="5">
        <v>8240</v>
      </c>
      <c r="B255">
        <f>VLOOKUP($A255,'Customer Data'!$A:$E,2,FALSE)</f>
        <v>8</v>
      </c>
      <c r="C255" t="str">
        <f>VLOOKUP(A255,'Customer Data'!$A:$E,3,FALSE)</f>
        <v>Camilla</v>
      </c>
      <c r="D255" t="str">
        <f>VLOOKUP($A255,'Customer Data'!$A:$E,4,FALSE)</f>
        <v>Cullen@orci.gov</v>
      </c>
      <c r="E255" s="1">
        <f>VLOOKUP($A255,'Customer Data'!$A:$E,5,FALSE)</f>
        <v>43184</v>
      </c>
      <c r="F255">
        <f t="shared" si="7"/>
        <v>2018</v>
      </c>
      <c r="G255">
        <f>VLOOKUP(A255,'Customer Data'!A:I,9,FALSE)</f>
        <v>1955</v>
      </c>
      <c r="H255">
        <f t="shared" si="8"/>
        <v>64</v>
      </c>
      <c r="I255" t="str" cm="1">
        <f t="array" ref="I255">_xlfn.IFS(H255&gt;=61,"61-70",H255&gt;51,"51-60",H255&gt;41,"41-50",H255&gt;31,"31-40",H255&gt;10,"18-30")</f>
        <v>61-70</v>
      </c>
    </row>
    <row r="256" spans="1:9" x14ac:dyDescent="0.25">
      <c r="A256" s="5">
        <v>8115</v>
      </c>
      <c r="B256">
        <f>VLOOKUP($A256,'Customer Data'!$A:$E,2,FALSE)</f>
        <v>8</v>
      </c>
      <c r="C256" t="str">
        <f>VLOOKUP(A256,'Customer Data'!$A:$E,3,FALSE)</f>
        <v>Iris</v>
      </c>
      <c r="D256" t="str">
        <f>VLOOKUP($A256,'Customer Data'!$A:$E,4,FALSE)</f>
        <v>Julian@amet.edu</v>
      </c>
      <c r="E256" s="1">
        <f>VLOOKUP($A256,'Customer Data'!$A:$E,5,FALSE)</f>
        <v>42744</v>
      </c>
      <c r="F256">
        <f t="shared" si="7"/>
        <v>2017</v>
      </c>
      <c r="G256">
        <f>VLOOKUP(A256,'Customer Data'!A:I,9,FALSE)</f>
        <v>1973</v>
      </c>
      <c r="H256">
        <f t="shared" si="8"/>
        <v>46</v>
      </c>
      <c r="I256" t="str" cm="1">
        <f t="array" ref="I256">_xlfn.IFS(H256&gt;=61,"61-70",H256&gt;51,"51-60",H256&gt;41,"41-50",H256&gt;31,"31-40",H256&gt;10,"18-30")</f>
        <v>41-50</v>
      </c>
    </row>
    <row r="257" spans="1:9" x14ac:dyDescent="0.25">
      <c r="A257" s="5">
        <v>5582</v>
      </c>
      <c r="B257">
        <f>VLOOKUP($A257,'Customer Data'!$A:$E,2,FALSE)</f>
        <v>5</v>
      </c>
      <c r="C257" t="str">
        <f>VLOOKUP(A257,'Customer Data'!$A:$E,3,FALSE)</f>
        <v>Cyrus</v>
      </c>
      <c r="D257" t="str">
        <f>VLOOKUP($A257,'Customer Data'!$A:$E,4,FALSE)</f>
        <v>Jacob@Cras.edu</v>
      </c>
      <c r="E257" s="1">
        <f>VLOOKUP($A257,'Customer Data'!$A:$E,5,FALSE)</f>
        <v>42914</v>
      </c>
      <c r="F257">
        <f t="shared" si="7"/>
        <v>2017</v>
      </c>
      <c r="G257">
        <f>VLOOKUP(A257,'Customer Data'!A:I,9,FALSE)</f>
        <v>1961</v>
      </c>
      <c r="H257">
        <f t="shared" si="8"/>
        <v>58</v>
      </c>
      <c r="I257" t="str" cm="1">
        <f t="array" ref="I257">_xlfn.IFS(H257&gt;=61,"61-70",H257&gt;51,"51-60",H257&gt;41,"41-50",H257&gt;31,"31-40",H257&gt;10,"18-30")</f>
        <v>51-60</v>
      </c>
    </row>
    <row r="258" spans="1:9" x14ac:dyDescent="0.25">
      <c r="A258" s="5">
        <v>570</v>
      </c>
      <c r="B258">
        <f>VLOOKUP($A258,'Customer Data'!$A:$E,2,FALSE)</f>
        <v>3</v>
      </c>
      <c r="C258" t="str">
        <f>VLOOKUP(A258,'Customer Data'!$A:$E,3,FALSE)</f>
        <v>Tamara Guerra</v>
      </c>
      <c r="D258" t="str">
        <f>VLOOKUP($A258,'Customer Data'!$A:$E,4,FALSE)</f>
        <v>Kenyon@Ut.us</v>
      </c>
      <c r="E258" s="1">
        <f>VLOOKUP($A258,'Customer Data'!$A:$E,5,FALSE)</f>
        <v>43295</v>
      </c>
      <c r="F258">
        <f t="shared" si="7"/>
        <v>2018</v>
      </c>
      <c r="G258">
        <f>VLOOKUP(A258,'Customer Data'!A:I,9,FALSE)</f>
        <v>1984</v>
      </c>
      <c r="H258">
        <f t="shared" si="8"/>
        <v>35</v>
      </c>
      <c r="I258" t="str" cm="1">
        <f t="array" ref="I258">_xlfn.IFS(H258&gt;=61,"61-70",H258&gt;51,"51-60",H258&gt;41,"41-50",H258&gt;31,"31-40",H258&gt;10,"18-30")</f>
        <v>31-40</v>
      </c>
    </row>
    <row r="259" spans="1:9" x14ac:dyDescent="0.25">
      <c r="A259" s="5">
        <v>68</v>
      </c>
      <c r="B259">
        <f>VLOOKUP($A259,'Customer Data'!$A:$E,2,FALSE)</f>
        <v>3</v>
      </c>
      <c r="C259" t="str">
        <f>VLOOKUP(A259,'Customer Data'!$A:$E,3,FALSE)</f>
        <v>Tanek Craig</v>
      </c>
      <c r="D259" t="str">
        <f>VLOOKUP($A259,'Customer Data'!$A:$E,4,FALSE)</f>
        <v>Rebekah@ullamcorper.gov</v>
      </c>
      <c r="E259" s="1">
        <f>VLOOKUP($A259,'Customer Data'!$A:$E,5,FALSE)</f>
        <v>42924</v>
      </c>
      <c r="F259">
        <f t="shared" ref="F259:F322" si="9">YEAR(E259)</f>
        <v>2017</v>
      </c>
      <c r="G259">
        <f>VLOOKUP(A259,'Customer Data'!A:I,9,FALSE)</f>
        <v>1961</v>
      </c>
      <c r="H259">
        <f t="shared" ref="H259:H322" si="10">2019-G259</f>
        <v>58</v>
      </c>
      <c r="I259" t="str" cm="1">
        <f t="array" ref="I259">_xlfn.IFS(H259&gt;=61,"61-70",H259&gt;51,"51-60",H259&gt;41,"41-50",H259&gt;31,"31-40",H259&gt;10,"18-30")</f>
        <v>51-60</v>
      </c>
    </row>
    <row r="260" spans="1:9" x14ac:dyDescent="0.25">
      <c r="A260" s="5">
        <v>459</v>
      </c>
      <c r="B260">
        <f>VLOOKUP($A260,'Customer Data'!$A:$E,2,FALSE)</f>
        <v>3</v>
      </c>
      <c r="C260" t="str">
        <f>VLOOKUP(A260,'Customer Data'!$A:$E,3,FALSE)</f>
        <v>Macey Washington</v>
      </c>
      <c r="D260" t="str">
        <f>VLOOKUP($A260,'Customer Data'!$A:$E,4,FALSE)</f>
        <v>Wallace@Vestibulum.com</v>
      </c>
      <c r="E260" s="1">
        <f>VLOOKUP($A260,'Customer Data'!$A:$E,5,FALSE)</f>
        <v>43065</v>
      </c>
      <c r="F260">
        <f t="shared" si="9"/>
        <v>2017</v>
      </c>
      <c r="G260">
        <f>VLOOKUP(A260,'Customer Data'!A:I,9,FALSE)</f>
        <v>1970</v>
      </c>
      <c r="H260">
        <f t="shared" si="10"/>
        <v>49</v>
      </c>
      <c r="I260" t="str" cm="1">
        <f t="array" ref="I260">_xlfn.IFS(H260&gt;=61,"61-70",H260&gt;51,"51-60",H260&gt;41,"41-50",H260&gt;31,"31-40",H260&gt;10,"18-30")</f>
        <v>41-50</v>
      </c>
    </row>
    <row r="261" spans="1:9" x14ac:dyDescent="0.25">
      <c r="A261" s="5">
        <v>453</v>
      </c>
      <c r="B261">
        <f>VLOOKUP($A261,'Customer Data'!$A:$E,2,FALSE)</f>
        <v>3</v>
      </c>
      <c r="C261" t="str">
        <f>VLOOKUP(A261,'Customer Data'!$A:$E,3,FALSE)</f>
        <v>Shafira Koch</v>
      </c>
      <c r="D261" t="str">
        <f>VLOOKUP($A261,'Customer Data'!$A:$E,4,FALSE)</f>
        <v>Shaine@nunc.net</v>
      </c>
      <c r="E261" s="1">
        <f>VLOOKUP($A261,'Customer Data'!$A:$E,5,FALSE)</f>
        <v>43053</v>
      </c>
      <c r="F261">
        <f t="shared" si="9"/>
        <v>2017</v>
      </c>
      <c r="G261">
        <f>VLOOKUP(A261,'Customer Data'!A:I,9,FALSE)</f>
        <v>1969</v>
      </c>
      <c r="H261">
        <f t="shared" si="10"/>
        <v>50</v>
      </c>
      <c r="I261" t="str" cm="1">
        <f t="array" ref="I261">_xlfn.IFS(H261&gt;=61,"61-70",H261&gt;51,"51-60",H261&gt;41,"41-50",H261&gt;31,"31-40",H261&gt;10,"18-30")</f>
        <v>41-50</v>
      </c>
    </row>
    <row r="262" spans="1:9" x14ac:dyDescent="0.25">
      <c r="A262" s="5">
        <v>382</v>
      </c>
      <c r="B262">
        <f>VLOOKUP($A262,'Customer Data'!$A:$E,2,FALSE)</f>
        <v>3</v>
      </c>
      <c r="C262" t="str">
        <f>VLOOKUP(A262,'Customer Data'!$A:$E,3,FALSE)</f>
        <v>Ciara Rosales</v>
      </c>
      <c r="D262" t="str">
        <f>VLOOKUP($A262,'Customer Data'!$A:$E,4,FALSE)</f>
        <v>Bethany@nascetur.net</v>
      </c>
      <c r="E262" s="1">
        <f>VLOOKUP($A262,'Customer Data'!$A:$E,5,FALSE)</f>
        <v>42906</v>
      </c>
      <c r="F262">
        <f t="shared" si="9"/>
        <v>2017</v>
      </c>
      <c r="G262">
        <f>VLOOKUP(A262,'Customer Data'!A:I,9,FALSE)</f>
        <v>1960</v>
      </c>
      <c r="H262">
        <f t="shared" si="10"/>
        <v>59</v>
      </c>
      <c r="I262" t="str" cm="1">
        <f t="array" ref="I262">_xlfn.IFS(H262&gt;=61,"61-70",H262&gt;51,"51-60",H262&gt;41,"41-50",H262&gt;31,"31-40",H262&gt;10,"18-30")</f>
        <v>51-60</v>
      </c>
    </row>
    <row r="263" spans="1:9" x14ac:dyDescent="0.25">
      <c r="A263" s="5">
        <v>480</v>
      </c>
      <c r="B263">
        <f>VLOOKUP($A263,'Customer Data'!$A:$E,2,FALSE)</f>
        <v>3</v>
      </c>
      <c r="C263" t="str">
        <f>VLOOKUP(A263,'Customer Data'!$A:$E,3,FALSE)</f>
        <v>Sigourney Mcdowell</v>
      </c>
      <c r="D263" t="str">
        <f>VLOOKUP($A263,'Customer Data'!$A:$E,4,FALSE)</f>
        <v>Reed@metus.net</v>
      </c>
      <c r="E263" s="1">
        <f>VLOOKUP($A263,'Customer Data'!$A:$E,5,FALSE)</f>
        <v>43109</v>
      </c>
      <c r="F263">
        <f t="shared" si="9"/>
        <v>2018</v>
      </c>
      <c r="G263">
        <f>VLOOKUP(A263,'Customer Data'!A:I,9,FALSE)</f>
        <v>1973</v>
      </c>
      <c r="H263">
        <f t="shared" si="10"/>
        <v>46</v>
      </c>
      <c r="I263" t="str" cm="1">
        <f t="array" ref="I263">_xlfn.IFS(H263&gt;=61,"61-70",H263&gt;51,"51-60",H263&gt;41,"41-50",H263&gt;31,"31-40",H263&gt;10,"18-30")</f>
        <v>41-50</v>
      </c>
    </row>
    <row r="264" spans="1:9" x14ac:dyDescent="0.25">
      <c r="A264" s="5">
        <v>666</v>
      </c>
      <c r="B264">
        <f>VLOOKUP($A264,'Customer Data'!$A:$E,2,FALSE)</f>
        <v>3</v>
      </c>
      <c r="C264" t="str">
        <f>VLOOKUP(A264,'Customer Data'!$A:$E,3,FALSE)</f>
        <v>Karly Williams</v>
      </c>
      <c r="D264" t="str">
        <f>VLOOKUP($A264,'Customer Data'!$A:$E,4,FALSE)</f>
        <v>Gabriel@vestibulum.com</v>
      </c>
      <c r="E264" s="1">
        <f>VLOOKUP($A264,'Customer Data'!$A:$E,5,FALSE)</f>
        <v>43493</v>
      </c>
      <c r="F264">
        <f t="shared" si="9"/>
        <v>2019</v>
      </c>
      <c r="G264">
        <f>VLOOKUP(A264,'Customer Data'!A:I,9,FALSE)</f>
        <v>1996</v>
      </c>
      <c r="H264">
        <f t="shared" si="10"/>
        <v>23</v>
      </c>
      <c r="I264" t="str" cm="1">
        <f t="array" ref="I264">_xlfn.IFS(H264&gt;=61,"61-70",H264&gt;51,"51-60",H264&gt;41,"41-50",H264&gt;31,"31-40",H264&gt;10,"18-30")</f>
        <v>18-30</v>
      </c>
    </row>
    <row r="265" spans="1:9" x14ac:dyDescent="0.25">
      <c r="A265" s="5">
        <v>91</v>
      </c>
      <c r="B265">
        <f>VLOOKUP($A265,'Customer Data'!$A:$E,2,FALSE)</f>
        <v>3</v>
      </c>
      <c r="C265" t="str">
        <f>VLOOKUP(A265,'Customer Data'!$A:$E,3,FALSE)</f>
        <v>Hu Daniel</v>
      </c>
      <c r="D265" t="str">
        <f>VLOOKUP($A265,'Customer Data'!$A:$E,4,FALSE)</f>
        <v>Merrill@Vivamus.com</v>
      </c>
      <c r="E265" s="1">
        <f>VLOOKUP($A265,'Customer Data'!$A:$E,5,FALSE)</f>
        <v>42987</v>
      </c>
      <c r="F265">
        <f t="shared" si="9"/>
        <v>2017</v>
      </c>
      <c r="G265">
        <f>VLOOKUP(A265,'Customer Data'!A:I,9,FALSE)</f>
        <v>1965</v>
      </c>
      <c r="H265">
        <f t="shared" si="10"/>
        <v>54</v>
      </c>
      <c r="I265" t="str" cm="1">
        <f t="array" ref="I265">_xlfn.IFS(H265&gt;=61,"61-70",H265&gt;51,"51-60",H265&gt;41,"41-50",H265&gt;31,"31-40",H265&gt;10,"18-30")</f>
        <v>51-60</v>
      </c>
    </row>
    <row r="266" spans="1:9" x14ac:dyDescent="0.25">
      <c r="A266" s="5">
        <v>18</v>
      </c>
      <c r="B266">
        <f>VLOOKUP($A266,'Customer Data'!$A:$E,2,FALSE)</f>
        <v>3</v>
      </c>
      <c r="C266" t="str">
        <f>VLOOKUP(A266,'Customer Data'!$A:$E,3,FALSE)</f>
        <v>Drew Skinner</v>
      </c>
      <c r="D266" t="str">
        <f>VLOOKUP($A266,'Customer Data'!$A:$E,4,FALSE)</f>
        <v>Rashad@faucibus.net</v>
      </c>
      <c r="E266" s="1">
        <f>VLOOKUP($A266,'Customer Data'!$A:$E,5,FALSE)</f>
        <v>42786</v>
      </c>
      <c r="F266">
        <f t="shared" si="9"/>
        <v>2017</v>
      </c>
      <c r="G266">
        <f>VLOOKUP(A266,'Customer Data'!A:I,9,FALSE)</f>
        <v>1953</v>
      </c>
      <c r="H266">
        <f t="shared" si="10"/>
        <v>66</v>
      </c>
      <c r="I266" t="str" cm="1">
        <f t="array" ref="I266">_xlfn.IFS(H266&gt;=61,"61-70",H266&gt;51,"51-60",H266&gt;41,"41-50",H266&gt;31,"31-40",H266&gt;10,"18-30")</f>
        <v>61-70</v>
      </c>
    </row>
    <row r="267" spans="1:9" x14ac:dyDescent="0.25">
      <c r="A267" s="5">
        <v>51</v>
      </c>
      <c r="B267">
        <f>VLOOKUP($A267,'Customer Data'!$A:$E,2,FALSE)</f>
        <v>3</v>
      </c>
      <c r="C267" t="str">
        <f>VLOOKUP(A267,'Customer Data'!$A:$E,3,FALSE)</f>
        <v>Valentine Joseph</v>
      </c>
      <c r="D267" t="str">
        <f>VLOOKUP($A267,'Customer Data'!$A:$E,4,FALSE)</f>
        <v>Reese@dictum.edu</v>
      </c>
      <c r="E267" s="1">
        <f>VLOOKUP($A267,'Customer Data'!$A:$E,5,FALSE)</f>
        <v>42877</v>
      </c>
      <c r="F267">
        <f t="shared" si="9"/>
        <v>2017</v>
      </c>
      <c r="G267">
        <f>VLOOKUP(A267,'Customer Data'!A:I,9,FALSE)</f>
        <v>1958</v>
      </c>
      <c r="H267">
        <f t="shared" si="10"/>
        <v>61</v>
      </c>
      <c r="I267" t="str" cm="1">
        <f t="array" ref="I267">_xlfn.IFS(H267&gt;=61,"61-70",H267&gt;51,"51-60",H267&gt;41,"41-50",H267&gt;31,"31-40",H267&gt;10,"18-30")</f>
        <v>61-70</v>
      </c>
    </row>
    <row r="268" spans="1:9" x14ac:dyDescent="0.25">
      <c r="A268" s="5">
        <v>5761</v>
      </c>
      <c r="B268">
        <f>VLOOKUP($A268,'Customer Data'!$A:$E,2,FALSE)</f>
        <v>5</v>
      </c>
      <c r="C268" t="str">
        <f>VLOOKUP(A268,'Customer Data'!$A:$E,3,FALSE)</f>
        <v>Judah</v>
      </c>
      <c r="D268" t="str">
        <f>VLOOKUP($A268,'Customer Data'!$A:$E,4,FALSE)</f>
        <v>Kylynn@iaculis.us</v>
      </c>
      <c r="E268" s="1">
        <f>VLOOKUP($A268,'Customer Data'!$A:$E,5,FALSE)</f>
        <v>42844</v>
      </c>
      <c r="F268">
        <f t="shared" si="9"/>
        <v>2017</v>
      </c>
      <c r="G268">
        <f>VLOOKUP(A268,'Customer Data'!A:I,9,FALSE)</f>
        <v>1956</v>
      </c>
      <c r="H268">
        <f t="shared" si="10"/>
        <v>63</v>
      </c>
      <c r="I268" t="str" cm="1">
        <f t="array" ref="I268">_xlfn.IFS(H268&gt;=61,"61-70",H268&gt;51,"51-60",H268&gt;41,"41-50",H268&gt;31,"31-40",H268&gt;10,"18-30")</f>
        <v>61-70</v>
      </c>
    </row>
    <row r="269" spans="1:9" x14ac:dyDescent="0.25">
      <c r="A269" s="5">
        <v>5660</v>
      </c>
      <c r="B269">
        <f>VLOOKUP($A269,'Customer Data'!$A:$E,2,FALSE)</f>
        <v>5</v>
      </c>
      <c r="C269" t="str">
        <f>VLOOKUP(A269,'Customer Data'!$A:$E,3,FALSE)</f>
        <v>Elijah</v>
      </c>
      <c r="D269" t="str">
        <f>VLOOKUP($A269,'Customer Data'!$A:$E,4,FALSE)</f>
        <v>Dennis@mus.net</v>
      </c>
      <c r="E269" s="1">
        <f>VLOOKUP($A269,'Customer Data'!$A:$E,5,FALSE)</f>
        <v>43401</v>
      </c>
      <c r="F269">
        <f t="shared" si="9"/>
        <v>2018</v>
      </c>
      <c r="G269">
        <f>VLOOKUP(A269,'Customer Data'!A:I,9,FALSE)</f>
        <v>1997</v>
      </c>
      <c r="H269">
        <f t="shared" si="10"/>
        <v>22</v>
      </c>
      <c r="I269" t="str" cm="1">
        <f t="array" ref="I269">_xlfn.IFS(H269&gt;=61,"61-70",H269&gt;51,"51-60",H269&gt;41,"41-50",H269&gt;31,"31-40",H269&gt;10,"18-30")</f>
        <v>18-30</v>
      </c>
    </row>
    <row r="270" spans="1:9" x14ac:dyDescent="0.25">
      <c r="A270" s="5">
        <v>122</v>
      </c>
      <c r="B270">
        <f>VLOOKUP($A270,'Customer Data'!$A:$E,2,FALSE)</f>
        <v>3</v>
      </c>
      <c r="C270" t="str">
        <f>VLOOKUP(A270,'Customer Data'!$A:$E,3,FALSE)</f>
        <v>Jermaine Ray</v>
      </c>
      <c r="D270" t="str">
        <f>VLOOKUP($A270,'Customer Data'!$A:$E,4,FALSE)</f>
        <v>Josephine@convallis.us</v>
      </c>
      <c r="E270" s="1">
        <f>VLOOKUP($A270,'Customer Data'!$A:$E,5,FALSE)</f>
        <v>43073</v>
      </c>
      <c r="F270">
        <f t="shared" si="9"/>
        <v>2017</v>
      </c>
      <c r="G270">
        <f>VLOOKUP(A270,'Customer Data'!A:I,9,FALSE)</f>
        <v>1970</v>
      </c>
      <c r="H270">
        <f t="shared" si="10"/>
        <v>49</v>
      </c>
      <c r="I270" t="str" cm="1">
        <f t="array" ref="I270">_xlfn.IFS(H270&gt;=61,"61-70",H270&gt;51,"51-60",H270&gt;41,"41-50",H270&gt;31,"31-40",H270&gt;10,"18-30")</f>
        <v>41-50</v>
      </c>
    </row>
    <row r="271" spans="1:9" x14ac:dyDescent="0.25">
      <c r="A271" s="5">
        <v>708</v>
      </c>
      <c r="B271">
        <f>VLOOKUP($A271,'Customer Data'!$A:$E,2,FALSE)</f>
        <v>3</v>
      </c>
      <c r="C271" t="str">
        <f>VLOOKUP(A271,'Customer Data'!$A:$E,3,FALSE)</f>
        <v>Xavier Huffman</v>
      </c>
      <c r="D271" t="str">
        <f>VLOOKUP($A271,'Customer Data'!$A:$E,4,FALSE)</f>
        <v>Scott@fringilla.org</v>
      </c>
      <c r="E271" s="1">
        <f>VLOOKUP($A271,'Customer Data'!$A:$E,5,FALSE)</f>
        <v>42803</v>
      </c>
      <c r="F271">
        <f t="shared" si="9"/>
        <v>2017</v>
      </c>
      <c r="G271">
        <f>VLOOKUP(A271,'Customer Data'!A:I,9,FALSE)</f>
        <v>1954</v>
      </c>
      <c r="H271">
        <f t="shared" si="10"/>
        <v>65</v>
      </c>
      <c r="I271" t="str" cm="1">
        <f t="array" ref="I271">_xlfn.IFS(H271&gt;=61,"61-70",H271&gt;51,"51-60",H271&gt;41,"41-50",H271&gt;31,"31-40",H271&gt;10,"18-30")</f>
        <v>61-70</v>
      </c>
    </row>
    <row r="272" spans="1:9" x14ac:dyDescent="0.25">
      <c r="A272" s="5">
        <v>61</v>
      </c>
      <c r="B272">
        <f>VLOOKUP($A272,'Customer Data'!$A:$E,2,FALSE)</f>
        <v>3</v>
      </c>
      <c r="C272" t="str">
        <f>VLOOKUP(A272,'Customer Data'!$A:$E,3,FALSE)</f>
        <v>Tate Solis</v>
      </c>
      <c r="D272" t="str">
        <f>VLOOKUP($A272,'Customer Data'!$A:$E,4,FALSE)</f>
        <v>Davis@fermentum.us</v>
      </c>
      <c r="E272" s="1">
        <f>VLOOKUP($A272,'Customer Data'!$A:$E,5,FALSE)</f>
        <v>42905</v>
      </c>
      <c r="F272">
        <f t="shared" si="9"/>
        <v>2017</v>
      </c>
      <c r="G272">
        <f>VLOOKUP(A272,'Customer Data'!A:I,9,FALSE)</f>
        <v>1960</v>
      </c>
      <c r="H272">
        <f t="shared" si="10"/>
        <v>59</v>
      </c>
      <c r="I272" t="str" cm="1">
        <f t="array" ref="I272">_xlfn.IFS(H272&gt;=61,"61-70",H272&gt;51,"51-60",H272&gt;41,"41-50",H272&gt;31,"31-40",H272&gt;10,"18-30")</f>
        <v>51-60</v>
      </c>
    </row>
    <row r="273" spans="1:9" x14ac:dyDescent="0.25">
      <c r="A273" s="5">
        <v>555</v>
      </c>
      <c r="B273">
        <f>VLOOKUP($A273,'Customer Data'!$A:$E,2,FALSE)</f>
        <v>3</v>
      </c>
      <c r="C273" t="str">
        <f>VLOOKUP(A273,'Customer Data'!$A:$E,3,FALSE)</f>
        <v>Venus Armstrong</v>
      </c>
      <c r="D273" t="str">
        <f>VLOOKUP($A273,'Customer Data'!$A:$E,4,FALSE)</f>
        <v>Grady@suscipit.us</v>
      </c>
      <c r="E273" s="1">
        <f>VLOOKUP($A273,'Customer Data'!$A:$E,5,FALSE)</f>
        <v>43264</v>
      </c>
      <c r="F273">
        <f t="shared" si="9"/>
        <v>2018</v>
      </c>
      <c r="G273">
        <f>VLOOKUP(A273,'Customer Data'!A:I,9,FALSE)</f>
        <v>1982</v>
      </c>
      <c r="H273">
        <f t="shared" si="10"/>
        <v>37</v>
      </c>
      <c r="I273" t="str" cm="1">
        <f t="array" ref="I273">_xlfn.IFS(H273&gt;=61,"61-70",H273&gt;51,"51-60",H273&gt;41,"41-50",H273&gt;31,"31-40",H273&gt;10,"18-30")</f>
        <v>31-40</v>
      </c>
    </row>
    <row r="274" spans="1:9" x14ac:dyDescent="0.25">
      <c r="A274" s="5">
        <v>5458</v>
      </c>
      <c r="B274">
        <f>VLOOKUP($A274,'Customer Data'!$A:$E,2,FALSE)</f>
        <v>5</v>
      </c>
      <c r="C274" t="str">
        <f>VLOOKUP(A274,'Customer Data'!$A:$E,3,FALSE)</f>
        <v>Brenna</v>
      </c>
      <c r="D274" t="str">
        <f>VLOOKUP($A274,'Customer Data'!$A:$E,4,FALSE)</f>
        <v>Deacon@Nulla.gov</v>
      </c>
      <c r="E274" s="1">
        <f>VLOOKUP($A274,'Customer Data'!$A:$E,5,FALSE)</f>
        <v>42886</v>
      </c>
      <c r="F274">
        <f t="shared" si="9"/>
        <v>2017</v>
      </c>
      <c r="G274">
        <f>VLOOKUP(A274,'Customer Data'!A:I,9,FALSE)</f>
        <v>1959</v>
      </c>
      <c r="H274">
        <f t="shared" si="10"/>
        <v>60</v>
      </c>
      <c r="I274" t="str" cm="1">
        <f t="array" ref="I274">_xlfn.IFS(H274&gt;=61,"61-70",H274&gt;51,"51-60",H274&gt;41,"41-50",H274&gt;31,"31-40",H274&gt;10,"18-30")</f>
        <v>51-60</v>
      </c>
    </row>
    <row r="275" spans="1:9" x14ac:dyDescent="0.25">
      <c r="A275" s="5">
        <v>8004</v>
      </c>
      <c r="B275">
        <f>VLOOKUP($A275,'Customer Data'!$A:$E,2,FALSE)</f>
        <v>8</v>
      </c>
      <c r="C275" t="str">
        <f>VLOOKUP(A275,'Customer Data'!$A:$E,3,FALSE)</f>
        <v>Logan</v>
      </c>
      <c r="D275" t="str">
        <f>VLOOKUP($A275,'Customer Data'!$A:$E,4,FALSE)</f>
        <v>Ahmed@commodo.gov</v>
      </c>
      <c r="E275" s="1">
        <f>VLOOKUP($A275,'Customer Data'!$A:$E,5,FALSE)</f>
        <v>42887</v>
      </c>
      <c r="F275">
        <f t="shared" si="9"/>
        <v>2017</v>
      </c>
      <c r="G275">
        <f>VLOOKUP(A275,'Customer Data'!A:I,9,FALSE)</f>
        <v>1971</v>
      </c>
      <c r="H275">
        <f t="shared" si="10"/>
        <v>48</v>
      </c>
      <c r="I275" t="str" cm="1">
        <f t="array" ref="I275">_xlfn.IFS(H275&gt;=61,"61-70",H275&gt;51,"51-60",H275&gt;41,"41-50",H275&gt;31,"31-40",H275&gt;10,"18-30")</f>
        <v>41-50</v>
      </c>
    </row>
    <row r="276" spans="1:9" x14ac:dyDescent="0.25">
      <c r="A276" s="5">
        <v>716</v>
      </c>
      <c r="B276">
        <f>VLOOKUP($A276,'Customer Data'!$A:$E,2,FALSE)</f>
        <v>3</v>
      </c>
      <c r="C276" t="str">
        <f>VLOOKUP(A276,'Customer Data'!$A:$E,3,FALSE)</f>
        <v>Bert Ewing</v>
      </c>
      <c r="D276" t="str">
        <f>VLOOKUP($A276,'Customer Data'!$A:$E,4,FALSE)</f>
        <v>Darius@laoreet.edu</v>
      </c>
      <c r="E276" s="1">
        <f>VLOOKUP($A276,'Customer Data'!$A:$E,5,FALSE)</f>
        <v>42869</v>
      </c>
      <c r="F276">
        <f t="shared" si="9"/>
        <v>2017</v>
      </c>
      <c r="G276">
        <f>VLOOKUP(A276,'Customer Data'!A:I,9,FALSE)</f>
        <v>1958</v>
      </c>
      <c r="H276">
        <f t="shared" si="10"/>
        <v>61</v>
      </c>
      <c r="I276" t="str" cm="1">
        <f t="array" ref="I276">_xlfn.IFS(H276&gt;=61,"61-70",H276&gt;51,"51-60",H276&gt;41,"41-50",H276&gt;31,"31-40",H276&gt;10,"18-30")</f>
        <v>61-70</v>
      </c>
    </row>
    <row r="277" spans="1:9" x14ac:dyDescent="0.25">
      <c r="A277" s="5">
        <v>5278</v>
      </c>
      <c r="B277">
        <f>VLOOKUP($A277,'Customer Data'!$A:$E,2,FALSE)</f>
        <v>5</v>
      </c>
      <c r="C277" t="str">
        <f>VLOOKUP(A277,'Customer Data'!$A:$E,3,FALSE)</f>
        <v>Ginger</v>
      </c>
      <c r="D277" t="str">
        <f>VLOOKUP($A277,'Customer Data'!$A:$E,4,FALSE)</f>
        <v>Xyla@Nullam.us</v>
      </c>
      <c r="E277" s="1">
        <f>VLOOKUP($A277,'Customer Data'!$A:$E,5,FALSE)</f>
        <v>43173</v>
      </c>
      <c r="F277">
        <f t="shared" si="9"/>
        <v>2018</v>
      </c>
      <c r="G277">
        <f>VLOOKUP(A277,'Customer Data'!A:I,9,FALSE)</f>
        <v>1977</v>
      </c>
      <c r="H277">
        <f t="shared" si="10"/>
        <v>42</v>
      </c>
      <c r="I277" t="str" cm="1">
        <f t="array" ref="I277">_xlfn.IFS(H277&gt;=61,"61-70",H277&gt;51,"51-60",H277&gt;41,"41-50",H277&gt;31,"31-40",H277&gt;10,"18-30")</f>
        <v>41-50</v>
      </c>
    </row>
    <row r="278" spans="1:9" x14ac:dyDescent="0.25">
      <c r="A278" s="5">
        <v>5184</v>
      </c>
      <c r="B278">
        <f>VLOOKUP($A278,'Customer Data'!$A:$E,2,FALSE)</f>
        <v>5</v>
      </c>
      <c r="C278" t="str">
        <f>VLOOKUP(A278,'Customer Data'!$A:$E,3,FALSE)</f>
        <v>Chaim</v>
      </c>
      <c r="D278" t="str">
        <f>VLOOKUP($A278,'Customer Data'!$A:$E,4,FALSE)</f>
        <v>Berk@tempus.gov</v>
      </c>
      <c r="E278" s="1">
        <f>VLOOKUP($A278,'Customer Data'!$A:$E,5,FALSE)</f>
        <v>43487</v>
      </c>
      <c r="F278">
        <f t="shared" si="9"/>
        <v>2019</v>
      </c>
      <c r="G278">
        <f>VLOOKUP(A278,'Customer Data'!A:I,9,FALSE)</f>
        <v>1996</v>
      </c>
      <c r="H278">
        <f t="shared" si="10"/>
        <v>23</v>
      </c>
      <c r="I278" t="str" cm="1">
        <f t="array" ref="I278">_xlfn.IFS(H278&gt;=61,"61-70",H278&gt;51,"51-60",H278&gt;41,"41-50",H278&gt;31,"31-40",H278&gt;10,"18-30")</f>
        <v>18-30</v>
      </c>
    </row>
    <row r="279" spans="1:9" x14ac:dyDescent="0.25">
      <c r="A279" s="5">
        <v>5397</v>
      </c>
      <c r="B279">
        <f>VLOOKUP($A279,'Customer Data'!$A:$E,2,FALSE)</f>
        <v>5</v>
      </c>
      <c r="C279" t="str">
        <f>VLOOKUP(A279,'Customer Data'!$A:$E,3,FALSE)</f>
        <v>Moana</v>
      </c>
      <c r="D279" t="str">
        <f>VLOOKUP($A279,'Customer Data'!$A:$E,4,FALSE)</f>
        <v>Evan@aptent.us</v>
      </c>
      <c r="E279" s="1">
        <f>VLOOKUP($A279,'Customer Data'!$A:$E,5,FALSE)</f>
        <v>43003</v>
      </c>
      <c r="F279">
        <f t="shared" si="9"/>
        <v>2017</v>
      </c>
      <c r="G279">
        <f>VLOOKUP(A279,'Customer Data'!A:I,9,FALSE)</f>
        <v>1987</v>
      </c>
      <c r="H279">
        <f t="shared" si="10"/>
        <v>32</v>
      </c>
      <c r="I279" t="str" cm="1">
        <f t="array" ref="I279">_xlfn.IFS(H279&gt;=61,"61-70",H279&gt;51,"51-60",H279&gt;41,"41-50",H279&gt;31,"31-40",H279&gt;10,"18-30")</f>
        <v>31-40</v>
      </c>
    </row>
    <row r="280" spans="1:9" x14ac:dyDescent="0.25">
      <c r="A280" s="5">
        <v>5750</v>
      </c>
      <c r="B280">
        <f>VLOOKUP($A280,'Customer Data'!$A:$E,2,FALSE)</f>
        <v>5</v>
      </c>
      <c r="C280" t="str">
        <f>VLOOKUP(A280,'Customer Data'!$A:$E,3,FALSE)</f>
        <v>Brenna</v>
      </c>
      <c r="D280" t="str">
        <f>VLOOKUP($A280,'Customer Data'!$A:$E,4,FALSE)</f>
        <v>Donna@purus.edu</v>
      </c>
      <c r="E280" s="1">
        <f>VLOOKUP($A280,'Customer Data'!$A:$E,5,FALSE)</f>
        <v>42962</v>
      </c>
      <c r="F280">
        <f t="shared" si="9"/>
        <v>2017</v>
      </c>
      <c r="G280">
        <f>VLOOKUP(A280,'Customer Data'!A:I,9,FALSE)</f>
        <v>1964</v>
      </c>
      <c r="H280">
        <f t="shared" si="10"/>
        <v>55</v>
      </c>
      <c r="I280" t="str" cm="1">
        <f t="array" ref="I280">_xlfn.IFS(H280&gt;=61,"61-70",H280&gt;51,"51-60",H280&gt;41,"41-50",H280&gt;31,"31-40",H280&gt;10,"18-30")</f>
        <v>51-60</v>
      </c>
    </row>
    <row r="281" spans="1:9" x14ac:dyDescent="0.25">
      <c r="A281" s="5">
        <v>5291</v>
      </c>
      <c r="B281">
        <f>VLOOKUP($A281,'Customer Data'!$A:$E,2,FALSE)</f>
        <v>5</v>
      </c>
      <c r="C281" t="str">
        <f>VLOOKUP(A281,'Customer Data'!$A:$E,3,FALSE)</f>
        <v>Grace</v>
      </c>
      <c r="D281" t="str">
        <f>VLOOKUP($A281,'Customer Data'!$A:$E,4,FALSE)</f>
        <v>Preston@fermentum.com</v>
      </c>
      <c r="E281" s="1">
        <f>VLOOKUP($A281,'Customer Data'!$A:$E,5,FALSE)</f>
        <v>42764</v>
      </c>
      <c r="F281">
        <f t="shared" si="9"/>
        <v>2017</v>
      </c>
      <c r="G281">
        <f>VLOOKUP(A281,'Customer Data'!A:I,9,FALSE)</f>
        <v>1951</v>
      </c>
      <c r="H281">
        <f t="shared" si="10"/>
        <v>68</v>
      </c>
      <c r="I281" t="str" cm="1">
        <f t="array" ref="I281">_xlfn.IFS(H281&gt;=61,"61-70",H281&gt;51,"51-60",H281&gt;41,"41-50",H281&gt;31,"31-40",H281&gt;10,"18-30")</f>
        <v>61-70</v>
      </c>
    </row>
    <row r="282" spans="1:9" x14ac:dyDescent="0.25">
      <c r="A282" s="5">
        <v>5061</v>
      </c>
      <c r="B282">
        <f>VLOOKUP($A282,'Customer Data'!$A:$E,2,FALSE)</f>
        <v>5</v>
      </c>
      <c r="C282" t="str">
        <f>VLOOKUP(A282,'Customer Data'!$A:$E,3,FALSE)</f>
        <v>Yoko</v>
      </c>
      <c r="D282" t="str">
        <f>VLOOKUP($A282,'Customer Data'!$A:$E,4,FALSE)</f>
        <v>Haley@sed.com</v>
      </c>
      <c r="E282" s="1">
        <f>VLOOKUP($A282,'Customer Data'!$A:$E,5,FALSE)</f>
        <v>43086</v>
      </c>
      <c r="F282">
        <f t="shared" si="9"/>
        <v>2017</v>
      </c>
      <c r="G282">
        <f>VLOOKUP(A282,'Customer Data'!A:I,9,FALSE)</f>
        <v>1971</v>
      </c>
      <c r="H282">
        <f t="shared" si="10"/>
        <v>48</v>
      </c>
      <c r="I282" t="str" cm="1">
        <f t="array" ref="I282">_xlfn.IFS(H282&gt;=61,"61-70",H282&gt;51,"51-60",H282&gt;41,"41-50",H282&gt;31,"31-40",H282&gt;10,"18-30")</f>
        <v>41-50</v>
      </c>
    </row>
    <row r="283" spans="1:9" x14ac:dyDescent="0.25">
      <c r="A283" s="5">
        <v>5439</v>
      </c>
      <c r="B283">
        <f>VLOOKUP($A283,'Customer Data'!$A:$E,2,FALSE)</f>
        <v>5</v>
      </c>
      <c r="C283" t="str">
        <f>VLOOKUP(A283,'Customer Data'!$A:$E,3,FALSE)</f>
        <v>Nichole</v>
      </c>
      <c r="D283" t="str">
        <f>VLOOKUP($A283,'Customer Data'!$A:$E,4,FALSE)</f>
        <v>Oren@elit.us</v>
      </c>
      <c r="E283" s="1">
        <f>VLOOKUP($A283,'Customer Data'!$A:$E,5,FALSE)</f>
        <v>42870</v>
      </c>
      <c r="F283">
        <f t="shared" si="9"/>
        <v>2017</v>
      </c>
      <c r="G283">
        <f>VLOOKUP(A283,'Customer Data'!A:I,9,FALSE)</f>
        <v>1958</v>
      </c>
      <c r="H283">
        <f t="shared" si="10"/>
        <v>61</v>
      </c>
      <c r="I283" t="str" cm="1">
        <f t="array" ref="I283">_xlfn.IFS(H283&gt;=61,"61-70",H283&gt;51,"51-60",H283&gt;41,"41-50",H283&gt;31,"31-40",H283&gt;10,"18-30")</f>
        <v>61-70</v>
      </c>
    </row>
    <row r="284" spans="1:9" x14ac:dyDescent="0.25">
      <c r="A284" s="5">
        <v>8433</v>
      </c>
      <c r="B284">
        <f>VLOOKUP($A284,'Customer Data'!$A:$E,2,FALSE)</f>
        <v>8</v>
      </c>
      <c r="C284" t="str">
        <f>VLOOKUP(A284,'Customer Data'!$A:$E,3,FALSE)</f>
        <v>Yuri</v>
      </c>
      <c r="D284" t="str">
        <f>VLOOKUP($A284,'Customer Data'!$A:$E,4,FALSE)</f>
        <v>Clinton@in.edu</v>
      </c>
      <c r="E284" s="1">
        <f>VLOOKUP($A284,'Customer Data'!$A:$E,5,FALSE)</f>
        <v>43192</v>
      </c>
      <c r="F284">
        <f t="shared" si="9"/>
        <v>2018</v>
      </c>
      <c r="G284">
        <f>VLOOKUP(A284,'Customer Data'!A:I,9,FALSE)</f>
        <v>1989</v>
      </c>
      <c r="H284">
        <f t="shared" si="10"/>
        <v>30</v>
      </c>
      <c r="I284" t="str" cm="1">
        <f t="array" ref="I284">_xlfn.IFS(H284&gt;=61,"61-70",H284&gt;51,"51-60",H284&gt;41,"41-50",H284&gt;31,"31-40",H284&gt;10,"18-30")</f>
        <v>18-30</v>
      </c>
    </row>
    <row r="285" spans="1:9" x14ac:dyDescent="0.25">
      <c r="A285" s="5">
        <v>299</v>
      </c>
      <c r="B285">
        <f>VLOOKUP($A285,'Customer Data'!$A:$E,2,FALSE)</f>
        <v>3</v>
      </c>
      <c r="C285" t="str">
        <f>VLOOKUP(A285,'Customer Data'!$A:$E,3,FALSE)</f>
        <v>Carter Kelly</v>
      </c>
      <c r="D285" t="str">
        <f>VLOOKUP($A285,'Customer Data'!$A:$E,4,FALSE)</f>
        <v>Isaiah@Cum.us</v>
      </c>
      <c r="E285" s="1">
        <f>VLOOKUP($A285,'Customer Data'!$A:$E,5,FALSE)</f>
        <v>43561</v>
      </c>
      <c r="F285">
        <f t="shared" si="9"/>
        <v>2019</v>
      </c>
      <c r="G285">
        <f>VLOOKUP(A285,'Customer Data'!A:I,9,FALSE)</f>
        <v>2001</v>
      </c>
      <c r="H285">
        <f t="shared" si="10"/>
        <v>18</v>
      </c>
      <c r="I285" t="str" cm="1">
        <f t="array" ref="I285">_xlfn.IFS(H285&gt;=61,"61-70",H285&gt;51,"51-60",H285&gt;41,"41-50",H285&gt;31,"31-40",H285&gt;10,"18-30")</f>
        <v>18-30</v>
      </c>
    </row>
    <row r="286" spans="1:9" x14ac:dyDescent="0.25">
      <c r="A286" s="5">
        <v>757</v>
      </c>
      <c r="B286">
        <f>VLOOKUP($A286,'Customer Data'!$A:$E,2,FALSE)</f>
        <v>3</v>
      </c>
      <c r="C286" t="str">
        <f>VLOOKUP(A286,'Customer Data'!$A:$E,3,FALSE)</f>
        <v>Len Jacobson</v>
      </c>
      <c r="D286" t="str">
        <f>VLOOKUP($A286,'Customer Data'!$A:$E,4,FALSE)</f>
        <v>Rhonda@per.com</v>
      </c>
      <c r="E286" s="1">
        <f>VLOOKUP($A286,'Customer Data'!$A:$E,5,FALSE)</f>
        <v>43208</v>
      </c>
      <c r="F286">
        <f t="shared" si="9"/>
        <v>2018</v>
      </c>
      <c r="G286">
        <f>VLOOKUP(A286,'Customer Data'!A:I,9,FALSE)</f>
        <v>1979</v>
      </c>
      <c r="H286">
        <f t="shared" si="10"/>
        <v>40</v>
      </c>
      <c r="I286" t="str" cm="1">
        <f t="array" ref="I286">_xlfn.IFS(H286&gt;=61,"61-70",H286&gt;51,"51-60",H286&gt;41,"41-50",H286&gt;31,"31-40",H286&gt;10,"18-30")</f>
        <v>31-40</v>
      </c>
    </row>
    <row r="287" spans="1:9" x14ac:dyDescent="0.25">
      <c r="A287" s="5">
        <v>8416</v>
      </c>
      <c r="B287">
        <f>VLOOKUP($A287,'Customer Data'!$A:$E,2,FALSE)</f>
        <v>8</v>
      </c>
      <c r="C287" t="str">
        <f>VLOOKUP(A287,'Customer Data'!$A:$E,3,FALSE)</f>
        <v>Marny</v>
      </c>
      <c r="D287" t="str">
        <f>VLOOKUP($A287,'Customer Data'!$A:$E,4,FALSE)</f>
        <v>India@molestie.edu</v>
      </c>
      <c r="E287" s="1">
        <f>VLOOKUP($A287,'Customer Data'!$A:$E,5,FALSE)</f>
        <v>43120</v>
      </c>
      <c r="F287">
        <f t="shared" si="9"/>
        <v>2018</v>
      </c>
      <c r="G287">
        <f>VLOOKUP(A287,'Customer Data'!A:I,9,FALSE)</f>
        <v>1989</v>
      </c>
      <c r="H287">
        <f t="shared" si="10"/>
        <v>30</v>
      </c>
      <c r="I287" t="str" cm="1">
        <f t="array" ref="I287">_xlfn.IFS(H287&gt;=61,"61-70",H287&gt;51,"51-60",H287&gt;41,"41-50",H287&gt;31,"31-40",H287&gt;10,"18-30")</f>
        <v>18-30</v>
      </c>
    </row>
    <row r="288" spans="1:9" x14ac:dyDescent="0.25">
      <c r="A288" s="5">
        <v>5287</v>
      </c>
      <c r="B288">
        <f>VLOOKUP($A288,'Customer Data'!$A:$E,2,FALSE)</f>
        <v>5</v>
      </c>
      <c r="C288" t="str">
        <f>VLOOKUP(A288,'Customer Data'!$A:$E,3,FALSE)</f>
        <v>Galena</v>
      </c>
      <c r="D288" t="str">
        <f>VLOOKUP($A288,'Customer Data'!$A:$E,4,FALSE)</f>
        <v>April@Cras.gov</v>
      </c>
      <c r="E288" s="1">
        <f>VLOOKUP($A288,'Customer Data'!$A:$E,5,FALSE)</f>
        <v>43227</v>
      </c>
      <c r="F288">
        <f t="shared" si="9"/>
        <v>2018</v>
      </c>
      <c r="G288">
        <f>VLOOKUP(A288,'Customer Data'!A:I,9,FALSE)</f>
        <v>1992</v>
      </c>
      <c r="H288">
        <f t="shared" si="10"/>
        <v>27</v>
      </c>
      <c r="I288" t="str" cm="1">
        <f t="array" ref="I288">_xlfn.IFS(H288&gt;=61,"61-70",H288&gt;51,"51-60",H288&gt;41,"41-50",H288&gt;31,"31-40",H288&gt;10,"18-30")</f>
        <v>18-30</v>
      </c>
    </row>
    <row r="289" spans="1:9" x14ac:dyDescent="0.25">
      <c r="A289" s="5">
        <v>5857</v>
      </c>
      <c r="B289">
        <f>VLOOKUP($A289,'Customer Data'!$A:$E,2,FALSE)</f>
        <v>5</v>
      </c>
      <c r="C289" t="str">
        <f>VLOOKUP(A289,'Customer Data'!$A:$E,3,FALSE)</f>
        <v>Josiah</v>
      </c>
      <c r="D289" t="str">
        <f>VLOOKUP($A289,'Customer Data'!$A:$E,4,FALSE)</f>
        <v>Kristen@Nam.net</v>
      </c>
      <c r="E289" s="1">
        <f>VLOOKUP($A289,'Customer Data'!$A:$E,5,FALSE)</f>
        <v>43261</v>
      </c>
      <c r="F289">
        <f t="shared" si="9"/>
        <v>2018</v>
      </c>
      <c r="G289">
        <f>VLOOKUP(A289,'Customer Data'!A:I,9,FALSE)</f>
        <v>1982</v>
      </c>
      <c r="H289">
        <f t="shared" si="10"/>
        <v>37</v>
      </c>
      <c r="I289" t="str" cm="1">
        <f t="array" ref="I289">_xlfn.IFS(H289&gt;=61,"61-70",H289&gt;51,"51-60",H289&gt;41,"41-50",H289&gt;31,"31-40",H289&gt;10,"18-30")</f>
        <v>31-40</v>
      </c>
    </row>
    <row r="290" spans="1:9" x14ac:dyDescent="0.25">
      <c r="A290" s="5">
        <v>5579</v>
      </c>
      <c r="B290">
        <f>VLOOKUP($A290,'Customer Data'!$A:$E,2,FALSE)</f>
        <v>5</v>
      </c>
      <c r="C290" t="str">
        <f>VLOOKUP(A290,'Customer Data'!$A:$E,3,FALSE)</f>
        <v>Sierra</v>
      </c>
      <c r="D290" t="str">
        <f>VLOOKUP($A290,'Customer Data'!$A:$E,4,FALSE)</f>
        <v>Malcolm@nisi.edu</v>
      </c>
      <c r="E290" s="1">
        <f>VLOOKUP($A290,'Customer Data'!$A:$E,5,FALSE)</f>
        <v>43125</v>
      </c>
      <c r="F290">
        <f t="shared" si="9"/>
        <v>2018</v>
      </c>
      <c r="G290">
        <f>VLOOKUP(A290,'Customer Data'!A:I,9,FALSE)</f>
        <v>1974</v>
      </c>
      <c r="H290">
        <f t="shared" si="10"/>
        <v>45</v>
      </c>
      <c r="I290" t="str" cm="1">
        <f t="array" ref="I290">_xlfn.IFS(H290&gt;=61,"61-70",H290&gt;51,"51-60",H290&gt;41,"41-50",H290&gt;31,"31-40",H290&gt;10,"18-30")</f>
        <v>41-50</v>
      </c>
    </row>
    <row r="291" spans="1:9" x14ac:dyDescent="0.25">
      <c r="A291" s="5">
        <v>498</v>
      </c>
      <c r="B291">
        <f>VLOOKUP($A291,'Customer Data'!$A:$E,2,FALSE)</f>
        <v>3</v>
      </c>
      <c r="C291" t="str">
        <f>VLOOKUP(A291,'Customer Data'!$A:$E,3,FALSE)</f>
        <v>Mariko Noble</v>
      </c>
      <c r="D291" t="str">
        <f>VLOOKUP($A291,'Customer Data'!$A:$E,4,FALSE)</f>
        <v>Henry@Curae.com</v>
      </c>
      <c r="E291" s="1">
        <f>VLOOKUP($A291,'Customer Data'!$A:$E,5,FALSE)</f>
        <v>43146</v>
      </c>
      <c r="F291">
        <f t="shared" si="9"/>
        <v>2018</v>
      </c>
      <c r="G291">
        <f>VLOOKUP(A291,'Customer Data'!A:I,9,FALSE)</f>
        <v>1975</v>
      </c>
      <c r="H291">
        <f t="shared" si="10"/>
        <v>44</v>
      </c>
      <c r="I291" t="str" cm="1">
        <f t="array" ref="I291">_xlfn.IFS(H291&gt;=61,"61-70",H291&gt;51,"51-60",H291&gt;41,"41-50",H291&gt;31,"31-40",H291&gt;10,"18-30")</f>
        <v>41-50</v>
      </c>
    </row>
    <row r="292" spans="1:9" x14ac:dyDescent="0.25">
      <c r="A292" s="5">
        <v>5004</v>
      </c>
      <c r="B292">
        <f>VLOOKUP($A292,'Customer Data'!$A:$E,2,FALSE)</f>
        <v>5</v>
      </c>
      <c r="C292" t="str">
        <f>VLOOKUP(A292,'Customer Data'!$A:$E,3,FALSE)</f>
        <v>Melodie</v>
      </c>
      <c r="D292" t="str">
        <f>VLOOKUP($A292,'Customer Data'!$A:$E,4,FALSE)</f>
        <v>Regan@suscipit.us</v>
      </c>
      <c r="E292" s="1">
        <f>VLOOKUP($A292,'Customer Data'!$A:$E,5,FALSE)</f>
        <v>43265</v>
      </c>
      <c r="F292">
        <f t="shared" si="9"/>
        <v>2018</v>
      </c>
      <c r="G292">
        <f>VLOOKUP(A292,'Customer Data'!A:I,9,FALSE)</f>
        <v>1982</v>
      </c>
      <c r="H292">
        <f t="shared" si="10"/>
        <v>37</v>
      </c>
      <c r="I292" t="str" cm="1">
        <f t="array" ref="I292">_xlfn.IFS(H292&gt;=61,"61-70",H292&gt;51,"51-60",H292&gt;41,"41-50",H292&gt;31,"31-40",H292&gt;10,"18-30")</f>
        <v>31-40</v>
      </c>
    </row>
    <row r="293" spans="1:9" x14ac:dyDescent="0.25">
      <c r="A293" s="5">
        <v>475</v>
      </c>
      <c r="B293">
        <f>VLOOKUP($A293,'Customer Data'!$A:$E,2,FALSE)</f>
        <v>3</v>
      </c>
      <c r="C293" t="str">
        <f>VLOOKUP(A293,'Customer Data'!$A:$E,3,FALSE)</f>
        <v>Delilah Strickland</v>
      </c>
      <c r="D293" t="str">
        <f>VLOOKUP($A293,'Customer Data'!$A:$E,4,FALSE)</f>
        <v>Xavier@nonummy.com</v>
      </c>
      <c r="E293" s="1">
        <f>VLOOKUP($A293,'Customer Data'!$A:$E,5,FALSE)</f>
        <v>43098</v>
      </c>
      <c r="F293">
        <f t="shared" si="9"/>
        <v>2017</v>
      </c>
      <c r="G293">
        <f>VLOOKUP(A293,'Customer Data'!A:I,9,FALSE)</f>
        <v>1972</v>
      </c>
      <c r="H293">
        <f t="shared" si="10"/>
        <v>47</v>
      </c>
      <c r="I293" t="str" cm="1">
        <f t="array" ref="I293">_xlfn.IFS(H293&gt;=61,"61-70",H293&gt;51,"51-60",H293&gt;41,"41-50",H293&gt;31,"31-40",H293&gt;10,"18-30")</f>
        <v>41-50</v>
      </c>
    </row>
    <row r="294" spans="1:9" x14ac:dyDescent="0.25">
      <c r="A294" s="5">
        <v>413</v>
      </c>
      <c r="B294">
        <f>VLOOKUP($A294,'Customer Data'!$A:$E,2,FALSE)</f>
        <v>3</v>
      </c>
      <c r="C294" t="str">
        <f>VLOOKUP(A294,'Customer Data'!$A:$E,3,FALSE)</f>
        <v>Martena Gay</v>
      </c>
      <c r="D294" t="str">
        <f>VLOOKUP($A294,'Customer Data'!$A:$E,4,FALSE)</f>
        <v>Nicholas@scelerisque.net</v>
      </c>
      <c r="E294" s="1">
        <f>VLOOKUP($A294,'Customer Data'!$A:$E,5,FALSE)</f>
        <v>42970</v>
      </c>
      <c r="F294">
        <f t="shared" si="9"/>
        <v>2017</v>
      </c>
      <c r="G294">
        <f>VLOOKUP(A294,'Customer Data'!A:I,9,FALSE)</f>
        <v>1964</v>
      </c>
      <c r="H294">
        <f t="shared" si="10"/>
        <v>55</v>
      </c>
      <c r="I294" t="str" cm="1">
        <f t="array" ref="I294">_xlfn.IFS(H294&gt;=61,"61-70",H294&gt;51,"51-60",H294&gt;41,"41-50",H294&gt;31,"31-40",H294&gt;10,"18-30")</f>
        <v>51-60</v>
      </c>
    </row>
    <row r="295" spans="1:9" x14ac:dyDescent="0.25">
      <c r="A295" s="5">
        <v>284</v>
      </c>
      <c r="B295">
        <f>VLOOKUP($A295,'Customer Data'!$A:$E,2,FALSE)</f>
        <v>3</v>
      </c>
      <c r="C295" t="str">
        <f>VLOOKUP(A295,'Customer Data'!$A:$E,3,FALSE)</f>
        <v>Yuli Colon</v>
      </c>
      <c r="D295" t="str">
        <f>VLOOKUP($A295,'Customer Data'!$A:$E,4,FALSE)</f>
        <v>Ishmael@Pellentesque.edu</v>
      </c>
      <c r="E295" s="1">
        <f>VLOOKUP($A295,'Customer Data'!$A:$E,5,FALSE)</f>
        <v>43519</v>
      </c>
      <c r="F295">
        <f t="shared" si="9"/>
        <v>2019</v>
      </c>
      <c r="G295">
        <f>VLOOKUP(A295,'Customer Data'!A:I,9,FALSE)</f>
        <v>1998</v>
      </c>
      <c r="H295">
        <f t="shared" si="10"/>
        <v>21</v>
      </c>
      <c r="I295" t="str" cm="1">
        <f t="array" ref="I295">_xlfn.IFS(H295&gt;=61,"61-70",H295&gt;51,"51-60",H295&gt;41,"41-50",H295&gt;31,"31-40",H295&gt;10,"18-30")</f>
        <v>18-30</v>
      </c>
    </row>
    <row r="296" spans="1:9" x14ac:dyDescent="0.25">
      <c r="A296" s="5">
        <v>371</v>
      </c>
      <c r="B296">
        <f>VLOOKUP($A296,'Customer Data'!$A:$E,2,FALSE)</f>
        <v>3</v>
      </c>
      <c r="C296" t="str">
        <f>VLOOKUP(A296,'Customer Data'!$A:$E,3,FALSE)</f>
        <v>Nevada Ewing</v>
      </c>
      <c r="D296" t="str">
        <f>VLOOKUP($A296,'Customer Data'!$A:$E,4,FALSE)</f>
        <v>Gregory@nascetur.us</v>
      </c>
      <c r="E296" s="1">
        <f>VLOOKUP($A296,'Customer Data'!$A:$E,5,FALSE)</f>
        <v>42883</v>
      </c>
      <c r="F296">
        <f t="shared" si="9"/>
        <v>2017</v>
      </c>
      <c r="G296">
        <f>VLOOKUP(A296,'Customer Data'!A:I,9,FALSE)</f>
        <v>1959</v>
      </c>
      <c r="H296">
        <f t="shared" si="10"/>
        <v>60</v>
      </c>
      <c r="I296" t="str" cm="1">
        <f t="array" ref="I296">_xlfn.IFS(H296&gt;=61,"61-70",H296&gt;51,"51-60",H296&gt;41,"41-50",H296&gt;31,"31-40",H296&gt;10,"18-30")</f>
        <v>51-60</v>
      </c>
    </row>
    <row r="297" spans="1:9" x14ac:dyDescent="0.25">
      <c r="A297" s="5">
        <v>496</v>
      </c>
      <c r="B297">
        <f>VLOOKUP($A297,'Customer Data'!$A:$E,2,FALSE)</f>
        <v>3</v>
      </c>
      <c r="C297" t="str">
        <f>VLOOKUP(A297,'Customer Data'!$A:$E,3,FALSE)</f>
        <v>Violet Singleton</v>
      </c>
      <c r="D297" t="str">
        <f>VLOOKUP($A297,'Customer Data'!$A:$E,4,FALSE)</f>
        <v>Bert@vulputate.edu</v>
      </c>
      <c r="E297" s="1">
        <f>VLOOKUP($A297,'Customer Data'!$A:$E,5,FALSE)</f>
        <v>43142</v>
      </c>
      <c r="F297">
        <f t="shared" si="9"/>
        <v>2018</v>
      </c>
      <c r="G297">
        <f>VLOOKUP(A297,'Customer Data'!A:I,9,FALSE)</f>
        <v>1975</v>
      </c>
      <c r="H297">
        <f t="shared" si="10"/>
        <v>44</v>
      </c>
      <c r="I297" t="str" cm="1">
        <f t="array" ref="I297">_xlfn.IFS(H297&gt;=61,"61-70",H297&gt;51,"51-60",H297&gt;41,"41-50",H297&gt;31,"31-40",H297&gt;10,"18-30")</f>
        <v>41-50</v>
      </c>
    </row>
    <row r="298" spans="1:9" x14ac:dyDescent="0.25">
      <c r="A298" s="5">
        <v>8325</v>
      </c>
      <c r="B298">
        <f>VLOOKUP($A298,'Customer Data'!$A:$E,2,FALSE)</f>
        <v>8</v>
      </c>
      <c r="C298" t="str">
        <f>VLOOKUP(A298,'Customer Data'!$A:$E,3,FALSE)</f>
        <v>Guinevere</v>
      </c>
      <c r="D298" t="str">
        <f>VLOOKUP($A298,'Customer Data'!$A:$E,4,FALSE)</f>
        <v>Gillian@id.net</v>
      </c>
      <c r="E298" s="1">
        <f>VLOOKUP($A298,'Customer Data'!$A:$E,5,FALSE)</f>
        <v>42750</v>
      </c>
      <c r="F298">
        <f t="shared" si="9"/>
        <v>2017</v>
      </c>
      <c r="G298">
        <f>VLOOKUP(A298,'Customer Data'!A:I,9,FALSE)</f>
        <v>1969</v>
      </c>
      <c r="H298">
        <f t="shared" si="10"/>
        <v>50</v>
      </c>
      <c r="I298" t="str" cm="1">
        <f t="array" ref="I298">_xlfn.IFS(H298&gt;=61,"61-70",H298&gt;51,"51-60",H298&gt;41,"41-50",H298&gt;31,"31-40",H298&gt;10,"18-30")</f>
        <v>41-50</v>
      </c>
    </row>
    <row r="299" spans="1:9" x14ac:dyDescent="0.25">
      <c r="A299" s="5">
        <v>5313</v>
      </c>
      <c r="B299">
        <f>VLOOKUP($A299,'Customer Data'!$A:$E,2,FALSE)</f>
        <v>5</v>
      </c>
      <c r="C299" t="str">
        <f>VLOOKUP(A299,'Customer Data'!$A:$E,3,FALSE)</f>
        <v>Stuart</v>
      </c>
      <c r="D299" t="str">
        <f>VLOOKUP($A299,'Customer Data'!$A:$E,4,FALSE)</f>
        <v>Signe@enim.us</v>
      </c>
      <c r="E299" s="1">
        <f>VLOOKUP($A299,'Customer Data'!$A:$E,5,FALSE)</f>
        <v>42924</v>
      </c>
      <c r="F299">
        <f t="shared" si="9"/>
        <v>2017</v>
      </c>
      <c r="G299">
        <f>VLOOKUP(A299,'Customer Data'!A:I,9,FALSE)</f>
        <v>1961</v>
      </c>
      <c r="H299">
        <f t="shared" si="10"/>
        <v>58</v>
      </c>
      <c r="I299" t="str" cm="1">
        <f t="array" ref="I299">_xlfn.IFS(H299&gt;=61,"61-70",H299&gt;51,"51-60",H299&gt;41,"41-50",H299&gt;31,"31-40",H299&gt;10,"18-30")</f>
        <v>51-60</v>
      </c>
    </row>
    <row r="300" spans="1:9" x14ac:dyDescent="0.25">
      <c r="A300" s="5">
        <v>5138</v>
      </c>
      <c r="B300">
        <f>VLOOKUP($A300,'Customer Data'!$A:$E,2,FALSE)</f>
        <v>5</v>
      </c>
      <c r="C300" t="str">
        <f>VLOOKUP(A300,'Customer Data'!$A:$E,3,FALSE)</f>
        <v>Charles</v>
      </c>
      <c r="D300" t="str">
        <f>VLOOKUP($A300,'Customer Data'!$A:$E,4,FALSE)</f>
        <v>Arsenio@tincidunt.edu</v>
      </c>
      <c r="E300" s="1">
        <f>VLOOKUP($A300,'Customer Data'!$A:$E,5,FALSE)</f>
        <v>43532</v>
      </c>
      <c r="F300">
        <f t="shared" si="9"/>
        <v>2019</v>
      </c>
      <c r="G300">
        <f>VLOOKUP(A300,'Customer Data'!A:I,9,FALSE)</f>
        <v>1999</v>
      </c>
      <c r="H300">
        <f t="shared" si="10"/>
        <v>20</v>
      </c>
      <c r="I300" t="str" cm="1">
        <f t="array" ref="I300">_xlfn.IFS(H300&gt;=61,"61-70",H300&gt;51,"51-60",H300&gt;41,"41-50",H300&gt;31,"31-40",H300&gt;10,"18-30")</f>
        <v>18-30</v>
      </c>
    </row>
    <row r="301" spans="1:9" x14ac:dyDescent="0.25">
      <c r="A301" s="5">
        <v>201</v>
      </c>
      <c r="B301">
        <f>VLOOKUP($A301,'Customer Data'!$A:$E,2,FALSE)</f>
        <v>3</v>
      </c>
      <c r="C301" t="str">
        <f>VLOOKUP(A301,'Customer Data'!$A:$E,3,FALSE)</f>
        <v>Xanthus Snyder</v>
      </c>
      <c r="D301" t="str">
        <f>VLOOKUP($A301,'Customer Data'!$A:$E,4,FALSE)</f>
        <v>Brittany@Class.us</v>
      </c>
      <c r="E301" s="1">
        <f>VLOOKUP($A301,'Customer Data'!$A:$E,5,FALSE)</f>
        <v>43291</v>
      </c>
      <c r="F301">
        <f t="shared" si="9"/>
        <v>2018</v>
      </c>
      <c r="G301">
        <f>VLOOKUP(A301,'Customer Data'!A:I,9,FALSE)</f>
        <v>1984</v>
      </c>
      <c r="H301">
        <f t="shared" si="10"/>
        <v>35</v>
      </c>
      <c r="I301" t="str" cm="1">
        <f t="array" ref="I301">_xlfn.IFS(H301&gt;=61,"61-70",H301&gt;51,"51-60",H301&gt;41,"41-50",H301&gt;31,"31-40",H301&gt;10,"18-30")</f>
        <v>31-40</v>
      </c>
    </row>
    <row r="302" spans="1:9" x14ac:dyDescent="0.25">
      <c r="A302" s="5">
        <v>747</v>
      </c>
      <c r="B302">
        <f>VLOOKUP($A302,'Customer Data'!$A:$E,2,FALSE)</f>
        <v>3</v>
      </c>
      <c r="C302" t="str">
        <f>VLOOKUP(A302,'Customer Data'!$A:$E,3,FALSE)</f>
        <v>Herman Collins</v>
      </c>
      <c r="D302" t="str">
        <f>VLOOKUP($A302,'Customer Data'!$A:$E,4,FALSE)</f>
        <v>Dahlia@sed.us</v>
      </c>
      <c r="E302" s="1">
        <f>VLOOKUP($A302,'Customer Data'!$A:$E,5,FALSE)</f>
        <v>43125</v>
      </c>
      <c r="F302">
        <f t="shared" si="9"/>
        <v>2018</v>
      </c>
      <c r="G302">
        <f>VLOOKUP(A302,'Customer Data'!A:I,9,FALSE)</f>
        <v>1974</v>
      </c>
      <c r="H302">
        <f t="shared" si="10"/>
        <v>45</v>
      </c>
      <c r="I302" t="str" cm="1">
        <f t="array" ref="I302">_xlfn.IFS(H302&gt;=61,"61-70",H302&gt;51,"51-60",H302&gt;41,"41-50",H302&gt;31,"31-40",H302&gt;10,"18-30")</f>
        <v>41-50</v>
      </c>
    </row>
    <row r="303" spans="1:9" x14ac:dyDescent="0.25">
      <c r="A303" s="5">
        <v>786</v>
      </c>
      <c r="B303">
        <f>VLOOKUP($A303,'Customer Data'!$A:$E,2,FALSE)</f>
        <v>3</v>
      </c>
      <c r="C303" t="str">
        <f>VLOOKUP(A303,'Customer Data'!$A:$E,3,FALSE)</f>
        <v>Upton Vang</v>
      </c>
      <c r="D303" t="str">
        <f>VLOOKUP($A303,'Customer Data'!$A:$E,4,FALSE)</f>
        <v>Janna@leo.net</v>
      </c>
      <c r="E303" s="1">
        <f>VLOOKUP($A303,'Customer Data'!$A:$E,5,FALSE)</f>
        <v>43448</v>
      </c>
      <c r="F303">
        <f t="shared" si="9"/>
        <v>2018</v>
      </c>
      <c r="G303">
        <f>VLOOKUP(A303,'Customer Data'!A:I,9,FALSE)</f>
        <v>1994</v>
      </c>
      <c r="H303">
        <f t="shared" si="10"/>
        <v>25</v>
      </c>
      <c r="I303" t="str" cm="1">
        <f t="array" ref="I303">_xlfn.IFS(H303&gt;=61,"61-70",H303&gt;51,"51-60",H303&gt;41,"41-50",H303&gt;31,"31-40",H303&gt;10,"18-30")</f>
        <v>18-30</v>
      </c>
    </row>
    <row r="304" spans="1:9" x14ac:dyDescent="0.25">
      <c r="A304" s="5">
        <v>5863</v>
      </c>
      <c r="B304">
        <f>VLOOKUP($A304,'Customer Data'!$A:$E,2,FALSE)</f>
        <v>5</v>
      </c>
      <c r="C304" t="str">
        <f>VLOOKUP(A304,'Customer Data'!$A:$E,3,FALSE)</f>
        <v>Colin</v>
      </c>
      <c r="D304" t="str">
        <f>VLOOKUP($A304,'Customer Data'!$A:$E,4,FALSE)</f>
        <v>Leonard@magnis.org</v>
      </c>
      <c r="E304" s="1">
        <f>VLOOKUP($A304,'Customer Data'!$A:$E,5,FALSE)</f>
        <v>43073</v>
      </c>
      <c r="F304">
        <f t="shared" si="9"/>
        <v>2017</v>
      </c>
      <c r="G304">
        <f>VLOOKUP(A304,'Customer Data'!A:I,9,FALSE)</f>
        <v>1988</v>
      </c>
      <c r="H304">
        <f t="shared" si="10"/>
        <v>31</v>
      </c>
      <c r="I304" t="str" cm="1">
        <f t="array" ref="I304">_xlfn.IFS(H304&gt;=61,"61-70",H304&gt;51,"51-60",H304&gt;41,"41-50",H304&gt;31,"31-40",H304&gt;10,"18-30")</f>
        <v>18-30</v>
      </c>
    </row>
    <row r="305" spans="1:9" x14ac:dyDescent="0.25">
      <c r="A305" s="5">
        <v>5185</v>
      </c>
      <c r="B305">
        <f>VLOOKUP($A305,'Customer Data'!$A:$E,2,FALSE)</f>
        <v>5</v>
      </c>
      <c r="C305" t="str">
        <f>VLOOKUP(A305,'Customer Data'!$A:$E,3,FALSE)</f>
        <v>Maris</v>
      </c>
      <c r="D305" t="str">
        <f>VLOOKUP($A305,'Customer Data'!$A:$E,4,FALSE)</f>
        <v>Tamekah@sagittis.edu</v>
      </c>
      <c r="E305" s="1">
        <f>VLOOKUP($A305,'Customer Data'!$A:$E,5,FALSE)</f>
        <v>43552</v>
      </c>
      <c r="F305">
        <f t="shared" si="9"/>
        <v>2019</v>
      </c>
      <c r="G305">
        <f>VLOOKUP(A305,'Customer Data'!A:I,9,FALSE)</f>
        <v>2000</v>
      </c>
      <c r="H305">
        <f t="shared" si="10"/>
        <v>19</v>
      </c>
      <c r="I305" t="str" cm="1">
        <f t="array" ref="I305">_xlfn.IFS(H305&gt;=61,"61-70",H305&gt;51,"51-60",H305&gt;41,"41-50",H305&gt;31,"31-40",H305&gt;10,"18-30")</f>
        <v>18-30</v>
      </c>
    </row>
    <row r="306" spans="1:9" x14ac:dyDescent="0.25">
      <c r="A306" s="5">
        <v>5401</v>
      </c>
      <c r="B306">
        <f>VLOOKUP($A306,'Customer Data'!$A:$E,2,FALSE)</f>
        <v>5</v>
      </c>
      <c r="C306" t="str">
        <f>VLOOKUP(A306,'Customer Data'!$A:$E,3,FALSE)</f>
        <v>Edan</v>
      </c>
      <c r="D306" t="str">
        <f>VLOOKUP($A306,'Customer Data'!$A:$E,4,FALSE)</f>
        <v>Macey@amet.com</v>
      </c>
      <c r="E306" s="1">
        <f>VLOOKUP($A306,'Customer Data'!$A:$E,5,FALSE)</f>
        <v>43349</v>
      </c>
      <c r="F306">
        <f t="shared" si="9"/>
        <v>2018</v>
      </c>
      <c r="G306">
        <f>VLOOKUP(A306,'Customer Data'!A:I,9,FALSE)</f>
        <v>1995</v>
      </c>
      <c r="H306">
        <f t="shared" si="10"/>
        <v>24</v>
      </c>
      <c r="I306" t="str" cm="1">
        <f t="array" ref="I306">_xlfn.IFS(H306&gt;=61,"61-70",H306&gt;51,"51-60",H306&gt;41,"41-50",H306&gt;31,"31-40",H306&gt;10,"18-30")</f>
        <v>18-30</v>
      </c>
    </row>
    <row r="307" spans="1:9" x14ac:dyDescent="0.25">
      <c r="A307" s="5">
        <v>5237</v>
      </c>
      <c r="B307">
        <f>VLOOKUP($A307,'Customer Data'!$A:$E,2,FALSE)</f>
        <v>5</v>
      </c>
      <c r="C307" t="str">
        <f>VLOOKUP(A307,'Customer Data'!$A:$E,3,FALSE)</f>
        <v>Gavin</v>
      </c>
      <c r="D307" t="str">
        <f>VLOOKUP($A307,'Customer Data'!$A:$E,4,FALSE)</f>
        <v>Allen@quis.us</v>
      </c>
      <c r="E307" s="1">
        <f>VLOOKUP($A307,'Customer Data'!$A:$E,5,FALSE)</f>
        <v>42775</v>
      </c>
      <c r="F307">
        <f t="shared" si="9"/>
        <v>2017</v>
      </c>
      <c r="G307">
        <f>VLOOKUP(A307,'Customer Data'!A:I,9,FALSE)</f>
        <v>1952</v>
      </c>
      <c r="H307">
        <f t="shared" si="10"/>
        <v>67</v>
      </c>
      <c r="I307" t="str" cm="1">
        <f t="array" ref="I307">_xlfn.IFS(H307&gt;=61,"61-70",H307&gt;51,"51-60",H307&gt;41,"41-50",H307&gt;31,"31-40",H307&gt;10,"18-30")</f>
        <v>61-70</v>
      </c>
    </row>
    <row r="308" spans="1:9" x14ac:dyDescent="0.25">
      <c r="A308" s="5">
        <v>5102</v>
      </c>
      <c r="B308">
        <f>VLOOKUP($A308,'Customer Data'!$A:$E,2,FALSE)</f>
        <v>5</v>
      </c>
      <c r="C308" t="str">
        <f>VLOOKUP(A308,'Customer Data'!$A:$E,3,FALSE)</f>
        <v>Tana</v>
      </c>
      <c r="D308" t="str">
        <f>VLOOKUP($A308,'Customer Data'!$A:$E,4,FALSE)</f>
        <v>Micah@bibendum.org</v>
      </c>
      <c r="E308" s="1">
        <f>VLOOKUP($A308,'Customer Data'!$A:$E,5,FALSE)</f>
        <v>43294</v>
      </c>
      <c r="F308">
        <f t="shared" si="9"/>
        <v>2018</v>
      </c>
      <c r="G308">
        <f>VLOOKUP(A308,'Customer Data'!A:I,9,FALSE)</f>
        <v>1994</v>
      </c>
      <c r="H308">
        <f t="shared" si="10"/>
        <v>25</v>
      </c>
      <c r="I308" t="str" cm="1">
        <f t="array" ref="I308">_xlfn.IFS(H308&gt;=61,"61-70",H308&gt;51,"51-60",H308&gt;41,"41-50",H308&gt;31,"31-40",H308&gt;10,"18-30")</f>
        <v>18-30</v>
      </c>
    </row>
    <row r="309" spans="1:9" x14ac:dyDescent="0.25">
      <c r="A309" s="5">
        <v>5531</v>
      </c>
      <c r="B309">
        <f>VLOOKUP($A309,'Customer Data'!$A:$E,2,FALSE)</f>
        <v>5</v>
      </c>
      <c r="C309" t="str">
        <f>VLOOKUP(A309,'Customer Data'!$A:$E,3,FALSE)</f>
        <v>Demetrius</v>
      </c>
      <c r="D309" t="str">
        <f>VLOOKUP($A309,'Customer Data'!$A:$E,4,FALSE)</f>
        <v>Wallace@Nulla.gov</v>
      </c>
      <c r="E309" s="1">
        <f>VLOOKUP($A309,'Customer Data'!$A:$E,5,FALSE)</f>
        <v>42789</v>
      </c>
      <c r="F309">
        <f t="shared" si="9"/>
        <v>2017</v>
      </c>
      <c r="G309">
        <f>VLOOKUP(A309,'Customer Data'!A:I,9,FALSE)</f>
        <v>1953</v>
      </c>
      <c r="H309">
        <f t="shared" si="10"/>
        <v>66</v>
      </c>
      <c r="I309" t="str" cm="1">
        <f t="array" ref="I309">_xlfn.IFS(H309&gt;=61,"61-70",H309&gt;51,"51-60",H309&gt;41,"41-50",H309&gt;31,"31-40",H309&gt;10,"18-30")</f>
        <v>61-70</v>
      </c>
    </row>
    <row r="310" spans="1:9" x14ac:dyDescent="0.25">
      <c r="A310" s="5">
        <v>5101</v>
      </c>
      <c r="B310">
        <f>VLOOKUP($A310,'Customer Data'!$A:$E,2,FALSE)</f>
        <v>5</v>
      </c>
      <c r="C310" t="str">
        <f>VLOOKUP(A310,'Customer Data'!$A:$E,3,FALSE)</f>
        <v>Justina</v>
      </c>
      <c r="D310" t="str">
        <f>VLOOKUP($A310,'Customer Data'!$A:$E,4,FALSE)</f>
        <v>Stuart@sem.gov</v>
      </c>
      <c r="E310" s="1">
        <f>VLOOKUP($A310,'Customer Data'!$A:$E,5,FALSE)</f>
        <v>42757</v>
      </c>
      <c r="F310">
        <f t="shared" si="9"/>
        <v>2017</v>
      </c>
      <c r="G310">
        <f>VLOOKUP(A310,'Customer Data'!A:I,9,FALSE)</f>
        <v>1951</v>
      </c>
      <c r="H310">
        <f t="shared" si="10"/>
        <v>68</v>
      </c>
      <c r="I310" t="str" cm="1">
        <f t="array" ref="I310">_xlfn.IFS(H310&gt;=61,"61-70",H310&gt;51,"51-60",H310&gt;41,"41-50",H310&gt;31,"31-40",H310&gt;10,"18-30")</f>
        <v>61-70</v>
      </c>
    </row>
    <row r="311" spans="1:9" x14ac:dyDescent="0.25">
      <c r="A311" s="5">
        <v>8299</v>
      </c>
      <c r="B311">
        <f>VLOOKUP($A311,'Customer Data'!$A:$E,2,FALSE)</f>
        <v>8</v>
      </c>
      <c r="C311" t="str">
        <f>VLOOKUP(A311,'Customer Data'!$A:$E,3,FALSE)</f>
        <v>Amber</v>
      </c>
      <c r="D311" t="str">
        <f>VLOOKUP($A311,'Customer Data'!$A:$E,4,FALSE)</f>
        <v>Isabelle@eros.edu</v>
      </c>
      <c r="E311" s="1">
        <f>VLOOKUP($A311,'Customer Data'!$A:$E,5,FALSE)</f>
        <v>43376</v>
      </c>
      <c r="F311">
        <f t="shared" si="9"/>
        <v>2018</v>
      </c>
      <c r="G311">
        <f>VLOOKUP(A311,'Customer Data'!A:I,9,FALSE)</f>
        <v>1976</v>
      </c>
      <c r="H311">
        <f t="shared" si="10"/>
        <v>43</v>
      </c>
      <c r="I311" t="str" cm="1">
        <f t="array" ref="I311">_xlfn.IFS(H311&gt;=61,"61-70",H311&gt;51,"51-60",H311&gt;41,"41-50",H311&gt;31,"31-40",H311&gt;10,"18-30")</f>
        <v>41-50</v>
      </c>
    </row>
    <row r="312" spans="1:9" x14ac:dyDescent="0.25">
      <c r="A312" s="5">
        <v>102</v>
      </c>
      <c r="B312">
        <f>VLOOKUP($A312,'Customer Data'!$A:$E,2,FALSE)</f>
        <v>3</v>
      </c>
      <c r="C312" t="str">
        <f>VLOOKUP(A312,'Customer Data'!$A:$E,3,FALSE)</f>
        <v>Tyrone Armstrong</v>
      </c>
      <c r="D312" t="str">
        <f>VLOOKUP($A312,'Customer Data'!$A:$E,4,FALSE)</f>
        <v>Hilda@malesuada.com</v>
      </c>
      <c r="E312" s="1">
        <f>VLOOKUP($A312,'Customer Data'!$A:$E,5,FALSE)</f>
        <v>43018</v>
      </c>
      <c r="F312">
        <f t="shared" si="9"/>
        <v>2017</v>
      </c>
      <c r="G312">
        <f>VLOOKUP(A312,'Customer Data'!A:I,9,FALSE)</f>
        <v>1967</v>
      </c>
      <c r="H312">
        <f t="shared" si="10"/>
        <v>52</v>
      </c>
      <c r="I312" t="str" cm="1">
        <f t="array" ref="I312">_xlfn.IFS(H312&gt;=61,"61-70",H312&gt;51,"51-60",H312&gt;41,"41-50",H312&gt;31,"31-40",H312&gt;10,"18-30")</f>
        <v>51-60</v>
      </c>
    </row>
    <row r="313" spans="1:9" x14ac:dyDescent="0.25">
      <c r="A313" s="5">
        <v>571</v>
      </c>
      <c r="B313">
        <f>VLOOKUP($A313,'Customer Data'!$A:$E,2,FALSE)</f>
        <v>3</v>
      </c>
      <c r="C313" t="str">
        <f>VLOOKUP(A313,'Customer Data'!$A:$E,3,FALSE)</f>
        <v>Sophia Chambers</v>
      </c>
      <c r="D313" t="str">
        <f>VLOOKUP($A313,'Customer Data'!$A:$E,4,FALSE)</f>
        <v>Erich@dolor.edu</v>
      </c>
      <c r="E313" s="1">
        <f>VLOOKUP($A313,'Customer Data'!$A:$E,5,FALSE)</f>
        <v>43297</v>
      </c>
      <c r="F313">
        <f t="shared" si="9"/>
        <v>2018</v>
      </c>
      <c r="G313">
        <f>VLOOKUP(A313,'Customer Data'!A:I,9,FALSE)</f>
        <v>1984</v>
      </c>
      <c r="H313">
        <f t="shared" si="10"/>
        <v>35</v>
      </c>
      <c r="I313" t="str" cm="1">
        <f t="array" ref="I313">_xlfn.IFS(H313&gt;=61,"61-70",H313&gt;51,"51-60",H313&gt;41,"41-50",H313&gt;31,"31-40",H313&gt;10,"18-30")</f>
        <v>31-40</v>
      </c>
    </row>
    <row r="314" spans="1:9" x14ac:dyDescent="0.25">
      <c r="A314" s="5">
        <v>5126</v>
      </c>
      <c r="B314">
        <f>VLOOKUP($A314,'Customer Data'!$A:$E,2,FALSE)</f>
        <v>5</v>
      </c>
      <c r="C314" t="str">
        <f>VLOOKUP(A314,'Customer Data'!$A:$E,3,FALSE)</f>
        <v>Paloma</v>
      </c>
      <c r="D314" t="str">
        <f>VLOOKUP($A314,'Customer Data'!$A:$E,4,FALSE)</f>
        <v>Samson@id.net</v>
      </c>
      <c r="E314" s="1">
        <f>VLOOKUP($A314,'Customer Data'!$A:$E,5,FALSE)</f>
        <v>42865</v>
      </c>
      <c r="F314">
        <f t="shared" si="9"/>
        <v>2017</v>
      </c>
      <c r="G314">
        <f>VLOOKUP(A314,'Customer Data'!A:I,9,FALSE)</f>
        <v>1958</v>
      </c>
      <c r="H314">
        <f t="shared" si="10"/>
        <v>61</v>
      </c>
      <c r="I314" t="str" cm="1">
        <f t="array" ref="I314">_xlfn.IFS(H314&gt;=61,"61-70",H314&gt;51,"51-60",H314&gt;41,"41-50",H314&gt;31,"31-40",H314&gt;10,"18-30")</f>
        <v>61-70</v>
      </c>
    </row>
    <row r="315" spans="1:9" x14ac:dyDescent="0.25">
      <c r="A315" s="5">
        <v>8474</v>
      </c>
      <c r="B315">
        <f>VLOOKUP($A315,'Customer Data'!$A:$E,2,FALSE)</f>
        <v>8</v>
      </c>
      <c r="C315" t="str">
        <f>VLOOKUP(A315,'Customer Data'!$A:$E,3,FALSE)</f>
        <v>Ingrid</v>
      </c>
      <c r="D315" t="str">
        <f>VLOOKUP($A315,'Customer Data'!$A:$E,4,FALSE)</f>
        <v>Emery@tempor.org</v>
      </c>
      <c r="E315" s="1">
        <f>VLOOKUP($A315,'Customer Data'!$A:$E,5,FALSE)</f>
        <v>43129</v>
      </c>
      <c r="F315">
        <f t="shared" si="9"/>
        <v>2018</v>
      </c>
      <c r="G315">
        <f>VLOOKUP(A315,'Customer Data'!A:I,9,FALSE)</f>
        <v>1960</v>
      </c>
      <c r="H315">
        <f t="shared" si="10"/>
        <v>59</v>
      </c>
      <c r="I315" t="str" cm="1">
        <f t="array" ref="I315">_xlfn.IFS(H315&gt;=61,"61-70",H315&gt;51,"51-60",H315&gt;41,"41-50",H315&gt;31,"31-40",H315&gt;10,"18-30")</f>
        <v>51-60</v>
      </c>
    </row>
    <row r="316" spans="1:9" x14ac:dyDescent="0.25">
      <c r="A316" s="5">
        <v>585</v>
      </c>
      <c r="B316">
        <f>VLOOKUP($A316,'Customer Data'!$A:$E,2,FALSE)</f>
        <v>3</v>
      </c>
      <c r="C316" t="str">
        <f>VLOOKUP(A316,'Customer Data'!$A:$E,3,FALSE)</f>
        <v>Jescie Reynolds</v>
      </c>
      <c r="D316" t="str">
        <f>VLOOKUP($A316,'Customer Data'!$A:$E,4,FALSE)</f>
        <v>Tatiana@dolor.com</v>
      </c>
      <c r="E316" s="1">
        <f>VLOOKUP($A316,'Customer Data'!$A:$E,5,FALSE)</f>
        <v>43326</v>
      </c>
      <c r="F316">
        <f t="shared" si="9"/>
        <v>2018</v>
      </c>
      <c r="G316">
        <f>VLOOKUP(A316,'Customer Data'!A:I,9,FALSE)</f>
        <v>1986</v>
      </c>
      <c r="H316">
        <f t="shared" si="10"/>
        <v>33</v>
      </c>
      <c r="I316" t="str" cm="1">
        <f t="array" ref="I316">_xlfn.IFS(H316&gt;=61,"61-70",H316&gt;51,"51-60",H316&gt;41,"41-50",H316&gt;31,"31-40",H316&gt;10,"18-30")</f>
        <v>31-40</v>
      </c>
    </row>
    <row r="317" spans="1:9" x14ac:dyDescent="0.25">
      <c r="A317" s="5">
        <v>775</v>
      </c>
      <c r="B317">
        <f>VLOOKUP($A317,'Customer Data'!$A:$E,2,FALSE)</f>
        <v>3</v>
      </c>
      <c r="C317" t="str">
        <f>VLOOKUP(A317,'Customer Data'!$A:$E,3,FALSE)</f>
        <v>Denton Mercer</v>
      </c>
      <c r="D317" t="str">
        <f>VLOOKUP($A317,'Customer Data'!$A:$E,4,FALSE)</f>
        <v>Francis@Quisque.net</v>
      </c>
      <c r="E317" s="1">
        <f>VLOOKUP($A317,'Customer Data'!$A:$E,5,FALSE)</f>
        <v>43357</v>
      </c>
      <c r="F317">
        <f t="shared" si="9"/>
        <v>2018</v>
      </c>
      <c r="G317">
        <f>VLOOKUP(A317,'Customer Data'!A:I,9,FALSE)</f>
        <v>1988</v>
      </c>
      <c r="H317">
        <f t="shared" si="10"/>
        <v>31</v>
      </c>
      <c r="I317" t="str" cm="1">
        <f t="array" ref="I317">_xlfn.IFS(H317&gt;=61,"61-70",H317&gt;51,"51-60",H317&gt;41,"41-50",H317&gt;31,"31-40",H317&gt;10,"18-30")</f>
        <v>18-30</v>
      </c>
    </row>
    <row r="318" spans="1:9" x14ac:dyDescent="0.25">
      <c r="A318" s="5">
        <v>605</v>
      </c>
      <c r="B318">
        <f>VLOOKUP($A318,'Customer Data'!$A:$E,2,FALSE)</f>
        <v>3</v>
      </c>
      <c r="C318" t="str">
        <f>VLOOKUP(A318,'Customer Data'!$A:$E,3,FALSE)</f>
        <v>Sharon Wright</v>
      </c>
      <c r="D318" t="str">
        <f>VLOOKUP($A318,'Customer Data'!$A:$E,4,FALSE)</f>
        <v>Naomi@Maecenas.edu</v>
      </c>
      <c r="E318" s="1">
        <f>VLOOKUP($A318,'Customer Data'!$A:$E,5,FALSE)</f>
        <v>43367</v>
      </c>
      <c r="F318">
        <f t="shared" si="9"/>
        <v>2018</v>
      </c>
      <c r="G318">
        <f>VLOOKUP(A318,'Customer Data'!A:I,9,FALSE)</f>
        <v>1989</v>
      </c>
      <c r="H318">
        <f t="shared" si="10"/>
        <v>30</v>
      </c>
      <c r="I318" t="str" cm="1">
        <f t="array" ref="I318">_xlfn.IFS(H318&gt;=61,"61-70",H318&gt;51,"51-60",H318&gt;41,"41-50",H318&gt;31,"31-40",H318&gt;10,"18-30")</f>
        <v>18-30</v>
      </c>
    </row>
    <row r="319" spans="1:9" x14ac:dyDescent="0.25">
      <c r="A319" s="5">
        <v>273</v>
      </c>
      <c r="B319">
        <f>VLOOKUP($A319,'Customer Data'!$A:$E,2,FALSE)</f>
        <v>3</v>
      </c>
      <c r="C319" t="str">
        <f>VLOOKUP(A319,'Customer Data'!$A:$E,3,FALSE)</f>
        <v>Isaiah Fischer</v>
      </c>
      <c r="D319" t="str">
        <f>VLOOKUP($A319,'Customer Data'!$A:$E,4,FALSE)</f>
        <v>Akeem@Pellentesque.us</v>
      </c>
      <c r="E319" s="1">
        <f>VLOOKUP($A319,'Customer Data'!$A:$E,5,FALSE)</f>
        <v>43489</v>
      </c>
      <c r="F319">
        <f t="shared" si="9"/>
        <v>2019</v>
      </c>
      <c r="G319">
        <f>VLOOKUP(A319,'Customer Data'!A:I,9,FALSE)</f>
        <v>1996</v>
      </c>
      <c r="H319">
        <f t="shared" si="10"/>
        <v>23</v>
      </c>
      <c r="I319" t="str" cm="1">
        <f t="array" ref="I319">_xlfn.IFS(H319&gt;=61,"61-70",H319&gt;51,"51-60",H319&gt;41,"41-50",H319&gt;31,"31-40",H319&gt;10,"18-30")</f>
        <v>18-30</v>
      </c>
    </row>
    <row r="320" spans="1:9" x14ac:dyDescent="0.25">
      <c r="A320" s="5">
        <v>793</v>
      </c>
      <c r="B320">
        <f>VLOOKUP($A320,'Customer Data'!$A:$E,2,FALSE)</f>
        <v>3</v>
      </c>
      <c r="C320" t="str">
        <f>VLOOKUP(A320,'Customer Data'!$A:$E,3,FALSE)</f>
        <v>Byron Gamble</v>
      </c>
      <c r="D320" t="str">
        <f>VLOOKUP($A320,'Customer Data'!$A:$E,4,FALSE)</f>
        <v>Wayne@hendrerit.edu</v>
      </c>
      <c r="E320" s="1">
        <f>VLOOKUP($A320,'Customer Data'!$A:$E,5,FALSE)</f>
        <v>43506</v>
      </c>
      <c r="F320">
        <f t="shared" si="9"/>
        <v>2019</v>
      </c>
      <c r="G320">
        <f>VLOOKUP(A320,'Customer Data'!A:I,9,FALSE)</f>
        <v>1997</v>
      </c>
      <c r="H320">
        <f t="shared" si="10"/>
        <v>22</v>
      </c>
      <c r="I320" t="str" cm="1">
        <f t="array" ref="I320">_xlfn.IFS(H320&gt;=61,"61-70",H320&gt;51,"51-60",H320&gt;41,"41-50",H320&gt;31,"31-40",H320&gt;10,"18-30")</f>
        <v>18-30</v>
      </c>
    </row>
    <row r="321" spans="1:9" x14ac:dyDescent="0.25">
      <c r="A321" s="5">
        <v>5078</v>
      </c>
      <c r="B321">
        <f>VLOOKUP($A321,'Customer Data'!$A:$E,2,FALSE)</f>
        <v>5</v>
      </c>
      <c r="C321" t="str">
        <f>VLOOKUP(A321,'Customer Data'!$A:$E,3,FALSE)</f>
        <v>Gage</v>
      </c>
      <c r="D321" t="str">
        <f>VLOOKUP($A321,'Customer Data'!$A:$E,4,FALSE)</f>
        <v>Dana@Curabitur.net</v>
      </c>
      <c r="E321" s="1">
        <f>VLOOKUP($A321,'Customer Data'!$A:$E,5,FALSE)</f>
        <v>42839</v>
      </c>
      <c r="F321">
        <f t="shared" si="9"/>
        <v>2017</v>
      </c>
      <c r="G321">
        <f>VLOOKUP(A321,'Customer Data'!A:I,9,FALSE)</f>
        <v>1982</v>
      </c>
      <c r="H321">
        <f t="shared" si="10"/>
        <v>37</v>
      </c>
      <c r="I321" t="str" cm="1">
        <f t="array" ref="I321">_xlfn.IFS(H321&gt;=61,"61-70",H321&gt;51,"51-60",H321&gt;41,"41-50",H321&gt;31,"31-40",H321&gt;10,"18-30")</f>
        <v>31-40</v>
      </c>
    </row>
    <row r="322" spans="1:9" x14ac:dyDescent="0.25">
      <c r="A322" s="5">
        <v>5802</v>
      </c>
      <c r="B322">
        <f>VLOOKUP($A322,'Customer Data'!$A:$E,2,FALSE)</f>
        <v>5</v>
      </c>
      <c r="C322" t="str">
        <f>VLOOKUP(A322,'Customer Data'!$A:$E,3,FALSE)</f>
        <v>Selma</v>
      </c>
      <c r="D322" t="str">
        <f>VLOOKUP($A322,'Customer Data'!$A:$E,4,FALSE)</f>
        <v>Veda@Ut.org</v>
      </c>
      <c r="E322" s="1">
        <f>VLOOKUP($A322,'Customer Data'!$A:$E,5,FALSE)</f>
        <v>42882</v>
      </c>
      <c r="F322">
        <f t="shared" si="9"/>
        <v>2017</v>
      </c>
      <c r="G322">
        <f>VLOOKUP(A322,'Customer Data'!A:I,9,FALSE)</f>
        <v>1983</v>
      </c>
      <c r="H322">
        <f t="shared" si="10"/>
        <v>36</v>
      </c>
      <c r="I322" t="str" cm="1">
        <f t="array" ref="I322">_xlfn.IFS(H322&gt;=61,"61-70",H322&gt;51,"51-60",H322&gt;41,"41-50",H322&gt;31,"31-40",H322&gt;10,"18-30")</f>
        <v>31-40</v>
      </c>
    </row>
    <row r="323" spans="1:9" x14ac:dyDescent="0.25">
      <c r="A323" s="5">
        <v>295</v>
      </c>
      <c r="B323">
        <f>VLOOKUP($A323,'Customer Data'!$A:$E,2,FALSE)</f>
        <v>3</v>
      </c>
      <c r="C323" t="str">
        <f>VLOOKUP(A323,'Customer Data'!$A:$E,3,FALSE)</f>
        <v>Russell Oneill</v>
      </c>
      <c r="D323" t="str">
        <f>VLOOKUP($A323,'Customer Data'!$A:$E,4,FALSE)</f>
        <v>Amy@a.us</v>
      </c>
      <c r="E323" s="1">
        <f>VLOOKUP($A323,'Customer Data'!$A:$E,5,FALSE)</f>
        <v>43550</v>
      </c>
      <c r="F323">
        <f t="shared" ref="F323:F386" si="11">YEAR(E323)</f>
        <v>2019</v>
      </c>
      <c r="G323">
        <f>VLOOKUP(A323,'Customer Data'!A:I,9,FALSE)</f>
        <v>2000</v>
      </c>
      <c r="H323">
        <f t="shared" ref="H323:H386" si="12">2019-G323</f>
        <v>19</v>
      </c>
      <c r="I323" t="str" cm="1">
        <f t="array" ref="I323">_xlfn.IFS(H323&gt;=61,"61-70",H323&gt;51,"51-60",H323&gt;41,"41-50",H323&gt;31,"31-40",H323&gt;10,"18-30")</f>
        <v>18-30</v>
      </c>
    </row>
    <row r="324" spans="1:9" x14ac:dyDescent="0.25">
      <c r="A324" s="5">
        <v>260</v>
      </c>
      <c r="B324">
        <f>VLOOKUP($A324,'Customer Data'!$A:$E,2,FALSE)</f>
        <v>3</v>
      </c>
      <c r="C324" t="str">
        <f>VLOOKUP(A324,'Customer Data'!$A:$E,3,FALSE)</f>
        <v>Chaim Haney</v>
      </c>
      <c r="D324" t="str">
        <f>VLOOKUP($A324,'Customer Data'!$A:$E,4,FALSE)</f>
        <v>Hayden@ultrices.org</v>
      </c>
      <c r="E324" s="1">
        <f>VLOOKUP($A324,'Customer Data'!$A:$E,5,FALSE)</f>
        <v>43453</v>
      </c>
      <c r="F324">
        <f t="shared" si="11"/>
        <v>2018</v>
      </c>
      <c r="G324">
        <f>VLOOKUP(A324,'Customer Data'!A:I,9,FALSE)</f>
        <v>1994</v>
      </c>
      <c r="H324">
        <f t="shared" si="12"/>
        <v>25</v>
      </c>
      <c r="I324" t="str" cm="1">
        <f t="array" ref="I324">_xlfn.IFS(H324&gt;=61,"61-70",H324&gt;51,"51-60",H324&gt;41,"41-50",H324&gt;31,"31-40",H324&gt;10,"18-30")</f>
        <v>18-30</v>
      </c>
    </row>
    <row r="325" spans="1:9" x14ac:dyDescent="0.25">
      <c r="A325" s="5">
        <v>5831</v>
      </c>
      <c r="B325">
        <f>VLOOKUP($A325,'Customer Data'!$A:$E,2,FALSE)</f>
        <v>5</v>
      </c>
      <c r="C325" t="str">
        <f>VLOOKUP(A325,'Customer Data'!$A:$E,3,FALSE)</f>
        <v>Debra</v>
      </c>
      <c r="D325" t="str">
        <f>VLOOKUP($A325,'Customer Data'!$A:$E,4,FALSE)</f>
        <v>Cecilia@amet.org</v>
      </c>
      <c r="E325" s="1">
        <f>VLOOKUP($A325,'Customer Data'!$A:$E,5,FALSE)</f>
        <v>42806</v>
      </c>
      <c r="F325">
        <f t="shared" si="11"/>
        <v>2017</v>
      </c>
      <c r="G325">
        <f>VLOOKUP(A325,'Customer Data'!A:I,9,FALSE)</f>
        <v>1981</v>
      </c>
      <c r="H325">
        <f t="shared" si="12"/>
        <v>38</v>
      </c>
      <c r="I325" t="str" cm="1">
        <f t="array" ref="I325">_xlfn.IFS(H325&gt;=61,"61-70",H325&gt;51,"51-60",H325&gt;41,"41-50",H325&gt;31,"31-40",H325&gt;10,"18-30")</f>
        <v>31-40</v>
      </c>
    </row>
    <row r="326" spans="1:9" x14ac:dyDescent="0.25">
      <c r="A326" s="5">
        <v>5525</v>
      </c>
      <c r="B326">
        <f>VLOOKUP($A326,'Customer Data'!$A:$E,2,FALSE)</f>
        <v>5</v>
      </c>
      <c r="C326" t="str">
        <f>VLOOKUP(A326,'Customer Data'!$A:$E,3,FALSE)</f>
        <v>Deirdre</v>
      </c>
      <c r="D326" t="str">
        <f>VLOOKUP($A326,'Customer Data'!$A:$E,4,FALSE)</f>
        <v>Zia@euismod.net</v>
      </c>
      <c r="E326" s="1">
        <f>VLOOKUP($A326,'Customer Data'!$A:$E,5,FALSE)</f>
        <v>43485</v>
      </c>
      <c r="F326">
        <f t="shared" si="11"/>
        <v>2019</v>
      </c>
      <c r="G326">
        <f>VLOOKUP(A326,'Customer Data'!A:I,9,FALSE)</f>
        <v>1996</v>
      </c>
      <c r="H326">
        <f t="shared" si="12"/>
        <v>23</v>
      </c>
      <c r="I326" t="str" cm="1">
        <f t="array" ref="I326">_xlfn.IFS(H326&gt;=61,"61-70",H326&gt;51,"51-60",H326&gt;41,"41-50",H326&gt;31,"31-40",H326&gt;10,"18-30")</f>
        <v>18-30</v>
      </c>
    </row>
    <row r="327" spans="1:9" x14ac:dyDescent="0.25">
      <c r="A327" s="5">
        <v>354</v>
      </c>
      <c r="B327">
        <f>VLOOKUP($A327,'Customer Data'!$A:$E,2,FALSE)</f>
        <v>3</v>
      </c>
      <c r="C327" t="str">
        <f>VLOOKUP(A327,'Customer Data'!$A:$E,3,FALSE)</f>
        <v>Kimberley Larson</v>
      </c>
      <c r="D327" t="str">
        <f>VLOOKUP($A327,'Customer Data'!$A:$E,4,FALSE)</f>
        <v>Petra@hymenaeos.gov</v>
      </c>
      <c r="E327" s="1">
        <f>VLOOKUP($A327,'Customer Data'!$A:$E,5,FALSE)</f>
        <v>42848</v>
      </c>
      <c r="F327">
        <f t="shared" si="11"/>
        <v>2017</v>
      </c>
      <c r="G327">
        <f>VLOOKUP(A327,'Customer Data'!A:I,9,FALSE)</f>
        <v>1957</v>
      </c>
      <c r="H327">
        <f t="shared" si="12"/>
        <v>62</v>
      </c>
      <c r="I327" t="str" cm="1">
        <f t="array" ref="I327">_xlfn.IFS(H327&gt;=61,"61-70",H327&gt;51,"51-60",H327&gt;41,"41-50",H327&gt;31,"31-40",H327&gt;10,"18-30")</f>
        <v>61-70</v>
      </c>
    </row>
    <row r="328" spans="1:9" x14ac:dyDescent="0.25">
      <c r="A328" s="5">
        <v>8402</v>
      </c>
      <c r="B328">
        <f>VLOOKUP($A328,'Customer Data'!$A:$E,2,FALSE)</f>
        <v>8</v>
      </c>
      <c r="C328" t="str">
        <f>VLOOKUP(A328,'Customer Data'!$A:$E,3,FALSE)</f>
        <v>Libby</v>
      </c>
      <c r="D328" t="str">
        <f>VLOOKUP($A328,'Customer Data'!$A:$E,4,FALSE)</f>
        <v>Jakeem@pellentesque.net</v>
      </c>
      <c r="E328" s="1">
        <f>VLOOKUP($A328,'Customer Data'!$A:$E,5,FALSE)</f>
        <v>43445</v>
      </c>
      <c r="F328">
        <f t="shared" si="11"/>
        <v>2018</v>
      </c>
      <c r="G328">
        <f>VLOOKUP(A328,'Customer Data'!A:I,9,FALSE)</f>
        <v>1999</v>
      </c>
      <c r="H328">
        <f t="shared" si="12"/>
        <v>20</v>
      </c>
      <c r="I328" t="str" cm="1">
        <f t="array" ref="I328">_xlfn.IFS(H328&gt;=61,"61-70",H328&gt;51,"51-60",H328&gt;41,"41-50",H328&gt;31,"31-40",H328&gt;10,"18-30")</f>
        <v>18-30</v>
      </c>
    </row>
    <row r="329" spans="1:9" x14ac:dyDescent="0.25">
      <c r="A329" s="5">
        <v>5080</v>
      </c>
      <c r="B329">
        <f>VLOOKUP($A329,'Customer Data'!$A:$E,2,FALSE)</f>
        <v>5</v>
      </c>
      <c r="C329" t="str">
        <f>VLOOKUP(A329,'Customer Data'!$A:$E,3,FALSE)</f>
        <v>Elmo</v>
      </c>
      <c r="D329" t="str">
        <f>VLOOKUP($A329,'Customer Data'!$A:$E,4,FALSE)</f>
        <v>Macaulay@Cum.us</v>
      </c>
      <c r="E329" s="1">
        <f>VLOOKUP($A329,'Customer Data'!$A:$E,5,FALSE)</f>
        <v>43369</v>
      </c>
      <c r="F329">
        <f t="shared" si="11"/>
        <v>2018</v>
      </c>
      <c r="G329">
        <f>VLOOKUP(A329,'Customer Data'!A:I,9,FALSE)</f>
        <v>1989</v>
      </c>
      <c r="H329">
        <f t="shared" si="12"/>
        <v>30</v>
      </c>
      <c r="I329" t="str" cm="1">
        <f t="array" ref="I329">_xlfn.IFS(H329&gt;=61,"61-70",H329&gt;51,"51-60",H329&gt;41,"41-50",H329&gt;31,"31-40",H329&gt;10,"18-30")</f>
        <v>18-30</v>
      </c>
    </row>
    <row r="330" spans="1:9" x14ac:dyDescent="0.25">
      <c r="A330" s="5">
        <v>5751</v>
      </c>
      <c r="B330">
        <f>VLOOKUP($A330,'Customer Data'!$A:$E,2,FALSE)</f>
        <v>5</v>
      </c>
      <c r="C330" t="str">
        <f>VLOOKUP(A330,'Customer Data'!$A:$E,3,FALSE)</f>
        <v>Portia</v>
      </c>
      <c r="D330" t="str">
        <f>VLOOKUP($A330,'Customer Data'!$A:$E,4,FALSE)</f>
        <v>Lacey@Aliquam.net</v>
      </c>
      <c r="E330" s="1">
        <f>VLOOKUP($A330,'Customer Data'!$A:$E,5,FALSE)</f>
        <v>43125</v>
      </c>
      <c r="F330">
        <f t="shared" si="11"/>
        <v>2018</v>
      </c>
      <c r="G330">
        <f>VLOOKUP(A330,'Customer Data'!A:I,9,FALSE)</f>
        <v>1990</v>
      </c>
      <c r="H330">
        <f t="shared" si="12"/>
        <v>29</v>
      </c>
      <c r="I330" t="str" cm="1">
        <f t="array" ref="I330">_xlfn.IFS(H330&gt;=61,"61-70",H330&gt;51,"51-60",H330&gt;41,"41-50",H330&gt;31,"31-40",H330&gt;10,"18-30")</f>
        <v>18-30</v>
      </c>
    </row>
    <row r="331" spans="1:9" x14ac:dyDescent="0.25">
      <c r="A331" s="5">
        <v>483</v>
      </c>
      <c r="B331">
        <f>VLOOKUP($A331,'Customer Data'!$A:$E,2,FALSE)</f>
        <v>3</v>
      </c>
      <c r="C331" t="str">
        <f>VLOOKUP(A331,'Customer Data'!$A:$E,3,FALSE)</f>
        <v>Wynne Horton</v>
      </c>
      <c r="D331" t="str">
        <f>VLOOKUP($A331,'Customer Data'!$A:$E,4,FALSE)</f>
        <v>Yael@lobortis.com</v>
      </c>
      <c r="E331" s="1">
        <f>VLOOKUP($A331,'Customer Data'!$A:$E,5,FALSE)</f>
        <v>43115</v>
      </c>
      <c r="F331">
        <f t="shared" si="11"/>
        <v>2018</v>
      </c>
      <c r="G331">
        <f>VLOOKUP(A331,'Customer Data'!A:I,9,FALSE)</f>
        <v>1973</v>
      </c>
      <c r="H331">
        <f t="shared" si="12"/>
        <v>46</v>
      </c>
      <c r="I331" t="str" cm="1">
        <f t="array" ref="I331">_xlfn.IFS(H331&gt;=61,"61-70",H331&gt;51,"51-60",H331&gt;41,"41-50",H331&gt;31,"31-40",H331&gt;10,"18-30")</f>
        <v>41-50</v>
      </c>
    </row>
    <row r="332" spans="1:9" x14ac:dyDescent="0.25">
      <c r="A332" s="5">
        <v>5230</v>
      </c>
      <c r="B332">
        <f>VLOOKUP($A332,'Customer Data'!$A:$E,2,FALSE)</f>
        <v>5</v>
      </c>
      <c r="C332" t="str">
        <f>VLOOKUP(A332,'Customer Data'!$A:$E,3,FALSE)</f>
        <v>Teagan</v>
      </c>
      <c r="D332" t="str">
        <f>VLOOKUP($A332,'Customer Data'!$A:$E,4,FALSE)</f>
        <v>Gregory@Morbi.us</v>
      </c>
      <c r="E332" s="1">
        <f>VLOOKUP($A332,'Customer Data'!$A:$E,5,FALSE)</f>
        <v>43554</v>
      </c>
      <c r="F332">
        <f t="shared" si="11"/>
        <v>2019</v>
      </c>
      <c r="G332">
        <f>VLOOKUP(A332,'Customer Data'!A:I,9,FALSE)</f>
        <v>2001</v>
      </c>
      <c r="H332">
        <f t="shared" si="12"/>
        <v>18</v>
      </c>
      <c r="I332" t="str" cm="1">
        <f t="array" ref="I332">_xlfn.IFS(H332&gt;=61,"61-70",H332&gt;51,"51-60",H332&gt;41,"41-50",H332&gt;31,"31-40",H332&gt;10,"18-30")</f>
        <v>18-30</v>
      </c>
    </row>
    <row r="333" spans="1:9" x14ac:dyDescent="0.25">
      <c r="A333" s="5">
        <v>8168</v>
      </c>
      <c r="B333">
        <f>VLOOKUP($A333,'Customer Data'!$A:$E,2,FALSE)</f>
        <v>8</v>
      </c>
      <c r="C333" t="str">
        <f>VLOOKUP(A333,'Customer Data'!$A:$E,3,FALSE)</f>
        <v>Jelani</v>
      </c>
      <c r="D333" t="str">
        <f>VLOOKUP($A333,'Customer Data'!$A:$E,4,FALSE)</f>
        <v>Pamela@dictum.edu</v>
      </c>
      <c r="E333" s="1">
        <f>VLOOKUP($A333,'Customer Data'!$A:$E,5,FALSE)</f>
        <v>42878</v>
      </c>
      <c r="F333">
        <f t="shared" si="11"/>
        <v>2017</v>
      </c>
      <c r="G333">
        <f>VLOOKUP(A333,'Customer Data'!A:I,9,FALSE)</f>
        <v>1978</v>
      </c>
      <c r="H333">
        <f t="shared" si="12"/>
        <v>41</v>
      </c>
      <c r="I333" t="str" cm="1">
        <f t="array" ref="I333">_xlfn.IFS(H333&gt;=61,"61-70",H333&gt;51,"51-60",H333&gt;41,"41-50",H333&gt;31,"31-40",H333&gt;10,"18-30")</f>
        <v>31-40</v>
      </c>
    </row>
    <row r="334" spans="1:9" x14ac:dyDescent="0.25">
      <c r="A334" s="5">
        <v>5942</v>
      </c>
      <c r="B334">
        <f>VLOOKUP($A334,'Customer Data'!$A:$E,2,FALSE)</f>
        <v>5</v>
      </c>
      <c r="C334" t="str">
        <f>VLOOKUP(A334,'Customer Data'!$A:$E,3,FALSE)</f>
        <v>Azalia</v>
      </c>
      <c r="D334" t="str">
        <f>VLOOKUP($A334,'Customer Data'!$A:$E,4,FALSE)</f>
        <v>Joseph@congue.gov</v>
      </c>
      <c r="E334" s="1">
        <f>VLOOKUP($A334,'Customer Data'!$A:$E,5,FALSE)</f>
        <v>42870</v>
      </c>
      <c r="F334">
        <f t="shared" si="11"/>
        <v>2017</v>
      </c>
      <c r="G334">
        <f>VLOOKUP(A334,'Customer Data'!A:I,9,FALSE)</f>
        <v>1983</v>
      </c>
      <c r="H334">
        <f t="shared" si="12"/>
        <v>36</v>
      </c>
      <c r="I334" t="str" cm="1">
        <f t="array" ref="I334">_xlfn.IFS(H334&gt;=61,"61-70",H334&gt;51,"51-60",H334&gt;41,"41-50",H334&gt;31,"31-40",H334&gt;10,"18-30")</f>
        <v>31-40</v>
      </c>
    </row>
    <row r="335" spans="1:9" x14ac:dyDescent="0.25">
      <c r="A335" s="5">
        <v>268</v>
      </c>
      <c r="B335">
        <f>VLOOKUP($A335,'Customer Data'!$A:$E,2,FALSE)</f>
        <v>3</v>
      </c>
      <c r="C335" t="str">
        <f>VLOOKUP(A335,'Customer Data'!$A:$E,3,FALSE)</f>
        <v>Ezekiel Craig</v>
      </c>
      <c r="D335" t="str">
        <f>VLOOKUP($A335,'Customer Data'!$A:$E,4,FALSE)</f>
        <v>Drake@eu.org</v>
      </c>
      <c r="E335" s="1">
        <f>VLOOKUP($A335,'Customer Data'!$A:$E,5,FALSE)</f>
        <v>43475</v>
      </c>
      <c r="F335">
        <f t="shared" si="11"/>
        <v>2019</v>
      </c>
      <c r="G335">
        <f>VLOOKUP(A335,'Customer Data'!A:I,9,FALSE)</f>
        <v>1995</v>
      </c>
      <c r="H335">
        <f t="shared" si="12"/>
        <v>24</v>
      </c>
      <c r="I335" t="str" cm="1">
        <f t="array" ref="I335">_xlfn.IFS(H335&gt;=61,"61-70",H335&gt;51,"51-60",H335&gt;41,"41-50",H335&gt;31,"31-40",H335&gt;10,"18-30")</f>
        <v>18-30</v>
      </c>
    </row>
    <row r="336" spans="1:9" x14ac:dyDescent="0.25">
      <c r="A336" s="5">
        <v>8398</v>
      </c>
      <c r="B336">
        <f>VLOOKUP($A336,'Customer Data'!$A:$E,2,FALSE)</f>
        <v>8</v>
      </c>
      <c r="C336" t="str">
        <f>VLOOKUP(A336,'Customer Data'!$A:$E,3,FALSE)</f>
        <v>Dominique</v>
      </c>
      <c r="D336" t="str">
        <f>VLOOKUP($A336,'Customer Data'!$A:$E,4,FALSE)</f>
        <v>Marshall@velit.com</v>
      </c>
      <c r="E336" s="1">
        <f>VLOOKUP($A336,'Customer Data'!$A:$E,5,FALSE)</f>
        <v>42763</v>
      </c>
      <c r="F336">
        <f t="shared" si="11"/>
        <v>2017</v>
      </c>
      <c r="G336">
        <f>VLOOKUP(A336,'Customer Data'!A:I,9,FALSE)</f>
        <v>1991</v>
      </c>
      <c r="H336">
        <f t="shared" si="12"/>
        <v>28</v>
      </c>
      <c r="I336" t="str" cm="1">
        <f t="array" ref="I336">_xlfn.IFS(H336&gt;=61,"61-70",H336&gt;51,"51-60",H336&gt;41,"41-50",H336&gt;31,"31-40",H336&gt;10,"18-30")</f>
        <v>18-30</v>
      </c>
    </row>
    <row r="337" spans="1:9" x14ac:dyDescent="0.25">
      <c r="A337" s="5">
        <v>298</v>
      </c>
      <c r="B337">
        <f>VLOOKUP($A337,'Customer Data'!$A:$E,2,FALSE)</f>
        <v>3</v>
      </c>
      <c r="C337" t="str">
        <f>VLOOKUP(A337,'Customer Data'!$A:$E,3,FALSE)</f>
        <v>Isaac Delacruz</v>
      </c>
      <c r="D337" t="str">
        <f>VLOOKUP($A337,'Customer Data'!$A:$E,4,FALSE)</f>
        <v>Bree@orci.us</v>
      </c>
      <c r="E337" s="1">
        <f>VLOOKUP($A337,'Customer Data'!$A:$E,5,FALSE)</f>
        <v>43558</v>
      </c>
      <c r="F337">
        <f t="shared" si="11"/>
        <v>2019</v>
      </c>
      <c r="G337">
        <f>VLOOKUP(A337,'Customer Data'!A:I,9,FALSE)</f>
        <v>2000</v>
      </c>
      <c r="H337">
        <f t="shared" si="12"/>
        <v>19</v>
      </c>
      <c r="I337" t="str" cm="1">
        <f t="array" ref="I337">_xlfn.IFS(H337&gt;=61,"61-70",H337&gt;51,"51-60",H337&gt;41,"41-50",H337&gt;31,"31-40",H337&gt;10,"18-30")</f>
        <v>18-30</v>
      </c>
    </row>
    <row r="338" spans="1:9" x14ac:dyDescent="0.25">
      <c r="A338" s="5">
        <v>5036</v>
      </c>
      <c r="B338">
        <f>VLOOKUP($A338,'Customer Data'!$A:$E,2,FALSE)</f>
        <v>5</v>
      </c>
      <c r="C338" t="str">
        <f>VLOOKUP(A338,'Customer Data'!$A:$E,3,FALSE)</f>
        <v>Paki</v>
      </c>
      <c r="D338" t="str">
        <f>VLOOKUP($A338,'Customer Data'!$A:$E,4,FALSE)</f>
        <v>Myles@parturient.com</v>
      </c>
      <c r="E338" s="1">
        <f>VLOOKUP($A338,'Customer Data'!$A:$E,5,FALSE)</f>
        <v>42768</v>
      </c>
      <c r="F338">
        <f t="shared" si="11"/>
        <v>2017</v>
      </c>
      <c r="G338">
        <f>VLOOKUP(A338,'Customer Data'!A:I,9,FALSE)</f>
        <v>1952</v>
      </c>
      <c r="H338">
        <f t="shared" si="12"/>
        <v>67</v>
      </c>
      <c r="I338" t="str" cm="1">
        <f t="array" ref="I338">_xlfn.IFS(H338&gt;=61,"61-70",H338&gt;51,"51-60",H338&gt;41,"41-50",H338&gt;31,"31-40",H338&gt;10,"18-30")</f>
        <v>61-70</v>
      </c>
    </row>
    <row r="339" spans="1:9" x14ac:dyDescent="0.25">
      <c r="A339" s="5">
        <v>5309</v>
      </c>
      <c r="B339">
        <f>VLOOKUP($A339,'Customer Data'!$A:$E,2,FALSE)</f>
        <v>5</v>
      </c>
      <c r="C339" t="str">
        <f>VLOOKUP(A339,'Customer Data'!$A:$E,3,FALSE)</f>
        <v>Shannon</v>
      </c>
      <c r="D339" t="str">
        <f>VLOOKUP($A339,'Customer Data'!$A:$E,4,FALSE)</f>
        <v>Marny@elit.org</v>
      </c>
      <c r="E339" s="1">
        <f>VLOOKUP($A339,'Customer Data'!$A:$E,5,FALSE)</f>
        <v>42902</v>
      </c>
      <c r="F339">
        <f t="shared" si="11"/>
        <v>2017</v>
      </c>
      <c r="G339">
        <f>VLOOKUP(A339,'Customer Data'!A:I,9,FALSE)</f>
        <v>1960</v>
      </c>
      <c r="H339">
        <f t="shared" si="12"/>
        <v>59</v>
      </c>
      <c r="I339" t="str" cm="1">
        <f t="array" ref="I339">_xlfn.IFS(H339&gt;=61,"61-70",H339&gt;51,"51-60",H339&gt;41,"41-50",H339&gt;31,"31-40",H339&gt;10,"18-30")</f>
        <v>51-60</v>
      </c>
    </row>
    <row r="340" spans="1:9" x14ac:dyDescent="0.25">
      <c r="A340" s="5">
        <v>226</v>
      </c>
      <c r="B340">
        <f>VLOOKUP($A340,'Customer Data'!$A:$E,2,FALSE)</f>
        <v>3</v>
      </c>
      <c r="C340" t="str">
        <f>VLOOKUP(A340,'Customer Data'!$A:$E,3,FALSE)</f>
        <v>Xanthus Morrow</v>
      </c>
      <c r="D340" t="str">
        <f>VLOOKUP($A340,'Customer Data'!$A:$E,4,FALSE)</f>
        <v>Urielle@Maecenas.gov</v>
      </c>
      <c r="E340" s="1">
        <f>VLOOKUP($A340,'Customer Data'!$A:$E,5,FALSE)</f>
        <v>43360</v>
      </c>
      <c r="F340">
        <f t="shared" si="11"/>
        <v>2018</v>
      </c>
      <c r="G340">
        <f>VLOOKUP(A340,'Customer Data'!A:I,9,FALSE)</f>
        <v>1988</v>
      </c>
      <c r="H340">
        <f t="shared" si="12"/>
        <v>31</v>
      </c>
      <c r="I340" t="str" cm="1">
        <f t="array" ref="I340">_xlfn.IFS(H340&gt;=61,"61-70",H340&gt;51,"51-60",H340&gt;41,"41-50",H340&gt;31,"31-40",H340&gt;10,"18-30")</f>
        <v>18-30</v>
      </c>
    </row>
    <row r="341" spans="1:9" x14ac:dyDescent="0.25">
      <c r="A341" s="5">
        <v>270</v>
      </c>
      <c r="B341">
        <f>VLOOKUP($A341,'Customer Data'!$A:$E,2,FALSE)</f>
        <v>3</v>
      </c>
      <c r="C341" t="str">
        <f>VLOOKUP(A341,'Customer Data'!$A:$E,3,FALSE)</f>
        <v>Levi Petersen</v>
      </c>
      <c r="D341" t="str">
        <f>VLOOKUP($A341,'Customer Data'!$A:$E,4,FALSE)</f>
        <v>Zachary@vel.us</v>
      </c>
      <c r="E341" s="1">
        <f>VLOOKUP($A341,'Customer Data'!$A:$E,5,FALSE)</f>
        <v>43481</v>
      </c>
      <c r="F341">
        <f t="shared" si="11"/>
        <v>2019</v>
      </c>
      <c r="G341">
        <f>VLOOKUP(A341,'Customer Data'!A:I,9,FALSE)</f>
        <v>1996</v>
      </c>
      <c r="H341">
        <f t="shared" si="12"/>
        <v>23</v>
      </c>
      <c r="I341" t="str" cm="1">
        <f t="array" ref="I341">_xlfn.IFS(H341&gt;=61,"61-70",H341&gt;51,"51-60",H341&gt;41,"41-50",H341&gt;31,"31-40",H341&gt;10,"18-30")</f>
        <v>18-30</v>
      </c>
    </row>
    <row r="342" spans="1:9" x14ac:dyDescent="0.25">
      <c r="A342" s="5">
        <v>590</v>
      </c>
      <c r="B342">
        <f>VLOOKUP($A342,'Customer Data'!$A:$E,2,FALSE)</f>
        <v>3</v>
      </c>
      <c r="C342" t="str">
        <f>VLOOKUP(A342,'Customer Data'!$A:$E,3,FALSE)</f>
        <v>Simone Rush</v>
      </c>
      <c r="D342" t="str">
        <f>VLOOKUP($A342,'Customer Data'!$A:$E,4,FALSE)</f>
        <v>Jerry@Pellentesque.net</v>
      </c>
      <c r="E342" s="1">
        <f>VLOOKUP($A342,'Customer Data'!$A:$E,5,FALSE)</f>
        <v>43336</v>
      </c>
      <c r="F342">
        <f t="shared" si="11"/>
        <v>2018</v>
      </c>
      <c r="G342">
        <f>VLOOKUP(A342,'Customer Data'!A:I,9,FALSE)</f>
        <v>1987</v>
      </c>
      <c r="H342">
        <f t="shared" si="12"/>
        <v>32</v>
      </c>
      <c r="I342" t="str" cm="1">
        <f t="array" ref="I342">_xlfn.IFS(H342&gt;=61,"61-70",H342&gt;51,"51-60",H342&gt;41,"41-50",H342&gt;31,"31-40",H342&gt;10,"18-30")</f>
        <v>31-40</v>
      </c>
    </row>
    <row r="343" spans="1:9" x14ac:dyDescent="0.25">
      <c r="A343" s="5">
        <v>402</v>
      </c>
      <c r="B343">
        <f>VLOOKUP($A343,'Customer Data'!$A:$E,2,FALSE)</f>
        <v>3</v>
      </c>
      <c r="C343" t="str">
        <f>VLOOKUP(A343,'Customer Data'!$A:$E,3,FALSE)</f>
        <v>Sylvia Atkins</v>
      </c>
      <c r="D343" t="str">
        <f>VLOOKUP($A343,'Customer Data'!$A:$E,4,FALSE)</f>
        <v>Lewis@arcu.gov</v>
      </c>
      <c r="E343" s="1">
        <f>VLOOKUP($A343,'Customer Data'!$A:$E,5,FALSE)</f>
        <v>42947</v>
      </c>
      <c r="F343">
        <f t="shared" si="11"/>
        <v>2017</v>
      </c>
      <c r="G343">
        <f>VLOOKUP(A343,'Customer Data'!A:I,9,FALSE)</f>
        <v>1963</v>
      </c>
      <c r="H343">
        <f t="shared" si="12"/>
        <v>56</v>
      </c>
      <c r="I343" t="str" cm="1">
        <f t="array" ref="I343">_xlfn.IFS(H343&gt;=61,"61-70",H343&gt;51,"51-60",H343&gt;41,"41-50",H343&gt;31,"31-40",H343&gt;10,"18-30")</f>
        <v>51-60</v>
      </c>
    </row>
    <row r="344" spans="1:9" x14ac:dyDescent="0.25">
      <c r="A344" s="5">
        <v>487</v>
      </c>
      <c r="B344">
        <f>VLOOKUP($A344,'Customer Data'!$A:$E,2,FALSE)</f>
        <v>3</v>
      </c>
      <c r="C344" t="str">
        <f>VLOOKUP(A344,'Customer Data'!$A:$E,3,FALSE)</f>
        <v>Amy Combs</v>
      </c>
      <c r="D344" t="str">
        <f>VLOOKUP($A344,'Customer Data'!$A:$E,4,FALSE)</f>
        <v>Ian@natoque.com</v>
      </c>
      <c r="E344" s="1">
        <f>VLOOKUP($A344,'Customer Data'!$A:$E,5,FALSE)</f>
        <v>43123</v>
      </c>
      <c r="F344">
        <f t="shared" si="11"/>
        <v>2018</v>
      </c>
      <c r="G344">
        <f>VLOOKUP(A344,'Customer Data'!A:I,9,FALSE)</f>
        <v>1974</v>
      </c>
      <c r="H344">
        <f t="shared" si="12"/>
        <v>45</v>
      </c>
      <c r="I344" t="str" cm="1">
        <f t="array" ref="I344">_xlfn.IFS(H344&gt;=61,"61-70",H344&gt;51,"51-60",H344&gt;41,"41-50",H344&gt;31,"31-40",H344&gt;10,"18-30")</f>
        <v>41-50</v>
      </c>
    </row>
    <row r="345" spans="1:9" x14ac:dyDescent="0.25">
      <c r="A345" s="5">
        <v>5396</v>
      </c>
      <c r="B345">
        <f>VLOOKUP($A345,'Customer Data'!$A:$E,2,FALSE)</f>
        <v>5</v>
      </c>
      <c r="C345" t="str">
        <f>VLOOKUP(A345,'Customer Data'!$A:$E,3,FALSE)</f>
        <v>Iris</v>
      </c>
      <c r="D345" t="str">
        <f>VLOOKUP($A345,'Customer Data'!$A:$E,4,FALSE)</f>
        <v>Herrod@habitant.edu</v>
      </c>
      <c r="E345" s="1">
        <f>VLOOKUP($A345,'Customer Data'!$A:$E,5,FALSE)</f>
        <v>43093</v>
      </c>
      <c r="F345">
        <f t="shared" si="11"/>
        <v>2017</v>
      </c>
      <c r="G345">
        <f>VLOOKUP(A345,'Customer Data'!A:I,9,FALSE)</f>
        <v>1972</v>
      </c>
      <c r="H345">
        <f t="shared" si="12"/>
        <v>47</v>
      </c>
      <c r="I345" t="str" cm="1">
        <f t="array" ref="I345">_xlfn.IFS(H345&gt;=61,"61-70",H345&gt;51,"51-60",H345&gt;41,"41-50",H345&gt;31,"31-40",H345&gt;10,"18-30")</f>
        <v>41-50</v>
      </c>
    </row>
    <row r="346" spans="1:9" x14ac:dyDescent="0.25">
      <c r="A346" s="5">
        <v>343</v>
      </c>
      <c r="B346">
        <f>VLOOKUP($A346,'Customer Data'!$A:$E,2,FALSE)</f>
        <v>3</v>
      </c>
      <c r="C346" t="str">
        <f>VLOOKUP(A346,'Customer Data'!$A:$E,3,FALSE)</f>
        <v>Bo Vincent</v>
      </c>
      <c r="D346" t="str">
        <f>VLOOKUP($A346,'Customer Data'!$A:$E,4,FALSE)</f>
        <v>Aurora@tempor.edu</v>
      </c>
      <c r="E346" s="1">
        <f>VLOOKUP($A346,'Customer Data'!$A:$E,5,FALSE)</f>
        <v>42825</v>
      </c>
      <c r="F346">
        <f t="shared" si="11"/>
        <v>2017</v>
      </c>
      <c r="G346">
        <f>VLOOKUP(A346,'Customer Data'!A:I,9,FALSE)</f>
        <v>1955</v>
      </c>
      <c r="H346">
        <f t="shared" si="12"/>
        <v>64</v>
      </c>
      <c r="I346" t="str" cm="1">
        <f t="array" ref="I346">_xlfn.IFS(H346&gt;=61,"61-70",H346&gt;51,"51-60",H346&gt;41,"41-50",H346&gt;31,"31-40",H346&gt;10,"18-30")</f>
        <v>61-70</v>
      </c>
    </row>
    <row r="347" spans="1:9" x14ac:dyDescent="0.25">
      <c r="A347" s="5">
        <v>5473</v>
      </c>
      <c r="B347">
        <f>VLOOKUP($A347,'Customer Data'!$A:$E,2,FALSE)</f>
        <v>5</v>
      </c>
      <c r="C347" t="str">
        <f>VLOOKUP(A347,'Customer Data'!$A:$E,3,FALSE)</f>
        <v>Daryl</v>
      </c>
      <c r="D347" t="str">
        <f>VLOOKUP($A347,'Customer Data'!$A:$E,4,FALSE)</f>
        <v>Melissa@penatibus.org</v>
      </c>
      <c r="E347" s="1">
        <f>VLOOKUP($A347,'Customer Data'!$A:$E,5,FALSE)</f>
        <v>42884</v>
      </c>
      <c r="F347">
        <f t="shared" si="11"/>
        <v>2017</v>
      </c>
      <c r="G347">
        <f>VLOOKUP(A347,'Customer Data'!A:I,9,FALSE)</f>
        <v>1959</v>
      </c>
      <c r="H347">
        <f t="shared" si="12"/>
        <v>60</v>
      </c>
      <c r="I347" t="str" cm="1">
        <f t="array" ref="I347">_xlfn.IFS(H347&gt;=61,"61-70",H347&gt;51,"51-60",H347&gt;41,"41-50",H347&gt;31,"31-40",H347&gt;10,"18-30")</f>
        <v>51-60</v>
      </c>
    </row>
    <row r="348" spans="1:9" x14ac:dyDescent="0.25">
      <c r="A348" s="5">
        <v>5177</v>
      </c>
      <c r="B348">
        <f>VLOOKUP($A348,'Customer Data'!$A:$E,2,FALSE)</f>
        <v>5</v>
      </c>
      <c r="C348" t="str">
        <f>VLOOKUP(A348,'Customer Data'!$A:$E,3,FALSE)</f>
        <v>Morgan</v>
      </c>
      <c r="D348" t="str">
        <f>VLOOKUP($A348,'Customer Data'!$A:$E,4,FALSE)</f>
        <v>Barrett@tristique.gov</v>
      </c>
      <c r="E348" s="1">
        <f>VLOOKUP($A348,'Customer Data'!$A:$E,5,FALSE)</f>
        <v>43366</v>
      </c>
      <c r="F348">
        <f t="shared" si="11"/>
        <v>2018</v>
      </c>
      <c r="G348">
        <f>VLOOKUP(A348,'Customer Data'!A:I,9,FALSE)</f>
        <v>1989</v>
      </c>
      <c r="H348">
        <f t="shared" si="12"/>
        <v>30</v>
      </c>
      <c r="I348" t="str" cm="1">
        <f t="array" ref="I348">_xlfn.IFS(H348&gt;=61,"61-70",H348&gt;51,"51-60",H348&gt;41,"41-50",H348&gt;31,"31-40",H348&gt;10,"18-30")</f>
        <v>18-30</v>
      </c>
    </row>
    <row r="349" spans="1:9" x14ac:dyDescent="0.25">
      <c r="A349" s="5">
        <v>505</v>
      </c>
      <c r="B349">
        <f>VLOOKUP($A349,'Customer Data'!$A:$E,2,FALSE)</f>
        <v>3</v>
      </c>
      <c r="C349" t="str">
        <f>VLOOKUP(A349,'Customer Data'!$A:$E,3,FALSE)</f>
        <v>Miriam Cardenas</v>
      </c>
      <c r="D349" t="str">
        <f>VLOOKUP($A349,'Customer Data'!$A:$E,4,FALSE)</f>
        <v>Carl@convallis.com</v>
      </c>
      <c r="E349" s="1">
        <f>VLOOKUP($A349,'Customer Data'!$A:$E,5,FALSE)</f>
        <v>43160</v>
      </c>
      <c r="F349">
        <f t="shared" si="11"/>
        <v>2018</v>
      </c>
      <c r="G349">
        <f>VLOOKUP(A349,'Customer Data'!A:I,9,FALSE)</f>
        <v>1976</v>
      </c>
      <c r="H349">
        <f t="shared" si="12"/>
        <v>43</v>
      </c>
      <c r="I349" t="str" cm="1">
        <f t="array" ref="I349">_xlfn.IFS(H349&gt;=61,"61-70",H349&gt;51,"51-60",H349&gt;41,"41-50",H349&gt;31,"31-40",H349&gt;10,"18-30")</f>
        <v>41-50</v>
      </c>
    </row>
    <row r="350" spans="1:9" x14ac:dyDescent="0.25">
      <c r="A350" s="5">
        <v>148</v>
      </c>
      <c r="B350">
        <f>VLOOKUP($A350,'Customer Data'!$A:$E,2,FALSE)</f>
        <v>3</v>
      </c>
      <c r="C350" t="str">
        <f>VLOOKUP(A350,'Customer Data'!$A:$E,3,FALSE)</f>
        <v>Clinton Savage</v>
      </c>
      <c r="D350" t="str">
        <f>VLOOKUP($A350,'Customer Data'!$A:$E,4,FALSE)</f>
        <v>Nicholas@Cum.us</v>
      </c>
      <c r="E350" s="1">
        <f>VLOOKUP($A350,'Customer Data'!$A:$E,5,FALSE)</f>
        <v>43144</v>
      </c>
      <c r="F350">
        <f t="shared" si="11"/>
        <v>2018</v>
      </c>
      <c r="G350">
        <f>VLOOKUP(A350,'Customer Data'!A:I,9,FALSE)</f>
        <v>1975</v>
      </c>
      <c r="H350">
        <f t="shared" si="12"/>
        <v>44</v>
      </c>
      <c r="I350" t="str" cm="1">
        <f t="array" ref="I350">_xlfn.IFS(H350&gt;=61,"61-70",H350&gt;51,"51-60",H350&gt;41,"41-50",H350&gt;31,"31-40",H350&gt;10,"18-30")</f>
        <v>41-50</v>
      </c>
    </row>
    <row r="351" spans="1:9" x14ac:dyDescent="0.25">
      <c r="A351" s="5">
        <v>389</v>
      </c>
      <c r="B351">
        <f>VLOOKUP($A351,'Customer Data'!$A:$E,2,FALSE)</f>
        <v>3</v>
      </c>
      <c r="C351" t="str">
        <f>VLOOKUP(A351,'Customer Data'!$A:$E,3,FALSE)</f>
        <v>Courtney Holden</v>
      </c>
      <c r="D351" t="str">
        <f>VLOOKUP($A351,'Customer Data'!$A:$E,4,FALSE)</f>
        <v>Preston@suscipit.edu</v>
      </c>
      <c r="E351" s="1">
        <f>VLOOKUP($A351,'Customer Data'!$A:$E,5,FALSE)</f>
        <v>42921</v>
      </c>
      <c r="F351">
        <f t="shared" si="11"/>
        <v>2017</v>
      </c>
      <c r="G351">
        <f>VLOOKUP(A351,'Customer Data'!A:I,9,FALSE)</f>
        <v>1961</v>
      </c>
      <c r="H351">
        <f t="shared" si="12"/>
        <v>58</v>
      </c>
      <c r="I351" t="str" cm="1">
        <f t="array" ref="I351">_xlfn.IFS(H351&gt;=61,"61-70",H351&gt;51,"51-60",H351&gt;41,"41-50",H351&gt;31,"31-40",H351&gt;10,"18-30")</f>
        <v>51-60</v>
      </c>
    </row>
    <row r="352" spans="1:9" x14ac:dyDescent="0.25">
      <c r="A352" s="5">
        <v>5295</v>
      </c>
      <c r="B352">
        <f>VLOOKUP($A352,'Customer Data'!$A:$E,2,FALSE)</f>
        <v>5</v>
      </c>
      <c r="C352" t="str">
        <f>VLOOKUP(A352,'Customer Data'!$A:$E,3,FALSE)</f>
        <v>Macaulay</v>
      </c>
      <c r="D352" t="str">
        <f>VLOOKUP($A352,'Customer Data'!$A:$E,4,FALSE)</f>
        <v>Cally@Sed.edu</v>
      </c>
      <c r="E352" s="1">
        <f>VLOOKUP($A352,'Customer Data'!$A:$E,5,FALSE)</f>
        <v>42980</v>
      </c>
      <c r="F352">
        <f t="shared" si="11"/>
        <v>2017</v>
      </c>
      <c r="G352">
        <f>VLOOKUP(A352,'Customer Data'!A:I,9,FALSE)</f>
        <v>1986</v>
      </c>
      <c r="H352">
        <f t="shared" si="12"/>
        <v>33</v>
      </c>
      <c r="I352" t="str" cm="1">
        <f t="array" ref="I352">_xlfn.IFS(H352&gt;=61,"61-70",H352&gt;51,"51-60",H352&gt;41,"41-50",H352&gt;31,"31-40",H352&gt;10,"18-30")</f>
        <v>31-40</v>
      </c>
    </row>
    <row r="353" spans="1:9" x14ac:dyDescent="0.25">
      <c r="A353" s="5">
        <v>5511</v>
      </c>
      <c r="B353">
        <f>VLOOKUP($A353,'Customer Data'!$A:$E,2,FALSE)</f>
        <v>5</v>
      </c>
      <c r="C353" t="str">
        <f>VLOOKUP(A353,'Customer Data'!$A:$E,3,FALSE)</f>
        <v>Driscoll</v>
      </c>
      <c r="D353" t="str">
        <f>VLOOKUP($A353,'Customer Data'!$A:$E,4,FALSE)</f>
        <v>Chaim@turpis.org</v>
      </c>
      <c r="E353" s="1">
        <f>VLOOKUP($A353,'Customer Data'!$A:$E,5,FALSE)</f>
        <v>43157</v>
      </c>
      <c r="F353">
        <f t="shared" si="11"/>
        <v>2018</v>
      </c>
      <c r="G353">
        <f>VLOOKUP(A353,'Customer Data'!A:I,9,FALSE)</f>
        <v>1976</v>
      </c>
      <c r="H353">
        <f t="shared" si="12"/>
        <v>43</v>
      </c>
      <c r="I353" t="str" cm="1">
        <f t="array" ref="I353">_xlfn.IFS(H353&gt;=61,"61-70",H353&gt;51,"51-60",H353&gt;41,"41-50",H353&gt;31,"31-40",H353&gt;10,"18-30")</f>
        <v>41-50</v>
      </c>
    </row>
    <row r="354" spans="1:9" x14ac:dyDescent="0.25">
      <c r="A354" s="5">
        <v>5128</v>
      </c>
      <c r="B354">
        <f>VLOOKUP($A354,'Customer Data'!$A:$E,2,FALSE)</f>
        <v>5</v>
      </c>
      <c r="C354" t="str">
        <f>VLOOKUP(A354,'Customer Data'!$A:$E,3,FALSE)</f>
        <v>Maxwell</v>
      </c>
      <c r="D354" t="str">
        <f>VLOOKUP($A354,'Customer Data'!$A:$E,4,FALSE)</f>
        <v>Azalia@Curabitur.gov</v>
      </c>
      <c r="E354" s="1">
        <f>VLOOKUP($A354,'Customer Data'!$A:$E,5,FALSE)</f>
        <v>43139</v>
      </c>
      <c r="F354">
        <f t="shared" si="11"/>
        <v>2018</v>
      </c>
      <c r="G354">
        <f>VLOOKUP(A354,'Customer Data'!A:I,9,FALSE)</f>
        <v>1990</v>
      </c>
      <c r="H354">
        <f t="shared" si="12"/>
        <v>29</v>
      </c>
      <c r="I354" t="str" cm="1">
        <f t="array" ref="I354">_xlfn.IFS(H354&gt;=61,"61-70",H354&gt;51,"51-60",H354&gt;41,"41-50",H354&gt;31,"31-40",H354&gt;10,"18-30")</f>
        <v>18-30</v>
      </c>
    </row>
    <row r="355" spans="1:9" x14ac:dyDescent="0.25">
      <c r="A355" s="5">
        <v>5666</v>
      </c>
      <c r="B355">
        <f>VLOOKUP($A355,'Customer Data'!$A:$E,2,FALSE)</f>
        <v>5</v>
      </c>
      <c r="C355" t="str">
        <f>VLOOKUP(A355,'Customer Data'!$A:$E,3,FALSE)</f>
        <v>Carlos</v>
      </c>
      <c r="D355" t="str">
        <f>VLOOKUP($A355,'Customer Data'!$A:$E,4,FALSE)</f>
        <v>Deirdre@massa.org</v>
      </c>
      <c r="E355" s="1">
        <f>VLOOKUP($A355,'Customer Data'!$A:$E,5,FALSE)</f>
        <v>43393</v>
      </c>
      <c r="F355">
        <f t="shared" si="11"/>
        <v>2018</v>
      </c>
      <c r="G355">
        <f>VLOOKUP(A355,'Customer Data'!A:I,9,FALSE)</f>
        <v>1990</v>
      </c>
      <c r="H355">
        <f t="shared" si="12"/>
        <v>29</v>
      </c>
      <c r="I355" t="str" cm="1">
        <f t="array" ref="I355">_xlfn.IFS(H355&gt;=61,"61-70",H355&gt;51,"51-60",H355&gt;41,"41-50",H355&gt;31,"31-40",H355&gt;10,"18-30")</f>
        <v>18-30</v>
      </c>
    </row>
    <row r="356" spans="1:9" x14ac:dyDescent="0.25">
      <c r="A356" s="5">
        <v>569</v>
      </c>
      <c r="B356">
        <f>VLOOKUP($A356,'Customer Data'!$A:$E,2,FALSE)</f>
        <v>3</v>
      </c>
      <c r="C356" t="str">
        <f>VLOOKUP(A356,'Customer Data'!$A:$E,3,FALSE)</f>
        <v>Hadley Olsen</v>
      </c>
      <c r="D356" t="str">
        <f>VLOOKUP($A356,'Customer Data'!$A:$E,4,FALSE)</f>
        <v>Quail@sollicitudin.com</v>
      </c>
      <c r="E356" s="1">
        <f>VLOOKUP($A356,'Customer Data'!$A:$E,5,FALSE)</f>
        <v>43293</v>
      </c>
      <c r="F356">
        <f t="shared" si="11"/>
        <v>2018</v>
      </c>
      <c r="G356">
        <f>VLOOKUP(A356,'Customer Data'!A:I,9,FALSE)</f>
        <v>1984</v>
      </c>
      <c r="H356">
        <f t="shared" si="12"/>
        <v>35</v>
      </c>
      <c r="I356" t="str" cm="1">
        <f t="array" ref="I356">_xlfn.IFS(H356&gt;=61,"61-70",H356&gt;51,"51-60",H356&gt;41,"41-50",H356&gt;31,"31-40",H356&gt;10,"18-30")</f>
        <v>31-40</v>
      </c>
    </row>
    <row r="357" spans="1:9" x14ac:dyDescent="0.25">
      <c r="A357" s="5">
        <v>5513</v>
      </c>
      <c r="B357">
        <f>VLOOKUP($A357,'Customer Data'!$A:$E,2,FALSE)</f>
        <v>5</v>
      </c>
      <c r="C357" t="str">
        <f>VLOOKUP(A357,'Customer Data'!$A:$E,3,FALSE)</f>
        <v>Clarke</v>
      </c>
      <c r="D357" t="str">
        <f>VLOOKUP($A357,'Customer Data'!$A:$E,4,FALSE)</f>
        <v>Audrey@auctor.edu</v>
      </c>
      <c r="E357" s="1">
        <f>VLOOKUP($A357,'Customer Data'!$A:$E,5,FALSE)</f>
        <v>43463</v>
      </c>
      <c r="F357">
        <f t="shared" si="11"/>
        <v>2018</v>
      </c>
      <c r="G357">
        <f>VLOOKUP(A357,'Customer Data'!A:I,9,FALSE)</f>
        <v>1998</v>
      </c>
      <c r="H357">
        <f t="shared" si="12"/>
        <v>21</v>
      </c>
      <c r="I357" t="str" cm="1">
        <f t="array" ref="I357">_xlfn.IFS(H357&gt;=61,"61-70",H357&gt;51,"51-60",H357&gt;41,"41-50",H357&gt;31,"31-40",H357&gt;10,"18-30")</f>
        <v>18-30</v>
      </c>
    </row>
    <row r="358" spans="1:9" x14ac:dyDescent="0.25">
      <c r="A358" s="5">
        <v>5243</v>
      </c>
      <c r="B358">
        <f>VLOOKUP($A358,'Customer Data'!$A:$E,2,FALSE)</f>
        <v>5</v>
      </c>
      <c r="C358" t="str">
        <f>VLOOKUP(A358,'Customer Data'!$A:$E,3,FALSE)</f>
        <v>Jordan</v>
      </c>
      <c r="D358" t="str">
        <f>VLOOKUP($A358,'Customer Data'!$A:$E,4,FALSE)</f>
        <v>Jonah@egestas.us</v>
      </c>
      <c r="E358" s="1">
        <f>VLOOKUP($A358,'Customer Data'!$A:$E,5,FALSE)</f>
        <v>42868</v>
      </c>
      <c r="F358">
        <f t="shared" si="11"/>
        <v>2017</v>
      </c>
      <c r="G358">
        <f>VLOOKUP(A358,'Customer Data'!A:I,9,FALSE)</f>
        <v>1983</v>
      </c>
      <c r="H358">
        <f t="shared" si="12"/>
        <v>36</v>
      </c>
      <c r="I358" t="str" cm="1">
        <f t="array" ref="I358">_xlfn.IFS(H358&gt;=61,"61-70",H358&gt;51,"51-60",H358&gt;41,"41-50",H358&gt;31,"31-40",H358&gt;10,"18-30")</f>
        <v>31-40</v>
      </c>
    </row>
    <row r="359" spans="1:9" x14ac:dyDescent="0.25">
      <c r="A359" s="5">
        <v>5663</v>
      </c>
      <c r="B359">
        <f>VLOOKUP($A359,'Customer Data'!$A:$E,2,FALSE)</f>
        <v>5</v>
      </c>
      <c r="C359" t="str">
        <f>VLOOKUP(A359,'Customer Data'!$A:$E,3,FALSE)</f>
        <v>Bo</v>
      </c>
      <c r="D359" t="str">
        <f>VLOOKUP($A359,'Customer Data'!$A:$E,4,FALSE)</f>
        <v>Justina@erat.org</v>
      </c>
      <c r="E359" s="1">
        <f>VLOOKUP($A359,'Customer Data'!$A:$E,5,FALSE)</f>
        <v>43108</v>
      </c>
      <c r="F359">
        <f t="shared" si="11"/>
        <v>2018</v>
      </c>
      <c r="G359">
        <f>VLOOKUP(A359,'Customer Data'!A:I,9,FALSE)</f>
        <v>1989</v>
      </c>
      <c r="H359">
        <f t="shared" si="12"/>
        <v>30</v>
      </c>
      <c r="I359" t="str" cm="1">
        <f t="array" ref="I359">_xlfn.IFS(H359&gt;=61,"61-70",H359&gt;51,"51-60",H359&gt;41,"41-50",H359&gt;31,"31-40",H359&gt;10,"18-30")</f>
        <v>18-30</v>
      </c>
    </row>
    <row r="360" spans="1:9" x14ac:dyDescent="0.25">
      <c r="A360" s="5">
        <v>257</v>
      </c>
      <c r="B360">
        <f>VLOOKUP($A360,'Customer Data'!$A:$E,2,FALSE)</f>
        <v>3</v>
      </c>
      <c r="C360" t="str">
        <f>VLOOKUP(A360,'Customer Data'!$A:$E,3,FALSE)</f>
        <v>Amos Henry</v>
      </c>
      <c r="D360" t="str">
        <f>VLOOKUP($A360,'Customer Data'!$A:$E,4,FALSE)</f>
        <v>Minerva@lorem.org</v>
      </c>
      <c r="E360" s="1">
        <f>VLOOKUP($A360,'Customer Data'!$A:$E,5,FALSE)</f>
        <v>43445</v>
      </c>
      <c r="F360">
        <f t="shared" si="11"/>
        <v>2018</v>
      </c>
      <c r="G360">
        <f>VLOOKUP(A360,'Customer Data'!A:I,9,FALSE)</f>
        <v>1993</v>
      </c>
      <c r="H360">
        <f t="shared" si="12"/>
        <v>26</v>
      </c>
      <c r="I360" t="str" cm="1">
        <f t="array" ref="I360">_xlfn.IFS(H360&gt;=61,"61-70",H360&gt;51,"51-60",H360&gt;41,"41-50",H360&gt;31,"31-40",H360&gt;10,"18-30")</f>
        <v>18-30</v>
      </c>
    </row>
    <row r="361" spans="1:9" x14ac:dyDescent="0.25">
      <c r="A361" s="5">
        <v>144</v>
      </c>
      <c r="B361">
        <f>VLOOKUP($A361,'Customer Data'!$A:$E,2,FALSE)</f>
        <v>3</v>
      </c>
      <c r="C361" t="str">
        <f>VLOOKUP(A361,'Customer Data'!$A:$E,3,FALSE)</f>
        <v>Ulysses Mann</v>
      </c>
      <c r="D361" t="str">
        <f>VLOOKUP($A361,'Customer Data'!$A:$E,4,FALSE)</f>
        <v>Kelly@dui.net</v>
      </c>
      <c r="E361" s="1">
        <f>VLOOKUP($A361,'Customer Data'!$A:$E,5,FALSE)</f>
        <v>43133</v>
      </c>
      <c r="F361">
        <f t="shared" si="11"/>
        <v>2018</v>
      </c>
      <c r="G361">
        <f>VLOOKUP(A361,'Customer Data'!A:I,9,FALSE)</f>
        <v>1974</v>
      </c>
      <c r="H361">
        <f t="shared" si="12"/>
        <v>45</v>
      </c>
      <c r="I361" t="str" cm="1">
        <f t="array" ref="I361">_xlfn.IFS(H361&gt;=61,"61-70",H361&gt;51,"51-60",H361&gt;41,"41-50",H361&gt;31,"31-40",H361&gt;10,"18-30")</f>
        <v>41-50</v>
      </c>
    </row>
    <row r="362" spans="1:9" x14ac:dyDescent="0.25">
      <c r="A362" s="5">
        <v>5406</v>
      </c>
      <c r="B362">
        <f>VLOOKUP($A362,'Customer Data'!$A:$E,2,FALSE)</f>
        <v>5</v>
      </c>
      <c r="C362" t="str">
        <f>VLOOKUP(A362,'Customer Data'!$A:$E,3,FALSE)</f>
        <v>Caldwell</v>
      </c>
      <c r="D362" t="str">
        <f>VLOOKUP($A362,'Customer Data'!$A:$E,4,FALSE)</f>
        <v>Xanthus@venenatis.us</v>
      </c>
      <c r="E362" s="1">
        <f>VLOOKUP($A362,'Customer Data'!$A:$E,5,FALSE)</f>
        <v>43461</v>
      </c>
      <c r="F362">
        <f t="shared" si="11"/>
        <v>2018</v>
      </c>
      <c r="G362">
        <f>VLOOKUP(A362,'Customer Data'!A:I,9,FALSE)</f>
        <v>1998</v>
      </c>
      <c r="H362">
        <f t="shared" si="12"/>
        <v>21</v>
      </c>
      <c r="I362" t="str" cm="1">
        <f t="array" ref="I362">_xlfn.IFS(H362&gt;=61,"61-70",H362&gt;51,"51-60",H362&gt;41,"41-50",H362&gt;31,"31-40",H362&gt;10,"18-30")</f>
        <v>18-30</v>
      </c>
    </row>
    <row r="363" spans="1:9" x14ac:dyDescent="0.25">
      <c r="A363" s="5">
        <v>5811</v>
      </c>
      <c r="B363">
        <f>VLOOKUP($A363,'Customer Data'!$A:$E,2,FALSE)</f>
        <v>5</v>
      </c>
      <c r="C363" t="str">
        <f>VLOOKUP(A363,'Customer Data'!$A:$E,3,FALSE)</f>
        <v>Nerea</v>
      </c>
      <c r="D363" t="str">
        <f>VLOOKUP($A363,'Customer Data'!$A:$E,4,FALSE)</f>
        <v>Shelley@viverra.us</v>
      </c>
      <c r="E363" s="1">
        <f>VLOOKUP($A363,'Customer Data'!$A:$E,5,FALSE)</f>
        <v>43170</v>
      </c>
      <c r="F363">
        <f t="shared" si="11"/>
        <v>2018</v>
      </c>
      <c r="G363">
        <f>VLOOKUP(A363,'Customer Data'!A:I,9,FALSE)</f>
        <v>1991</v>
      </c>
      <c r="H363">
        <f t="shared" si="12"/>
        <v>28</v>
      </c>
      <c r="I363" t="str" cm="1">
        <f t="array" ref="I363">_xlfn.IFS(H363&gt;=61,"61-70",H363&gt;51,"51-60",H363&gt;41,"41-50",H363&gt;31,"31-40",H363&gt;10,"18-30")</f>
        <v>18-30</v>
      </c>
    </row>
    <row r="364" spans="1:9" x14ac:dyDescent="0.25">
      <c r="A364" s="5">
        <v>5016</v>
      </c>
      <c r="B364">
        <f>VLOOKUP($A364,'Customer Data'!$A:$E,2,FALSE)</f>
        <v>5</v>
      </c>
      <c r="C364" t="str">
        <f>VLOOKUP(A364,'Customer Data'!$A:$E,3,FALSE)</f>
        <v>Althea</v>
      </c>
      <c r="D364" t="str">
        <f>VLOOKUP($A364,'Customer Data'!$A:$E,4,FALSE)</f>
        <v>Callum@lacus.net</v>
      </c>
      <c r="E364" s="1">
        <f>VLOOKUP($A364,'Customer Data'!$A:$E,5,FALSE)</f>
        <v>43421</v>
      </c>
      <c r="F364">
        <f t="shared" si="11"/>
        <v>2018</v>
      </c>
      <c r="G364">
        <f>VLOOKUP(A364,'Customer Data'!A:I,9,FALSE)</f>
        <v>1997</v>
      </c>
      <c r="H364">
        <f t="shared" si="12"/>
        <v>22</v>
      </c>
      <c r="I364" t="str" cm="1">
        <f t="array" ref="I364">_xlfn.IFS(H364&gt;=61,"61-70",H364&gt;51,"51-60",H364&gt;41,"41-50",H364&gt;31,"31-40",H364&gt;10,"18-30")</f>
        <v>18-30</v>
      </c>
    </row>
    <row r="365" spans="1:9" x14ac:dyDescent="0.25">
      <c r="A365" s="5">
        <v>5914</v>
      </c>
      <c r="B365">
        <f>VLOOKUP($A365,'Customer Data'!$A:$E,2,FALSE)</f>
        <v>5</v>
      </c>
      <c r="C365" t="str">
        <f>VLOOKUP(A365,'Customer Data'!$A:$E,3,FALSE)</f>
        <v>Abraham</v>
      </c>
      <c r="D365" t="str">
        <f>VLOOKUP($A365,'Customer Data'!$A:$E,4,FALSE)</f>
        <v>Lester@aptent.edu</v>
      </c>
      <c r="E365" s="1">
        <f>VLOOKUP($A365,'Customer Data'!$A:$E,5,FALSE)</f>
        <v>42813</v>
      </c>
      <c r="F365">
        <f t="shared" si="11"/>
        <v>2017</v>
      </c>
      <c r="G365">
        <f>VLOOKUP(A365,'Customer Data'!A:I,9,FALSE)</f>
        <v>1982</v>
      </c>
      <c r="H365">
        <f t="shared" si="12"/>
        <v>37</v>
      </c>
      <c r="I365" t="str" cm="1">
        <f t="array" ref="I365">_xlfn.IFS(H365&gt;=61,"61-70",H365&gt;51,"51-60",H365&gt;41,"41-50",H365&gt;31,"31-40",H365&gt;10,"18-30")</f>
        <v>31-40</v>
      </c>
    </row>
    <row r="366" spans="1:9" x14ac:dyDescent="0.25">
      <c r="A366" s="5">
        <v>696</v>
      </c>
      <c r="B366">
        <f>VLOOKUP($A366,'Customer Data'!$A:$E,2,FALSE)</f>
        <v>3</v>
      </c>
      <c r="C366" t="str">
        <f>VLOOKUP(A366,'Customer Data'!$A:$E,3,FALSE)</f>
        <v>Lysandra Maxwell</v>
      </c>
      <c r="D366" t="str">
        <f>VLOOKUP($A366,'Customer Data'!$A:$E,4,FALSE)</f>
        <v>Conan@congue.org</v>
      </c>
      <c r="E366" s="1">
        <f>VLOOKUP($A366,'Customer Data'!$A:$E,5,FALSE)</f>
        <v>43555</v>
      </c>
      <c r="F366">
        <f t="shared" si="11"/>
        <v>2019</v>
      </c>
      <c r="G366">
        <f>VLOOKUP(A366,'Customer Data'!A:I,9,FALSE)</f>
        <v>2000</v>
      </c>
      <c r="H366">
        <f t="shared" si="12"/>
        <v>19</v>
      </c>
      <c r="I366" t="str" cm="1">
        <f t="array" ref="I366">_xlfn.IFS(H366&gt;=61,"61-70",H366&gt;51,"51-60",H366&gt;41,"41-50",H366&gt;31,"31-40",H366&gt;10,"18-30")</f>
        <v>18-30</v>
      </c>
    </row>
    <row r="367" spans="1:9" x14ac:dyDescent="0.25">
      <c r="A367" s="5">
        <v>316</v>
      </c>
      <c r="B367">
        <f>VLOOKUP($A367,'Customer Data'!$A:$E,2,FALSE)</f>
        <v>3</v>
      </c>
      <c r="C367" t="str">
        <f>VLOOKUP(A367,'Customer Data'!$A:$E,3,FALSE)</f>
        <v>Camille Glass</v>
      </c>
      <c r="D367" t="str">
        <f>VLOOKUP($A367,'Customer Data'!$A:$E,4,FALSE)</f>
        <v>Hedley@adipiscing.gov</v>
      </c>
      <c r="E367" s="1">
        <f>VLOOKUP($A367,'Customer Data'!$A:$E,5,FALSE)</f>
        <v>42770</v>
      </c>
      <c r="F367">
        <f t="shared" si="11"/>
        <v>2017</v>
      </c>
      <c r="G367">
        <f>VLOOKUP(A367,'Customer Data'!A:I,9,FALSE)</f>
        <v>1952</v>
      </c>
      <c r="H367">
        <f t="shared" si="12"/>
        <v>67</v>
      </c>
      <c r="I367" t="str" cm="1">
        <f t="array" ref="I367">_xlfn.IFS(H367&gt;=61,"61-70",H367&gt;51,"51-60",H367&gt;41,"41-50",H367&gt;31,"31-40",H367&gt;10,"18-30")</f>
        <v>61-70</v>
      </c>
    </row>
    <row r="368" spans="1:9" x14ac:dyDescent="0.25">
      <c r="A368" s="5">
        <v>8473</v>
      </c>
      <c r="B368">
        <f>VLOOKUP($A368,'Customer Data'!$A:$E,2,FALSE)</f>
        <v>8</v>
      </c>
      <c r="C368" t="str">
        <f>VLOOKUP(A368,'Customer Data'!$A:$E,3,FALSE)</f>
        <v>Oprah</v>
      </c>
      <c r="D368" t="str">
        <f>VLOOKUP($A368,'Customer Data'!$A:$E,4,FALSE)</f>
        <v>Jonas@nibh.org</v>
      </c>
      <c r="E368" s="1">
        <f>VLOOKUP($A368,'Customer Data'!$A:$E,5,FALSE)</f>
        <v>42863</v>
      </c>
      <c r="F368">
        <f t="shared" si="11"/>
        <v>2017</v>
      </c>
      <c r="G368">
        <f>VLOOKUP(A368,'Customer Data'!A:I,9,FALSE)</f>
        <v>1970</v>
      </c>
      <c r="H368">
        <f t="shared" si="12"/>
        <v>49</v>
      </c>
      <c r="I368" t="str" cm="1">
        <f t="array" ref="I368">_xlfn.IFS(H368&gt;=61,"61-70",H368&gt;51,"51-60",H368&gt;41,"41-50",H368&gt;31,"31-40",H368&gt;10,"18-30")</f>
        <v>41-50</v>
      </c>
    </row>
    <row r="369" spans="1:9" x14ac:dyDescent="0.25">
      <c r="A369" s="5">
        <v>5868</v>
      </c>
      <c r="B369">
        <f>VLOOKUP($A369,'Customer Data'!$A:$E,2,FALSE)</f>
        <v>5</v>
      </c>
      <c r="C369" t="str">
        <f>VLOOKUP(A369,'Customer Data'!$A:$E,3,FALSE)</f>
        <v>Ulla</v>
      </c>
      <c r="D369" t="str">
        <f>VLOOKUP($A369,'Customer Data'!$A:$E,4,FALSE)</f>
        <v>Bo@inceptos.us</v>
      </c>
      <c r="E369" s="1">
        <f>VLOOKUP($A369,'Customer Data'!$A:$E,5,FALSE)</f>
        <v>43120</v>
      </c>
      <c r="F369">
        <f t="shared" si="11"/>
        <v>2018</v>
      </c>
      <c r="G369">
        <f>VLOOKUP(A369,'Customer Data'!A:I,9,FALSE)</f>
        <v>1973</v>
      </c>
      <c r="H369">
        <f t="shared" si="12"/>
        <v>46</v>
      </c>
      <c r="I369" t="str" cm="1">
        <f t="array" ref="I369">_xlfn.IFS(H369&gt;=61,"61-70",H369&gt;51,"51-60",H369&gt;41,"41-50",H369&gt;31,"31-40",H369&gt;10,"18-30")</f>
        <v>41-50</v>
      </c>
    </row>
    <row r="370" spans="1:9" x14ac:dyDescent="0.25">
      <c r="A370" s="5">
        <v>700</v>
      </c>
      <c r="B370">
        <f>VLOOKUP($A370,'Customer Data'!$A:$E,2,FALSE)</f>
        <v>3</v>
      </c>
      <c r="C370" t="str">
        <f>VLOOKUP(A370,'Customer Data'!$A:$E,3,FALSE)</f>
        <v>Ava Mullins</v>
      </c>
      <c r="D370" t="str">
        <f>VLOOKUP($A370,'Customer Data'!$A:$E,4,FALSE)</f>
        <v>Kyle@In.org</v>
      </c>
      <c r="E370" s="1">
        <f>VLOOKUP($A370,'Customer Data'!$A:$E,5,FALSE)</f>
        <v>43564</v>
      </c>
      <c r="F370">
        <f t="shared" si="11"/>
        <v>2019</v>
      </c>
      <c r="G370">
        <f>VLOOKUP(A370,'Customer Data'!A:I,9,FALSE)</f>
        <v>2001</v>
      </c>
      <c r="H370">
        <f t="shared" si="12"/>
        <v>18</v>
      </c>
      <c r="I370" t="str" cm="1">
        <f t="array" ref="I370">_xlfn.IFS(H370&gt;=61,"61-70",H370&gt;51,"51-60",H370&gt;41,"41-50",H370&gt;31,"31-40",H370&gt;10,"18-30")</f>
        <v>18-30</v>
      </c>
    </row>
    <row r="371" spans="1:9" x14ac:dyDescent="0.25">
      <c r="A371" s="5">
        <v>422</v>
      </c>
      <c r="B371">
        <f>VLOOKUP($A371,'Customer Data'!$A:$E,2,FALSE)</f>
        <v>3</v>
      </c>
      <c r="C371" t="str">
        <f>VLOOKUP(A371,'Customer Data'!$A:$E,3,FALSE)</f>
        <v>Samantha Berry</v>
      </c>
      <c r="D371" t="str">
        <f>VLOOKUP($A371,'Customer Data'!$A:$E,4,FALSE)</f>
        <v>Laith@justo.net</v>
      </c>
      <c r="E371" s="1">
        <f>VLOOKUP($A371,'Customer Data'!$A:$E,5,FALSE)</f>
        <v>42989</v>
      </c>
      <c r="F371">
        <f t="shared" si="11"/>
        <v>2017</v>
      </c>
      <c r="G371">
        <f>VLOOKUP(A371,'Customer Data'!A:I,9,FALSE)</f>
        <v>1965</v>
      </c>
      <c r="H371">
        <f t="shared" si="12"/>
        <v>54</v>
      </c>
      <c r="I371" t="str" cm="1">
        <f t="array" ref="I371">_xlfn.IFS(H371&gt;=61,"61-70",H371&gt;51,"51-60",H371&gt;41,"41-50",H371&gt;31,"31-40",H371&gt;10,"18-30")</f>
        <v>51-60</v>
      </c>
    </row>
    <row r="372" spans="1:9" x14ac:dyDescent="0.25">
      <c r="A372" s="5">
        <v>5552</v>
      </c>
      <c r="B372">
        <f>VLOOKUP($A372,'Customer Data'!$A:$E,2,FALSE)</f>
        <v>5</v>
      </c>
      <c r="C372" t="str">
        <f>VLOOKUP(A372,'Customer Data'!$A:$E,3,FALSE)</f>
        <v>Akeem</v>
      </c>
      <c r="D372" t="str">
        <f>VLOOKUP($A372,'Customer Data'!$A:$E,4,FALSE)</f>
        <v>Summer@tortor.com</v>
      </c>
      <c r="E372" s="1">
        <f>VLOOKUP($A372,'Customer Data'!$A:$E,5,FALSE)</f>
        <v>43334</v>
      </c>
      <c r="F372">
        <f t="shared" si="11"/>
        <v>2018</v>
      </c>
      <c r="G372">
        <f>VLOOKUP(A372,'Customer Data'!A:I,9,FALSE)</f>
        <v>1987</v>
      </c>
      <c r="H372">
        <f t="shared" si="12"/>
        <v>32</v>
      </c>
      <c r="I372" t="str" cm="1">
        <f t="array" ref="I372">_xlfn.IFS(H372&gt;=61,"61-70",H372&gt;51,"51-60",H372&gt;41,"41-50",H372&gt;31,"31-40",H372&gt;10,"18-30")</f>
        <v>31-40</v>
      </c>
    </row>
    <row r="373" spans="1:9" x14ac:dyDescent="0.25">
      <c r="A373" s="5">
        <v>458</v>
      </c>
      <c r="B373">
        <f>VLOOKUP($A373,'Customer Data'!$A:$E,2,FALSE)</f>
        <v>3</v>
      </c>
      <c r="C373" t="str">
        <f>VLOOKUP(A373,'Customer Data'!$A:$E,3,FALSE)</f>
        <v>Mikayla Lambert</v>
      </c>
      <c r="D373" t="str">
        <f>VLOOKUP($A373,'Customer Data'!$A:$E,4,FALSE)</f>
        <v>Guy@natoque.gov</v>
      </c>
      <c r="E373" s="1">
        <f>VLOOKUP($A373,'Customer Data'!$A:$E,5,FALSE)</f>
        <v>43063</v>
      </c>
      <c r="F373">
        <f t="shared" si="11"/>
        <v>2017</v>
      </c>
      <c r="G373">
        <f>VLOOKUP(A373,'Customer Data'!A:I,9,FALSE)</f>
        <v>1970</v>
      </c>
      <c r="H373">
        <f t="shared" si="12"/>
        <v>49</v>
      </c>
      <c r="I373" t="str" cm="1">
        <f t="array" ref="I373">_xlfn.IFS(H373&gt;=61,"61-70",H373&gt;51,"51-60",H373&gt;41,"41-50",H373&gt;31,"31-40",H373&gt;10,"18-30")</f>
        <v>41-50</v>
      </c>
    </row>
    <row r="374" spans="1:9" x14ac:dyDescent="0.25">
      <c r="A374" s="5">
        <v>293</v>
      </c>
      <c r="B374">
        <f>VLOOKUP($A374,'Customer Data'!$A:$E,2,FALSE)</f>
        <v>3</v>
      </c>
      <c r="C374" t="str">
        <f>VLOOKUP(A374,'Customer Data'!$A:$E,3,FALSE)</f>
        <v>Roth Mccall</v>
      </c>
      <c r="D374" t="str">
        <f>VLOOKUP($A374,'Customer Data'!$A:$E,4,FALSE)</f>
        <v>Carl@lectus.org</v>
      </c>
      <c r="E374" s="1">
        <f>VLOOKUP($A374,'Customer Data'!$A:$E,5,FALSE)</f>
        <v>43544</v>
      </c>
      <c r="F374">
        <f t="shared" si="11"/>
        <v>2019</v>
      </c>
      <c r="G374">
        <f>VLOOKUP(A374,'Customer Data'!A:I,9,FALSE)</f>
        <v>2000</v>
      </c>
      <c r="H374">
        <f t="shared" si="12"/>
        <v>19</v>
      </c>
      <c r="I374" t="str" cm="1">
        <f t="array" ref="I374">_xlfn.IFS(H374&gt;=61,"61-70",H374&gt;51,"51-60",H374&gt;41,"41-50",H374&gt;31,"31-40",H374&gt;10,"18-30")</f>
        <v>18-30</v>
      </c>
    </row>
    <row r="375" spans="1:9" x14ac:dyDescent="0.25">
      <c r="A375" s="5">
        <v>464</v>
      </c>
      <c r="B375">
        <f>VLOOKUP($A375,'Customer Data'!$A:$E,2,FALSE)</f>
        <v>3</v>
      </c>
      <c r="C375" t="str">
        <f>VLOOKUP(A375,'Customer Data'!$A:$E,3,FALSE)</f>
        <v>Molly Cook</v>
      </c>
      <c r="D375" t="str">
        <f>VLOOKUP($A375,'Customer Data'!$A:$E,4,FALSE)</f>
        <v>Tobias@lobortis.com</v>
      </c>
      <c r="E375" s="1">
        <f>VLOOKUP($A375,'Customer Data'!$A:$E,5,FALSE)</f>
        <v>43076</v>
      </c>
      <c r="F375">
        <f t="shared" si="11"/>
        <v>2017</v>
      </c>
      <c r="G375">
        <f>VLOOKUP(A375,'Customer Data'!A:I,9,FALSE)</f>
        <v>1971</v>
      </c>
      <c r="H375">
        <f t="shared" si="12"/>
        <v>48</v>
      </c>
      <c r="I375" t="str" cm="1">
        <f t="array" ref="I375">_xlfn.IFS(H375&gt;=61,"61-70",H375&gt;51,"51-60",H375&gt;41,"41-50",H375&gt;31,"31-40",H375&gt;10,"18-30")</f>
        <v>41-50</v>
      </c>
    </row>
    <row r="376" spans="1:9" x14ac:dyDescent="0.25">
      <c r="A376" s="5">
        <v>660</v>
      </c>
      <c r="B376">
        <f>VLOOKUP($A376,'Customer Data'!$A:$E,2,FALSE)</f>
        <v>3</v>
      </c>
      <c r="C376" t="str">
        <f>VLOOKUP(A376,'Customer Data'!$A:$E,3,FALSE)</f>
        <v>Abra Schwartz</v>
      </c>
      <c r="D376" t="str">
        <f>VLOOKUP($A376,'Customer Data'!$A:$E,4,FALSE)</f>
        <v>Orson@feugiat.com</v>
      </c>
      <c r="E376" s="1">
        <f>VLOOKUP($A376,'Customer Data'!$A:$E,5,FALSE)</f>
        <v>43481</v>
      </c>
      <c r="F376">
        <f t="shared" si="11"/>
        <v>2019</v>
      </c>
      <c r="G376">
        <f>VLOOKUP(A376,'Customer Data'!A:I,9,FALSE)</f>
        <v>1996</v>
      </c>
      <c r="H376">
        <f t="shared" si="12"/>
        <v>23</v>
      </c>
      <c r="I376" t="str" cm="1">
        <f t="array" ref="I376">_xlfn.IFS(H376&gt;=61,"61-70",H376&gt;51,"51-60",H376&gt;41,"41-50",H376&gt;31,"31-40",H376&gt;10,"18-30")</f>
        <v>18-30</v>
      </c>
    </row>
    <row r="377" spans="1:9" x14ac:dyDescent="0.25">
      <c r="A377" s="5">
        <v>227</v>
      </c>
      <c r="B377">
        <f>VLOOKUP($A377,'Customer Data'!$A:$E,2,FALSE)</f>
        <v>3</v>
      </c>
      <c r="C377" t="str">
        <f>VLOOKUP(A377,'Customer Data'!$A:$E,3,FALSE)</f>
        <v>Ryan Gilliam</v>
      </c>
      <c r="D377" t="str">
        <f>VLOOKUP($A377,'Customer Data'!$A:$E,4,FALSE)</f>
        <v>Rajah@vulputate.org</v>
      </c>
      <c r="E377" s="1">
        <f>VLOOKUP($A377,'Customer Data'!$A:$E,5,FALSE)</f>
        <v>43362</v>
      </c>
      <c r="F377">
        <f t="shared" si="11"/>
        <v>2018</v>
      </c>
      <c r="G377">
        <f>VLOOKUP(A377,'Customer Data'!A:I,9,FALSE)</f>
        <v>1988</v>
      </c>
      <c r="H377">
        <f t="shared" si="12"/>
        <v>31</v>
      </c>
      <c r="I377" t="str" cm="1">
        <f t="array" ref="I377">_xlfn.IFS(H377&gt;=61,"61-70",H377&gt;51,"51-60",H377&gt;41,"41-50",H377&gt;31,"31-40",H377&gt;10,"18-30")</f>
        <v>18-30</v>
      </c>
    </row>
    <row r="378" spans="1:9" x14ac:dyDescent="0.25">
      <c r="A378" s="5">
        <v>5665</v>
      </c>
      <c r="B378">
        <f>VLOOKUP($A378,'Customer Data'!$A:$E,2,FALSE)</f>
        <v>5</v>
      </c>
      <c r="C378" t="str">
        <f>VLOOKUP(A378,'Customer Data'!$A:$E,3,FALSE)</f>
        <v>Ishmael</v>
      </c>
      <c r="D378" t="str">
        <f>VLOOKUP($A378,'Customer Data'!$A:$E,4,FALSE)</f>
        <v>Fallon@aptent.gov</v>
      </c>
      <c r="E378" s="1">
        <f>VLOOKUP($A378,'Customer Data'!$A:$E,5,FALSE)</f>
        <v>43348</v>
      </c>
      <c r="F378">
        <f t="shared" si="11"/>
        <v>2018</v>
      </c>
      <c r="G378">
        <f>VLOOKUP(A378,'Customer Data'!A:I,9,FALSE)</f>
        <v>1987</v>
      </c>
      <c r="H378">
        <f t="shared" si="12"/>
        <v>32</v>
      </c>
      <c r="I378" t="str" cm="1">
        <f t="array" ref="I378">_xlfn.IFS(H378&gt;=61,"61-70",H378&gt;51,"51-60",H378&gt;41,"41-50",H378&gt;31,"31-40",H378&gt;10,"18-30")</f>
        <v>31-40</v>
      </c>
    </row>
    <row r="379" spans="1:9" x14ac:dyDescent="0.25">
      <c r="A379" s="5">
        <v>375</v>
      </c>
      <c r="B379">
        <f>VLOOKUP($A379,'Customer Data'!$A:$E,2,FALSE)</f>
        <v>3</v>
      </c>
      <c r="C379" t="str">
        <f>VLOOKUP(A379,'Customer Data'!$A:$E,3,FALSE)</f>
        <v>Zelenia Hoffman</v>
      </c>
      <c r="D379" t="str">
        <f>VLOOKUP($A379,'Customer Data'!$A:$E,4,FALSE)</f>
        <v>Colby@tristique.com</v>
      </c>
      <c r="E379" s="1">
        <f>VLOOKUP($A379,'Customer Data'!$A:$E,5,FALSE)</f>
        <v>42892</v>
      </c>
      <c r="F379">
        <f t="shared" si="11"/>
        <v>2017</v>
      </c>
      <c r="G379">
        <f>VLOOKUP(A379,'Customer Data'!A:I,9,FALSE)</f>
        <v>1959</v>
      </c>
      <c r="H379">
        <f t="shared" si="12"/>
        <v>60</v>
      </c>
      <c r="I379" t="str" cm="1">
        <f t="array" ref="I379">_xlfn.IFS(H379&gt;=61,"61-70",H379&gt;51,"51-60",H379&gt;41,"41-50",H379&gt;31,"31-40",H379&gt;10,"18-30")</f>
        <v>51-60</v>
      </c>
    </row>
    <row r="380" spans="1:9" x14ac:dyDescent="0.25">
      <c r="A380" s="5">
        <v>742</v>
      </c>
      <c r="B380">
        <f>VLOOKUP($A380,'Customer Data'!$A:$E,2,FALSE)</f>
        <v>3</v>
      </c>
      <c r="C380" t="str">
        <f>VLOOKUP(A380,'Customer Data'!$A:$E,3,FALSE)</f>
        <v>Odysseus Stevenson</v>
      </c>
      <c r="D380" t="str">
        <f>VLOOKUP($A380,'Customer Data'!$A:$E,4,FALSE)</f>
        <v>Kyra@sapien.net</v>
      </c>
      <c r="E380" s="1">
        <f>VLOOKUP($A380,'Customer Data'!$A:$E,5,FALSE)</f>
        <v>43084</v>
      </c>
      <c r="F380">
        <f t="shared" si="11"/>
        <v>2017</v>
      </c>
      <c r="G380">
        <f>VLOOKUP(A380,'Customer Data'!A:I,9,FALSE)</f>
        <v>1971</v>
      </c>
      <c r="H380">
        <f t="shared" si="12"/>
        <v>48</v>
      </c>
      <c r="I380" t="str" cm="1">
        <f t="array" ref="I380">_xlfn.IFS(H380&gt;=61,"61-70",H380&gt;51,"51-60",H380&gt;41,"41-50",H380&gt;31,"31-40",H380&gt;10,"18-30")</f>
        <v>41-50</v>
      </c>
    </row>
    <row r="381" spans="1:9" x14ac:dyDescent="0.25">
      <c r="A381" s="5">
        <v>5285</v>
      </c>
      <c r="B381">
        <f>VLOOKUP($A381,'Customer Data'!$A:$E,2,FALSE)</f>
        <v>5</v>
      </c>
      <c r="C381" t="str">
        <f>VLOOKUP(A381,'Customer Data'!$A:$E,3,FALSE)</f>
        <v>Teegan</v>
      </c>
      <c r="D381" t="str">
        <f>VLOOKUP($A381,'Customer Data'!$A:$E,4,FALSE)</f>
        <v>Craig@dignissim.net</v>
      </c>
      <c r="E381" s="1">
        <f>VLOOKUP($A381,'Customer Data'!$A:$E,5,FALSE)</f>
        <v>43111</v>
      </c>
      <c r="F381">
        <f t="shared" si="11"/>
        <v>2018</v>
      </c>
      <c r="G381">
        <f>VLOOKUP(A381,'Customer Data'!A:I,9,FALSE)</f>
        <v>1973</v>
      </c>
      <c r="H381">
        <f t="shared" si="12"/>
        <v>46</v>
      </c>
      <c r="I381" t="str" cm="1">
        <f t="array" ref="I381">_xlfn.IFS(H381&gt;=61,"61-70",H381&gt;51,"51-60",H381&gt;41,"41-50",H381&gt;31,"31-40",H381&gt;10,"18-30")</f>
        <v>41-50</v>
      </c>
    </row>
    <row r="382" spans="1:9" x14ac:dyDescent="0.25">
      <c r="A382" s="5">
        <v>5300</v>
      </c>
      <c r="B382">
        <f>VLOOKUP($A382,'Customer Data'!$A:$E,2,FALSE)</f>
        <v>5</v>
      </c>
      <c r="C382" t="str">
        <f>VLOOKUP(A382,'Customer Data'!$A:$E,3,FALSE)</f>
        <v>Amanda</v>
      </c>
      <c r="D382" t="str">
        <f>VLOOKUP($A382,'Customer Data'!$A:$E,4,FALSE)</f>
        <v>Ella@tempor.gov</v>
      </c>
      <c r="E382" s="1">
        <f>VLOOKUP($A382,'Customer Data'!$A:$E,5,FALSE)</f>
        <v>42751</v>
      </c>
      <c r="F382">
        <f t="shared" si="11"/>
        <v>2017</v>
      </c>
      <c r="G382">
        <f>VLOOKUP(A382,'Customer Data'!A:I,9,FALSE)</f>
        <v>1980</v>
      </c>
      <c r="H382">
        <f t="shared" si="12"/>
        <v>39</v>
      </c>
      <c r="I382" t="str" cm="1">
        <f t="array" ref="I382">_xlfn.IFS(H382&gt;=61,"61-70",H382&gt;51,"51-60",H382&gt;41,"41-50",H382&gt;31,"31-40",H382&gt;10,"18-30")</f>
        <v>31-40</v>
      </c>
    </row>
    <row r="383" spans="1:9" x14ac:dyDescent="0.25">
      <c r="A383" s="5">
        <v>5736</v>
      </c>
      <c r="B383">
        <f>VLOOKUP($A383,'Customer Data'!$A:$E,2,FALSE)</f>
        <v>5</v>
      </c>
      <c r="C383" t="str">
        <f>VLOOKUP(A383,'Customer Data'!$A:$E,3,FALSE)</f>
        <v>Patrick</v>
      </c>
      <c r="D383" t="str">
        <f>VLOOKUP($A383,'Customer Data'!$A:$E,4,FALSE)</f>
        <v>Paul@justo.org</v>
      </c>
      <c r="E383" s="1">
        <f>VLOOKUP($A383,'Customer Data'!$A:$E,5,FALSE)</f>
        <v>42739</v>
      </c>
      <c r="F383">
        <f t="shared" si="11"/>
        <v>2017</v>
      </c>
      <c r="G383">
        <f>VLOOKUP(A383,'Customer Data'!A:I,9,FALSE)</f>
        <v>1980</v>
      </c>
      <c r="H383">
        <f t="shared" si="12"/>
        <v>39</v>
      </c>
      <c r="I383" t="str" cm="1">
        <f t="array" ref="I383">_xlfn.IFS(H383&gt;=61,"61-70",H383&gt;51,"51-60",H383&gt;41,"41-50",H383&gt;31,"31-40",H383&gt;10,"18-30")</f>
        <v>31-40</v>
      </c>
    </row>
    <row r="384" spans="1:9" x14ac:dyDescent="0.25">
      <c r="A384" s="5">
        <v>5534</v>
      </c>
      <c r="B384">
        <f>VLOOKUP($A384,'Customer Data'!$A:$E,2,FALSE)</f>
        <v>5</v>
      </c>
      <c r="C384" t="str">
        <f>VLOOKUP(A384,'Customer Data'!$A:$E,3,FALSE)</f>
        <v>Genevieve</v>
      </c>
      <c r="D384" t="str">
        <f>VLOOKUP($A384,'Customer Data'!$A:$E,4,FALSE)</f>
        <v>Jaquelyn@morbi.edu</v>
      </c>
      <c r="E384" s="1">
        <f>VLOOKUP($A384,'Customer Data'!$A:$E,5,FALSE)</f>
        <v>42863</v>
      </c>
      <c r="F384">
        <f t="shared" si="11"/>
        <v>2017</v>
      </c>
      <c r="G384">
        <f>VLOOKUP(A384,'Customer Data'!A:I,9,FALSE)</f>
        <v>1983</v>
      </c>
      <c r="H384">
        <f t="shared" si="12"/>
        <v>36</v>
      </c>
      <c r="I384" t="str" cm="1">
        <f t="array" ref="I384">_xlfn.IFS(H384&gt;=61,"61-70",H384&gt;51,"51-60",H384&gt;41,"41-50",H384&gt;31,"31-40",H384&gt;10,"18-30")</f>
        <v>31-40</v>
      </c>
    </row>
    <row r="385" spans="1:9" x14ac:dyDescent="0.25">
      <c r="A385" s="5">
        <v>233</v>
      </c>
      <c r="B385">
        <f>VLOOKUP($A385,'Customer Data'!$A:$E,2,FALSE)</f>
        <v>3</v>
      </c>
      <c r="C385" t="str">
        <f>VLOOKUP(A385,'Customer Data'!$A:$E,3,FALSE)</f>
        <v>Gavin Roth</v>
      </c>
      <c r="D385" t="str">
        <f>VLOOKUP($A385,'Customer Data'!$A:$E,4,FALSE)</f>
        <v>Noble@tempus.us</v>
      </c>
      <c r="E385" s="1">
        <f>VLOOKUP($A385,'Customer Data'!$A:$E,5,FALSE)</f>
        <v>43379</v>
      </c>
      <c r="F385">
        <f t="shared" si="11"/>
        <v>2018</v>
      </c>
      <c r="G385">
        <f>VLOOKUP(A385,'Customer Data'!A:I,9,FALSE)</f>
        <v>1989</v>
      </c>
      <c r="H385">
        <f t="shared" si="12"/>
        <v>30</v>
      </c>
      <c r="I385" t="str" cm="1">
        <f t="array" ref="I385">_xlfn.IFS(H385&gt;=61,"61-70",H385&gt;51,"51-60",H385&gt;41,"41-50",H385&gt;31,"31-40",H385&gt;10,"18-30")</f>
        <v>18-30</v>
      </c>
    </row>
    <row r="386" spans="1:9" x14ac:dyDescent="0.25">
      <c r="A386" s="5">
        <v>5183</v>
      </c>
      <c r="B386">
        <f>VLOOKUP($A386,'Customer Data'!$A:$E,2,FALSE)</f>
        <v>5</v>
      </c>
      <c r="C386" t="str">
        <f>VLOOKUP(A386,'Customer Data'!$A:$E,3,FALSE)</f>
        <v>Kameko</v>
      </c>
      <c r="D386" t="str">
        <f>VLOOKUP($A386,'Customer Data'!$A:$E,4,FALSE)</f>
        <v>Arden@interdum.edu</v>
      </c>
      <c r="E386" s="1">
        <f>VLOOKUP($A386,'Customer Data'!$A:$E,5,FALSE)</f>
        <v>42911</v>
      </c>
      <c r="F386">
        <f t="shared" si="11"/>
        <v>2017</v>
      </c>
      <c r="G386">
        <f>VLOOKUP(A386,'Customer Data'!A:I,9,FALSE)</f>
        <v>1961</v>
      </c>
      <c r="H386">
        <f t="shared" si="12"/>
        <v>58</v>
      </c>
      <c r="I386" t="str" cm="1">
        <f t="array" ref="I386">_xlfn.IFS(H386&gt;=61,"61-70",H386&gt;51,"51-60",H386&gt;41,"41-50",H386&gt;31,"31-40",H386&gt;10,"18-30")</f>
        <v>51-60</v>
      </c>
    </row>
    <row r="387" spans="1:9" x14ac:dyDescent="0.25">
      <c r="A387" s="5">
        <v>104</v>
      </c>
      <c r="B387">
        <f>VLOOKUP($A387,'Customer Data'!$A:$E,2,FALSE)</f>
        <v>3</v>
      </c>
      <c r="C387" t="str">
        <f>VLOOKUP(A387,'Customer Data'!$A:$E,3,FALSE)</f>
        <v>Oleg Mccray</v>
      </c>
      <c r="D387" t="str">
        <f>VLOOKUP($A387,'Customer Data'!$A:$E,4,FALSE)</f>
        <v>Carson@inceptos.edu</v>
      </c>
      <c r="E387" s="1">
        <f>VLOOKUP($A387,'Customer Data'!$A:$E,5,FALSE)</f>
        <v>43023</v>
      </c>
      <c r="F387">
        <f t="shared" ref="F387:F450" si="13">YEAR(E387)</f>
        <v>2017</v>
      </c>
      <c r="G387">
        <f>VLOOKUP(A387,'Customer Data'!A:I,9,FALSE)</f>
        <v>1967</v>
      </c>
      <c r="H387">
        <f t="shared" ref="H387:H450" si="14">2019-G387</f>
        <v>52</v>
      </c>
      <c r="I387" t="str" cm="1">
        <f t="array" ref="I387">_xlfn.IFS(H387&gt;=61,"61-70",H387&gt;51,"51-60",H387&gt;41,"41-50",H387&gt;31,"31-40",H387&gt;10,"18-30")</f>
        <v>51-60</v>
      </c>
    </row>
    <row r="388" spans="1:9" x14ac:dyDescent="0.25">
      <c r="A388" s="5">
        <v>5638</v>
      </c>
      <c r="B388">
        <f>VLOOKUP($A388,'Customer Data'!$A:$E,2,FALSE)</f>
        <v>5</v>
      </c>
      <c r="C388" t="str">
        <f>VLOOKUP(A388,'Customer Data'!$A:$E,3,FALSE)</f>
        <v>Stephen</v>
      </c>
      <c r="D388" t="str">
        <f>VLOOKUP($A388,'Customer Data'!$A:$E,4,FALSE)</f>
        <v>Christine@ultrices.net</v>
      </c>
      <c r="E388" s="1">
        <f>VLOOKUP($A388,'Customer Data'!$A:$E,5,FALSE)</f>
        <v>43225</v>
      </c>
      <c r="F388">
        <f t="shared" si="13"/>
        <v>2018</v>
      </c>
      <c r="G388">
        <f>VLOOKUP(A388,'Customer Data'!A:I,9,FALSE)</f>
        <v>1992</v>
      </c>
      <c r="H388">
        <f t="shared" si="14"/>
        <v>27</v>
      </c>
      <c r="I388" t="str" cm="1">
        <f t="array" ref="I388">_xlfn.IFS(H388&gt;=61,"61-70",H388&gt;51,"51-60",H388&gt;41,"41-50",H388&gt;31,"31-40",H388&gt;10,"18-30")</f>
        <v>18-30</v>
      </c>
    </row>
    <row r="389" spans="1:9" x14ac:dyDescent="0.25">
      <c r="A389" s="5">
        <v>620</v>
      </c>
      <c r="B389">
        <f>VLOOKUP($A389,'Customer Data'!$A:$E,2,FALSE)</f>
        <v>3</v>
      </c>
      <c r="C389" t="str">
        <f>VLOOKUP(A389,'Customer Data'!$A:$E,3,FALSE)</f>
        <v>Meredith Sanford</v>
      </c>
      <c r="D389" t="str">
        <f>VLOOKUP($A389,'Customer Data'!$A:$E,4,FALSE)</f>
        <v>Mason@pulvinar.us</v>
      </c>
      <c r="E389" s="1">
        <f>VLOOKUP($A389,'Customer Data'!$A:$E,5,FALSE)</f>
        <v>43398</v>
      </c>
      <c r="F389">
        <f t="shared" si="13"/>
        <v>2018</v>
      </c>
      <c r="G389">
        <f>VLOOKUP(A389,'Customer Data'!A:I,9,FALSE)</f>
        <v>1991</v>
      </c>
      <c r="H389">
        <f t="shared" si="14"/>
        <v>28</v>
      </c>
      <c r="I389" t="str" cm="1">
        <f t="array" ref="I389">_xlfn.IFS(H389&gt;=61,"61-70",H389&gt;51,"51-60",H389&gt;41,"41-50",H389&gt;31,"31-40",H389&gt;10,"18-30")</f>
        <v>18-30</v>
      </c>
    </row>
    <row r="390" spans="1:9" x14ac:dyDescent="0.25">
      <c r="A390" s="5">
        <v>471</v>
      </c>
      <c r="B390">
        <f>VLOOKUP($A390,'Customer Data'!$A:$E,2,FALSE)</f>
        <v>3</v>
      </c>
      <c r="C390" t="str">
        <f>VLOOKUP(A390,'Customer Data'!$A:$E,3,FALSE)</f>
        <v>Destiny Finch</v>
      </c>
      <c r="D390" t="str">
        <f>VLOOKUP($A390,'Customer Data'!$A:$E,4,FALSE)</f>
        <v>Summer@dolor.edu</v>
      </c>
      <c r="E390" s="1">
        <f>VLOOKUP($A390,'Customer Data'!$A:$E,5,FALSE)</f>
        <v>43090</v>
      </c>
      <c r="F390">
        <f t="shared" si="13"/>
        <v>2017</v>
      </c>
      <c r="G390">
        <f>VLOOKUP(A390,'Customer Data'!A:I,9,FALSE)</f>
        <v>1972</v>
      </c>
      <c r="H390">
        <f t="shared" si="14"/>
        <v>47</v>
      </c>
      <c r="I390" t="str" cm="1">
        <f t="array" ref="I390">_xlfn.IFS(H390&gt;=61,"61-70",H390&gt;51,"51-60",H390&gt;41,"41-50",H390&gt;31,"31-40",H390&gt;10,"18-30")</f>
        <v>41-50</v>
      </c>
    </row>
    <row r="391" spans="1:9" x14ac:dyDescent="0.25">
      <c r="A391" s="5">
        <v>5143</v>
      </c>
      <c r="B391">
        <f>VLOOKUP($A391,'Customer Data'!$A:$E,2,FALSE)</f>
        <v>5</v>
      </c>
      <c r="C391" t="str">
        <f>VLOOKUP(A391,'Customer Data'!$A:$E,3,FALSE)</f>
        <v>Amos</v>
      </c>
      <c r="D391" t="str">
        <f>VLOOKUP($A391,'Customer Data'!$A:$E,4,FALSE)</f>
        <v>Germane@penatibus.us</v>
      </c>
      <c r="E391" s="1">
        <f>VLOOKUP($A391,'Customer Data'!$A:$E,5,FALSE)</f>
        <v>43129</v>
      </c>
      <c r="F391">
        <f t="shared" si="13"/>
        <v>2018</v>
      </c>
      <c r="G391">
        <f>VLOOKUP(A391,'Customer Data'!A:I,9,FALSE)</f>
        <v>1974</v>
      </c>
      <c r="H391">
        <f t="shared" si="14"/>
        <v>45</v>
      </c>
      <c r="I391" t="str" cm="1">
        <f t="array" ref="I391">_xlfn.IFS(H391&gt;=61,"61-70",H391&gt;51,"51-60",H391&gt;41,"41-50",H391&gt;31,"31-40",H391&gt;10,"18-30")</f>
        <v>41-50</v>
      </c>
    </row>
    <row r="392" spans="1:9" x14ac:dyDescent="0.25">
      <c r="A392" s="5">
        <v>5775</v>
      </c>
      <c r="B392">
        <f>VLOOKUP($A392,'Customer Data'!$A:$E,2,FALSE)</f>
        <v>5</v>
      </c>
      <c r="C392" t="str">
        <f>VLOOKUP(A392,'Customer Data'!$A:$E,3,FALSE)</f>
        <v>Jasper</v>
      </c>
      <c r="D392" t="str">
        <f>VLOOKUP($A392,'Customer Data'!$A:$E,4,FALSE)</f>
        <v>Yvonne@et.net</v>
      </c>
      <c r="E392" s="1">
        <f>VLOOKUP($A392,'Customer Data'!$A:$E,5,FALSE)</f>
        <v>43442</v>
      </c>
      <c r="F392">
        <f t="shared" si="13"/>
        <v>2018</v>
      </c>
      <c r="G392">
        <f>VLOOKUP(A392,'Customer Data'!A:I,9,FALSE)</f>
        <v>1993</v>
      </c>
      <c r="H392">
        <f t="shared" si="14"/>
        <v>26</v>
      </c>
      <c r="I392" t="str" cm="1">
        <f t="array" ref="I392">_xlfn.IFS(H392&gt;=61,"61-70",H392&gt;51,"51-60",H392&gt;41,"41-50",H392&gt;31,"31-40",H392&gt;10,"18-30")</f>
        <v>18-30</v>
      </c>
    </row>
    <row r="393" spans="1:9" x14ac:dyDescent="0.25">
      <c r="A393" s="5">
        <v>578</v>
      </c>
      <c r="B393">
        <f>VLOOKUP($A393,'Customer Data'!$A:$E,2,FALSE)</f>
        <v>3</v>
      </c>
      <c r="C393" t="str">
        <f>VLOOKUP(A393,'Customer Data'!$A:$E,3,FALSE)</f>
        <v>Kiona Glenn</v>
      </c>
      <c r="D393" t="str">
        <f>VLOOKUP($A393,'Customer Data'!$A:$E,4,FALSE)</f>
        <v>Ciaran@adipiscing.gov</v>
      </c>
      <c r="E393" s="1">
        <f>VLOOKUP($A393,'Customer Data'!$A:$E,5,FALSE)</f>
        <v>43311</v>
      </c>
      <c r="F393">
        <f t="shared" si="13"/>
        <v>2018</v>
      </c>
      <c r="G393">
        <f>VLOOKUP(A393,'Customer Data'!A:I,9,FALSE)</f>
        <v>1985</v>
      </c>
      <c r="H393">
        <f t="shared" si="14"/>
        <v>34</v>
      </c>
      <c r="I393" t="str" cm="1">
        <f t="array" ref="I393">_xlfn.IFS(H393&gt;=61,"61-70",H393&gt;51,"51-60",H393&gt;41,"41-50",H393&gt;31,"31-40",H393&gt;10,"18-30")</f>
        <v>31-40</v>
      </c>
    </row>
    <row r="394" spans="1:9" x14ac:dyDescent="0.25">
      <c r="A394" s="5">
        <v>345</v>
      </c>
      <c r="B394">
        <f>VLOOKUP($A394,'Customer Data'!$A:$E,2,FALSE)</f>
        <v>3</v>
      </c>
      <c r="C394" t="str">
        <f>VLOOKUP(A394,'Customer Data'!$A:$E,3,FALSE)</f>
        <v>Barbara Knowles</v>
      </c>
      <c r="D394" t="str">
        <f>VLOOKUP($A394,'Customer Data'!$A:$E,4,FALSE)</f>
        <v>Magee@aliquam.org</v>
      </c>
      <c r="E394" s="1">
        <f>VLOOKUP($A394,'Customer Data'!$A:$E,5,FALSE)</f>
        <v>42830</v>
      </c>
      <c r="F394">
        <f t="shared" si="13"/>
        <v>2017</v>
      </c>
      <c r="G394">
        <f>VLOOKUP(A394,'Customer Data'!A:I,9,FALSE)</f>
        <v>1955</v>
      </c>
      <c r="H394">
        <f t="shared" si="14"/>
        <v>64</v>
      </c>
      <c r="I394" t="str" cm="1">
        <f t="array" ref="I394">_xlfn.IFS(H394&gt;=61,"61-70",H394&gt;51,"51-60",H394&gt;41,"41-50",H394&gt;31,"31-40",H394&gt;10,"18-30")</f>
        <v>61-70</v>
      </c>
    </row>
    <row r="395" spans="1:9" x14ac:dyDescent="0.25">
      <c r="A395" s="5">
        <v>5477</v>
      </c>
      <c r="B395">
        <f>VLOOKUP($A395,'Customer Data'!$A:$E,2,FALSE)</f>
        <v>5</v>
      </c>
      <c r="C395" t="str">
        <f>VLOOKUP(A395,'Customer Data'!$A:$E,3,FALSE)</f>
        <v>Jaquelyn</v>
      </c>
      <c r="D395" t="str">
        <f>VLOOKUP($A395,'Customer Data'!$A:$E,4,FALSE)</f>
        <v>Eugenia@inceptos.us</v>
      </c>
      <c r="E395" s="1">
        <f>VLOOKUP($A395,'Customer Data'!$A:$E,5,FALSE)</f>
        <v>43451</v>
      </c>
      <c r="F395">
        <f t="shared" si="13"/>
        <v>2018</v>
      </c>
      <c r="G395">
        <f>VLOOKUP(A395,'Customer Data'!A:I,9,FALSE)</f>
        <v>1994</v>
      </c>
      <c r="H395">
        <f t="shared" si="14"/>
        <v>25</v>
      </c>
      <c r="I395" t="str" cm="1">
        <f t="array" ref="I395">_xlfn.IFS(H395&gt;=61,"61-70",H395&gt;51,"51-60",H395&gt;41,"41-50",H395&gt;31,"31-40",H395&gt;10,"18-30")</f>
        <v>18-30</v>
      </c>
    </row>
    <row r="396" spans="1:9" x14ac:dyDescent="0.25">
      <c r="A396" s="5">
        <v>5698</v>
      </c>
      <c r="B396">
        <f>VLOOKUP($A396,'Customer Data'!$A:$E,2,FALSE)</f>
        <v>5</v>
      </c>
      <c r="C396" t="str">
        <f>VLOOKUP(A396,'Customer Data'!$A:$E,3,FALSE)</f>
        <v>Ariana</v>
      </c>
      <c r="D396" t="str">
        <f>VLOOKUP($A396,'Customer Data'!$A:$E,4,FALSE)</f>
        <v>Chandler@sociosqu.edu</v>
      </c>
      <c r="E396" s="1">
        <f>VLOOKUP($A396,'Customer Data'!$A:$E,5,FALSE)</f>
        <v>43253</v>
      </c>
      <c r="F396">
        <f t="shared" si="13"/>
        <v>2018</v>
      </c>
      <c r="G396">
        <f>VLOOKUP(A396,'Customer Data'!A:I,9,FALSE)</f>
        <v>1982</v>
      </c>
      <c r="H396">
        <f t="shared" si="14"/>
        <v>37</v>
      </c>
      <c r="I396" t="str" cm="1">
        <f t="array" ref="I396">_xlfn.IFS(H396&gt;=61,"61-70",H396&gt;51,"51-60",H396&gt;41,"41-50",H396&gt;31,"31-40",H396&gt;10,"18-30")</f>
        <v>31-40</v>
      </c>
    </row>
    <row r="397" spans="1:9" x14ac:dyDescent="0.25">
      <c r="A397" s="5">
        <v>5907</v>
      </c>
      <c r="B397">
        <f>VLOOKUP($A397,'Customer Data'!$A:$E,2,FALSE)</f>
        <v>5</v>
      </c>
      <c r="C397" t="str">
        <f>VLOOKUP(A397,'Customer Data'!$A:$E,3,FALSE)</f>
        <v>Giselle</v>
      </c>
      <c r="D397" t="str">
        <f>VLOOKUP($A397,'Customer Data'!$A:$E,4,FALSE)</f>
        <v>Colton@Cras.gov</v>
      </c>
      <c r="E397" s="1">
        <f>VLOOKUP($A397,'Customer Data'!$A:$E,5,FALSE)</f>
        <v>42939</v>
      </c>
      <c r="F397">
        <f t="shared" si="13"/>
        <v>2017</v>
      </c>
      <c r="G397">
        <f>VLOOKUP(A397,'Customer Data'!A:I,9,FALSE)</f>
        <v>1985</v>
      </c>
      <c r="H397">
        <f t="shared" si="14"/>
        <v>34</v>
      </c>
      <c r="I397" t="str" cm="1">
        <f t="array" ref="I397">_xlfn.IFS(H397&gt;=61,"61-70",H397&gt;51,"51-60",H397&gt;41,"41-50",H397&gt;31,"31-40",H397&gt;10,"18-30")</f>
        <v>31-40</v>
      </c>
    </row>
    <row r="398" spans="1:9" x14ac:dyDescent="0.25">
      <c r="A398" s="5">
        <v>5855</v>
      </c>
      <c r="B398">
        <f>VLOOKUP($A398,'Customer Data'!$A:$E,2,FALSE)</f>
        <v>5</v>
      </c>
      <c r="C398" t="str">
        <f>VLOOKUP(A398,'Customer Data'!$A:$E,3,FALSE)</f>
        <v>Noel</v>
      </c>
      <c r="D398" t="str">
        <f>VLOOKUP($A398,'Customer Data'!$A:$E,4,FALSE)</f>
        <v>Unity@Pellentesque.org</v>
      </c>
      <c r="E398" s="1">
        <f>VLOOKUP($A398,'Customer Data'!$A:$E,5,FALSE)</f>
        <v>42920</v>
      </c>
      <c r="F398">
        <f t="shared" si="13"/>
        <v>2017</v>
      </c>
      <c r="G398">
        <f>VLOOKUP(A398,'Customer Data'!A:I,9,FALSE)</f>
        <v>1984</v>
      </c>
      <c r="H398">
        <f t="shared" si="14"/>
        <v>35</v>
      </c>
      <c r="I398" t="str" cm="1">
        <f t="array" ref="I398">_xlfn.IFS(H398&gt;=61,"61-70",H398&gt;51,"51-60",H398&gt;41,"41-50",H398&gt;31,"31-40",H398&gt;10,"18-30")</f>
        <v>31-40</v>
      </c>
    </row>
    <row r="399" spans="1:9" x14ac:dyDescent="0.25">
      <c r="A399" s="5">
        <v>478</v>
      </c>
      <c r="B399">
        <f>VLOOKUP($A399,'Customer Data'!$A:$E,2,FALSE)</f>
        <v>3</v>
      </c>
      <c r="C399" t="str">
        <f>VLOOKUP(A399,'Customer Data'!$A:$E,3,FALSE)</f>
        <v>Ivana Holland</v>
      </c>
      <c r="D399" t="str">
        <f>VLOOKUP($A399,'Customer Data'!$A:$E,4,FALSE)</f>
        <v>Vladimir@rutrum.us</v>
      </c>
      <c r="E399" s="1">
        <f>VLOOKUP($A399,'Customer Data'!$A:$E,5,FALSE)</f>
        <v>43105</v>
      </c>
      <c r="F399">
        <f t="shared" si="13"/>
        <v>2018</v>
      </c>
      <c r="G399">
        <f>VLOOKUP(A399,'Customer Data'!A:I,9,FALSE)</f>
        <v>1972</v>
      </c>
      <c r="H399">
        <f t="shared" si="14"/>
        <v>47</v>
      </c>
      <c r="I399" t="str" cm="1">
        <f t="array" ref="I399">_xlfn.IFS(H399&gt;=61,"61-70",H399&gt;51,"51-60",H399&gt;41,"41-50",H399&gt;31,"31-40",H399&gt;10,"18-30")</f>
        <v>41-50</v>
      </c>
    </row>
    <row r="400" spans="1:9" x14ac:dyDescent="0.25">
      <c r="A400" s="5">
        <v>5693</v>
      </c>
      <c r="B400">
        <f>VLOOKUP($A400,'Customer Data'!$A:$E,2,FALSE)</f>
        <v>5</v>
      </c>
      <c r="C400" t="str">
        <f>VLOOKUP(A400,'Customer Data'!$A:$E,3,FALSE)</f>
        <v>Perry</v>
      </c>
      <c r="D400" t="str">
        <f>VLOOKUP($A400,'Customer Data'!$A:$E,4,FALSE)</f>
        <v>Driscoll@Duis.org</v>
      </c>
      <c r="E400" s="1">
        <f>VLOOKUP($A400,'Customer Data'!$A:$E,5,FALSE)</f>
        <v>43356</v>
      </c>
      <c r="F400">
        <f t="shared" si="13"/>
        <v>2018</v>
      </c>
      <c r="G400">
        <f>VLOOKUP(A400,'Customer Data'!A:I,9,FALSE)</f>
        <v>1995</v>
      </c>
      <c r="H400">
        <f t="shared" si="14"/>
        <v>24</v>
      </c>
      <c r="I400" t="str" cm="1">
        <f t="array" ref="I400">_xlfn.IFS(H400&gt;=61,"61-70",H400&gt;51,"51-60",H400&gt;41,"41-50",H400&gt;31,"31-40",H400&gt;10,"18-30")</f>
        <v>18-30</v>
      </c>
    </row>
    <row r="401" spans="1:9" x14ac:dyDescent="0.25">
      <c r="A401" s="5">
        <v>13</v>
      </c>
      <c r="B401">
        <f>VLOOKUP($A401,'Customer Data'!$A:$E,2,FALSE)</f>
        <v>3</v>
      </c>
      <c r="C401" t="str">
        <f>VLOOKUP(A401,'Customer Data'!$A:$E,3,FALSE)</f>
        <v>Wayne David</v>
      </c>
      <c r="D401" t="str">
        <f>VLOOKUP($A401,'Customer Data'!$A:$E,4,FALSE)</f>
        <v>Slade@sapien.edu</v>
      </c>
      <c r="E401" s="1">
        <f>VLOOKUP($A401,'Customer Data'!$A:$E,5,FALSE)</f>
        <v>42772</v>
      </c>
      <c r="F401">
        <f t="shared" si="13"/>
        <v>2017</v>
      </c>
      <c r="G401">
        <f>VLOOKUP(A401,'Customer Data'!A:I,9,FALSE)</f>
        <v>1952</v>
      </c>
      <c r="H401">
        <f t="shared" si="14"/>
        <v>67</v>
      </c>
      <c r="I401" t="str" cm="1">
        <f t="array" ref="I401">_xlfn.IFS(H401&gt;=61,"61-70",H401&gt;51,"51-60",H401&gt;41,"41-50",H401&gt;31,"31-40",H401&gt;10,"18-30")</f>
        <v>61-70</v>
      </c>
    </row>
    <row r="402" spans="1:9" x14ac:dyDescent="0.25">
      <c r="A402" s="5">
        <v>5448</v>
      </c>
      <c r="B402">
        <f>VLOOKUP($A402,'Customer Data'!$A:$E,2,FALSE)</f>
        <v>5</v>
      </c>
      <c r="C402" t="str">
        <f>VLOOKUP(A402,'Customer Data'!$A:$E,3,FALSE)</f>
        <v>Mason</v>
      </c>
      <c r="D402" t="str">
        <f>VLOOKUP($A402,'Customer Data'!$A:$E,4,FALSE)</f>
        <v>Jamalia@elementum.gov</v>
      </c>
      <c r="E402" s="1">
        <f>VLOOKUP($A402,'Customer Data'!$A:$E,5,FALSE)</f>
        <v>43354</v>
      </c>
      <c r="F402">
        <f t="shared" si="13"/>
        <v>2018</v>
      </c>
      <c r="G402">
        <f>VLOOKUP(A402,'Customer Data'!A:I,9,FALSE)</f>
        <v>1995</v>
      </c>
      <c r="H402">
        <f t="shared" si="14"/>
        <v>24</v>
      </c>
      <c r="I402" t="str" cm="1">
        <f t="array" ref="I402">_xlfn.IFS(H402&gt;=61,"61-70",H402&gt;51,"51-60",H402&gt;41,"41-50",H402&gt;31,"31-40",H402&gt;10,"18-30")</f>
        <v>18-30</v>
      </c>
    </row>
    <row r="403" spans="1:9" x14ac:dyDescent="0.25">
      <c r="A403" s="5">
        <v>362</v>
      </c>
      <c r="B403">
        <f>VLOOKUP($A403,'Customer Data'!$A:$E,2,FALSE)</f>
        <v>3</v>
      </c>
      <c r="C403" t="str">
        <f>VLOOKUP(A403,'Customer Data'!$A:$E,3,FALSE)</f>
        <v>Sarah Smith</v>
      </c>
      <c r="D403" t="str">
        <f>VLOOKUP($A403,'Customer Data'!$A:$E,4,FALSE)</f>
        <v>Petra@et.us</v>
      </c>
      <c r="E403" s="1">
        <f>VLOOKUP($A403,'Customer Data'!$A:$E,5,FALSE)</f>
        <v>42865</v>
      </c>
      <c r="F403">
        <f t="shared" si="13"/>
        <v>2017</v>
      </c>
      <c r="G403">
        <f>VLOOKUP(A403,'Customer Data'!A:I,9,FALSE)</f>
        <v>1958</v>
      </c>
      <c r="H403">
        <f t="shared" si="14"/>
        <v>61</v>
      </c>
      <c r="I403" t="str" cm="1">
        <f t="array" ref="I403">_xlfn.IFS(H403&gt;=61,"61-70",H403&gt;51,"51-60",H403&gt;41,"41-50",H403&gt;31,"31-40",H403&gt;10,"18-30")</f>
        <v>61-70</v>
      </c>
    </row>
    <row r="404" spans="1:9" x14ac:dyDescent="0.25">
      <c r="A404" s="5">
        <v>5893</v>
      </c>
      <c r="B404">
        <f>VLOOKUP($A404,'Customer Data'!$A:$E,2,FALSE)</f>
        <v>5</v>
      </c>
      <c r="C404" t="str">
        <f>VLOOKUP(A404,'Customer Data'!$A:$E,3,FALSE)</f>
        <v>William</v>
      </c>
      <c r="D404" t="str">
        <f>VLOOKUP($A404,'Customer Data'!$A:$E,4,FALSE)</f>
        <v>Zephania@eros.edu</v>
      </c>
      <c r="E404" s="1">
        <f>VLOOKUP($A404,'Customer Data'!$A:$E,5,FALSE)</f>
        <v>42921</v>
      </c>
      <c r="F404">
        <f t="shared" si="13"/>
        <v>2017</v>
      </c>
      <c r="G404">
        <f>VLOOKUP(A404,'Customer Data'!A:I,9,FALSE)</f>
        <v>1961</v>
      </c>
      <c r="H404">
        <f t="shared" si="14"/>
        <v>58</v>
      </c>
      <c r="I404" t="str" cm="1">
        <f t="array" ref="I404">_xlfn.IFS(H404&gt;=61,"61-70",H404&gt;51,"51-60",H404&gt;41,"41-50",H404&gt;31,"31-40",H404&gt;10,"18-30")</f>
        <v>51-60</v>
      </c>
    </row>
    <row r="405" spans="1:9" x14ac:dyDescent="0.25">
      <c r="A405" s="5">
        <v>543</v>
      </c>
      <c r="B405">
        <f>VLOOKUP($A405,'Customer Data'!$A:$E,2,FALSE)</f>
        <v>3</v>
      </c>
      <c r="C405" t="str">
        <f>VLOOKUP(A405,'Customer Data'!$A:$E,3,FALSE)</f>
        <v>Montana Haley</v>
      </c>
      <c r="D405" t="str">
        <f>VLOOKUP($A405,'Customer Data'!$A:$E,4,FALSE)</f>
        <v>Mason@dictum.us</v>
      </c>
      <c r="E405" s="1">
        <f>VLOOKUP($A405,'Customer Data'!$A:$E,5,FALSE)</f>
        <v>43239</v>
      </c>
      <c r="F405">
        <f t="shared" si="13"/>
        <v>2018</v>
      </c>
      <c r="G405">
        <f>VLOOKUP(A405,'Customer Data'!A:I,9,FALSE)</f>
        <v>1981</v>
      </c>
      <c r="H405">
        <f t="shared" si="14"/>
        <v>38</v>
      </c>
      <c r="I405" t="str" cm="1">
        <f t="array" ref="I405">_xlfn.IFS(H405&gt;=61,"61-70",H405&gt;51,"51-60",H405&gt;41,"41-50",H405&gt;31,"31-40",H405&gt;10,"18-30")</f>
        <v>31-40</v>
      </c>
    </row>
    <row r="406" spans="1:9" x14ac:dyDescent="0.25">
      <c r="A406" s="5">
        <v>749</v>
      </c>
      <c r="B406">
        <f>VLOOKUP($A406,'Customer Data'!$A:$E,2,FALSE)</f>
        <v>3</v>
      </c>
      <c r="C406" t="str">
        <f>VLOOKUP(A406,'Customer Data'!$A:$E,3,FALSE)</f>
        <v>Tucker Bray</v>
      </c>
      <c r="D406" t="str">
        <f>VLOOKUP($A406,'Customer Data'!$A:$E,4,FALSE)</f>
        <v>Thomas@hymenaeos.org</v>
      </c>
      <c r="E406" s="1">
        <f>VLOOKUP($A406,'Customer Data'!$A:$E,5,FALSE)</f>
        <v>43142</v>
      </c>
      <c r="F406">
        <f t="shared" si="13"/>
        <v>2018</v>
      </c>
      <c r="G406">
        <f>VLOOKUP(A406,'Customer Data'!A:I,9,FALSE)</f>
        <v>1975</v>
      </c>
      <c r="H406">
        <f t="shared" si="14"/>
        <v>44</v>
      </c>
      <c r="I406" t="str" cm="1">
        <f t="array" ref="I406">_xlfn.IFS(H406&gt;=61,"61-70",H406&gt;51,"51-60",H406&gt;41,"41-50",H406&gt;31,"31-40",H406&gt;10,"18-30")</f>
        <v>41-50</v>
      </c>
    </row>
    <row r="407" spans="1:9" x14ac:dyDescent="0.25">
      <c r="A407" s="5">
        <v>5631</v>
      </c>
      <c r="B407">
        <f>VLOOKUP($A407,'Customer Data'!$A:$E,2,FALSE)</f>
        <v>5</v>
      </c>
      <c r="C407" t="str">
        <f>VLOOKUP(A407,'Customer Data'!$A:$E,3,FALSE)</f>
        <v>Heidi</v>
      </c>
      <c r="D407" t="str">
        <f>VLOOKUP($A407,'Customer Data'!$A:$E,4,FALSE)</f>
        <v>Wayne@sociosqu.gov</v>
      </c>
      <c r="E407" s="1">
        <f>VLOOKUP($A407,'Customer Data'!$A:$E,5,FALSE)</f>
        <v>43456</v>
      </c>
      <c r="F407">
        <f t="shared" si="13"/>
        <v>2018</v>
      </c>
      <c r="G407">
        <f>VLOOKUP(A407,'Customer Data'!A:I,9,FALSE)</f>
        <v>1998</v>
      </c>
      <c r="H407">
        <f t="shared" si="14"/>
        <v>21</v>
      </c>
      <c r="I407" t="str" cm="1">
        <f t="array" ref="I407">_xlfn.IFS(H407&gt;=61,"61-70",H407&gt;51,"51-60",H407&gt;41,"41-50",H407&gt;31,"31-40",H407&gt;10,"18-30")</f>
        <v>18-30</v>
      </c>
    </row>
    <row r="408" spans="1:9" x14ac:dyDescent="0.25">
      <c r="A408" s="5">
        <v>5650</v>
      </c>
      <c r="B408">
        <f>VLOOKUP($A408,'Customer Data'!$A:$E,2,FALSE)</f>
        <v>5</v>
      </c>
      <c r="C408" t="str">
        <f>VLOOKUP(A408,'Customer Data'!$A:$E,3,FALSE)</f>
        <v>Alexandra</v>
      </c>
      <c r="D408" t="str">
        <f>VLOOKUP($A408,'Customer Data'!$A:$E,4,FALSE)</f>
        <v>Baxter@mollis.com</v>
      </c>
      <c r="E408" s="1">
        <f>VLOOKUP($A408,'Customer Data'!$A:$E,5,FALSE)</f>
        <v>42832</v>
      </c>
      <c r="F408">
        <f t="shared" si="13"/>
        <v>2017</v>
      </c>
      <c r="G408">
        <f>VLOOKUP(A408,'Customer Data'!A:I,9,FALSE)</f>
        <v>1982</v>
      </c>
      <c r="H408">
        <f t="shared" si="14"/>
        <v>37</v>
      </c>
      <c r="I408" t="str" cm="1">
        <f t="array" ref="I408">_xlfn.IFS(H408&gt;=61,"61-70",H408&gt;51,"51-60",H408&gt;41,"41-50",H408&gt;31,"31-40",H408&gt;10,"18-30")</f>
        <v>31-40</v>
      </c>
    </row>
    <row r="409" spans="1:9" x14ac:dyDescent="0.25">
      <c r="A409" s="5">
        <v>454</v>
      </c>
      <c r="B409">
        <f>VLOOKUP($A409,'Customer Data'!$A:$E,2,FALSE)</f>
        <v>3</v>
      </c>
      <c r="C409" t="str">
        <f>VLOOKUP(A409,'Customer Data'!$A:$E,3,FALSE)</f>
        <v>Camille Mcgowan</v>
      </c>
      <c r="D409" t="str">
        <f>VLOOKUP($A409,'Customer Data'!$A:$E,4,FALSE)</f>
        <v>MacKensie@feugiat.com</v>
      </c>
      <c r="E409" s="1">
        <f>VLOOKUP($A409,'Customer Data'!$A:$E,5,FALSE)</f>
        <v>43055</v>
      </c>
      <c r="F409">
        <f t="shared" si="13"/>
        <v>2017</v>
      </c>
      <c r="G409">
        <f>VLOOKUP(A409,'Customer Data'!A:I,9,FALSE)</f>
        <v>1969</v>
      </c>
      <c r="H409">
        <f t="shared" si="14"/>
        <v>50</v>
      </c>
      <c r="I409" t="str" cm="1">
        <f t="array" ref="I409">_xlfn.IFS(H409&gt;=61,"61-70",H409&gt;51,"51-60",H409&gt;41,"41-50",H409&gt;31,"31-40",H409&gt;10,"18-30")</f>
        <v>41-50</v>
      </c>
    </row>
    <row r="410" spans="1:9" x14ac:dyDescent="0.25">
      <c r="A410" s="5">
        <v>5099</v>
      </c>
      <c r="B410">
        <f>VLOOKUP($A410,'Customer Data'!$A:$E,2,FALSE)</f>
        <v>5</v>
      </c>
      <c r="C410" t="str">
        <f>VLOOKUP(A410,'Customer Data'!$A:$E,3,FALSE)</f>
        <v>Jillian</v>
      </c>
      <c r="D410" t="str">
        <f>VLOOKUP($A410,'Customer Data'!$A:$E,4,FALSE)</f>
        <v>Ursa@cursus.gov</v>
      </c>
      <c r="E410" s="1">
        <f>VLOOKUP($A410,'Customer Data'!$A:$E,5,FALSE)</f>
        <v>43235</v>
      </c>
      <c r="F410">
        <f t="shared" si="13"/>
        <v>2018</v>
      </c>
      <c r="G410">
        <f>VLOOKUP(A410,'Customer Data'!A:I,9,FALSE)</f>
        <v>1980</v>
      </c>
      <c r="H410">
        <f t="shared" si="14"/>
        <v>39</v>
      </c>
      <c r="I410" t="str" cm="1">
        <f t="array" ref="I410">_xlfn.IFS(H410&gt;=61,"61-70",H410&gt;51,"51-60",H410&gt;41,"41-50",H410&gt;31,"31-40",H410&gt;10,"18-30")</f>
        <v>31-40</v>
      </c>
    </row>
    <row r="411" spans="1:9" x14ac:dyDescent="0.25">
      <c r="A411" s="5">
        <v>5264</v>
      </c>
      <c r="B411">
        <f>VLOOKUP($A411,'Customer Data'!$A:$E,2,FALSE)</f>
        <v>5</v>
      </c>
      <c r="C411" t="str">
        <f>VLOOKUP(A411,'Customer Data'!$A:$E,3,FALSE)</f>
        <v>Marny</v>
      </c>
      <c r="D411" t="str">
        <f>VLOOKUP($A411,'Customer Data'!$A:$E,4,FALSE)</f>
        <v>Stella@diam.com</v>
      </c>
      <c r="E411" s="1">
        <f>VLOOKUP($A411,'Customer Data'!$A:$E,5,FALSE)</f>
        <v>42750</v>
      </c>
      <c r="F411">
        <f t="shared" si="13"/>
        <v>2017</v>
      </c>
      <c r="G411">
        <f>VLOOKUP(A411,'Customer Data'!A:I,9,FALSE)</f>
        <v>1951</v>
      </c>
      <c r="H411">
        <f t="shared" si="14"/>
        <v>68</v>
      </c>
      <c r="I411" t="str" cm="1">
        <f t="array" ref="I411">_xlfn.IFS(H411&gt;=61,"61-70",H411&gt;51,"51-60",H411&gt;41,"41-50",H411&gt;31,"31-40",H411&gt;10,"18-30")</f>
        <v>61-70</v>
      </c>
    </row>
    <row r="412" spans="1:9" x14ac:dyDescent="0.25">
      <c r="A412" s="5">
        <v>308</v>
      </c>
      <c r="B412">
        <f>VLOOKUP($A412,'Customer Data'!$A:$E,2,FALSE)</f>
        <v>3</v>
      </c>
      <c r="C412" t="str">
        <f>VLOOKUP(A412,'Customer Data'!$A:$E,3,FALSE)</f>
        <v>Charissa Cobb</v>
      </c>
      <c r="D412" t="str">
        <f>VLOOKUP($A412,'Customer Data'!$A:$E,4,FALSE)</f>
        <v>Regan@Vivamus.net</v>
      </c>
      <c r="E412" s="1">
        <f>VLOOKUP($A412,'Customer Data'!$A:$E,5,FALSE)</f>
        <v>42753</v>
      </c>
      <c r="F412">
        <f t="shared" si="13"/>
        <v>2017</v>
      </c>
      <c r="G412">
        <f>VLOOKUP(A412,'Customer Data'!A:I,9,FALSE)</f>
        <v>1951</v>
      </c>
      <c r="H412">
        <f t="shared" si="14"/>
        <v>68</v>
      </c>
      <c r="I412" t="str" cm="1">
        <f t="array" ref="I412">_xlfn.IFS(H412&gt;=61,"61-70",H412&gt;51,"51-60",H412&gt;41,"41-50",H412&gt;31,"31-40",H412&gt;10,"18-30")</f>
        <v>61-70</v>
      </c>
    </row>
    <row r="413" spans="1:9" x14ac:dyDescent="0.25">
      <c r="A413" s="5">
        <v>474</v>
      </c>
      <c r="B413">
        <f>VLOOKUP($A413,'Customer Data'!$A:$E,2,FALSE)</f>
        <v>3</v>
      </c>
      <c r="C413" t="str">
        <f>VLOOKUP(A413,'Customer Data'!$A:$E,3,FALSE)</f>
        <v>Iola Rodriquez</v>
      </c>
      <c r="D413" t="str">
        <f>VLOOKUP($A413,'Customer Data'!$A:$E,4,FALSE)</f>
        <v>Brody@ullamcorper.org</v>
      </c>
      <c r="E413" s="1">
        <f>VLOOKUP($A413,'Customer Data'!$A:$E,5,FALSE)</f>
        <v>43096</v>
      </c>
      <c r="F413">
        <f t="shared" si="13"/>
        <v>2017</v>
      </c>
      <c r="G413">
        <f>VLOOKUP(A413,'Customer Data'!A:I,9,FALSE)</f>
        <v>1972</v>
      </c>
      <c r="H413">
        <f t="shared" si="14"/>
        <v>47</v>
      </c>
      <c r="I413" t="str" cm="1">
        <f t="array" ref="I413">_xlfn.IFS(H413&gt;=61,"61-70",H413&gt;51,"51-60",H413&gt;41,"41-50",H413&gt;31,"31-40",H413&gt;10,"18-30")</f>
        <v>41-50</v>
      </c>
    </row>
    <row r="414" spans="1:9" x14ac:dyDescent="0.25">
      <c r="A414" s="5">
        <v>5234</v>
      </c>
      <c r="B414">
        <f>VLOOKUP($A414,'Customer Data'!$A:$E,2,FALSE)</f>
        <v>5</v>
      </c>
      <c r="C414" t="str">
        <f>VLOOKUP(A414,'Customer Data'!$A:$E,3,FALSE)</f>
        <v>Mark</v>
      </c>
      <c r="D414" t="str">
        <f>VLOOKUP($A414,'Customer Data'!$A:$E,4,FALSE)</f>
        <v>Troy@natoque.org</v>
      </c>
      <c r="E414" s="1">
        <f>VLOOKUP($A414,'Customer Data'!$A:$E,5,FALSE)</f>
        <v>42882</v>
      </c>
      <c r="F414">
        <f t="shared" si="13"/>
        <v>2017</v>
      </c>
      <c r="G414">
        <f>VLOOKUP(A414,'Customer Data'!A:I,9,FALSE)</f>
        <v>1959</v>
      </c>
      <c r="H414">
        <f t="shared" si="14"/>
        <v>60</v>
      </c>
      <c r="I414" t="str" cm="1">
        <f t="array" ref="I414">_xlfn.IFS(H414&gt;=61,"61-70",H414&gt;51,"51-60",H414&gt;41,"41-50",H414&gt;31,"31-40",H414&gt;10,"18-30")</f>
        <v>51-60</v>
      </c>
    </row>
    <row r="415" spans="1:9" x14ac:dyDescent="0.25">
      <c r="A415" s="5">
        <v>5762</v>
      </c>
      <c r="B415">
        <f>VLOOKUP($A415,'Customer Data'!$A:$E,2,FALSE)</f>
        <v>5</v>
      </c>
      <c r="C415" t="str">
        <f>VLOOKUP(A415,'Customer Data'!$A:$E,3,FALSE)</f>
        <v>Laith</v>
      </c>
      <c r="D415" t="str">
        <f>VLOOKUP($A415,'Customer Data'!$A:$E,4,FALSE)</f>
        <v>Noel@penatibus.net</v>
      </c>
      <c r="E415" s="1">
        <f>VLOOKUP($A415,'Customer Data'!$A:$E,5,FALSE)</f>
        <v>43174</v>
      </c>
      <c r="F415">
        <f t="shared" si="13"/>
        <v>2018</v>
      </c>
      <c r="G415">
        <f>VLOOKUP(A415,'Customer Data'!A:I,9,FALSE)</f>
        <v>1977</v>
      </c>
      <c r="H415">
        <f t="shared" si="14"/>
        <v>42</v>
      </c>
      <c r="I415" t="str" cm="1">
        <f t="array" ref="I415">_xlfn.IFS(H415&gt;=61,"61-70",H415&gt;51,"51-60",H415&gt;41,"41-50",H415&gt;31,"31-40",H415&gt;10,"18-30")</f>
        <v>41-50</v>
      </c>
    </row>
    <row r="416" spans="1:9" x14ac:dyDescent="0.25">
      <c r="A416" s="5">
        <v>5889</v>
      </c>
      <c r="B416">
        <f>VLOOKUP($A416,'Customer Data'!$A:$E,2,FALSE)</f>
        <v>5</v>
      </c>
      <c r="C416" t="str">
        <f>VLOOKUP(A416,'Customer Data'!$A:$E,3,FALSE)</f>
        <v>Leroy</v>
      </c>
      <c r="D416" t="str">
        <f>VLOOKUP($A416,'Customer Data'!$A:$E,4,FALSE)</f>
        <v>Beatrice@adipiscing.gov</v>
      </c>
      <c r="E416" s="1">
        <f>VLOOKUP($A416,'Customer Data'!$A:$E,5,FALSE)</f>
        <v>42779</v>
      </c>
      <c r="F416">
        <f t="shared" si="13"/>
        <v>2017</v>
      </c>
      <c r="G416">
        <f>VLOOKUP(A416,'Customer Data'!A:I,9,FALSE)</f>
        <v>1981</v>
      </c>
      <c r="H416">
        <f t="shared" si="14"/>
        <v>38</v>
      </c>
      <c r="I416" t="str" cm="1">
        <f t="array" ref="I416">_xlfn.IFS(H416&gt;=61,"61-70",H416&gt;51,"51-60",H416&gt;41,"41-50",H416&gt;31,"31-40",H416&gt;10,"18-30")</f>
        <v>31-40</v>
      </c>
    </row>
    <row r="417" spans="1:9" x14ac:dyDescent="0.25">
      <c r="A417" s="5">
        <v>5482</v>
      </c>
      <c r="B417">
        <f>VLOOKUP($A417,'Customer Data'!$A:$E,2,FALSE)</f>
        <v>5</v>
      </c>
      <c r="C417" t="str">
        <f>VLOOKUP(A417,'Customer Data'!$A:$E,3,FALSE)</f>
        <v>Martha</v>
      </c>
      <c r="D417" t="str">
        <f>VLOOKUP($A417,'Customer Data'!$A:$E,4,FALSE)</f>
        <v>Walter@In.com</v>
      </c>
      <c r="E417" s="1">
        <f>VLOOKUP($A417,'Customer Data'!$A:$E,5,FALSE)</f>
        <v>43391</v>
      </c>
      <c r="F417">
        <f t="shared" si="13"/>
        <v>2018</v>
      </c>
      <c r="G417">
        <f>VLOOKUP(A417,'Customer Data'!A:I,9,FALSE)</f>
        <v>1990</v>
      </c>
      <c r="H417">
        <f t="shared" si="14"/>
        <v>29</v>
      </c>
      <c r="I417" t="str" cm="1">
        <f t="array" ref="I417">_xlfn.IFS(H417&gt;=61,"61-70",H417&gt;51,"51-60",H417&gt;41,"41-50",H417&gt;31,"31-40",H417&gt;10,"18-30")</f>
        <v>18-30</v>
      </c>
    </row>
    <row r="418" spans="1:9" x14ac:dyDescent="0.25">
      <c r="A418" s="5">
        <v>5841</v>
      </c>
      <c r="B418">
        <f>VLOOKUP($A418,'Customer Data'!$A:$E,2,FALSE)</f>
        <v>5</v>
      </c>
      <c r="C418" t="str">
        <f>VLOOKUP(A418,'Customer Data'!$A:$E,3,FALSE)</f>
        <v>Stephen</v>
      </c>
      <c r="D418" t="str">
        <f>VLOOKUP($A418,'Customer Data'!$A:$E,4,FALSE)</f>
        <v>Callum@morbi.org</v>
      </c>
      <c r="E418" s="1">
        <f>VLOOKUP($A418,'Customer Data'!$A:$E,5,FALSE)</f>
        <v>43477</v>
      </c>
      <c r="F418">
        <f t="shared" si="13"/>
        <v>2019</v>
      </c>
      <c r="G418">
        <f>VLOOKUP(A418,'Customer Data'!A:I,9,FALSE)</f>
        <v>1995</v>
      </c>
      <c r="H418">
        <f t="shared" si="14"/>
        <v>24</v>
      </c>
      <c r="I418" t="str" cm="1">
        <f t="array" ref="I418">_xlfn.IFS(H418&gt;=61,"61-70",H418&gt;51,"51-60",H418&gt;41,"41-50",H418&gt;31,"31-40",H418&gt;10,"18-30")</f>
        <v>18-30</v>
      </c>
    </row>
    <row r="419" spans="1:9" x14ac:dyDescent="0.25">
      <c r="A419" s="5">
        <v>5104</v>
      </c>
      <c r="B419">
        <f>VLOOKUP($A419,'Customer Data'!$A:$E,2,FALSE)</f>
        <v>5</v>
      </c>
      <c r="C419" t="str">
        <f>VLOOKUP(A419,'Customer Data'!$A:$E,3,FALSE)</f>
        <v>Yasir</v>
      </c>
      <c r="D419" t="str">
        <f>VLOOKUP($A419,'Customer Data'!$A:$E,4,FALSE)</f>
        <v>Otto@nostra.edu</v>
      </c>
      <c r="E419" s="1">
        <f>VLOOKUP($A419,'Customer Data'!$A:$E,5,FALSE)</f>
        <v>43331</v>
      </c>
      <c r="F419">
        <f t="shared" si="13"/>
        <v>2018</v>
      </c>
      <c r="G419">
        <f>VLOOKUP(A419,'Customer Data'!A:I,9,FALSE)</f>
        <v>1986</v>
      </c>
      <c r="H419">
        <f t="shared" si="14"/>
        <v>33</v>
      </c>
      <c r="I419" t="str" cm="1">
        <f t="array" ref="I419">_xlfn.IFS(H419&gt;=61,"61-70",H419&gt;51,"51-60",H419&gt;41,"41-50",H419&gt;31,"31-40",H419&gt;10,"18-30")</f>
        <v>31-40</v>
      </c>
    </row>
    <row r="420" spans="1:9" x14ac:dyDescent="0.25">
      <c r="A420" s="5">
        <v>5155</v>
      </c>
      <c r="B420">
        <f>VLOOKUP($A420,'Customer Data'!$A:$E,2,FALSE)</f>
        <v>5</v>
      </c>
      <c r="C420" t="str">
        <f>VLOOKUP(A420,'Customer Data'!$A:$E,3,FALSE)</f>
        <v>Tashya</v>
      </c>
      <c r="D420" t="str">
        <f>VLOOKUP($A420,'Customer Data'!$A:$E,4,FALSE)</f>
        <v>Debra@eu.edu</v>
      </c>
      <c r="E420" s="1">
        <f>VLOOKUP($A420,'Customer Data'!$A:$E,5,FALSE)</f>
        <v>43337</v>
      </c>
      <c r="F420">
        <f t="shared" si="13"/>
        <v>2018</v>
      </c>
      <c r="G420">
        <f>VLOOKUP(A420,'Customer Data'!A:I,9,FALSE)</f>
        <v>1995</v>
      </c>
      <c r="H420">
        <f t="shared" si="14"/>
        <v>24</v>
      </c>
      <c r="I420" t="str" cm="1">
        <f t="array" ref="I420">_xlfn.IFS(H420&gt;=61,"61-70",H420&gt;51,"51-60",H420&gt;41,"41-50",H420&gt;31,"31-40",H420&gt;10,"18-30")</f>
        <v>18-30</v>
      </c>
    </row>
    <row r="421" spans="1:9" x14ac:dyDescent="0.25">
      <c r="A421" s="5">
        <v>5325</v>
      </c>
      <c r="B421">
        <f>VLOOKUP($A421,'Customer Data'!$A:$E,2,FALSE)</f>
        <v>5</v>
      </c>
      <c r="C421" t="str">
        <f>VLOOKUP(A421,'Customer Data'!$A:$E,3,FALSE)</f>
        <v>Madeson</v>
      </c>
      <c r="D421" t="str">
        <f>VLOOKUP($A421,'Customer Data'!$A:$E,4,FALSE)</f>
        <v>Adena@sagittis.gov</v>
      </c>
      <c r="E421" s="1">
        <f>VLOOKUP($A421,'Customer Data'!$A:$E,5,FALSE)</f>
        <v>43299</v>
      </c>
      <c r="F421">
        <f t="shared" si="13"/>
        <v>2018</v>
      </c>
      <c r="G421">
        <f>VLOOKUP(A421,'Customer Data'!A:I,9,FALSE)</f>
        <v>1994</v>
      </c>
      <c r="H421">
        <f t="shared" si="14"/>
        <v>25</v>
      </c>
      <c r="I421" t="str" cm="1">
        <f t="array" ref="I421">_xlfn.IFS(H421&gt;=61,"61-70",H421&gt;51,"51-60",H421&gt;41,"41-50",H421&gt;31,"31-40",H421&gt;10,"18-30")</f>
        <v>18-30</v>
      </c>
    </row>
    <row r="422" spans="1:9" x14ac:dyDescent="0.25">
      <c r="A422" s="5">
        <v>5540</v>
      </c>
      <c r="B422">
        <f>VLOOKUP($A422,'Customer Data'!$A:$E,2,FALSE)</f>
        <v>5</v>
      </c>
      <c r="C422" t="str">
        <f>VLOOKUP(A422,'Customer Data'!$A:$E,3,FALSE)</f>
        <v>Kamal</v>
      </c>
      <c r="D422" t="str">
        <f>VLOOKUP($A422,'Customer Data'!$A:$E,4,FALSE)</f>
        <v>Briar@vulputate.org</v>
      </c>
      <c r="E422" s="1">
        <f>VLOOKUP($A422,'Customer Data'!$A:$E,5,FALSE)</f>
        <v>43209</v>
      </c>
      <c r="F422">
        <f t="shared" si="13"/>
        <v>2018</v>
      </c>
      <c r="G422">
        <f>VLOOKUP(A422,'Customer Data'!A:I,9,FALSE)</f>
        <v>1979</v>
      </c>
      <c r="H422">
        <f t="shared" si="14"/>
        <v>40</v>
      </c>
      <c r="I422" t="str" cm="1">
        <f t="array" ref="I422">_xlfn.IFS(H422&gt;=61,"61-70",H422&gt;51,"51-60",H422&gt;41,"41-50",H422&gt;31,"31-40",H422&gt;10,"18-30")</f>
        <v>31-40</v>
      </c>
    </row>
    <row r="423" spans="1:9" x14ac:dyDescent="0.25">
      <c r="A423" s="5">
        <v>5160</v>
      </c>
      <c r="B423">
        <f>VLOOKUP($A423,'Customer Data'!$A:$E,2,FALSE)</f>
        <v>5</v>
      </c>
      <c r="C423" t="str">
        <f>VLOOKUP(A423,'Customer Data'!$A:$E,3,FALSE)</f>
        <v>Velma</v>
      </c>
      <c r="D423" t="str">
        <f>VLOOKUP($A423,'Customer Data'!$A:$E,4,FALSE)</f>
        <v>Drake@id.net</v>
      </c>
      <c r="E423" s="1">
        <f>VLOOKUP($A423,'Customer Data'!$A:$E,5,FALSE)</f>
        <v>43263</v>
      </c>
      <c r="F423">
        <f t="shared" si="13"/>
        <v>2018</v>
      </c>
      <c r="G423">
        <f>VLOOKUP(A423,'Customer Data'!A:I,9,FALSE)</f>
        <v>1982</v>
      </c>
      <c r="H423">
        <f t="shared" si="14"/>
        <v>37</v>
      </c>
      <c r="I423" t="str" cm="1">
        <f t="array" ref="I423">_xlfn.IFS(H423&gt;=61,"61-70",H423&gt;51,"51-60",H423&gt;41,"41-50",H423&gt;31,"31-40",H423&gt;10,"18-30")</f>
        <v>31-40</v>
      </c>
    </row>
    <row r="424" spans="1:9" x14ac:dyDescent="0.25">
      <c r="A424" s="5">
        <v>5588</v>
      </c>
      <c r="B424">
        <f>VLOOKUP($A424,'Customer Data'!$A:$E,2,FALSE)</f>
        <v>5</v>
      </c>
      <c r="C424" t="str">
        <f>VLOOKUP(A424,'Customer Data'!$A:$E,3,FALSE)</f>
        <v>Pandora</v>
      </c>
      <c r="D424" t="str">
        <f>VLOOKUP($A424,'Customer Data'!$A:$E,4,FALSE)</f>
        <v>Zelda@varius.com</v>
      </c>
      <c r="E424" s="1">
        <f>VLOOKUP($A424,'Customer Data'!$A:$E,5,FALSE)</f>
        <v>43520</v>
      </c>
      <c r="F424">
        <f t="shared" si="13"/>
        <v>2019</v>
      </c>
      <c r="G424">
        <f>VLOOKUP(A424,'Customer Data'!A:I,9,FALSE)</f>
        <v>1998</v>
      </c>
      <c r="H424">
        <f t="shared" si="14"/>
        <v>21</v>
      </c>
      <c r="I424" t="str" cm="1">
        <f t="array" ref="I424">_xlfn.IFS(H424&gt;=61,"61-70",H424&gt;51,"51-60",H424&gt;41,"41-50",H424&gt;31,"31-40",H424&gt;10,"18-30")</f>
        <v>18-30</v>
      </c>
    </row>
    <row r="425" spans="1:9" x14ac:dyDescent="0.25">
      <c r="A425" s="5">
        <v>5565</v>
      </c>
      <c r="B425">
        <f>VLOOKUP($A425,'Customer Data'!$A:$E,2,FALSE)</f>
        <v>5</v>
      </c>
      <c r="C425" t="str">
        <f>VLOOKUP(A425,'Customer Data'!$A:$E,3,FALSE)</f>
        <v>Uriel</v>
      </c>
      <c r="D425" t="str">
        <f>VLOOKUP($A425,'Customer Data'!$A:$E,4,FALSE)</f>
        <v>Lois@Sed.us</v>
      </c>
      <c r="E425" s="1">
        <f>VLOOKUP($A425,'Customer Data'!$A:$E,5,FALSE)</f>
        <v>43432</v>
      </c>
      <c r="F425">
        <f t="shared" si="13"/>
        <v>2018</v>
      </c>
      <c r="G425">
        <f>VLOOKUP(A425,'Customer Data'!A:I,9,FALSE)</f>
        <v>1997</v>
      </c>
      <c r="H425">
        <f t="shared" si="14"/>
        <v>22</v>
      </c>
      <c r="I425" t="str" cm="1">
        <f t="array" ref="I425">_xlfn.IFS(H425&gt;=61,"61-70",H425&gt;51,"51-60",H425&gt;41,"41-50",H425&gt;31,"31-40",H425&gt;10,"18-30")</f>
        <v>18-30</v>
      </c>
    </row>
    <row r="426" spans="1:9" x14ac:dyDescent="0.25">
      <c r="A426" s="5">
        <v>5470</v>
      </c>
      <c r="B426">
        <f>VLOOKUP($A426,'Customer Data'!$A:$E,2,FALSE)</f>
        <v>5</v>
      </c>
      <c r="C426" t="str">
        <f>VLOOKUP(A426,'Customer Data'!$A:$E,3,FALSE)</f>
        <v>Aline</v>
      </c>
      <c r="D426" t="str">
        <f>VLOOKUP($A426,'Customer Data'!$A:$E,4,FALSE)</f>
        <v>Aidan@Lorem.com</v>
      </c>
      <c r="E426" s="1">
        <f>VLOOKUP($A426,'Customer Data'!$A:$E,5,FALSE)</f>
        <v>43033</v>
      </c>
      <c r="F426">
        <f t="shared" si="13"/>
        <v>2017</v>
      </c>
      <c r="G426">
        <f>VLOOKUP(A426,'Customer Data'!A:I,9,FALSE)</f>
        <v>1968</v>
      </c>
      <c r="H426">
        <f t="shared" si="14"/>
        <v>51</v>
      </c>
      <c r="I426" t="str" cm="1">
        <f t="array" ref="I426">_xlfn.IFS(H426&gt;=61,"61-70",H426&gt;51,"51-60",H426&gt;41,"41-50",H426&gt;31,"31-40",H426&gt;10,"18-30")</f>
        <v>41-50</v>
      </c>
    </row>
    <row r="427" spans="1:9" x14ac:dyDescent="0.25">
      <c r="A427" s="5">
        <v>5770</v>
      </c>
      <c r="B427">
        <f>VLOOKUP($A427,'Customer Data'!$A:$E,2,FALSE)</f>
        <v>5</v>
      </c>
      <c r="C427" t="str">
        <f>VLOOKUP(A427,'Customer Data'!$A:$E,3,FALSE)</f>
        <v>Thomas</v>
      </c>
      <c r="D427" t="str">
        <f>VLOOKUP($A427,'Customer Data'!$A:$E,4,FALSE)</f>
        <v>Dexter@ultricies.edu</v>
      </c>
      <c r="E427" s="1">
        <f>VLOOKUP($A427,'Customer Data'!$A:$E,5,FALSE)</f>
        <v>42771</v>
      </c>
      <c r="F427">
        <f t="shared" si="13"/>
        <v>2017</v>
      </c>
      <c r="G427">
        <f>VLOOKUP(A427,'Customer Data'!A:I,9,FALSE)</f>
        <v>1952</v>
      </c>
      <c r="H427">
        <f t="shared" si="14"/>
        <v>67</v>
      </c>
      <c r="I427" t="str" cm="1">
        <f t="array" ref="I427">_xlfn.IFS(H427&gt;=61,"61-70",H427&gt;51,"51-60",H427&gt;41,"41-50",H427&gt;31,"31-40",H427&gt;10,"18-30")</f>
        <v>61-70</v>
      </c>
    </row>
    <row r="428" spans="1:9" x14ac:dyDescent="0.25">
      <c r="A428" s="5">
        <v>5892</v>
      </c>
      <c r="B428">
        <f>VLOOKUP($A428,'Customer Data'!$A:$E,2,FALSE)</f>
        <v>5</v>
      </c>
      <c r="C428" t="str">
        <f>VLOOKUP(A428,'Customer Data'!$A:$E,3,FALSE)</f>
        <v>Gwendolyn</v>
      </c>
      <c r="D428" t="str">
        <f>VLOOKUP($A428,'Customer Data'!$A:$E,4,FALSE)</f>
        <v>Margaret@primis.com</v>
      </c>
      <c r="E428" s="1">
        <f>VLOOKUP($A428,'Customer Data'!$A:$E,5,FALSE)</f>
        <v>42865</v>
      </c>
      <c r="F428">
        <f t="shared" si="13"/>
        <v>2017</v>
      </c>
      <c r="G428">
        <f>VLOOKUP(A428,'Customer Data'!A:I,9,FALSE)</f>
        <v>1983</v>
      </c>
      <c r="H428">
        <f t="shared" si="14"/>
        <v>36</v>
      </c>
      <c r="I428" t="str" cm="1">
        <f t="array" ref="I428">_xlfn.IFS(H428&gt;=61,"61-70",H428&gt;51,"51-60",H428&gt;41,"41-50",H428&gt;31,"31-40",H428&gt;10,"18-30")</f>
        <v>31-40</v>
      </c>
    </row>
    <row r="429" spans="1:9" x14ac:dyDescent="0.25">
      <c r="A429" s="5">
        <v>5503</v>
      </c>
      <c r="B429">
        <f>VLOOKUP($A429,'Customer Data'!$A:$E,2,FALSE)</f>
        <v>5</v>
      </c>
      <c r="C429" t="str">
        <f>VLOOKUP(A429,'Customer Data'!$A:$E,3,FALSE)</f>
        <v>Aaron</v>
      </c>
      <c r="D429" t="str">
        <f>VLOOKUP($A429,'Customer Data'!$A:$E,4,FALSE)</f>
        <v>Inga@sed.net</v>
      </c>
      <c r="E429" s="1">
        <f>VLOOKUP($A429,'Customer Data'!$A:$E,5,FALSE)</f>
        <v>43032</v>
      </c>
      <c r="F429">
        <f t="shared" si="13"/>
        <v>2017</v>
      </c>
      <c r="G429">
        <f>VLOOKUP(A429,'Customer Data'!A:I,9,FALSE)</f>
        <v>1987</v>
      </c>
      <c r="H429">
        <f t="shared" si="14"/>
        <v>32</v>
      </c>
      <c r="I429" t="str" cm="1">
        <f t="array" ref="I429">_xlfn.IFS(H429&gt;=61,"61-70",H429&gt;51,"51-60",H429&gt;41,"41-50",H429&gt;31,"31-40",H429&gt;10,"18-30")</f>
        <v>31-40</v>
      </c>
    </row>
    <row r="430" spans="1:9" x14ac:dyDescent="0.25">
      <c r="A430" s="5">
        <v>5555</v>
      </c>
      <c r="B430">
        <f>VLOOKUP($A430,'Customer Data'!$A:$E,2,FALSE)</f>
        <v>5</v>
      </c>
      <c r="C430" t="str">
        <f>VLOOKUP(A430,'Customer Data'!$A:$E,3,FALSE)</f>
        <v>Andrew</v>
      </c>
      <c r="D430" t="str">
        <f>VLOOKUP($A430,'Customer Data'!$A:$E,4,FALSE)</f>
        <v>Timothy@vel.com</v>
      </c>
      <c r="E430" s="1">
        <f>VLOOKUP($A430,'Customer Data'!$A:$E,5,FALSE)</f>
        <v>43543</v>
      </c>
      <c r="F430">
        <f t="shared" si="13"/>
        <v>2019</v>
      </c>
      <c r="G430">
        <f>VLOOKUP(A430,'Customer Data'!A:I,9,FALSE)</f>
        <v>1999</v>
      </c>
      <c r="H430">
        <f t="shared" si="14"/>
        <v>20</v>
      </c>
      <c r="I430" t="str" cm="1">
        <f t="array" ref="I430">_xlfn.IFS(H430&gt;=61,"61-70",H430&gt;51,"51-60",H430&gt;41,"41-50",H430&gt;31,"31-40",H430&gt;10,"18-30")</f>
        <v>18-30</v>
      </c>
    </row>
    <row r="431" spans="1:9" x14ac:dyDescent="0.25">
      <c r="A431" s="5">
        <v>5836</v>
      </c>
      <c r="B431">
        <f>VLOOKUP($A431,'Customer Data'!$A:$E,2,FALSE)</f>
        <v>5</v>
      </c>
      <c r="C431" t="str">
        <f>VLOOKUP(A431,'Customer Data'!$A:$E,3,FALSE)</f>
        <v>Constance</v>
      </c>
      <c r="D431" t="str">
        <f>VLOOKUP($A431,'Customer Data'!$A:$E,4,FALSE)</f>
        <v>Hilda@vitae.org</v>
      </c>
      <c r="E431" s="1">
        <f>VLOOKUP($A431,'Customer Data'!$A:$E,5,FALSE)</f>
        <v>43275</v>
      </c>
      <c r="F431">
        <f t="shared" si="13"/>
        <v>2018</v>
      </c>
      <c r="G431">
        <f>VLOOKUP(A431,'Customer Data'!A:I,9,FALSE)</f>
        <v>1993</v>
      </c>
      <c r="H431">
        <f t="shared" si="14"/>
        <v>26</v>
      </c>
      <c r="I431" t="str" cm="1">
        <f t="array" ref="I431">_xlfn.IFS(H431&gt;=61,"61-70",H431&gt;51,"51-60",H431&gt;41,"41-50",H431&gt;31,"31-40",H431&gt;10,"18-30")</f>
        <v>18-30</v>
      </c>
    </row>
    <row r="432" spans="1:9" x14ac:dyDescent="0.25">
      <c r="A432" s="5">
        <v>277</v>
      </c>
      <c r="B432">
        <f>VLOOKUP($A432,'Customer Data'!$A:$E,2,FALSE)</f>
        <v>3</v>
      </c>
      <c r="C432" t="str">
        <f>VLOOKUP(A432,'Customer Data'!$A:$E,3,FALSE)</f>
        <v>Phelan Savage</v>
      </c>
      <c r="D432" t="str">
        <f>VLOOKUP($A432,'Customer Data'!$A:$E,4,FALSE)</f>
        <v>Kato@scelerisque.edu</v>
      </c>
      <c r="E432" s="1">
        <f>VLOOKUP($A432,'Customer Data'!$A:$E,5,FALSE)</f>
        <v>43500</v>
      </c>
      <c r="F432">
        <f t="shared" si="13"/>
        <v>2019</v>
      </c>
      <c r="G432">
        <f>VLOOKUP(A432,'Customer Data'!A:I,9,FALSE)</f>
        <v>1997</v>
      </c>
      <c r="H432">
        <f t="shared" si="14"/>
        <v>22</v>
      </c>
      <c r="I432" t="str" cm="1">
        <f t="array" ref="I432">_xlfn.IFS(H432&gt;=61,"61-70",H432&gt;51,"51-60",H432&gt;41,"41-50",H432&gt;31,"31-40",H432&gt;10,"18-30")</f>
        <v>18-30</v>
      </c>
    </row>
    <row r="433" spans="1:9" x14ac:dyDescent="0.25">
      <c r="A433" s="5">
        <v>5445</v>
      </c>
      <c r="B433">
        <f>VLOOKUP($A433,'Customer Data'!$A:$E,2,FALSE)</f>
        <v>5</v>
      </c>
      <c r="C433" t="str">
        <f>VLOOKUP(A433,'Customer Data'!$A:$E,3,FALSE)</f>
        <v>Bradley</v>
      </c>
      <c r="D433" t="str">
        <f>VLOOKUP($A433,'Customer Data'!$A:$E,4,FALSE)</f>
        <v>Linus@Maecenas.net</v>
      </c>
      <c r="E433" s="1">
        <f>VLOOKUP($A433,'Customer Data'!$A:$E,5,FALSE)</f>
        <v>43497</v>
      </c>
      <c r="F433">
        <f t="shared" si="13"/>
        <v>2019</v>
      </c>
      <c r="G433">
        <f>VLOOKUP(A433,'Customer Data'!A:I,9,FALSE)</f>
        <v>1999</v>
      </c>
      <c r="H433">
        <f t="shared" si="14"/>
        <v>20</v>
      </c>
      <c r="I433" t="str" cm="1">
        <f t="array" ref="I433">_xlfn.IFS(H433&gt;=61,"61-70",H433&gt;51,"51-60",H433&gt;41,"41-50",H433&gt;31,"31-40",H433&gt;10,"18-30")</f>
        <v>18-30</v>
      </c>
    </row>
    <row r="434" spans="1:9" x14ac:dyDescent="0.25">
      <c r="A434" s="5">
        <v>367</v>
      </c>
      <c r="B434">
        <f>VLOOKUP($A434,'Customer Data'!$A:$E,2,FALSE)</f>
        <v>3</v>
      </c>
      <c r="C434" t="str">
        <f>VLOOKUP(A434,'Customer Data'!$A:$E,3,FALSE)</f>
        <v>Noelle Salazar</v>
      </c>
      <c r="D434" t="str">
        <f>VLOOKUP($A434,'Customer Data'!$A:$E,4,FALSE)</f>
        <v>Winifred@mauris.com</v>
      </c>
      <c r="E434" s="1">
        <f>VLOOKUP($A434,'Customer Data'!$A:$E,5,FALSE)</f>
        <v>42875</v>
      </c>
      <c r="F434">
        <f t="shared" si="13"/>
        <v>2017</v>
      </c>
      <c r="G434">
        <f>VLOOKUP(A434,'Customer Data'!A:I,9,FALSE)</f>
        <v>1958</v>
      </c>
      <c r="H434">
        <f t="shared" si="14"/>
        <v>61</v>
      </c>
      <c r="I434" t="str" cm="1">
        <f t="array" ref="I434">_xlfn.IFS(H434&gt;=61,"61-70",H434&gt;51,"51-60",H434&gt;41,"41-50",H434&gt;31,"31-40",H434&gt;10,"18-30")</f>
        <v>61-70</v>
      </c>
    </row>
    <row r="435" spans="1:9" x14ac:dyDescent="0.25">
      <c r="A435" s="5">
        <v>717</v>
      </c>
      <c r="B435">
        <f>VLOOKUP($A435,'Customer Data'!$A:$E,2,FALSE)</f>
        <v>3</v>
      </c>
      <c r="C435" t="str">
        <f>VLOOKUP(A435,'Customer Data'!$A:$E,3,FALSE)</f>
        <v>Vernon Oconnor</v>
      </c>
      <c r="D435" t="str">
        <f>VLOOKUP($A435,'Customer Data'!$A:$E,4,FALSE)</f>
        <v>Mechelle@id.gov</v>
      </c>
      <c r="E435" s="1">
        <f>VLOOKUP($A435,'Customer Data'!$A:$E,5,FALSE)</f>
        <v>42877</v>
      </c>
      <c r="F435">
        <f t="shared" si="13"/>
        <v>2017</v>
      </c>
      <c r="G435">
        <f>VLOOKUP(A435,'Customer Data'!A:I,9,FALSE)</f>
        <v>1958</v>
      </c>
      <c r="H435">
        <f t="shared" si="14"/>
        <v>61</v>
      </c>
      <c r="I435" t="str" cm="1">
        <f t="array" ref="I435">_xlfn.IFS(H435&gt;=61,"61-70",H435&gt;51,"51-60",H435&gt;41,"41-50",H435&gt;31,"31-40",H435&gt;10,"18-30")</f>
        <v>61-70</v>
      </c>
    </row>
    <row r="436" spans="1:9" x14ac:dyDescent="0.25">
      <c r="A436" s="5">
        <v>187</v>
      </c>
      <c r="B436">
        <f>VLOOKUP($A436,'Customer Data'!$A:$E,2,FALSE)</f>
        <v>3</v>
      </c>
      <c r="C436" t="str">
        <f>VLOOKUP(A436,'Customer Data'!$A:$E,3,FALSE)</f>
        <v>Fitzgerald Miles</v>
      </c>
      <c r="D436" t="str">
        <f>VLOOKUP($A436,'Customer Data'!$A:$E,4,FALSE)</f>
        <v>Faith@elit.edu</v>
      </c>
      <c r="E436" s="1">
        <f>VLOOKUP($A436,'Customer Data'!$A:$E,5,FALSE)</f>
        <v>43252</v>
      </c>
      <c r="F436">
        <f t="shared" si="13"/>
        <v>2018</v>
      </c>
      <c r="G436">
        <f>VLOOKUP(A436,'Customer Data'!A:I,9,FALSE)</f>
        <v>1982</v>
      </c>
      <c r="H436">
        <f t="shared" si="14"/>
        <v>37</v>
      </c>
      <c r="I436" t="str" cm="1">
        <f t="array" ref="I436">_xlfn.IFS(H436&gt;=61,"61-70",H436&gt;51,"51-60",H436&gt;41,"41-50",H436&gt;31,"31-40",H436&gt;10,"18-30")</f>
        <v>31-40</v>
      </c>
    </row>
    <row r="437" spans="1:9" x14ac:dyDescent="0.25">
      <c r="A437" s="5">
        <v>5370</v>
      </c>
      <c r="B437">
        <f>VLOOKUP($A437,'Customer Data'!$A:$E,2,FALSE)</f>
        <v>5</v>
      </c>
      <c r="C437" t="str">
        <f>VLOOKUP(A437,'Customer Data'!$A:$E,3,FALSE)</f>
        <v>Melanie</v>
      </c>
      <c r="D437" t="str">
        <f>VLOOKUP($A437,'Customer Data'!$A:$E,4,FALSE)</f>
        <v>Brandon@porta.net</v>
      </c>
      <c r="E437" s="1">
        <f>VLOOKUP($A437,'Customer Data'!$A:$E,5,FALSE)</f>
        <v>43070</v>
      </c>
      <c r="F437">
        <f t="shared" si="13"/>
        <v>2017</v>
      </c>
      <c r="G437">
        <f>VLOOKUP(A437,'Customer Data'!A:I,9,FALSE)</f>
        <v>1988</v>
      </c>
      <c r="H437">
        <f t="shared" si="14"/>
        <v>31</v>
      </c>
      <c r="I437" t="str" cm="1">
        <f t="array" ref="I437">_xlfn.IFS(H437&gt;=61,"61-70",H437&gt;51,"51-60",H437&gt;41,"41-50",H437&gt;31,"31-40",H437&gt;10,"18-30")</f>
        <v>18-30</v>
      </c>
    </row>
    <row r="438" spans="1:9" x14ac:dyDescent="0.25">
      <c r="A438" s="5">
        <v>5890</v>
      </c>
      <c r="B438">
        <f>VLOOKUP($A438,'Customer Data'!$A:$E,2,FALSE)</f>
        <v>5</v>
      </c>
      <c r="C438" t="str">
        <f>VLOOKUP(A438,'Customer Data'!$A:$E,3,FALSE)</f>
        <v>Caryn</v>
      </c>
      <c r="D438" t="str">
        <f>VLOOKUP($A438,'Customer Data'!$A:$E,4,FALSE)</f>
        <v>Declan@porta.net</v>
      </c>
      <c r="E438" s="1">
        <f>VLOOKUP($A438,'Customer Data'!$A:$E,5,FALSE)</f>
        <v>42920</v>
      </c>
      <c r="F438">
        <f t="shared" si="13"/>
        <v>2017</v>
      </c>
      <c r="G438">
        <f>VLOOKUP(A438,'Customer Data'!A:I,9,FALSE)</f>
        <v>1961</v>
      </c>
      <c r="H438">
        <f t="shared" si="14"/>
        <v>58</v>
      </c>
      <c r="I438" t="str" cm="1">
        <f t="array" ref="I438">_xlfn.IFS(H438&gt;=61,"61-70",H438&gt;51,"51-60",H438&gt;41,"41-50",H438&gt;31,"31-40",H438&gt;10,"18-30")</f>
        <v>51-60</v>
      </c>
    </row>
    <row r="439" spans="1:9" x14ac:dyDescent="0.25">
      <c r="A439" s="5">
        <v>5628</v>
      </c>
      <c r="B439">
        <f>VLOOKUP($A439,'Customer Data'!$A:$E,2,FALSE)</f>
        <v>5</v>
      </c>
      <c r="C439" t="str">
        <f>VLOOKUP(A439,'Customer Data'!$A:$E,3,FALSE)</f>
        <v>Francesca</v>
      </c>
      <c r="D439" t="str">
        <f>VLOOKUP($A439,'Customer Data'!$A:$E,4,FALSE)</f>
        <v>Owen@tellus.us</v>
      </c>
      <c r="E439" s="1">
        <f>VLOOKUP($A439,'Customer Data'!$A:$E,5,FALSE)</f>
        <v>43088</v>
      </c>
      <c r="F439">
        <f t="shared" si="13"/>
        <v>2017</v>
      </c>
      <c r="G439">
        <f>VLOOKUP(A439,'Customer Data'!A:I,9,FALSE)</f>
        <v>1971</v>
      </c>
      <c r="H439">
        <f t="shared" si="14"/>
        <v>48</v>
      </c>
      <c r="I439" t="str" cm="1">
        <f t="array" ref="I439">_xlfn.IFS(H439&gt;=61,"61-70",H439&gt;51,"51-60",H439&gt;41,"41-50",H439&gt;31,"31-40",H439&gt;10,"18-30")</f>
        <v>41-50</v>
      </c>
    </row>
    <row r="440" spans="1:9" x14ac:dyDescent="0.25">
      <c r="A440" s="5">
        <v>524</v>
      </c>
      <c r="B440">
        <f>VLOOKUP($A440,'Customer Data'!$A:$E,2,FALSE)</f>
        <v>3</v>
      </c>
      <c r="C440" t="str">
        <f>VLOOKUP(A440,'Customer Data'!$A:$E,3,FALSE)</f>
        <v>Zelenia Davenport</v>
      </c>
      <c r="D440" t="str">
        <f>VLOOKUP($A440,'Customer Data'!$A:$E,4,FALSE)</f>
        <v>Ora@tristique.net</v>
      </c>
      <c r="E440" s="1">
        <f>VLOOKUP($A440,'Customer Data'!$A:$E,5,FALSE)</f>
        <v>43200</v>
      </c>
      <c r="F440">
        <f t="shared" si="13"/>
        <v>2018</v>
      </c>
      <c r="G440">
        <f>VLOOKUP(A440,'Customer Data'!A:I,9,FALSE)</f>
        <v>1978</v>
      </c>
      <c r="H440">
        <f t="shared" si="14"/>
        <v>41</v>
      </c>
      <c r="I440" t="str" cm="1">
        <f t="array" ref="I440">_xlfn.IFS(H440&gt;=61,"61-70",H440&gt;51,"51-60",H440&gt;41,"41-50",H440&gt;31,"31-40",H440&gt;10,"18-30")</f>
        <v>31-40</v>
      </c>
    </row>
    <row r="441" spans="1:9" x14ac:dyDescent="0.25">
      <c r="A441" s="5">
        <v>766</v>
      </c>
      <c r="B441">
        <f>VLOOKUP($A441,'Customer Data'!$A:$E,2,FALSE)</f>
        <v>3</v>
      </c>
      <c r="C441" t="str">
        <f>VLOOKUP(A441,'Customer Data'!$A:$E,3,FALSE)</f>
        <v>Caleb Whitaker</v>
      </c>
      <c r="D441" t="str">
        <f>VLOOKUP($A441,'Customer Data'!$A:$E,4,FALSE)</f>
        <v>Matthew@per.com</v>
      </c>
      <c r="E441" s="1">
        <f>VLOOKUP($A441,'Customer Data'!$A:$E,5,FALSE)</f>
        <v>43282</v>
      </c>
      <c r="F441">
        <f t="shared" si="13"/>
        <v>2018</v>
      </c>
      <c r="G441">
        <f>VLOOKUP(A441,'Customer Data'!A:I,9,FALSE)</f>
        <v>1983</v>
      </c>
      <c r="H441">
        <f t="shared" si="14"/>
        <v>36</v>
      </c>
      <c r="I441" t="str" cm="1">
        <f t="array" ref="I441">_xlfn.IFS(H441&gt;=61,"61-70",H441&gt;51,"51-60",H441&gt;41,"41-50",H441&gt;31,"31-40",H441&gt;10,"18-30")</f>
        <v>31-40</v>
      </c>
    </row>
    <row r="442" spans="1:9" x14ac:dyDescent="0.25">
      <c r="A442" s="5">
        <v>8103</v>
      </c>
      <c r="B442">
        <f>VLOOKUP($A442,'Customer Data'!$A:$E,2,FALSE)</f>
        <v>8</v>
      </c>
      <c r="C442" t="str">
        <f>VLOOKUP(A442,'Customer Data'!$A:$E,3,FALSE)</f>
        <v>Oliver</v>
      </c>
      <c r="D442" t="str">
        <f>VLOOKUP($A442,'Customer Data'!$A:$E,4,FALSE)</f>
        <v>Portia@porta.com</v>
      </c>
      <c r="E442" s="1">
        <f>VLOOKUP($A442,'Customer Data'!$A:$E,5,FALSE)</f>
        <v>43031</v>
      </c>
      <c r="F442">
        <f t="shared" si="13"/>
        <v>2017</v>
      </c>
      <c r="G442">
        <f>VLOOKUP(A442,'Customer Data'!A:I,9,FALSE)</f>
        <v>1960</v>
      </c>
      <c r="H442">
        <f t="shared" si="14"/>
        <v>59</v>
      </c>
      <c r="I442" t="str" cm="1">
        <f t="array" ref="I442">_xlfn.IFS(H442&gt;=61,"61-70",H442&gt;51,"51-60",H442&gt;41,"41-50",H442&gt;31,"31-40",H442&gt;10,"18-30")</f>
        <v>51-60</v>
      </c>
    </row>
    <row r="443" spans="1:9" x14ac:dyDescent="0.25">
      <c r="A443" s="5">
        <v>185</v>
      </c>
      <c r="B443">
        <f>VLOOKUP($A443,'Customer Data'!$A:$E,2,FALSE)</f>
        <v>3</v>
      </c>
      <c r="C443" t="str">
        <f>VLOOKUP(A443,'Customer Data'!$A:$E,3,FALSE)</f>
        <v>Rudyard Fletcher</v>
      </c>
      <c r="D443" t="str">
        <f>VLOOKUP($A443,'Customer Data'!$A:$E,4,FALSE)</f>
        <v>Murphy@primis.edu</v>
      </c>
      <c r="E443" s="1">
        <f>VLOOKUP($A443,'Customer Data'!$A:$E,5,FALSE)</f>
        <v>43246</v>
      </c>
      <c r="F443">
        <f t="shared" si="13"/>
        <v>2018</v>
      </c>
      <c r="G443">
        <f>VLOOKUP(A443,'Customer Data'!A:I,9,FALSE)</f>
        <v>1981</v>
      </c>
      <c r="H443">
        <f t="shared" si="14"/>
        <v>38</v>
      </c>
      <c r="I443" t="str" cm="1">
        <f t="array" ref="I443">_xlfn.IFS(H443&gt;=61,"61-70",H443&gt;51,"51-60",H443&gt;41,"41-50",H443&gt;31,"31-40",H443&gt;10,"18-30")</f>
        <v>31-40</v>
      </c>
    </row>
    <row r="444" spans="1:9" x14ac:dyDescent="0.25">
      <c r="A444" s="5">
        <v>217</v>
      </c>
      <c r="B444">
        <f>VLOOKUP($A444,'Customer Data'!$A:$E,2,FALSE)</f>
        <v>3</v>
      </c>
      <c r="C444" t="str">
        <f>VLOOKUP(A444,'Customer Data'!$A:$E,3,FALSE)</f>
        <v>Tyler Key</v>
      </c>
      <c r="D444" t="str">
        <f>VLOOKUP($A444,'Customer Data'!$A:$E,4,FALSE)</f>
        <v>Jescie@est.com</v>
      </c>
      <c r="E444" s="1">
        <f>VLOOKUP($A444,'Customer Data'!$A:$E,5,FALSE)</f>
        <v>43335</v>
      </c>
      <c r="F444">
        <f t="shared" si="13"/>
        <v>2018</v>
      </c>
      <c r="G444">
        <f>VLOOKUP(A444,'Customer Data'!A:I,9,FALSE)</f>
        <v>1987</v>
      </c>
      <c r="H444">
        <f t="shared" si="14"/>
        <v>32</v>
      </c>
      <c r="I444" t="str" cm="1">
        <f t="array" ref="I444">_xlfn.IFS(H444&gt;=61,"61-70",H444&gt;51,"51-60",H444&gt;41,"41-50",H444&gt;31,"31-40",H444&gt;10,"18-30")</f>
        <v>31-40</v>
      </c>
    </row>
    <row r="445" spans="1:9" x14ac:dyDescent="0.25">
      <c r="A445" s="5">
        <v>5558</v>
      </c>
      <c r="B445">
        <f>VLOOKUP($A445,'Customer Data'!$A:$E,2,FALSE)</f>
        <v>5</v>
      </c>
      <c r="C445" t="str">
        <f>VLOOKUP(A445,'Customer Data'!$A:$E,3,FALSE)</f>
        <v>Armando</v>
      </c>
      <c r="D445" t="str">
        <f>VLOOKUP($A445,'Customer Data'!$A:$E,4,FALSE)</f>
        <v>Rashad@Mauris.org</v>
      </c>
      <c r="E445" s="1">
        <f>VLOOKUP($A445,'Customer Data'!$A:$E,5,FALSE)</f>
        <v>42803</v>
      </c>
      <c r="F445">
        <f t="shared" si="13"/>
        <v>2017</v>
      </c>
      <c r="G445">
        <f>VLOOKUP(A445,'Customer Data'!A:I,9,FALSE)</f>
        <v>1954</v>
      </c>
      <c r="H445">
        <f t="shared" si="14"/>
        <v>65</v>
      </c>
      <c r="I445" t="str" cm="1">
        <f t="array" ref="I445">_xlfn.IFS(H445&gt;=61,"61-70",H445&gt;51,"51-60",H445&gt;41,"41-50",H445&gt;31,"31-40",H445&gt;10,"18-30")</f>
        <v>61-70</v>
      </c>
    </row>
    <row r="446" spans="1:9" x14ac:dyDescent="0.25">
      <c r="A446" s="5">
        <v>782</v>
      </c>
      <c r="B446">
        <f>VLOOKUP($A446,'Customer Data'!$A:$E,2,FALSE)</f>
        <v>3</v>
      </c>
      <c r="C446" t="str">
        <f>VLOOKUP(A446,'Customer Data'!$A:$E,3,FALSE)</f>
        <v>Oscar Douglas</v>
      </c>
      <c r="D446" t="str">
        <f>VLOOKUP($A446,'Customer Data'!$A:$E,4,FALSE)</f>
        <v>Baker@dignissim.org</v>
      </c>
      <c r="E446" s="1">
        <f>VLOOKUP($A446,'Customer Data'!$A:$E,5,FALSE)</f>
        <v>43415</v>
      </c>
      <c r="F446">
        <f t="shared" si="13"/>
        <v>2018</v>
      </c>
      <c r="G446">
        <f>VLOOKUP(A446,'Customer Data'!A:I,9,FALSE)</f>
        <v>1992</v>
      </c>
      <c r="H446">
        <f t="shared" si="14"/>
        <v>27</v>
      </c>
      <c r="I446" t="str" cm="1">
        <f t="array" ref="I446">_xlfn.IFS(H446&gt;=61,"61-70",H446&gt;51,"51-60",H446&gt;41,"41-50",H446&gt;31,"31-40",H446&gt;10,"18-30")</f>
        <v>18-30</v>
      </c>
    </row>
    <row r="447" spans="1:9" x14ac:dyDescent="0.25">
      <c r="A447" s="5">
        <v>5730</v>
      </c>
      <c r="B447">
        <f>VLOOKUP($A447,'Customer Data'!$A:$E,2,FALSE)</f>
        <v>5</v>
      </c>
      <c r="C447" t="str">
        <f>VLOOKUP(A447,'Customer Data'!$A:$E,3,FALSE)</f>
        <v>Timon</v>
      </c>
      <c r="D447" t="str">
        <f>VLOOKUP($A447,'Customer Data'!$A:$E,4,FALSE)</f>
        <v>Lael@mattis.com</v>
      </c>
      <c r="E447" s="1">
        <f>VLOOKUP($A447,'Customer Data'!$A:$E,5,FALSE)</f>
        <v>42901</v>
      </c>
      <c r="F447">
        <f t="shared" si="13"/>
        <v>2017</v>
      </c>
      <c r="G447">
        <f>VLOOKUP(A447,'Customer Data'!A:I,9,FALSE)</f>
        <v>1984</v>
      </c>
      <c r="H447">
        <f t="shared" si="14"/>
        <v>35</v>
      </c>
      <c r="I447" t="str" cm="1">
        <f t="array" ref="I447">_xlfn.IFS(H447&gt;=61,"61-70",H447&gt;51,"51-60",H447&gt;41,"41-50",H447&gt;31,"31-40",H447&gt;10,"18-30")</f>
        <v>31-40</v>
      </c>
    </row>
    <row r="448" spans="1:9" x14ac:dyDescent="0.25">
      <c r="A448" s="5">
        <v>5664</v>
      </c>
      <c r="B448">
        <f>VLOOKUP($A448,'Customer Data'!$A:$E,2,FALSE)</f>
        <v>5</v>
      </c>
      <c r="C448" t="str">
        <f>VLOOKUP(A448,'Customer Data'!$A:$E,3,FALSE)</f>
        <v>Nichole</v>
      </c>
      <c r="D448" t="str">
        <f>VLOOKUP($A448,'Customer Data'!$A:$E,4,FALSE)</f>
        <v>Dana@condimentum.edu</v>
      </c>
      <c r="E448" s="1">
        <f>VLOOKUP($A448,'Customer Data'!$A:$E,5,FALSE)</f>
        <v>43148</v>
      </c>
      <c r="F448">
        <f t="shared" si="13"/>
        <v>2018</v>
      </c>
      <c r="G448">
        <f>VLOOKUP(A448,'Customer Data'!A:I,9,FALSE)</f>
        <v>1975</v>
      </c>
      <c r="H448">
        <f t="shared" si="14"/>
        <v>44</v>
      </c>
      <c r="I448" t="str" cm="1">
        <f t="array" ref="I448">_xlfn.IFS(H448&gt;=61,"61-70",H448&gt;51,"51-60",H448&gt;41,"41-50",H448&gt;31,"31-40",H448&gt;10,"18-30")</f>
        <v>41-50</v>
      </c>
    </row>
    <row r="449" spans="1:9" x14ac:dyDescent="0.25">
      <c r="A449" s="5">
        <v>103</v>
      </c>
      <c r="B449">
        <f>VLOOKUP($A449,'Customer Data'!$A:$E,2,FALSE)</f>
        <v>3</v>
      </c>
      <c r="C449" t="str">
        <f>VLOOKUP(A449,'Customer Data'!$A:$E,3,FALSE)</f>
        <v>Rigel Dalton</v>
      </c>
      <c r="D449" t="str">
        <f>VLOOKUP($A449,'Customer Data'!$A:$E,4,FALSE)</f>
        <v>Stewart@nonummy.edu</v>
      </c>
      <c r="E449" s="1">
        <f>VLOOKUP($A449,'Customer Data'!$A:$E,5,FALSE)</f>
        <v>43020</v>
      </c>
      <c r="F449">
        <f t="shared" si="13"/>
        <v>2017</v>
      </c>
      <c r="G449">
        <f>VLOOKUP(A449,'Customer Data'!A:I,9,FALSE)</f>
        <v>1967</v>
      </c>
      <c r="H449">
        <f t="shared" si="14"/>
        <v>52</v>
      </c>
      <c r="I449" t="str" cm="1">
        <f t="array" ref="I449">_xlfn.IFS(H449&gt;=61,"61-70",H449&gt;51,"51-60",H449&gt;41,"41-50",H449&gt;31,"31-40",H449&gt;10,"18-30")</f>
        <v>51-60</v>
      </c>
    </row>
    <row r="450" spans="1:9" x14ac:dyDescent="0.25">
      <c r="A450" s="5">
        <v>150</v>
      </c>
      <c r="B450">
        <f>VLOOKUP($A450,'Customer Data'!$A:$E,2,FALSE)</f>
        <v>3</v>
      </c>
      <c r="C450" t="str">
        <f>VLOOKUP(A450,'Customer Data'!$A:$E,3,FALSE)</f>
        <v>Ira Carroll</v>
      </c>
      <c r="D450" t="str">
        <f>VLOOKUP($A450,'Customer Data'!$A:$E,4,FALSE)</f>
        <v>Harding@amet.us</v>
      </c>
      <c r="E450" s="1">
        <f>VLOOKUP($A450,'Customer Data'!$A:$E,5,FALSE)</f>
        <v>43150</v>
      </c>
      <c r="F450">
        <f t="shared" si="13"/>
        <v>2018</v>
      </c>
      <c r="G450">
        <f>VLOOKUP(A450,'Customer Data'!A:I,9,FALSE)</f>
        <v>1975</v>
      </c>
      <c r="H450">
        <f t="shared" si="14"/>
        <v>44</v>
      </c>
      <c r="I450" t="str" cm="1">
        <f t="array" ref="I450">_xlfn.IFS(H450&gt;=61,"61-70",H450&gt;51,"51-60",H450&gt;41,"41-50",H450&gt;31,"31-40",H450&gt;10,"18-30")</f>
        <v>41-50</v>
      </c>
    </row>
    <row r="451" spans="1:9" x14ac:dyDescent="0.25">
      <c r="A451" s="5">
        <v>528</v>
      </c>
      <c r="B451">
        <f>VLOOKUP($A451,'Customer Data'!$A:$E,2,FALSE)</f>
        <v>3</v>
      </c>
      <c r="C451" t="str">
        <f>VLOOKUP(A451,'Customer Data'!$A:$E,3,FALSE)</f>
        <v>Sage Ferrell</v>
      </c>
      <c r="D451" t="str">
        <f>VLOOKUP($A451,'Customer Data'!$A:$E,4,FALSE)</f>
        <v>Jarrod@Curae.edu</v>
      </c>
      <c r="E451" s="1">
        <f>VLOOKUP($A451,'Customer Data'!$A:$E,5,FALSE)</f>
        <v>43208</v>
      </c>
      <c r="F451">
        <f t="shared" ref="F451:F514" si="15">YEAR(E451)</f>
        <v>2018</v>
      </c>
      <c r="G451">
        <f>VLOOKUP(A451,'Customer Data'!A:I,9,FALSE)</f>
        <v>1979</v>
      </c>
      <c r="H451">
        <f t="shared" ref="H451:H514" si="16">2019-G451</f>
        <v>40</v>
      </c>
      <c r="I451" t="str" cm="1">
        <f t="array" ref="I451">_xlfn.IFS(H451&gt;=61,"61-70",H451&gt;51,"51-60",H451&gt;41,"41-50",H451&gt;31,"31-40",H451&gt;10,"18-30")</f>
        <v>31-40</v>
      </c>
    </row>
    <row r="452" spans="1:9" x14ac:dyDescent="0.25">
      <c r="A452" s="5">
        <v>79</v>
      </c>
      <c r="B452">
        <f>VLOOKUP($A452,'Customer Data'!$A:$E,2,FALSE)</f>
        <v>3</v>
      </c>
      <c r="C452" t="str">
        <f>VLOOKUP(A452,'Customer Data'!$A:$E,3,FALSE)</f>
        <v>Brandon Walter</v>
      </c>
      <c r="D452" t="str">
        <f>VLOOKUP($A452,'Customer Data'!$A:$E,4,FALSE)</f>
        <v>Kevyn@accumsan.edu</v>
      </c>
      <c r="E452" s="1">
        <f>VLOOKUP($A452,'Customer Data'!$A:$E,5,FALSE)</f>
        <v>42954</v>
      </c>
      <c r="F452">
        <f t="shared" si="15"/>
        <v>2017</v>
      </c>
      <c r="G452">
        <f>VLOOKUP(A452,'Customer Data'!A:I,9,FALSE)</f>
        <v>1963</v>
      </c>
      <c r="H452">
        <f t="shared" si="16"/>
        <v>56</v>
      </c>
      <c r="I452" t="str" cm="1">
        <f t="array" ref="I452">_xlfn.IFS(H452&gt;=61,"61-70",H452&gt;51,"51-60",H452&gt;41,"41-50",H452&gt;31,"31-40",H452&gt;10,"18-30")</f>
        <v>51-60</v>
      </c>
    </row>
    <row r="453" spans="1:9" x14ac:dyDescent="0.25">
      <c r="A453" s="5">
        <v>5517</v>
      </c>
      <c r="B453">
        <f>VLOOKUP($A453,'Customer Data'!$A:$E,2,FALSE)</f>
        <v>5</v>
      </c>
      <c r="C453" t="str">
        <f>VLOOKUP(A453,'Customer Data'!$A:$E,3,FALSE)</f>
        <v>Bianca</v>
      </c>
      <c r="D453" t="str">
        <f>VLOOKUP($A453,'Customer Data'!$A:$E,4,FALSE)</f>
        <v>Francesca@lacus.org</v>
      </c>
      <c r="E453" s="1">
        <f>VLOOKUP($A453,'Customer Data'!$A:$E,5,FALSE)</f>
        <v>43304</v>
      </c>
      <c r="F453">
        <f t="shared" si="15"/>
        <v>2018</v>
      </c>
      <c r="G453">
        <f>VLOOKUP(A453,'Customer Data'!A:I,9,FALSE)</f>
        <v>1994</v>
      </c>
      <c r="H453">
        <f t="shared" si="16"/>
        <v>25</v>
      </c>
      <c r="I453" t="str" cm="1">
        <f t="array" ref="I453">_xlfn.IFS(H453&gt;=61,"61-70",H453&gt;51,"51-60",H453&gt;41,"41-50",H453&gt;31,"31-40",H453&gt;10,"18-30")</f>
        <v>18-30</v>
      </c>
    </row>
    <row r="454" spans="1:9" x14ac:dyDescent="0.25">
      <c r="A454" s="5">
        <v>5148</v>
      </c>
      <c r="B454">
        <f>VLOOKUP($A454,'Customer Data'!$A:$E,2,FALSE)</f>
        <v>5</v>
      </c>
      <c r="C454" t="str">
        <f>VLOOKUP(A454,'Customer Data'!$A:$E,3,FALSE)</f>
        <v>Willow</v>
      </c>
      <c r="D454" t="str">
        <f>VLOOKUP($A454,'Customer Data'!$A:$E,4,FALSE)</f>
        <v>Malachi@laoreet.com</v>
      </c>
      <c r="E454" s="1">
        <f>VLOOKUP($A454,'Customer Data'!$A:$E,5,FALSE)</f>
        <v>43430</v>
      </c>
      <c r="F454">
        <f t="shared" si="15"/>
        <v>2018</v>
      </c>
      <c r="G454">
        <f>VLOOKUP(A454,'Customer Data'!A:I,9,FALSE)</f>
        <v>1993</v>
      </c>
      <c r="H454">
        <f t="shared" si="16"/>
        <v>26</v>
      </c>
      <c r="I454" t="str" cm="1">
        <f t="array" ref="I454">_xlfn.IFS(H454&gt;=61,"61-70",H454&gt;51,"51-60",H454&gt;41,"41-50",H454&gt;31,"31-40",H454&gt;10,"18-30")</f>
        <v>18-30</v>
      </c>
    </row>
    <row r="455" spans="1:9" x14ac:dyDescent="0.25">
      <c r="A455" s="5">
        <v>5153</v>
      </c>
      <c r="B455">
        <f>VLOOKUP($A455,'Customer Data'!$A:$E,2,FALSE)</f>
        <v>5</v>
      </c>
      <c r="C455" t="str">
        <f>VLOOKUP(A455,'Customer Data'!$A:$E,3,FALSE)</f>
        <v>Dominique</v>
      </c>
      <c r="D455" t="str">
        <f>VLOOKUP($A455,'Customer Data'!$A:$E,4,FALSE)</f>
        <v>Ori@dui.com</v>
      </c>
      <c r="E455" s="1">
        <f>VLOOKUP($A455,'Customer Data'!$A:$E,5,FALSE)</f>
        <v>42789</v>
      </c>
      <c r="F455">
        <f t="shared" si="15"/>
        <v>2017</v>
      </c>
      <c r="G455">
        <f>VLOOKUP(A455,'Customer Data'!A:I,9,FALSE)</f>
        <v>1953</v>
      </c>
      <c r="H455">
        <f t="shared" si="16"/>
        <v>66</v>
      </c>
      <c r="I455" t="str" cm="1">
        <f t="array" ref="I455">_xlfn.IFS(H455&gt;=61,"61-70",H455&gt;51,"51-60",H455&gt;41,"41-50",H455&gt;31,"31-40",H455&gt;10,"18-30")</f>
        <v>61-70</v>
      </c>
    </row>
    <row r="456" spans="1:9" x14ac:dyDescent="0.25">
      <c r="A456" s="5">
        <v>5217</v>
      </c>
      <c r="B456">
        <f>VLOOKUP($A456,'Customer Data'!$A:$E,2,FALSE)</f>
        <v>5</v>
      </c>
      <c r="C456" t="str">
        <f>VLOOKUP(A456,'Customer Data'!$A:$E,3,FALSE)</f>
        <v>Kennan</v>
      </c>
      <c r="D456" t="str">
        <f>VLOOKUP($A456,'Customer Data'!$A:$E,4,FALSE)</f>
        <v>Maisie@eros.edu</v>
      </c>
      <c r="E456" s="1">
        <f>VLOOKUP($A456,'Customer Data'!$A:$E,5,FALSE)</f>
        <v>43101</v>
      </c>
      <c r="F456">
        <f t="shared" si="15"/>
        <v>2018</v>
      </c>
      <c r="G456">
        <f>VLOOKUP(A456,'Customer Data'!A:I,9,FALSE)</f>
        <v>1972</v>
      </c>
      <c r="H456">
        <f t="shared" si="16"/>
        <v>47</v>
      </c>
      <c r="I456" t="str" cm="1">
        <f t="array" ref="I456">_xlfn.IFS(H456&gt;=61,"61-70",H456&gt;51,"51-60",H456&gt;41,"41-50",H456&gt;31,"31-40",H456&gt;10,"18-30")</f>
        <v>41-50</v>
      </c>
    </row>
    <row r="457" spans="1:9" x14ac:dyDescent="0.25">
      <c r="A457" s="5">
        <v>614</v>
      </c>
      <c r="B457">
        <f>VLOOKUP($A457,'Customer Data'!$A:$E,2,FALSE)</f>
        <v>3</v>
      </c>
      <c r="C457" t="str">
        <f>VLOOKUP(A457,'Customer Data'!$A:$E,3,FALSE)</f>
        <v>Quinn Conrad</v>
      </c>
      <c r="D457" t="str">
        <f>VLOOKUP($A457,'Customer Data'!$A:$E,4,FALSE)</f>
        <v>Ima@rutrum.gov</v>
      </c>
      <c r="E457" s="1">
        <f>VLOOKUP($A457,'Customer Data'!$A:$E,5,FALSE)</f>
        <v>43386</v>
      </c>
      <c r="F457">
        <f t="shared" si="15"/>
        <v>2018</v>
      </c>
      <c r="G457">
        <f>VLOOKUP(A457,'Customer Data'!A:I,9,FALSE)</f>
        <v>1990</v>
      </c>
      <c r="H457">
        <f t="shared" si="16"/>
        <v>29</v>
      </c>
      <c r="I457" t="str" cm="1">
        <f t="array" ref="I457">_xlfn.IFS(H457&gt;=61,"61-70",H457&gt;51,"51-60",H457&gt;41,"41-50",H457&gt;31,"31-40",H457&gt;10,"18-30")</f>
        <v>18-30</v>
      </c>
    </row>
    <row r="458" spans="1:9" x14ac:dyDescent="0.25">
      <c r="A458" s="5">
        <v>675</v>
      </c>
      <c r="B458">
        <f>VLOOKUP($A458,'Customer Data'!$A:$E,2,FALSE)</f>
        <v>3</v>
      </c>
      <c r="C458" t="str">
        <f>VLOOKUP(A458,'Customer Data'!$A:$E,3,FALSE)</f>
        <v>Illana Graves</v>
      </c>
      <c r="D458" t="str">
        <f>VLOOKUP($A458,'Customer Data'!$A:$E,4,FALSE)</f>
        <v>Xena@sit.gov</v>
      </c>
      <c r="E458" s="1">
        <f>VLOOKUP($A458,'Customer Data'!$A:$E,5,FALSE)</f>
        <v>43512</v>
      </c>
      <c r="F458">
        <f t="shared" si="15"/>
        <v>2019</v>
      </c>
      <c r="G458">
        <f>VLOOKUP(A458,'Customer Data'!A:I,9,FALSE)</f>
        <v>1998</v>
      </c>
      <c r="H458">
        <f t="shared" si="16"/>
        <v>21</v>
      </c>
      <c r="I458" t="str" cm="1">
        <f t="array" ref="I458">_xlfn.IFS(H458&gt;=61,"61-70",H458&gt;51,"51-60",H458&gt;41,"41-50",H458&gt;31,"31-40",H458&gt;10,"18-30")</f>
        <v>18-30</v>
      </c>
    </row>
    <row r="459" spans="1:9" x14ac:dyDescent="0.25">
      <c r="A459" s="5">
        <v>8203</v>
      </c>
      <c r="B459">
        <f>VLOOKUP($A459,'Customer Data'!$A:$E,2,FALSE)</f>
        <v>8</v>
      </c>
      <c r="C459" t="str">
        <f>VLOOKUP(A459,'Customer Data'!$A:$E,3,FALSE)</f>
        <v>Cora</v>
      </c>
      <c r="D459" t="str">
        <f>VLOOKUP($A459,'Customer Data'!$A:$E,4,FALSE)</f>
        <v>Winifred@orci.us</v>
      </c>
      <c r="E459" s="1">
        <f>VLOOKUP($A459,'Customer Data'!$A:$E,5,FALSE)</f>
        <v>43508</v>
      </c>
      <c r="F459">
        <f t="shared" si="15"/>
        <v>2019</v>
      </c>
      <c r="G459">
        <f>VLOOKUP(A459,'Customer Data'!A:I,9,FALSE)</f>
        <v>2000</v>
      </c>
      <c r="H459">
        <f t="shared" si="16"/>
        <v>19</v>
      </c>
      <c r="I459" t="str" cm="1">
        <f t="array" ref="I459">_xlfn.IFS(H459&gt;=61,"61-70",H459&gt;51,"51-60",H459&gt;41,"41-50",H459&gt;31,"31-40",H459&gt;10,"18-30")</f>
        <v>18-30</v>
      </c>
    </row>
    <row r="460" spans="1:9" x14ac:dyDescent="0.25">
      <c r="A460" s="5">
        <v>5839</v>
      </c>
      <c r="B460">
        <f>VLOOKUP($A460,'Customer Data'!$A:$E,2,FALSE)</f>
        <v>5</v>
      </c>
      <c r="C460" t="str">
        <f>VLOOKUP(A460,'Customer Data'!$A:$E,3,FALSE)</f>
        <v>Raja</v>
      </c>
      <c r="D460" t="str">
        <f>VLOOKUP($A460,'Customer Data'!$A:$E,4,FALSE)</f>
        <v>Zane@sem.org</v>
      </c>
      <c r="E460" s="1">
        <f>VLOOKUP($A460,'Customer Data'!$A:$E,5,FALSE)</f>
        <v>42869</v>
      </c>
      <c r="F460">
        <f t="shared" si="15"/>
        <v>2017</v>
      </c>
      <c r="G460">
        <f>VLOOKUP(A460,'Customer Data'!A:I,9,FALSE)</f>
        <v>1958</v>
      </c>
      <c r="H460">
        <f t="shared" si="16"/>
        <v>61</v>
      </c>
      <c r="I460" t="str" cm="1">
        <f t="array" ref="I460">_xlfn.IFS(H460&gt;=61,"61-70",H460&gt;51,"51-60",H460&gt;41,"41-50",H460&gt;31,"31-40",H460&gt;10,"18-30")</f>
        <v>61-70</v>
      </c>
    </row>
    <row r="461" spans="1:9" x14ac:dyDescent="0.25">
      <c r="A461" s="5">
        <v>721</v>
      </c>
      <c r="B461">
        <f>VLOOKUP($A461,'Customer Data'!$A:$E,2,FALSE)</f>
        <v>3</v>
      </c>
      <c r="C461" t="str">
        <f>VLOOKUP(A461,'Customer Data'!$A:$E,3,FALSE)</f>
        <v>Ulysses Mcfadden</v>
      </c>
      <c r="D461" t="str">
        <f>VLOOKUP($A461,'Customer Data'!$A:$E,4,FALSE)</f>
        <v>Aristotle@porta.com</v>
      </c>
      <c r="E461" s="1">
        <f>VLOOKUP($A461,'Customer Data'!$A:$E,5,FALSE)</f>
        <v>42910</v>
      </c>
      <c r="F461">
        <f t="shared" si="15"/>
        <v>2017</v>
      </c>
      <c r="G461">
        <f>VLOOKUP(A461,'Customer Data'!A:I,9,FALSE)</f>
        <v>1960</v>
      </c>
      <c r="H461">
        <f t="shared" si="16"/>
        <v>59</v>
      </c>
      <c r="I461" t="str" cm="1">
        <f t="array" ref="I461">_xlfn.IFS(H461&gt;=61,"61-70",H461&gt;51,"51-60",H461&gt;41,"41-50",H461&gt;31,"31-40",H461&gt;10,"18-30")</f>
        <v>51-60</v>
      </c>
    </row>
    <row r="462" spans="1:9" x14ac:dyDescent="0.25">
      <c r="A462" s="5">
        <v>5444</v>
      </c>
      <c r="B462">
        <f>VLOOKUP($A462,'Customer Data'!$A:$E,2,FALSE)</f>
        <v>5</v>
      </c>
      <c r="C462" t="str">
        <f>VLOOKUP(A462,'Customer Data'!$A:$E,3,FALSE)</f>
        <v>Fiona</v>
      </c>
      <c r="D462" t="str">
        <f>VLOOKUP($A462,'Customer Data'!$A:$E,4,FALSE)</f>
        <v>Walker@interdum.edu</v>
      </c>
      <c r="E462" s="1">
        <f>VLOOKUP($A462,'Customer Data'!$A:$E,5,FALSE)</f>
        <v>42922</v>
      </c>
      <c r="F462">
        <f t="shared" si="15"/>
        <v>2017</v>
      </c>
      <c r="G462">
        <f>VLOOKUP(A462,'Customer Data'!A:I,9,FALSE)</f>
        <v>1984</v>
      </c>
      <c r="H462">
        <f t="shared" si="16"/>
        <v>35</v>
      </c>
      <c r="I462" t="str" cm="1">
        <f t="array" ref="I462">_xlfn.IFS(H462&gt;=61,"61-70",H462&gt;51,"51-60",H462&gt;41,"41-50",H462&gt;31,"31-40",H462&gt;10,"18-30")</f>
        <v>31-40</v>
      </c>
    </row>
    <row r="463" spans="1:9" x14ac:dyDescent="0.25">
      <c r="A463" s="5">
        <v>5599</v>
      </c>
      <c r="B463">
        <f>VLOOKUP($A463,'Customer Data'!$A:$E,2,FALSE)</f>
        <v>5</v>
      </c>
      <c r="C463" t="str">
        <f>VLOOKUP(A463,'Customer Data'!$A:$E,3,FALSE)</f>
        <v>Clementine</v>
      </c>
      <c r="D463" t="str">
        <f>VLOOKUP($A463,'Customer Data'!$A:$E,4,FALSE)</f>
        <v>Aladdin@Fusce.gov</v>
      </c>
      <c r="E463" s="1">
        <f>VLOOKUP($A463,'Customer Data'!$A:$E,5,FALSE)</f>
        <v>43118</v>
      </c>
      <c r="F463">
        <f t="shared" si="15"/>
        <v>2018</v>
      </c>
      <c r="G463">
        <f>VLOOKUP(A463,'Customer Data'!A:I,9,FALSE)</f>
        <v>1973</v>
      </c>
      <c r="H463">
        <f t="shared" si="16"/>
        <v>46</v>
      </c>
      <c r="I463" t="str" cm="1">
        <f t="array" ref="I463">_xlfn.IFS(H463&gt;=61,"61-70",H463&gt;51,"51-60",H463&gt;41,"41-50",H463&gt;31,"31-40",H463&gt;10,"18-30")</f>
        <v>41-50</v>
      </c>
    </row>
    <row r="464" spans="1:9" x14ac:dyDescent="0.25">
      <c r="A464" s="5">
        <v>415</v>
      </c>
      <c r="B464">
        <f>VLOOKUP($A464,'Customer Data'!$A:$E,2,FALSE)</f>
        <v>3</v>
      </c>
      <c r="C464" t="str">
        <f>VLOOKUP(A464,'Customer Data'!$A:$E,3,FALSE)</f>
        <v>Nina Adkins</v>
      </c>
      <c r="D464" t="str">
        <f>VLOOKUP($A464,'Customer Data'!$A:$E,4,FALSE)</f>
        <v>Kato@cursus.us</v>
      </c>
      <c r="E464" s="1">
        <f>VLOOKUP($A464,'Customer Data'!$A:$E,5,FALSE)</f>
        <v>42974</v>
      </c>
      <c r="F464">
        <f t="shared" si="15"/>
        <v>2017</v>
      </c>
      <c r="G464">
        <f>VLOOKUP(A464,'Customer Data'!A:I,9,FALSE)</f>
        <v>1964</v>
      </c>
      <c r="H464">
        <f t="shared" si="16"/>
        <v>55</v>
      </c>
      <c r="I464" t="str" cm="1">
        <f t="array" ref="I464">_xlfn.IFS(H464&gt;=61,"61-70",H464&gt;51,"51-60",H464&gt;41,"41-50",H464&gt;31,"31-40",H464&gt;10,"18-30")</f>
        <v>51-60</v>
      </c>
    </row>
    <row r="465" spans="1:9" x14ac:dyDescent="0.25">
      <c r="A465" s="5">
        <v>5215</v>
      </c>
      <c r="B465">
        <f>VLOOKUP($A465,'Customer Data'!$A:$E,2,FALSE)</f>
        <v>5</v>
      </c>
      <c r="C465" t="str">
        <f>VLOOKUP(A465,'Customer Data'!$A:$E,3,FALSE)</f>
        <v>Yuli</v>
      </c>
      <c r="D465" t="str">
        <f>VLOOKUP($A465,'Customer Data'!$A:$E,4,FALSE)</f>
        <v>Rajah@Donec.gov</v>
      </c>
      <c r="E465" s="1">
        <f>VLOOKUP($A465,'Customer Data'!$A:$E,5,FALSE)</f>
        <v>42837</v>
      </c>
      <c r="F465">
        <f t="shared" si="15"/>
        <v>2017</v>
      </c>
      <c r="G465">
        <f>VLOOKUP(A465,'Customer Data'!A:I,9,FALSE)</f>
        <v>1982</v>
      </c>
      <c r="H465">
        <f t="shared" si="16"/>
        <v>37</v>
      </c>
      <c r="I465" t="str" cm="1">
        <f t="array" ref="I465">_xlfn.IFS(H465&gt;=61,"61-70",H465&gt;51,"51-60",H465&gt;41,"41-50",H465&gt;31,"31-40",H465&gt;10,"18-30")</f>
        <v>31-40</v>
      </c>
    </row>
    <row r="466" spans="1:9" x14ac:dyDescent="0.25">
      <c r="A466" s="5">
        <v>5336</v>
      </c>
      <c r="B466">
        <f>VLOOKUP($A466,'Customer Data'!$A:$E,2,FALSE)</f>
        <v>5</v>
      </c>
      <c r="C466" t="str">
        <f>VLOOKUP(A466,'Customer Data'!$A:$E,3,FALSE)</f>
        <v>Flynn</v>
      </c>
      <c r="D466" t="str">
        <f>VLOOKUP($A466,'Customer Data'!$A:$E,4,FALSE)</f>
        <v>Bert@Nulla.net</v>
      </c>
      <c r="E466" s="1">
        <f>VLOOKUP($A466,'Customer Data'!$A:$E,5,FALSE)</f>
        <v>43358</v>
      </c>
      <c r="F466">
        <f t="shared" si="15"/>
        <v>2018</v>
      </c>
      <c r="G466">
        <f>VLOOKUP(A466,'Customer Data'!A:I,9,FALSE)</f>
        <v>1988</v>
      </c>
      <c r="H466">
        <f t="shared" si="16"/>
        <v>31</v>
      </c>
      <c r="I466" t="str" cm="1">
        <f t="array" ref="I466">_xlfn.IFS(H466&gt;=61,"61-70",H466&gt;51,"51-60",H466&gt;41,"41-50",H466&gt;31,"31-40",H466&gt;10,"18-30")</f>
        <v>18-30</v>
      </c>
    </row>
    <row r="467" spans="1:9" x14ac:dyDescent="0.25">
      <c r="A467" s="5">
        <v>489</v>
      </c>
      <c r="B467">
        <f>VLOOKUP($A467,'Customer Data'!$A:$E,2,FALSE)</f>
        <v>3</v>
      </c>
      <c r="C467" t="str">
        <f>VLOOKUP(A467,'Customer Data'!$A:$E,3,FALSE)</f>
        <v>Joelle Workman</v>
      </c>
      <c r="D467" t="str">
        <f>VLOOKUP($A467,'Customer Data'!$A:$E,4,FALSE)</f>
        <v>Perry@nascetur.edu</v>
      </c>
      <c r="E467" s="1">
        <f>VLOOKUP($A467,'Customer Data'!$A:$E,5,FALSE)</f>
        <v>43127</v>
      </c>
      <c r="F467">
        <f t="shared" si="15"/>
        <v>2018</v>
      </c>
      <c r="G467">
        <f>VLOOKUP(A467,'Customer Data'!A:I,9,FALSE)</f>
        <v>1974</v>
      </c>
      <c r="H467">
        <f t="shared" si="16"/>
        <v>45</v>
      </c>
      <c r="I467" t="str" cm="1">
        <f t="array" ref="I467">_xlfn.IFS(H467&gt;=61,"61-70",H467&gt;51,"51-60",H467&gt;41,"41-50",H467&gt;31,"31-40",H467&gt;10,"18-30")</f>
        <v>41-50</v>
      </c>
    </row>
    <row r="468" spans="1:9" x14ac:dyDescent="0.25">
      <c r="A468" s="5">
        <v>303</v>
      </c>
      <c r="B468">
        <f>VLOOKUP($A468,'Customer Data'!$A:$E,2,FALSE)</f>
        <v>3</v>
      </c>
      <c r="C468" t="str">
        <f>VLOOKUP(A468,'Customer Data'!$A:$E,3,FALSE)</f>
        <v>Raya Hampton</v>
      </c>
      <c r="D468" t="str">
        <f>VLOOKUP($A468,'Customer Data'!$A:$E,4,FALSE)</f>
        <v>Martina@malesuada.com</v>
      </c>
      <c r="E468" s="1">
        <f>VLOOKUP($A468,'Customer Data'!$A:$E,5,FALSE)</f>
        <v>42743</v>
      </c>
      <c r="F468">
        <f t="shared" si="15"/>
        <v>2017</v>
      </c>
      <c r="G468">
        <f>VLOOKUP(A468,'Customer Data'!A:I,9,FALSE)</f>
        <v>1950</v>
      </c>
      <c r="H468">
        <f t="shared" si="16"/>
        <v>69</v>
      </c>
      <c r="I468" t="str" cm="1">
        <f t="array" ref="I468">_xlfn.IFS(H468&gt;=61,"61-70",H468&gt;51,"51-60",H468&gt;41,"41-50",H468&gt;31,"31-40",H468&gt;10,"18-30")</f>
        <v>61-70</v>
      </c>
    </row>
    <row r="469" spans="1:9" x14ac:dyDescent="0.25">
      <c r="A469" s="5">
        <v>5260</v>
      </c>
      <c r="B469">
        <f>VLOOKUP($A469,'Customer Data'!$A:$E,2,FALSE)</f>
        <v>5</v>
      </c>
      <c r="C469" t="str">
        <f>VLOOKUP(A469,'Customer Data'!$A:$E,3,FALSE)</f>
        <v>Deanna</v>
      </c>
      <c r="D469" t="str">
        <f>VLOOKUP($A469,'Customer Data'!$A:$E,4,FALSE)</f>
        <v>Keith@sagittis.org</v>
      </c>
      <c r="E469" s="1">
        <f>VLOOKUP($A469,'Customer Data'!$A:$E,5,FALSE)</f>
        <v>43070</v>
      </c>
      <c r="F469">
        <f t="shared" si="15"/>
        <v>2017</v>
      </c>
      <c r="G469">
        <f>VLOOKUP(A469,'Customer Data'!A:I,9,FALSE)</f>
        <v>1970</v>
      </c>
      <c r="H469">
        <f t="shared" si="16"/>
        <v>49</v>
      </c>
      <c r="I469" t="str" cm="1">
        <f t="array" ref="I469">_xlfn.IFS(H469&gt;=61,"61-70",H469&gt;51,"51-60",H469&gt;41,"41-50",H469&gt;31,"31-40",H469&gt;10,"18-30")</f>
        <v>41-50</v>
      </c>
    </row>
    <row r="470" spans="1:9" x14ac:dyDescent="0.25">
      <c r="A470" s="5">
        <v>583</v>
      </c>
      <c r="B470">
        <f>VLOOKUP($A470,'Customer Data'!$A:$E,2,FALSE)</f>
        <v>3</v>
      </c>
      <c r="C470" t="str">
        <f>VLOOKUP(A470,'Customer Data'!$A:$E,3,FALSE)</f>
        <v>India Kelley</v>
      </c>
      <c r="D470" t="str">
        <f>VLOOKUP($A470,'Customer Data'!$A:$E,4,FALSE)</f>
        <v>Lamar@nunc.org</v>
      </c>
      <c r="E470" s="1">
        <f>VLOOKUP($A470,'Customer Data'!$A:$E,5,FALSE)</f>
        <v>43322</v>
      </c>
      <c r="F470">
        <f t="shared" si="15"/>
        <v>2018</v>
      </c>
      <c r="G470">
        <f>VLOOKUP(A470,'Customer Data'!A:I,9,FALSE)</f>
        <v>1986</v>
      </c>
      <c r="H470">
        <f t="shared" si="16"/>
        <v>33</v>
      </c>
      <c r="I470" t="str" cm="1">
        <f t="array" ref="I470">_xlfn.IFS(H470&gt;=61,"61-70",H470&gt;51,"51-60",H470&gt;41,"41-50",H470&gt;31,"31-40",H470&gt;10,"18-30")</f>
        <v>31-40</v>
      </c>
    </row>
    <row r="471" spans="1:9" x14ac:dyDescent="0.25">
      <c r="A471" s="5">
        <v>5117</v>
      </c>
      <c r="B471">
        <f>VLOOKUP($A471,'Customer Data'!$A:$E,2,FALSE)</f>
        <v>5</v>
      </c>
      <c r="C471" t="str">
        <f>VLOOKUP(A471,'Customer Data'!$A:$E,3,FALSE)</f>
        <v>Karyn</v>
      </c>
      <c r="D471" t="str">
        <f>VLOOKUP($A471,'Customer Data'!$A:$E,4,FALSE)</f>
        <v>Galvin@Nam.net</v>
      </c>
      <c r="E471" s="1">
        <f>VLOOKUP($A471,'Customer Data'!$A:$E,5,FALSE)</f>
        <v>43096</v>
      </c>
      <c r="F471">
        <f t="shared" si="15"/>
        <v>2017</v>
      </c>
      <c r="G471">
        <f>VLOOKUP(A471,'Customer Data'!A:I,9,FALSE)</f>
        <v>1989</v>
      </c>
      <c r="H471">
        <f t="shared" si="16"/>
        <v>30</v>
      </c>
      <c r="I471" t="str" cm="1">
        <f t="array" ref="I471">_xlfn.IFS(H471&gt;=61,"61-70",H471&gt;51,"51-60",H471&gt;41,"41-50",H471&gt;31,"31-40",H471&gt;10,"18-30")</f>
        <v>18-30</v>
      </c>
    </row>
    <row r="472" spans="1:9" x14ac:dyDescent="0.25">
      <c r="A472" s="5">
        <v>85</v>
      </c>
      <c r="B472">
        <f>VLOOKUP($A472,'Customer Data'!$A:$E,2,FALSE)</f>
        <v>3</v>
      </c>
      <c r="C472" t="str">
        <f>VLOOKUP(A472,'Customer Data'!$A:$E,3,FALSE)</f>
        <v>Kibo Mayo</v>
      </c>
      <c r="D472" t="str">
        <f>VLOOKUP($A472,'Customer Data'!$A:$E,4,FALSE)</f>
        <v>Avye@vitae.edu</v>
      </c>
      <c r="E472" s="1">
        <f>VLOOKUP($A472,'Customer Data'!$A:$E,5,FALSE)</f>
        <v>42971</v>
      </c>
      <c r="F472">
        <f t="shared" si="15"/>
        <v>2017</v>
      </c>
      <c r="G472">
        <f>VLOOKUP(A472,'Customer Data'!A:I,9,FALSE)</f>
        <v>1964</v>
      </c>
      <c r="H472">
        <f t="shared" si="16"/>
        <v>55</v>
      </c>
      <c r="I472" t="str" cm="1">
        <f t="array" ref="I472">_xlfn.IFS(H472&gt;=61,"61-70",H472&gt;51,"51-60",H472&gt;41,"41-50",H472&gt;31,"31-40",H472&gt;10,"18-30")</f>
        <v>51-60</v>
      </c>
    </row>
    <row r="473" spans="1:9" x14ac:dyDescent="0.25">
      <c r="A473" s="5">
        <v>499</v>
      </c>
      <c r="B473">
        <f>VLOOKUP($A473,'Customer Data'!$A:$E,2,FALSE)</f>
        <v>3</v>
      </c>
      <c r="C473" t="str">
        <f>VLOOKUP(A473,'Customer Data'!$A:$E,3,FALSE)</f>
        <v>Mikayla Acevedo</v>
      </c>
      <c r="D473" t="str">
        <f>VLOOKUP($A473,'Customer Data'!$A:$E,4,FALSE)</f>
        <v>Kylie@nunc.net</v>
      </c>
      <c r="E473" s="1">
        <f>VLOOKUP($A473,'Customer Data'!$A:$E,5,FALSE)</f>
        <v>43148</v>
      </c>
      <c r="F473">
        <f t="shared" si="15"/>
        <v>2018</v>
      </c>
      <c r="G473">
        <f>VLOOKUP(A473,'Customer Data'!A:I,9,FALSE)</f>
        <v>1975</v>
      </c>
      <c r="H473">
        <f t="shared" si="16"/>
        <v>44</v>
      </c>
      <c r="I473" t="str" cm="1">
        <f t="array" ref="I473">_xlfn.IFS(H473&gt;=61,"61-70",H473&gt;51,"51-60",H473&gt;41,"41-50",H473&gt;31,"31-40",H473&gt;10,"18-30")</f>
        <v>41-50</v>
      </c>
    </row>
    <row r="474" spans="1:9" x14ac:dyDescent="0.25">
      <c r="A474" s="5">
        <v>5491</v>
      </c>
      <c r="B474">
        <f>VLOOKUP($A474,'Customer Data'!$A:$E,2,FALSE)</f>
        <v>5</v>
      </c>
      <c r="C474" t="str">
        <f>VLOOKUP(A474,'Customer Data'!$A:$E,3,FALSE)</f>
        <v>Jared</v>
      </c>
      <c r="D474" t="str">
        <f>VLOOKUP($A474,'Customer Data'!$A:$E,4,FALSE)</f>
        <v>Quamar@blandit.gov</v>
      </c>
      <c r="E474" s="1">
        <f>VLOOKUP($A474,'Customer Data'!$A:$E,5,FALSE)</f>
        <v>43494</v>
      </c>
      <c r="F474">
        <f t="shared" si="15"/>
        <v>2019</v>
      </c>
      <c r="G474">
        <f>VLOOKUP(A474,'Customer Data'!A:I,9,FALSE)</f>
        <v>1996</v>
      </c>
      <c r="H474">
        <f t="shared" si="16"/>
        <v>23</v>
      </c>
      <c r="I474" t="str" cm="1">
        <f t="array" ref="I474">_xlfn.IFS(H474&gt;=61,"61-70",H474&gt;51,"51-60",H474&gt;41,"41-50",H474&gt;31,"31-40",H474&gt;10,"18-30")</f>
        <v>18-30</v>
      </c>
    </row>
    <row r="475" spans="1:9" x14ac:dyDescent="0.25">
      <c r="A475" s="5">
        <v>5202</v>
      </c>
      <c r="B475">
        <f>VLOOKUP($A475,'Customer Data'!$A:$E,2,FALSE)</f>
        <v>5</v>
      </c>
      <c r="C475" t="str">
        <f>VLOOKUP(A475,'Customer Data'!$A:$E,3,FALSE)</f>
        <v>Garrison</v>
      </c>
      <c r="D475" t="str">
        <f>VLOOKUP($A475,'Customer Data'!$A:$E,4,FALSE)</f>
        <v>Rose@per.edu</v>
      </c>
      <c r="E475" s="1">
        <f>VLOOKUP($A475,'Customer Data'!$A:$E,5,FALSE)</f>
        <v>43094</v>
      </c>
      <c r="F475">
        <f t="shared" si="15"/>
        <v>2017</v>
      </c>
      <c r="G475">
        <f>VLOOKUP(A475,'Customer Data'!A:I,9,FALSE)</f>
        <v>1989</v>
      </c>
      <c r="H475">
        <f t="shared" si="16"/>
        <v>30</v>
      </c>
      <c r="I475" t="str" cm="1">
        <f t="array" ref="I475">_xlfn.IFS(H475&gt;=61,"61-70",H475&gt;51,"51-60",H475&gt;41,"41-50",H475&gt;31,"31-40",H475&gt;10,"18-30")</f>
        <v>18-30</v>
      </c>
    </row>
    <row r="476" spans="1:9" x14ac:dyDescent="0.25">
      <c r="A476" s="5">
        <v>93</v>
      </c>
      <c r="B476">
        <f>VLOOKUP($A476,'Customer Data'!$A:$E,2,FALSE)</f>
        <v>3</v>
      </c>
      <c r="C476" t="str">
        <f>VLOOKUP(A476,'Customer Data'!$A:$E,3,FALSE)</f>
        <v>Ian Jimenez</v>
      </c>
      <c r="D476" t="str">
        <f>VLOOKUP($A476,'Customer Data'!$A:$E,4,FALSE)</f>
        <v>Hamish@laoreet.net</v>
      </c>
      <c r="E476" s="1">
        <f>VLOOKUP($A476,'Customer Data'!$A:$E,5,FALSE)</f>
        <v>42993</v>
      </c>
      <c r="F476">
        <f t="shared" si="15"/>
        <v>2017</v>
      </c>
      <c r="G476">
        <f>VLOOKUP(A476,'Customer Data'!A:I,9,FALSE)</f>
        <v>1966</v>
      </c>
      <c r="H476">
        <f t="shared" si="16"/>
        <v>53</v>
      </c>
      <c r="I476" t="str" cm="1">
        <f t="array" ref="I476">_xlfn.IFS(H476&gt;=61,"61-70",H476&gt;51,"51-60",H476&gt;41,"41-50",H476&gt;31,"31-40",H476&gt;10,"18-30")</f>
        <v>51-60</v>
      </c>
    </row>
    <row r="477" spans="1:9" x14ac:dyDescent="0.25">
      <c r="A477" s="5">
        <v>147</v>
      </c>
      <c r="B477">
        <f>VLOOKUP($A477,'Customer Data'!$A:$E,2,FALSE)</f>
        <v>3</v>
      </c>
      <c r="C477" t="str">
        <f>VLOOKUP(A477,'Customer Data'!$A:$E,3,FALSE)</f>
        <v>Armand Williams</v>
      </c>
      <c r="D477" t="str">
        <f>VLOOKUP($A477,'Customer Data'!$A:$E,4,FALSE)</f>
        <v>Herman@est.edu</v>
      </c>
      <c r="E477" s="1">
        <f>VLOOKUP($A477,'Customer Data'!$A:$E,5,FALSE)</f>
        <v>43142</v>
      </c>
      <c r="F477">
        <f t="shared" si="15"/>
        <v>2018</v>
      </c>
      <c r="G477">
        <f>VLOOKUP(A477,'Customer Data'!A:I,9,FALSE)</f>
        <v>1975</v>
      </c>
      <c r="H477">
        <f t="shared" si="16"/>
        <v>44</v>
      </c>
      <c r="I477" t="str" cm="1">
        <f t="array" ref="I477">_xlfn.IFS(H477&gt;=61,"61-70",H477&gt;51,"51-60",H477&gt;41,"41-50",H477&gt;31,"31-40",H477&gt;10,"18-30")</f>
        <v>41-50</v>
      </c>
    </row>
    <row r="478" spans="1:9" x14ac:dyDescent="0.25">
      <c r="A478" s="5">
        <v>5214</v>
      </c>
      <c r="B478">
        <f>VLOOKUP($A478,'Customer Data'!$A:$E,2,FALSE)</f>
        <v>5</v>
      </c>
      <c r="C478" t="str">
        <f>VLOOKUP(A478,'Customer Data'!$A:$E,3,FALSE)</f>
        <v>Stephen</v>
      </c>
      <c r="D478" t="str">
        <f>VLOOKUP($A478,'Customer Data'!$A:$E,4,FALSE)</f>
        <v>Sawyer@ullamcorper.us</v>
      </c>
      <c r="E478" s="1">
        <f>VLOOKUP($A478,'Customer Data'!$A:$E,5,FALSE)</f>
        <v>42827</v>
      </c>
      <c r="F478">
        <f t="shared" si="15"/>
        <v>2017</v>
      </c>
      <c r="G478">
        <f>VLOOKUP(A478,'Customer Data'!A:I,9,FALSE)</f>
        <v>1955</v>
      </c>
      <c r="H478">
        <f t="shared" si="16"/>
        <v>64</v>
      </c>
      <c r="I478" t="str" cm="1">
        <f t="array" ref="I478">_xlfn.IFS(H478&gt;=61,"61-70",H478&gt;51,"51-60",H478&gt;41,"41-50",H478&gt;31,"31-40",H478&gt;10,"18-30")</f>
        <v>61-70</v>
      </c>
    </row>
    <row r="479" spans="1:9" x14ac:dyDescent="0.25">
      <c r="A479" s="5">
        <v>5299</v>
      </c>
      <c r="B479">
        <f>VLOOKUP($A479,'Customer Data'!$A:$E,2,FALSE)</f>
        <v>5</v>
      </c>
      <c r="C479" t="str">
        <f>VLOOKUP(A479,'Customer Data'!$A:$E,3,FALSE)</f>
        <v>Joan</v>
      </c>
      <c r="D479" t="str">
        <f>VLOOKUP($A479,'Customer Data'!$A:$E,4,FALSE)</f>
        <v>Owen@Donec.org</v>
      </c>
      <c r="E479" s="1">
        <f>VLOOKUP($A479,'Customer Data'!$A:$E,5,FALSE)</f>
        <v>43240</v>
      </c>
      <c r="F479">
        <f t="shared" si="15"/>
        <v>2018</v>
      </c>
      <c r="G479">
        <f>VLOOKUP(A479,'Customer Data'!A:I,9,FALSE)</f>
        <v>1981</v>
      </c>
      <c r="H479">
        <f t="shared" si="16"/>
        <v>38</v>
      </c>
      <c r="I479" t="str" cm="1">
        <f t="array" ref="I479">_xlfn.IFS(H479&gt;=61,"61-70",H479&gt;51,"51-60",H479&gt;41,"41-50",H479&gt;31,"31-40",H479&gt;10,"18-30")</f>
        <v>31-40</v>
      </c>
    </row>
    <row r="480" spans="1:9" x14ac:dyDescent="0.25">
      <c r="A480" s="5">
        <v>5905</v>
      </c>
      <c r="B480">
        <f>VLOOKUP($A480,'Customer Data'!$A:$E,2,FALSE)</f>
        <v>5</v>
      </c>
      <c r="C480" t="str">
        <f>VLOOKUP(A480,'Customer Data'!$A:$E,3,FALSE)</f>
        <v>Riley</v>
      </c>
      <c r="D480" t="str">
        <f>VLOOKUP($A480,'Customer Data'!$A:$E,4,FALSE)</f>
        <v>Courtney@fames.net</v>
      </c>
      <c r="E480" s="1">
        <f>VLOOKUP($A480,'Customer Data'!$A:$E,5,FALSE)</f>
        <v>42872</v>
      </c>
      <c r="F480">
        <f t="shared" si="15"/>
        <v>2017</v>
      </c>
      <c r="G480">
        <f>VLOOKUP(A480,'Customer Data'!A:I,9,FALSE)</f>
        <v>1958</v>
      </c>
      <c r="H480">
        <f t="shared" si="16"/>
        <v>61</v>
      </c>
      <c r="I480" t="str" cm="1">
        <f t="array" ref="I480">_xlfn.IFS(H480&gt;=61,"61-70",H480&gt;51,"51-60",H480&gt;41,"41-50",H480&gt;31,"31-40",H480&gt;10,"18-30")</f>
        <v>61-70</v>
      </c>
    </row>
    <row r="481" spans="1:9" x14ac:dyDescent="0.25">
      <c r="A481" s="5">
        <v>380</v>
      </c>
      <c r="B481">
        <f>VLOOKUP($A481,'Customer Data'!$A:$E,2,FALSE)</f>
        <v>3</v>
      </c>
      <c r="C481" t="str">
        <f>VLOOKUP(A481,'Customer Data'!$A:$E,3,FALSE)</f>
        <v>Deirdre Peterson</v>
      </c>
      <c r="D481" t="str">
        <f>VLOOKUP($A481,'Customer Data'!$A:$E,4,FALSE)</f>
        <v>Pascale@tortor.net</v>
      </c>
      <c r="E481" s="1">
        <f>VLOOKUP($A481,'Customer Data'!$A:$E,5,FALSE)</f>
        <v>42902</v>
      </c>
      <c r="F481">
        <f t="shared" si="15"/>
        <v>2017</v>
      </c>
      <c r="G481">
        <f>VLOOKUP(A481,'Customer Data'!A:I,9,FALSE)</f>
        <v>1960</v>
      </c>
      <c r="H481">
        <f t="shared" si="16"/>
        <v>59</v>
      </c>
      <c r="I481" t="str" cm="1">
        <f t="array" ref="I481">_xlfn.IFS(H481&gt;=61,"61-70",H481&gt;51,"51-60",H481&gt;41,"41-50",H481&gt;31,"31-40",H481&gt;10,"18-30")</f>
        <v>51-60</v>
      </c>
    </row>
    <row r="482" spans="1:9" x14ac:dyDescent="0.25">
      <c r="A482" s="5">
        <v>5749</v>
      </c>
      <c r="B482">
        <f>VLOOKUP($A482,'Customer Data'!$A:$E,2,FALSE)</f>
        <v>5</v>
      </c>
      <c r="C482" t="str">
        <f>VLOOKUP(A482,'Customer Data'!$A:$E,3,FALSE)</f>
        <v>Griffin</v>
      </c>
      <c r="D482" t="str">
        <f>VLOOKUP($A482,'Customer Data'!$A:$E,4,FALSE)</f>
        <v>Allistair@urna.org</v>
      </c>
      <c r="E482" s="1">
        <f>VLOOKUP($A482,'Customer Data'!$A:$E,5,FALSE)</f>
        <v>43501</v>
      </c>
      <c r="F482">
        <f t="shared" si="15"/>
        <v>2019</v>
      </c>
      <c r="G482">
        <f>VLOOKUP(A482,'Customer Data'!A:I,9,FALSE)</f>
        <v>1997</v>
      </c>
      <c r="H482">
        <f t="shared" si="16"/>
        <v>22</v>
      </c>
      <c r="I482" t="str" cm="1">
        <f t="array" ref="I482">_xlfn.IFS(H482&gt;=61,"61-70",H482&gt;51,"51-60",H482&gt;41,"41-50",H482&gt;31,"31-40",H482&gt;10,"18-30")</f>
        <v>18-30</v>
      </c>
    </row>
    <row r="483" spans="1:9" x14ac:dyDescent="0.25">
      <c r="A483" s="5">
        <v>334</v>
      </c>
      <c r="B483">
        <f>VLOOKUP($A483,'Customer Data'!$A:$E,2,FALSE)</f>
        <v>3</v>
      </c>
      <c r="C483" t="str">
        <f>VLOOKUP(A483,'Customer Data'!$A:$E,3,FALSE)</f>
        <v>Nita Golden</v>
      </c>
      <c r="D483" t="str">
        <f>VLOOKUP($A483,'Customer Data'!$A:$E,4,FALSE)</f>
        <v>Brynn@hendrerit.org</v>
      </c>
      <c r="E483" s="1">
        <f>VLOOKUP($A483,'Customer Data'!$A:$E,5,FALSE)</f>
        <v>42807</v>
      </c>
      <c r="F483">
        <f t="shared" si="15"/>
        <v>2017</v>
      </c>
      <c r="G483">
        <f>VLOOKUP(A483,'Customer Data'!A:I,9,FALSE)</f>
        <v>1954</v>
      </c>
      <c r="H483">
        <f t="shared" si="16"/>
        <v>65</v>
      </c>
      <c r="I483" t="str" cm="1">
        <f t="array" ref="I483">_xlfn.IFS(H483&gt;=61,"61-70",H483&gt;51,"51-60",H483&gt;41,"41-50",H483&gt;31,"31-40",H483&gt;10,"18-30")</f>
        <v>61-70</v>
      </c>
    </row>
    <row r="484" spans="1:9" x14ac:dyDescent="0.25">
      <c r="A484" s="5">
        <v>5118</v>
      </c>
      <c r="B484">
        <f>VLOOKUP($A484,'Customer Data'!$A:$E,2,FALSE)</f>
        <v>5</v>
      </c>
      <c r="C484" t="str">
        <f>VLOOKUP(A484,'Customer Data'!$A:$E,3,FALSE)</f>
        <v>Belle</v>
      </c>
      <c r="D484" t="str">
        <f>VLOOKUP($A484,'Customer Data'!$A:$E,4,FALSE)</f>
        <v>Tanisha@orci.gov</v>
      </c>
      <c r="E484" s="1">
        <f>VLOOKUP($A484,'Customer Data'!$A:$E,5,FALSE)</f>
        <v>43541</v>
      </c>
      <c r="F484">
        <f t="shared" si="15"/>
        <v>2019</v>
      </c>
      <c r="G484">
        <f>VLOOKUP(A484,'Customer Data'!A:I,9,FALSE)</f>
        <v>1999</v>
      </c>
      <c r="H484">
        <f t="shared" si="16"/>
        <v>20</v>
      </c>
      <c r="I484" t="str" cm="1">
        <f t="array" ref="I484">_xlfn.IFS(H484&gt;=61,"61-70",H484&gt;51,"51-60",H484&gt;41,"41-50",H484&gt;31,"31-40",H484&gt;10,"18-30")</f>
        <v>18-30</v>
      </c>
    </row>
    <row r="485" spans="1:9" x14ac:dyDescent="0.25">
      <c r="A485" s="5">
        <v>261</v>
      </c>
      <c r="B485">
        <f>VLOOKUP($A485,'Customer Data'!$A:$E,2,FALSE)</f>
        <v>3</v>
      </c>
      <c r="C485" t="str">
        <f>VLOOKUP(A485,'Customer Data'!$A:$E,3,FALSE)</f>
        <v>Barry Everett</v>
      </c>
      <c r="D485" t="str">
        <f>VLOOKUP($A485,'Customer Data'!$A:$E,4,FALSE)</f>
        <v>Honorato@viverra.net</v>
      </c>
      <c r="E485" s="1">
        <f>VLOOKUP($A485,'Customer Data'!$A:$E,5,FALSE)</f>
        <v>43456</v>
      </c>
      <c r="F485">
        <f t="shared" si="15"/>
        <v>2018</v>
      </c>
      <c r="G485">
        <f>VLOOKUP(A485,'Customer Data'!A:I,9,FALSE)</f>
        <v>1994</v>
      </c>
      <c r="H485">
        <f t="shared" si="16"/>
        <v>25</v>
      </c>
      <c r="I485" t="str" cm="1">
        <f t="array" ref="I485">_xlfn.IFS(H485&gt;=61,"61-70",H485&gt;51,"51-60",H485&gt;41,"41-50",H485&gt;31,"31-40",H485&gt;10,"18-30")</f>
        <v>18-30</v>
      </c>
    </row>
    <row r="486" spans="1:9" x14ac:dyDescent="0.25">
      <c r="A486" s="5">
        <v>137</v>
      </c>
      <c r="B486">
        <f>VLOOKUP($A486,'Customer Data'!$A:$E,2,FALSE)</f>
        <v>3</v>
      </c>
      <c r="C486" t="str">
        <f>VLOOKUP(A486,'Customer Data'!$A:$E,3,FALSE)</f>
        <v>Phelan Wiggins</v>
      </c>
      <c r="D486" t="str">
        <f>VLOOKUP($A486,'Customer Data'!$A:$E,4,FALSE)</f>
        <v>Sybil@nostra.com</v>
      </c>
      <c r="E486" s="1">
        <f>VLOOKUP($A486,'Customer Data'!$A:$E,5,FALSE)</f>
        <v>43114</v>
      </c>
      <c r="F486">
        <f t="shared" si="15"/>
        <v>2018</v>
      </c>
      <c r="G486">
        <f>VLOOKUP(A486,'Customer Data'!A:I,9,FALSE)</f>
        <v>1973</v>
      </c>
      <c r="H486">
        <f t="shared" si="16"/>
        <v>46</v>
      </c>
      <c r="I486" t="str" cm="1">
        <f t="array" ref="I486">_xlfn.IFS(H486&gt;=61,"61-70",H486&gt;51,"51-60",H486&gt;41,"41-50",H486&gt;31,"31-40",H486&gt;10,"18-30")</f>
        <v>41-50</v>
      </c>
    </row>
    <row r="487" spans="1:9" x14ac:dyDescent="0.25">
      <c r="A487" s="5">
        <v>5733</v>
      </c>
      <c r="B487">
        <f>VLOOKUP($A487,'Customer Data'!$A:$E,2,FALSE)</f>
        <v>5</v>
      </c>
      <c r="C487" t="str">
        <f>VLOOKUP(A487,'Customer Data'!$A:$E,3,FALSE)</f>
        <v>Kasimir</v>
      </c>
      <c r="D487" t="str">
        <f>VLOOKUP($A487,'Customer Data'!$A:$E,4,FALSE)</f>
        <v>Devin@tortor.edu</v>
      </c>
      <c r="E487" s="1">
        <f>VLOOKUP($A487,'Customer Data'!$A:$E,5,FALSE)</f>
        <v>43306</v>
      </c>
      <c r="F487">
        <f t="shared" si="15"/>
        <v>2018</v>
      </c>
      <c r="G487">
        <f>VLOOKUP(A487,'Customer Data'!A:I,9,FALSE)</f>
        <v>1985</v>
      </c>
      <c r="H487">
        <f t="shared" si="16"/>
        <v>34</v>
      </c>
      <c r="I487" t="str" cm="1">
        <f t="array" ref="I487">_xlfn.IFS(H487&gt;=61,"61-70",H487&gt;51,"51-60",H487&gt;41,"41-50",H487&gt;31,"31-40",H487&gt;10,"18-30")</f>
        <v>31-40</v>
      </c>
    </row>
    <row r="488" spans="1:9" x14ac:dyDescent="0.25">
      <c r="A488" s="5">
        <v>588</v>
      </c>
      <c r="B488">
        <f>VLOOKUP($A488,'Customer Data'!$A:$E,2,FALSE)</f>
        <v>3</v>
      </c>
      <c r="C488" t="str">
        <f>VLOOKUP(A488,'Customer Data'!$A:$E,3,FALSE)</f>
        <v>Gail Harrell</v>
      </c>
      <c r="D488" t="str">
        <f>VLOOKUP($A488,'Customer Data'!$A:$E,4,FALSE)</f>
        <v>Tamekah@enim.net</v>
      </c>
      <c r="E488" s="1">
        <f>VLOOKUP($A488,'Customer Data'!$A:$E,5,FALSE)</f>
        <v>43332</v>
      </c>
      <c r="F488">
        <f t="shared" si="15"/>
        <v>2018</v>
      </c>
      <c r="G488">
        <f>VLOOKUP(A488,'Customer Data'!A:I,9,FALSE)</f>
        <v>1986</v>
      </c>
      <c r="H488">
        <f t="shared" si="16"/>
        <v>33</v>
      </c>
      <c r="I488" t="str" cm="1">
        <f t="array" ref="I488">_xlfn.IFS(H488&gt;=61,"61-70",H488&gt;51,"51-60",H488&gt;41,"41-50",H488&gt;31,"31-40",H488&gt;10,"18-30")</f>
        <v>31-40</v>
      </c>
    </row>
    <row r="489" spans="1:9" x14ac:dyDescent="0.25">
      <c r="A489" s="5">
        <v>5031</v>
      </c>
      <c r="B489">
        <f>VLOOKUP($A489,'Customer Data'!$A:$E,2,FALSE)</f>
        <v>5</v>
      </c>
      <c r="C489" t="str">
        <f>VLOOKUP(A489,'Customer Data'!$A:$E,3,FALSE)</f>
        <v>Ryan</v>
      </c>
      <c r="D489" t="str">
        <f>VLOOKUP($A489,'Customer Data'!$A:$E,4,FALSE)</f>
        <v>Buckminster@accumsan.us</v>
      </c>
      <c r="E489" s="1">
        <f>VLOOKUP($A489,'Customer Data'!$A:$E,5,FALSE)</f>
        <v>43339</v>
      </c>
      <c r="F489">
        <f t="shared" si="15"/>
        <v>2018</v>
      </c>
      <c r="G489">
        <f>VLOOKUP(A489,'Customer Data'!A:I,9,FALSE)</f>
        <v>1995</v>
      </c>
      <c r="H489">
        <f t="shared" si="16"/>
        <v>24</v>
      </c>
      <c r="I489" t="str" cm="1">
        <f t="array" ref="I489">_xlfn.IFS(H489&gt;=61,"61-70",H489&gt;51,"51-60",H489&gt;41,"41-50",H489&gt;31,"31-40",H489&gt;10,"18-30")</f>
        <v>18-30</v>
      </c>
    </row>
    <row r="490" spans="1:9" x14ac:dyDescent="0.25">
      <c r="A490" s="5">
        <v>5844</v>
      </c>
      <c r="B490">
        <f>VLOOKUP($A490,'Customer Data'!$A:$E,2,FALSE)</f>
        <v>5</v>
      </c>
      <c r="C490" t="str">
        <f>VLOOKUP(A490,'Customer Data'!$A:$E,3,FALSE)</f>
        <v>Felicia</v>
      </c>
      <c r="D490" t="str">
        <f>VLOOKUP($A490,'Customer Data'!$A:$E,4,FALSE)</f>
        <v>Inez@Sed.edu</v>
      </c>
      <c r="E490" s="1">
        <f>VLOOKUP($A490,'Customer Data'!$A:$E,5,FALSE)</f>
        <v>43535</v>
      </c>
      <c r="F490">
        <f t="shared" si="15"/>
        <v>2019</v>
      </c>
      <c r="G490">
        <f>VLOOKUP(A490,'Customer Data'!A:I,9,FALSE)</f>
        <v>2000</v>
      </c>
      <c r="H490">
        <f t="shared" si="16"/>
        <v>19</v>
      </c>
      <c r="I490" t="str" cm="1">
        <f t="array" ref="I490">_xlfn.IFS(H490&gt;=61,"61-70",H490&gt;51,"51-60",H490&gt;41,"41-50",H490&gt;31,"31-40",H490&gt;10,"18-30")</f>
        <v>18-30</v>
      </c>
    </row>
    <row r="491" spans="1:9" x14ac:dyDescent="0.25">
      <c r="A491" s="5">
        <v>366</v>
      </c>
      <c r="B491">
        <f>VLOOKUP($A491,'Customer Data'!$A:$E,2,FALSE)</f>
        <v>3</v>
      </c>
      <c r="C491" t="str">
        <f>VLOOKUP(A491,'Customer Data'!$A:$E,3,FALSE)</f>
        <v>Eve Delacruz</v>
      </c>
      <c r="D491" t="str">
        <f>VLOOKUP($A491,'Customer Data'!$A:$E,4,FALSE)</f>
        <v>Naida@id.net</v>
      </c>
      <c r="E491" s="1">
        <f>VLOOKUP($A491,'Customer Data'!$A:$E,5,FALSE)</f>
        <v>42873</v>
      </c>
      <c r="F491">
        <f t="shared" si="15"/>
        <v>2017</v>
      </c>
      <c r="G491">
        <f>VLOOKUP(A491,'Customer Data'!A:I,9,FALSE)</f>
        <v>1958</v>
      </c>
      <c r="H491">
        <f t="shared" si="16"/>
        <v>61</v>
      </c>
      <c r="I491" t="str" cm="1">
        <f t="array" ref="I491">_xlfn.IFS(H491&gt;=61,"61-70",H491&gt;51,"51-60",H491&gt;41,"41-50",H491&gt;31,"31-40",H491&gt;10,"18-30")</f>
        <v>61-70</v>
      </c>
    </row>
    <row r="492" spans="1:9" x14ac:dyDescent="0.25">
      <c r="A492" s="5">
        <v>5394</v>
      </c>
      <c r="B492">
        <f>VLOOKUP($A492,'Customer Data'!$A:$E,2,FALSE)</f>
        <v>5</v>
      </c>
      <c r="C492" t="str">
        <f>VLOOKUP(A492,'Customer Data'!$A:$E,3,FALSE)</f>
        <v>Phillip</v>
      </c>
      <c r="D492" t="str">
        <f>VLOOKUP($A492,'Customer Data'!$A:$E,4,FALSE)</f>
        <v>Brendan@feugiat.com</v>
      </c>
      <c r="E492" s="1">
        <f>VLOOKUP($A492,'Customer Data'!$A:$E,5,FALSE)</f>
        <v>43323</v>
      </c>
      <c r="F492">
        <f t="shared" si="15"/>
        <v>2018</v>
      </c>
      <c r="G492">
        <f>VLOOKUP(A492,'Customer Data'!A:I,9,FALSE)</f>
        <v>1995</v>
      </c>
      <c r="H492">
        <f t="shared" si="16"/>
        <v>24</v>
      </c>
      <c r="I492" t="str" cm="1">
        <f t="array" ref="I492">_xlfn.IFS(H492&gt;=61,"61-70",H492&gt;51,"51-60",H492&gt;41,"41-50",H492&gt;31,"31-40",H492&gt;10,"18-30")</f>
        <v>18-30</v>
      </c>
    </row>
    <row r="493" spans="1:9" x14ac:dyDescent="0.25">
      <c r="A493" s="5">
        <v>5679</v>
      </c>
      <c r="B493">
        <f>VLOOKUP($A493,'Customer Data'!$A:$E,2,FALSE)</f>
        <v>5</v>
      </c>
      <c r="C493" t="str">
        <f>VLOOKUP(A493,'Customer Data'!$A:$E,3,FALSE)</f>
        <v>Joy</v>
      </c>
      <c r="D493" t="str">
        <f>VLOOKUP($A493,'Customer Data'!$A:$E,4,FALSE)</f>
        <v>Portia@iaculis.net</v>
      </c>
      <c r="E493" s="1">
        <f>VLOOKUP($A493,'Customer Data'!$A:$E,5,FALSE)</f>
        <v>43426</v>
      </c>
      <c r="F493">
        <f t="shared" si="15"/>
        <v>2018</v>
      </c>
      <c r="G493">
        <f>VLOOKUP(A493,'Customer Data'!A:I,9,FALSE)</f>
        <v>1992</v>
      </c>
      <c r="H493">
        <f t="shared" si="16"/>
        <v>27</v>
      </c>
      <c r="I493" t="str" cm="1">
        <f t="array" ref="I493">_xlfn.IFS(H493&gt;=61,"61-70",H493&gt;51,"51-60",H493&gt;41,"41-50",H493&gt;31,"31-40",H493&gt;10,"18-30")</f>
        <v>18-30</v>
      </c>
    </row>
    <row r="494" spans="1:9" x14ac:dyDescent="0.25">
      <c r="A494" s="5">
        <v>287</v>
      </c>
      <c r="B494">
        <f>VLOOKUP($A494,'Customer Data'!$A:$E,2,FALSE)</f>
        <v>3</v>
      </c>
      <c r="C494" t="str">
        <f>VLOOKUP(A494,'Customer Data'!$A:$E,3,FALSE)</f>
        <v>Brody Slater</v>
      </c>
      <c r="D494" t="str">
        <f>VLOOKUP($A494,'Customer Data'!$A:$E,4,FALSE)</f>
        <v>Tucker@lectus.us</v>
      </c>
      <c r="E494" s="1">
        <f>VLOOKUP($A494,'Customer Data'!$A:$E,5,FALSE)</f>
        <v>43528</v>
      </c>
      <c r="F494">
        <f t="shared" si="15"/>
        <v>2019</v>
      </c>
      <c r="G494">
        <f>VLOOKUP(A494,'Customer Data'!A:I,9,FALSE)</f>
        <v>1999</v>
      </c>
      <c r="H494">
        <f t="shared" si="16"/>
        <v>20</v>
      </c>
      <c r="I494" t="str" cm="1">
        <f t="array" ref="I494">_xlfn.IFS(H494&gt;=61,"61-70",H494&gt;51,"51-60",H494&gt;41,"41-50",H494&gt;31,"31-40",H494&gt;10,"18-30")</f>
        <v>18-30</v>
      </c>
    </row>
    <row r="495" spans="1:9" x14ac:dyDescent="0.25">
      <c r="A495" s="5">
        <v>5708</v>
      </c>
      <c r="B495">
        <f>VLOOKUP($A495,'Customer Data'!$A:$E,2,FALSE)</f>
        <v>5</v>
      </c>
      <c r="C495" t="str">
        <f>VLOOKUP(A495,'Customer Data'!$A:$E,3,FALSE)</f>
        <v>Megan</v>
      </c>
      <c r="D495" t="str">
        <f>VLOOKUP($A495,'Customer Data'!$A:$E,4,FALSE)</f>
        <v>Rose@fermentum.net</v>
      </c>
      <c r="E495" s="1">
        <f>VLOOKUP($A495,'Customer Data'!$A:$E,5,FALSE)</f>
        <v>43533</v>
      </c>
      <c r="F495">
        <f t="shared" si="15"/>
        <v>2019</v>
      </c>
      <c r="G495">
        <f>VLOOKUP(A495,'Customer Data'!A:I,9,FALSE)</f>
        <v>2000</v>
      </c>
      <c r="H495">
        <f t="shared" si="16"/>
        <v>19</v>
      </c>
      <c r="I495" t="str" cm="1">
        <f t="array" ref="I495">_xlfn.IFS(H495&gt;=61,"61-70",H495&gt;51,"51-60",H495&gt;41,"41-50",H495&gt;31,"31-40",H495&gt;10,"18-30")</f>
        <v>18-30</v>
      </c>
    </row>
    <row r="496" spans="1:9" x14ac:dyDescent="0.25">
      <c r="A496" s="5">
        <v>5423</v>
      </c>
      <c r="B496">
        <f>VLOOKUP($A496,'Customer Data'!$A:$E,2,FALSE)</f>
        <v>5</v>
      </c>
      <c r="C496" t="str">
        <f>VLOOKUP(A496,'Customer Data'!$A:$E,3,FALSE)</f>
        <v>Astra</v>
      </c>
      <c r="D496" t="str">
        <f>VLOOKUP($A496,'Customer Data'!$A:$E,4,FALSE)</f>
        <v>Lucian@fames.edu</v>
      </c>
      <c r="E496" s="1">
        <f>VLOOKUP($A496,'Customer Data'!$A:$E,5,FALSE)</f>
        <v>43104</v>
      </c>
      <c r="F496">
        <f t="shared" si="15"/>
        <v>2018</v>
      </c>
      <c r="G496">
        <f>VLOOKUP(A496,'Customer Data'!A:I,9,FALSE)</f>
        <v>1972</v>
      </c>
      <c r="H496">
        <f t="shared" si="16"/>
        <v>47</v>
      </c>
      <c r="I496" t="str" cm="1">
        <f t="array" ref="I496">_xlfn.IFS(H496&gt;=61,"61-70",H496&gt;51,"51-60",H496&gt;41,"41-50",H496&gt;31,"31-40",H496&gt;10,"18-30")</f>
        <v>41-50</v>
      </c>
    </row>
    <row r="497" spans="1:9" x14ac:dyDescent="0.25">
      <c r="A497" s="5">
        <v>8198</v>
      </c>
      <c r="B497">
        <f>VLOOKUP($A497,'Customer Data'!$A:$E,2,FALSE)</f>
        <v>8</v>
      </c>
      <c r="C497" t="str">
        <f>VLOOKUP(A497,'Customer Data'!$A:$E,3,FALSE)</f>
        <v>David</v>
      </c>
      <c r="D497" t="str">
        <f>VLOOKUP($A497,'Customer Data'!$A:$E,4,FALSE)</f>
        <v>Shea@facilisis.gov</v>
      </c>
      <c r="E497" s="1">
        <f>VLOOKUP($A497,'Customer Data'!$A:$E,5,FALSE)</f>
        <v>43421</v>
      </c>
      <c r="F497">
        <f t="shared" si="15"/>
        <v>2018</v>
      </c>
      <c r="G497">
        <f>VLOOKUP(A497,'Customer Data'!A:I,9,FALSE)</f>
        <v>1953</v>
      </c>
      <c r="H497">
        <f t="shared" si="16"/>
        <v>66</v>
      </c>
      <c r="I497" t="str" cm="1">
        <f t="array" ref="I497">_xlfn.IFS(H497&gt;=61,"61-70",H497&gt;51,"51-60",H497&gt;41,"41-50",H497&gt;31,"31-40",H497&gt;10,"18-30")</f>
        <v>61-70</v>
      </c>
    </row>
    <row r="498" spans="1:9" x14ac:dyDescent="0.25">
      <c r="A498" s="5">
        <v>457</v>
      </c>
      <c r="B498">
        <f>VLOOKUP($A498,'Customer Data'!$A:$E,2,FALSE)</f>
        <v>3</v>
      </c>
      <c r="C498" t="str">
        <f>VLOOKUP(A498,'Customer Data'!$A:$E,3,FALSE)</f>
        <v>Colleen Copeland</v>
      </c>
      <c r="D498" t="str">
        <f>VLOOKUP($A498,'Customer Data'!$A:$E,4,FALSE)</f>
        <v>Kenneth@nascetur.edu</v>
      </c>
      <c r="E498" s="1">
        <f>VLOOKUP($A498,'Customer Data'!$A:$E,5,FALSE)</f>
        <v>43061</v>
      </c>
      <c r="F498">
        <f t="shared" si="15"/>
        <v>2017</v>
      </c>
      <c r="G498">
        <f>VLOOKUP(A498,'Customer Data'!A:I,9,FALSE)</f>
        <v>1970</v>
      </c>
      <c r="H498">
        <f t="shared" si="16"/>
        <v>49</v>
      </c>
      <c r="I498" t="str" cm="1">
        <f t="array" ref="I498">_xlfn.IFS(H498&gt;=61,"61-70",H498&gt;51,"51-60",H498&gt;41,"41-50",H498&gt;31,"31-40",H498&gt;10,"18-30")</f>
        <v>41-50</v>
      </c>
    </row>
    <row r="499" spans="1:9" x14ac:dyDescent="0.25">
      <c r="A499" s="5">
        <v>5018</v>
      </c>
      <c r="B499">
        <f>VLOOKUP($A499,'Customer Data'!$A:$E,2,FALSE)</f>
        <v>5</v>
      </c>
      <c r="C499" t="str">
        <f>VLOOKUP(A499,'Customer Data'!$A:$E,3,FALSE)</f>
        <v>Zena</v>
      </c>
      <c r="D499" t="str">
        <f>VLOOKUP($A499,'Customer Data'!$A:$E,4,FALSE)</f>
        <v>Brent@ultricies.net</v>
      </c>
      <c r="E499" s="1">
        <f>VLOOKUP($A499,'Customer Data'!$A:$E,5,FALSE)</f>
        <v>42773</v>
      </c>
      <c r="F499">
        <f t="shared" si="15"/>
        <v>2017</v>
      </c>
      <c r="G499">
        <f>VLOOKUP(A499,'Customer Data'!A:I,9,FALSE)</f>
        <v>1952</v>
      </c>
      <c r="H499">
        <f t="shared" si="16"/>
        <v>67</v>
      </c>
      <c r="I499" t="str" cm="1">
        <f t="array" ref="I499">_xlfn.IFS(H499&gt;=61,"61-70",H499&gt;51,"51-60",H499&gt;41,"41-50",H499&gt;31,"31-40",H499&gt;10,"18-30")</f>
        <v>61-70</v>
      </c>
    </row>
    <row r="500" spans="1:9" x14ac:dyDescent="0.25">
      <c r="A500" s="5">
        <v>5639</v>
      </c>
      <c r="B500">
        <f>VLOOKUP($A500,'Customer Data'!$A:$E,2,FALSE)</f>
        <v>5</v>
      </c>
      <c r="C500" t="str">
        <f>VLOOKUP(A500,'Customer Data'!$A:$E,3,FALSE)</f>
        <v>Marny</v>
      </c>
      <c r="D500" t="str">
        <f>VLOOKUP($A500,'Customer Data'!$A:$E,4,FALSE)</f>
        <v>Lee@venenatis.us</v>
      </c>
      <c r="E500" s="1">
        <f>VLOOKUP($A500,'Customer Data'!$A:$E,5,FALSE)</f>
        <v>43531</v>
      </c>
      <c r="F500">
        <f t="shared" si="15"/>
        <v>2019</v>
      </c>
      <c r="G500">
        <f>VLOOKUP(A500,'Customer Data'!A:I,9,FALSE)</f>
        <v>1999</v>
      </c>
      <c r="H500">
        <f t="shared" si="16"/>
        <v>20</v>
      </c>
      <c r="I500" t="str" cm="1">
        <f t="array" ref="I500">_xlfn.IFS(H500&gt;=61,"61-70",H500&gt;51,"51-60",H500&gt;41,"41-50",H500&gt;31,"31-40",H500&gt;10,"18-30")</f>
        <v>18-30</v>
      </c>
    </row>
    <row r="501" spans="1:9" x14ac:dyDescent="0.25">
      <c r="A501" s="5">
        <v>153</v>
      </c>
      <c r="B501">
        <f>VLOOKUP($A501,'Customer Data'!$A:$E,2,FALSE)</f>
        <v>3</v>
      </c>
      <c r="C501" t="str">
        <f>VLOOKUP(A501,'Customer Data'!$A:$E,3,FALSE)</f>
        <v>Alexander Rodriguez</v>
      </c>
      <c r="D501" t="str">
        <f>VLOOKUP($A501,'Customer Data'!$A:$E,4,FALSE)</f>
        <v>Eleanor@Etiam.edu</v>
      </c>
      <c r="E501" s="1">
        <f>VLOOKUP($A501,'Customer Data'!$A:$E,5,FALSE)</f>
        <v>43158</v>
      </c>
      <c r="F501">
        <f t="shared" si="15"/>
        <v>2018</v>
      </c>
      <c r="G501">
        <f>VLOOKUP(A501,'Customer Data'!A:I,9,FALSE)</f>
        <v>1976</v>
      </c>
      <c r="H501">
        <f t="shared" si="16"/>
        <v>43</v>
      </c>
      <c r="I501" t="str" cm="1">
        <f t="array" ref="I501">_xlfn.IFS(H501&gt;=61,"61-70",H501&gt;51,"51-60",H501&gt;41,"41-50",H501&gt;31,"31-40",H501&gt;10,"18-30")</f>
        <v>41-50</v>
      </c>
    </row>
    <row r="502" spans="1:9" x14ac:dyDescent="0.25">
      <c r="A502" s="5">
        <v>5133</v>
      </c>
      <c r="B502">
        <f>VLOOKUP($A502,'Customer Data'!$A:$E,2,FALSE)</f>
        <v>5</v>
      </c>
      <c r="C502" t="str">
        <f>VLOOKUP(A502,'Customer Data'!$A:$E,3,FALSE)</f>
        <v>Rana</v>
      </c>
      <c r="D502" t="str">
        <f>VLOOKUP($A502,'Customer Data'!$A:$E,4,FALSE)</f>
        <v>Wang@inceptos.org</v>
      </c>
      <c r="E502" s="1">
        <f>VLOOKUP($A502,'Customer Data'!$A:$E,5,FALSE)</f>
        <v>42860</v>
      </c>
      <c r="F502">
        <f t="shared" si="15"/>
        <v>2017</v>
      </c>
      <c r="G502">
        <f>VLOOKUP(A502,'Customer Data'!A:I,9,FALSE)</f>
        <v>1983</v>
      </c>
      <c r="H502">
        <f t="shared" si="16"/>
        <v>36</v>
      </c>
      <c r="I502" t="str" cm="1">
        <f t="array" ref="I502">_xlfn.IFS(H502&gt;=61,"61-70",H502&gt;51,"51-60",H502&gt;41,"41-50",H502&gt;31,"31-40",H502&gt;10,"18-30")</f>
        <v>31-40</v>
      </c>
    </row>
    <row r="503" spans="1:9" x14ac:dyDescent="0.25">
      <c r="A503" s="5">
        <v>5606</v>
      </c>
      <c r="B503">
        <f>VLOOKUP($A503,'Customer Data'!$A:$E,2,FALSE)</f>
        <v>5</v>
      </c>
      <c r="C503" t="str">
        <f>VLOOKUP(A503,'Customer Data'!$A:$E,3,FALSE)</f>
        <v>Shea</v>
      </c>
      <c r="D503" t="str">
        <f>VLOOKUP($A503,'Customer Data'!$A:$E,4,FALSE)</f>
        <v>Avram@Suspendisse.org</v>
      </c>
      <c r="E503" s="1">
        <f>VLOOKUP($A503,'Customer Data'!$A:$E,5,FALSE)</f>
        <v>43368</v>
      </c>
      <c r="F503">
        <f t="shared" si="15"/>
        <v>2018</v>
      </c>
      <c r="G503">
        <f>VLOOKUP(A503,'Customer Data'!A:I,9,FALSE)</f>
        <v>1989</v>
      </c>
      <c r="H503">
        <f t="shared" si="16"/>
        <v>30</v>
      </c>
      <c r="I503" t="str" cm="1">
        <f t="array" ref="I503">_xlfn.IFS(H503&gt;=61,"61-70",H503&gt;51,"51-60",H503&gt;41,"41-50",H503&gt;31,"31-40",H503&gt;10,"18-30")</f>
        <v>18-30</v>
      </c>
    </row>
    <row r="504" spans="1:9" x14ac:dyDescent="0.25">
      <c r="A504" s="5">
        <v>292</v>
      </c>
      <c r="B504">
        <f>VLOOKUP($A504,'Customer Data'!$A:$E,2,FALSE)</f>
        <v>3</v>
      </c>
      <c r="C504" t="str">
        <f>VLOOKUP(A504,'Customer Data'!$A:$E,3,FALSE)</f>
        <v>Eric Richmond</v>
      </c>
      <c r="D504" t="str">
        <f>VLOOKUP($A504,'Customer Data'!$A:$E,4,FALSE)</f>
        <v>Raja@porttitor.net</v>
      </c>
      <c r="E504" s="1">
        <f>VLOOKUP($A504,'Customer Data'!$A:$E,5,FALSE)</f>
        <v>43541</v>
      </c>
      <c r="F504">
        <f t="shared" si="15"/>
        <v>2019</v>
      </c>
      <c r="G504">
        <f>VLOOKUP(A504,'Customer Data'!A:I,9,FALSE)</f>
        <v>1999</v>
      </c>
      <c r="H504">
        <f t="shared" si="16"/>
        <v>20</v>
      </c>
      <c r="I504" t="str" cm="1">
        <f t="array" ref="I504">_xlfn.IFS(H504&gt;=61,"61-70",H504&gt;51,"51-60",H504&gt;41,"41-50",H504&gt;31,"31-40",H504&gt;10,"18-30")</f>
        <v>18-30</v>
      </c>
    </row>
    <row r="505" spans="1:9" x14ac:dyDescent="0.25">
      <c r="A505" s="5">
        <v>5366</v>
      </c>
      <c r="B505">
        <f>VLOOKUP($A505,'Customer Data'!$A:$E,2,FALSE)</f>
        <v>5</v>
      </c>
      <c r="C505" t="str">
        <f>VLOOKUP(A505,'Customer Data'!$A:$E,3,FALSE)</f>
        <v>Hilda</v>
      </c>
      <c r="D505" t="str">
        <f>VLOOKUP($A505,'Customer Data'!$A:$E,4,FALSE)</f>
        <v>Sierra@cubilia.com</v>
      </c>
      <c r="E505" s="1">
        <f>VLOOKUP($A505,'Customer Data'!$A:$E,5,FALSE)</f>
        <v>43473</v>
      </c>
      <c r="F505">
        <f t="shared" si="15"/>
        <v>2019</v>
      </c>
      <c r="G505">
        <f>VLOOKUP(A505,'Customer Data'!A:I,9,FALSE)</f>
        <v>1998</v>
      </c>
      <c r="H505">
        <f t="shared" si="16"/>
        <v>21</v>
      </c>
      <c r="I505" t="str" cm="1">
        <f t="array" ref="I505">_xlfn.IFS(H505&gt;=61,"61-70",H505&gt;51,"51-60",H505&gt;41,"41-50",H505&gt;31,"31-40",H505&gt;10,"18-30")</f>
        <v>18-30</v>
      </c>
    </row>
    <row r="506" spans="1:9" x14ac:dyDescent="0.25">
      <c r="A506" s="5">
        <v>373</v>
      </c>
      <c r="B506">
        <f>VLOOKUP($A506,'Customer Data'!$A:$E,2,FALSE)</f>
        <v>3</v>
      </c>
      <c r="C506" t="str">
        <f>VLOOKUP(A506,'Customer Data'!$A:$E,3,FALSE)</f>
        <v>Eugenia Oconnor</v>
      </c>
      <c r="D506" t="str">
        <f>VLOOKUP($A506,'Customer Data'!$A:$E,4,FALSE)</f>
        <v>Clare@ad.edu</v>
      </c>
      <c r="E506" s="1">
        <f>VLOOKUP($A506,'Customer Data'!$A:$E,5,FALSE)</f>
        <v>42887</v>
      </c>
      <c r="F506">
        <f t="shared" si="15"/>
        <v>2017</v>
      </c>
      <c r="G506">
        <f>VLOOKUP(A506,'Customer Data'!A:I,9,FALSE)</f>
        <v>1959</v>
      </c>
      <c r="H506">
        <f t="shared" si="16"/>
        <v>60</v>
      </c>
      <c r="I506" t="str" cm="1">
        <f t="array" ref="I506">_xlfn.IFS(H506&gt;=61,"61-70",H506&gt;51,"51-60",H506&gt;41,"41-50",H506&gt;31,"31-40",H506&gt;10,"18-30")</f>
        <v>51-60</v>
      </c>
    </row>
    <row r="507" spans="1:9" x14ac:dyDescent="0.25">
      <c r="A507" s="5">
        <v>5206</v>
      </c>
      <c r="B507">
        <f>VLOOKUP($A507,'Customer Data'!$A:$E,2,FALSE)</f>
        <v>5</v>
      </c>
      <c r="C507" t="str">
        <f>VLOOKUP(A507,'Customer Data'!$A:$E,3,FALSE)</f>
        <v>Lesley</v>
      </c>
      <c r="D507" t="str">
        <f>VLOOKUP($A507,'Customer Data'!$A:$E,4,FALSE)</f>
        <v>Thomas@ipsum.org</v>
      </c>
      <c r="E507" s="1">
        <f>VLOOKUP($A507,'Customer Data'!$A:$E,5,FALSE)</f>
        <v>43207</v>
      </c>
      <c r="F507">
        <f t="shared" si="15"/>
        <v>2018</v>
      </c>
      <c r="G507">
        <f>VLOOKUP(A507,'Customer Data'!A:I,9,FALSE)</f>
        <v>1979</v>
      </c>
      <c r="H507">
        <f t="shared" si="16"/>
        <v>40</v>
      </c>
      <c r="I507" t="str" cm="1">
        <f t="array" ref="I507">_xlfn.IFS(H507&gt;=61,"61-70",H507&gt;51,"51-60",H507&gt;41,"41-50",H507&gt;31,"31-40",H507&gt;10,"18-30")</f>
        <v>31-40</v>
      </c>
    </row>
    <row r="508" spans="1:9" x14ac:dyDescent="0.25">
      <c r="A508" s="5">
        <v>5549</v>
      </c>
      <c r="B508">
        <f>VLOOKUP($A508,'Customer Data'!$A:$E,2,FALSE)</f>
        <v>5</v>
      </c>
      <c r="C508" t="str">
        <f>VLOOKUP(A508,'Customer Data'!$A:$E,3,FALSE)</f>
        <v>Gwendolyn</v>
      </c>
      <c r="D508" t="str">
        <f>VLOOKUP($A508,'Customer Data'!$A:$E,4,FALSE)</f>
        <v>Caleb@laoreet.org</v>
      </c>
      <c r="E508" s="1">
        <f>VLOOKUP($A508,'Customer Data'!$A:$E,5,FALSE)</f>
        <v>43042</v>
      </c>
      <c r="F508">
        <f t="shared" si="15"/>
        <v>2017</v>
      </c>
      <c r="G508">
        <f>VLOOKUP(A508,'Customer Data'!A:I,9,FALSE)</f>
        <v>1969</v>
      </c>
      <c r="H508">
        <f t="shared" si="16"/>
        <v>50</v>
      </c>
      <c r="I508" t="str" cm="1">
        <f t="array" ref="I508">_xlfn.IFS(H508&gt;=61,"61-70",H508&gt;51,"51-60",H508&gt;41,"41-50",H508&gt;31,"31-40",H508&gt;10,"18-30")</f>
        <v>41-50</v>
      </c>
    </row>
    <row r="509" spans="1:9" x14ac:dyDescent="0.25">
      <c r="A509" s="5">
        <v>5312</v>
      </c>
      <c r="B509">
        <f>VLOOKUP($A509,'Customer Data'!$A:$E,2,FALSE)</f>
        <v>5</v>
      </c>
      <c r="C509" t="str">
        <f>VLOOKUP(A509,'Customer Data'!$A:$E,3,FALSE)</f>
        <v>Irma</v>
      </c>
      <c r="D509" t="str">
        <f>VLOOKUP($A509,'Customer Data'!$A:$E,4,FALSE)</f>
        <v>Lucius@sagittis.gov</v>
      </c>
      <c r="E509" s="1">
        <f>VLOOKUP($A509,'Customer Data'!$A:$E,5,FALSE)</f>
        <v>43221</v>
      </c>
      <c r="F509">
        <f t="shared" si="15"/>
        <v>2018</v>
      </c>
      <c r="G509">
        <f>VLOOKUP(A509,'Customer Data'!A:I,9,FALSE)</f>
        <v>1980</v>
      </c>
      <c r="H509">
        <f t="shared" si="16"/>
        <v>39</v>
      </c>
      <c r="I509" t="str" cm="1">
        <f t="array" ref="I509">_xlfn.IFS(H509&gt;=61,"61-70",H509&gt;51,"51-60",H509&gt;41,"41-50",H509&gt;31,"31-40",H509&gt;10,"18-30")</f>
        <v>31-40</v>
      </c>
    </row>
    <row r="510" spans="1:9" x14ac:dyDescent="0.25">
      <c r="A510" s="5">
        <v>8038</v>
      </c>
      <c r="B510">
        <f>VLOOKUP($A510,'Customer Data'!$A:$E,2,FALSE)</f>
        <v>8</v>
      </c>
      <c r="C510" t="str">
        <f>VLOOKUP(A510,'Customer Data'!$A:$E,3,FALSE)</f>
        <v>Basil</v>
      </c>
      <c r="D510" t="str">
        <f>VLOOKUP($A510,'Customer Data'!$A:$E,4,FALSE)</f>
        <v>Brett@Morbi.edu</v>
      </c>
      <c r="E510" s="1">
        <f>VLOOKUP($A510,'Customer Data'!$A:$E,5,FALSE)</f>
        <v>43004</v>
      </c>
      <c r="F510">
        <f t="shared" si="15"/>
        <v>2017</v>
      </c>
      <c r="G510">
        <f>VLOOKUP(A510,'Customer Data'!A:I,9,FALSE)</f>
        <v>1970</v>
      </c>
      <c r="H510">
        <f t="shared" si="16"/>
        <v>49</v>
      </c>
      <c r="I510" t="str" cm="1">
        <f t="array" ref="I510">_xlfn.IFS(H510&gt;=61,"61-70",H510&gt;51,"51-60",H510&gt;41,"41-50",H510&gt;31,"31-40",H510&gt;10,"18-30")</f>
        <v>41-50</v>
      </c>
    </row>
    <row r="511" spans="1:9" x14ac:dyDescent="0.25">
      <c r="A511" s="5">
        <v>5834</v>
      </c>
      <c r="B511">
        <f>VLOOKUP($A511,'Customer Data'!$A:$E,2,FALSE)</f>
        <v>5</v>
      </c>
      <c r="C511" t="str">
        <f>VLOOKUP(A511,'Customer Data'!$A:$E,3,FALSE)</f>
        <v>Reed</v>
      </c>
      <c r="D511" t="str">
        <f>VLOOKUP($A511,'Customer Data'!$A:$E,4,FALSE)</f>
        <v>Ronan@dignissim.net</v>
      </c>
      <c r="E511" s="1">
        <f>VLOOKUP($A511,'Customer Data'!$A:$E,5,FALSE)</f>
        <v>43511</v>
      </c>
      <c r="F511">
        <f t="shared" si="15"/>
        <v>2019</v>
      </c>
      <c r="G511">
        <f>VLOOKUP(A511,'Customer Data'!A:I,9,FALSE)</f>
        <v>1998</v>
      </c>
      <c r="H511">
        <f t="shared" si="16"/>
        <v>21</v>
      </c>
      <c r="I511" t="str" cm="1">
        <f t="array" ref="I511">_xlfn.IFS(H511&gt;=61,"61-70",H511&gt;51,"51-60",H511&gt;41,"41-50",H511&gt;31,"31-40",H511&gt;10,"18-30")</f>
        <v>18-30</v>
      </c>
    </row>
    <row r="512" spans="1:9" x14ac:dyDescent="0.25">
      <c r="A512" s="5">
        <v>165</v>
      </c>
      <c r="B512">
        <f>VLOOKUP($A512,'Customer Data'!$A:$E,2,FALSE)</f>
        <v>3</v>
      </c>
      <c r="C512" t="str">
        <f>VLOOKUP(A512,'Customer Data'!$A:$E,3,FALSE)</f>
        <v>Gareth Espinoza</v>
      </c>
      <c r="D512" t="str">
        <f>VLOOKUP($A512,'Customer Data'!$A:$E,4,FALSE)</f>
        <v>Xanthus@montes.org</v>
      </c>
      <c r="E512" s="1">
        <f>VLOOKUP($A512,'Customer Data'!$A:$E,5,FALSE)</f>
        <v>43191</v>
      </c>
      <c r="F512">
        <f t="shared" si="15"/>
        <v>2018</v>
      </c>
      <c r="G512">
        <f>VLOOKUP(A512,'Customer Data'!A:I,9,FALSE)</f>
        <v>1978</v>
      </c>
      <c r="H512">
        <f t="shared" si="16"/>
        <v>41</v>
      </c>
      <c r="I512" t="str" cm="1">
        <f t="array" ref="I512">_xlfn.IFS(H512&gt;=61,"61-70",H512&gt;51,"51-60",H512&gt;41,"41-50",H512&gt;31,"31-40",H512&gt;10,"18-30")</f>
        <v>31-40</v>
      </c>
    </row>
    <row r="513" spans="1:9" x14ac:dyDescent="0.25">
      <c r="A513" s="5">
        <v>5706</v>
      </c>
      <c r="B513">
        <f>VLOOKUP($A513,'Customer Data'!$A:$E,2,FALSE)</f>
        <v>5</v>
      </c>
      <c r="C513" t="str">
        <f>VLOOKUP(A513,'Customer Data'!$A:$E,3,FALSE)</f>
        <v>Karly</v>
      </c>
      <c r="D513" t="str">
        <f>VLOOKUP($A513,'Customer Data'!$A:$E,4,FALSE)</f>
        <v>Kristen@nascetur.org</v>
      </c>
      <c r="E513" s="1">
        <f>VLOOKUP($A513,'Customer Data'!$A:$E,5,FALSE)</f>
        <v>43044</v>
      </c>
      <c r="F513">
        <f t="shared" si="15"/>
        <v>2017</v>
      </c>
      <c r="G513">
        <f>VLOOKUP(A513,'Customer Data'!A:I,9,FALSE)</f>
        <v>1969</v>
      </c>
      <c r="H513">
        <f t="shared" si="16"/>
        <v>50</v>
      </c>
      <c r="I513" t="str" cm="1">
        <f t="array" ref="I513">_xlfn.IFS(H513&gt;=61,"61-70",H513&gt;51,"51-60",H513&gt;41,"41-50",H513&gt;31,"31-40",H513&gt;10,"18-30")</f>
        <v>41-50</v>
      </c>
    </row>
    <row r="514" spans="1:9" x14ac:dyDescent="0.25">
      <c r="A514" s="5">
        <v>713</v>
      </c>
      <c r="B514">
        <f>VLOOKUP($A514,'Customer Data'!$A:$E,2,FALSE)</f>
        <v>3</v>
      </c>
      <c r="C514" t="str">
        <f>VLOOKUP(A514,'Customer Data'!$A:$E,3,FALSE)</f>
        <v>Salvador Spears</v>
      </c>
      <c r="D514" t="str">
        <f>VLOOKUP($A514,'Customer Data'!$A:$E,4,FALSE)</f>
        <v>Kirby@augue.gov</v>
      </c>
      <c r="E514" s="1">
        <f>VLOOKUP($A514,'Customer Data'!$A:$E,5,FALSE)</f>
        <v>42844</v>
      </c>
      <c r="F514">
        <f t="shared" si="15"/>
        <v>2017</v>
      </c>
      <c r="G514">
        <f>VLOOKUP(A514,'Customer Data'!A:I,9,FALSE)</f>
        <v>1956</v>
      </c>
      <c r="H514">
        <f t="shared" si="16"/>
        <v>63</v>
      </c>
      <c r="I514" t="str" cm="1">
        <f t="array" ref="I514">_xlfn.IFS(H514&gt;=61,"61-70",H514&gt;51,"51-60",H514&gt;41,"41-50",H514&gt;31,"31-40",H514&gt;10,"18-30")</f>
        <v>61-70</v>
      </c>
    </row>
    <row r="515" spans="1:9" x14ac:dyDescent="0.25">
      <c r="A515" s="5">
        <v>445</v>
      </c>
      <c r="B515">
        <f>VLOOKUP($A515,'Customer Data'!$A:$E,2,FALSE)</f>
        <v>3</v>
      </c>
      <c r="C515" t="str">
        <f>VLOOKUP(A515,'Customer Data'!$A:$E,3,FALSE)</f>
        <v>Maya Moreno</v>
      </c>
      <c r="D515" t="str">
        <f>VLOOKUP($A515,'Customer Data'!$A:$E,4,FALSE)</f>
        <v>Owen@rutrum.org</v>
      </c>
      <c r="E515" s="1">
        <f>VLOOKUP($A515,'Customer Data'!$A:$E,5,FALSE)</f>
        <v>43036</v>
      </c>
      <c r="F515">
        <f t="shared" ref="F515:F557" si="17">YEAR(E515)</f>
        <v>2017</v>
      </c>
      <c r="G515">
        <f>VLOOKUP(A515,'Customer Data'!A:I,9,FALSE)</f>
        <v>1968</v>
      </c>
      <c r="H515">
        <f t="shared" ref="H515:H557" si="18">2019-G515</f>
        <v>51</v>
      </c>
      <c r="I515" t="str" cm="1">
        <f t="array" ref="I515">_xlfn.IFS(H515&gt;=61,"61-70",H515&gt;51,"51-60",H515&gt;41,"41-50",H515&gt;31,"31-40",H515&gt;10,"18-30")</f>
        <v>41-50</v>
      </c>
    </row>
    <row r="516" spans="1:9" x14ac:dyDescent="0.25">
      <c r="A516" s="5">
        <v>5774</v>
      </c>
      <c r="B516">
        <f>VLOOKUP($A516,'Customer Data'!$A:$E,2,FALSE)</f>
        <v>5</v>
      </c>
      <c r="C516" t="str">
        <f>VLOOKUP(A516,'Customer Data'!$A:$E,3,FALSE)</f>
        <v>Wang</v>
      </c>
      <c r="D516" t="str">
        <f>VLOOKUP($A516,'Customer Data'!$A:$E,4,FALSE)</f>
        <v>Burke@id.us</v>
      </c>
      <c r="E516" s="1">
        <f>VLOOKUP($A516,'Customer Data'!$A:$E,5,FALSE)</f>
        <v>43261</v>
      </c>
      <c r="F516">
        <f t="shared" si="17"/>
        <v>2018</v>
      </c>
      <c r="G516">
        <f>VLOOKUP(A516,'Customer Data'!A:I,9,FALSE)</f>
        <v>1993</v>
      </c>
      <c r="H516">
        <f t="shared" si="18"/>
        <v>26</v>
      </c>
      <c r="I516" t="str" cm="1">
        <f t="array" ref="I516">_xlfn.IFS(H516&gt;=61,"61-70",H516&gt;51,"51-60",H516&gt;41,"41-50",H516&gt;31,"31-40",H516&gt;10,"18-30")</f>
        <v>18-30</v>
      </c>
    </row>
    <row r="517" spans="1:9" x14ac:dyDescent="0.25">
      <c r="A517" s="5">
        <v>123</v>
      </c>
      <c r="B517">
        <f>VLOOKUP($A517,'Customer Data'!$A:$E,2,FALSE)</f>
        <v>3</v>
      </c>
      <c r="C517" t="str">
        <f>VLOOKUP(A517,'Customer Data'!$A:$E,3,FALSE)</f>
        <v>Guy Taylor</v>
      </c>
      <c r="D517" t="str">
        <f>VLOOKUP($A517,'Customer Data'!$A:$E,4,FALSE)</f>
        <v>Nayda@gravida.us</v>
      </c>
      <c r="E517" s="1">
        <f>VLOOKUP($A517,'Customer Data'!$A:$E,5,FALSE)</f>
        <v>43076</v>
      </c>
      <c r="F517">
        <f t="shared" si="17"/>
        <v>2017</v>
      </c>
      <c r="G517">
        <f>VLOOKUP(A517,'Customer Data'!A:I,9,FALSE)</f>
        <v>1971</v>
      </c>
      <c r="H517">
        <f t="shared" si="18"/>
        <v>48</v>
      </c>
      <c r="I517" t="str" cm="1">
        <f t="array" ref="I517">_xlfn.IFS(H517&gt;=61,"61-70",H517&gt;51,"51-60",H517&gt;41,"41-50",H517&gt;31,"31-40",H517&gt;10,"18-30")</f>
        <v>41-50</v>
      </c>
    </row>
    <row r="518" spans="1:9" x14ac:dyDescent="0.25">
      <c r="A518" s="5">
        <v>460</v>
      </c>
      <c r="B518">
        <f>VLOOKUP($A518,'Customer Data'!$A:$E,2,FALSE)</f>
        <v>3</v>
      </c>
      <c r="C518" t="str">
        <f>VLOOKUP(A518,'Customer Data'!$A:$E,3,FALSE)</f>
        <v>Carla Miller</v>
      </c>
      <c r="D518" t="str">
        <f>VLOOKUP($A518,'Customer Data'!$A:$E,4,FALSE)</f>
        <v>Berk@placerat.org</v>
      </c>
      <c r="E518" s="1">
        <f>VLOOKUP($A518,'Customer Data'!$A:$E,5,FALSE)</f>
        <v>43067</v>
      </c>
      <c r="F518">
        <f t="shared" si="17"/>
        <v>2017</v>
      </c>
      <c r="G518">
        <f>VLOOKUP(A518,'Customer Data'!A:I,9,FALSE)</f>
        <v>1970</v>
      </c>
      <c r="H518">
        <f t="shared" si="18"/>
        <v>49</v>
      </c>
      <c r="I518" t="str" cm="1">
        <f t="array" ref="I518">_xlfn.IFS(H518&gt;=61,"61-70",H518&gt;51,"51-60",H518&gt;41,"41-50",H518&gt;31,"31-40",H518&gt;10,"18-30")</f>
        <v>41-50</v>
      </c>
    </row>
    <row r="519" spans="1:9" x14ac:dyDescent="0.25">
      <c r="A519" s="5">
        <v>5621</v>
      </c>
      <c r="B519">
        <f>VLOOKUP($A519,'Customer Data'!$A:$E,2,FALSE)</f>
        <v>5</v>
      </c>
      <c r="C519" t="str">
        <f>VLOOKUP(A519,'Customer Data'!$A:$E,3,FALSE)</f>
        <v>Aurelia</v>
      </c>
      <c r="D519" t="str">
        <f>VLOOKUP($A519,'Customer Data'!$A:$E,4,FALSE)</f>
        <v>Hayden@odio.com</v>
      </c>
      <c r="E519" s="1">
        <f>VLOOKUP($A519,'Customer Data'!$A:$E,5,FALSE)</f>
        <v>43348</v>
      </c>
      <c r="F519">
        <f t="shared" si="17"/>
        <v>2018</v>
      </c>
      <c r="G519">
        <f>VLOOKUP(A519,'Customer Data'!A:I,9,FALSE)</f>
        <v>1987</v>
      </c>
      <c r="H519">
        <f t="shared" si="18"/>
        <v>32</v>
      </c>
      <c r="I519" t="str" cm="1">
        <f t="array" ref="I519">_xlfn.IFS(H519&gt;=61,"61-70",H519&gt;51,"51-60",H519&gt;41,"41-50",H519&gt;31,"31-40",H519&gt;10,"18-30")</f>
        <v>31-40</v>
      </c>
    </row>
    <row r="520" spans="1:9" x14ac:dyDescent="0.25">
      <c r="A520" s="5">
        <v>5859</v>
      </c>
      <c r="B520">
        <f>VLOOKUP($A520,'Customer Data'!$A:$E,2,FALSE)</f>
        <v>5</v>
      </c>
      <c r="C520" t="str">
        <f>VLOOKUP(A520,'Customer Data'!$A:$E,3,FALSE)</f>
        <v>Chantale</v>
      </c>
      <c r="D520" t="str">
        <f>VLOOKUP($A520,'Customer Data'!$A:$E,4,FALSE)</f>
        <v>Erich@litora.us</v>
      </c>
      <c r="E520" s="1">
        <f>VLOOKUP($A520,'Customer Data'!$A:$E,5,FALSE)</f>
        <v>43040</v>
      </c>
      <c r="F520">
        <f t="shared" si="17"/>
        <v>2017</v>
      </c>
      <c r="G520">
        <f>VLOOKUP(A520,'Customer Data'!A:I,9,FALSE)</f>
        <v>1968</v>
      </c>
      <c r="H520">
        <f t="shared" si="18"/>
        <v>51</v>
      </c>
      <c r="I520" t="str" cm="1">
        <f t="array" ref="I520">_xlfn.IFS(H520&gt;=61,"61-70",H520&gt;51,"51-60",H520&gt;41,"41-50",H520&gt;31,"31-40",H520&gt;10,"18-30")</f>
        <v>41-50</v>
      </c>
    </row>
    <row r="521" spans="1:9" x14ac:dyDescent="0.25">
      <c r="A521" s="5">
        <v>488</v>
      </c>
      <c r="B521">
        <f>VLOOKUP($A521,'Customer Data'!$A:$E,2,FALSE)</f>
        <v>3</v>
      </c>
      <c r="C521" t="str">
        <f>VLOOKUP(A521,'Customer Data'!$A:$E,3,FALSE)</f>
        <v>Sierra Rivas</v>
      </c>
      <c r="D521" t="str">
        <f>VLOOKUP($A521,'Customer Data'!$A:$E,4,FALSE)</f>
        <v>Wayne@tempus.net</v>
      </c>
      <c r="E521" s="1">
        <f>VLOOKUP($A521,'Customer Data'!$A:$E,5,FALSE)</f>
        <v>43125</v>
      </c>
      <c r="F521">
        <f t="shared" si="17"/>
        <v>2018</v>
      </c>
      <c r="G521">
        <f>VLOOKUP(A521,'Customer Data'!A:I,9,FALSE)</f>
        <v>1974</v>
      </c>
      <c r="H521">
        <f t="shared" si="18"/>
        <v>45</v>
      </c>
      <c r="I521" t="str" cm="1">
        <f t="array" ref="I521">_xlfn.IFS(H521&gt;=61,"61-70",H521&gt;51,"51-60",H521&gt;41,"41-50",H521&gt;31,"31-40",H521&gt;10,"18-30")</f>
        <v>41-50</v>
      </c>
    </row>
    <row r="522" spans="1:9" x14ac:dyDescent="0.25">
      <c r="A522" s="5">
        <v>5584</v>
      </c>
      <c r="B522">
        <f>VLOOKUP($A522,'Customer Data'!$A:$E,2,FALSE)</f>
        <v>5</v>
      </c>
      <c r="C522" t="str">
        <f>VLOOKUP(A522,'Customer Data'!$A:$E,3,FALSE)</f>
        <v>Yael</v>
      </c>
      <c r="D522" t="str">
        <f>VLOOKUP($A522,'Customer Data'!$A:$E,4,FALSE)</f>
        <v>Grant@porttitor.net</v>
      </c>
      <c r="E522" s="1">
        <f>VLOOKUP($A522,'Customer Data'!$A:$E,5,FALSE)</f>
        <v>43256</v>
      </c>
      <c r="F522">
        <f t="shared" si="17"/>
        <v>2018</v>
      </c>
      <c r="G522">
        <f>VLOOKUP(A522,'Customer Data'!A:I,9,FALSE)</f>
        <v>1982</v>
      </c>
      <c r="H522">
        <f t="shared" si="18"/>
        <v>37</v>
      </c>
      <c r="I522" t="str" cm="1">
        <f t="array" ref="I522">_xlfn.IFS(H522&gt;=61,"61-70",H522&gt;51,"51-60",H522&gt;41,"41-50",H522&gt;31,"31-40",H522&gt;10,"18-30")</f>
        <v>31-40</v>
      </c>
    </row>
    <row r="523" spans="1:9" x14ac:dyDescent="0.25">
      <c r="A523" s="5">
        <v>5593</v>
      </c>
      <c r="B523">
        <f>VLOOKUP($A523,'Customer Data'!$A:$E,2,FALSE)</f>
        <v>5</v>
      </c>
      <c r="C523" t="str">
        <f>VLOOKUP(A523,'Customer Data'!$A:$E,3,FALSE)</f>
        <v>Bruno</v>
      </c>
      <c r="D523" t="str">
        <f>VLOOKUP($A523,'Customer Data'!$A:$E,4,FALSE)</f>
        <v>Elizabeth@vulputate.net</v>
      </c>
      <c r="E523" s="1">
        <f>VLOOKUP($A523,'Customer Data'!$A:$E,5,FALSE)</f>
        <v>43223</v>
      </c>
      <c r="F523">
        <f t="shared" si="17"/>
        <v>2018</v>
      </c>
      <c r="G523">
        <f>VLOOKUP(A523,'Customer Data'!A:I,9,FALSE)</f>
        <v>1992</v>
      </c>
      <c r="H523">
        <f t="shared" si="18"/>
        <v>27</v>
      </c>
      <c r="I523" t="str" cm="1">
        <f t="array" ref="I523">_xlfn.IFS(H523&gt;=61,"61-70",H523&gt;51,"51-60",H523&gt;41,"41-50",H523&gt;31,"31-40",H523&gt;10,"18-30")</f>
        <v>18-30</v>
      </c>
    </row>
    <row r="524" spans="1:9" x14ac:dyDescent="0.25">
      <c r="A524" s="5">
        <v>5131</v>
      </c>
      <c r="B524">
        <f>VLOOKUP($A524,'Customer Data'!$A:$E,2,FALSE)</f>
        <v>5</v>
      </c>
      <c r="C524" t="str">
        <f>VLOOKUP(A524,'Customer Data'!$A:$E,3,FALSE)</f>
        <v>Reuben</v>
      </c>
      <c r="D524" t="str">
        <f>VLOOKUP($A524,'Customer Data'!$A:$E,4,FALSE)</f>
        <v>Lunea@pretium.edu</v>
      </c>
      <c r="E524" s="1">
        <f>VLOOKUP($A524,'Customer Data'!$A:$E,5,FALSE)</f>
        <v>42841</v>
      </c>
      <c r="F524">
        <f t="shared" si="17"/>
        <v>2017</v>
      </c>
      <c r="G524">
        <f>VLOOKUP(A524,'Customer Data'!A:I,9,FALSE)</f>
        <v>1956</v>
      </c>
      <c r="H524">
        <f t="shared" si="18"/>
        <v>63</v>
      </c>
      <c r="I524" t="str" cm="1">
        <f t="array" ref="I524">_xlfn.IFS(H524&gt;=61,"61-70",H524&gt;51,"51-60",H524&gt;41,"41-50",H524&gt;31,"31-40",H524&gt;10,"18-30")</f>
        <v>61-70</v>
      </c>
    </row>
    <row r="525" spans="1:9" x14ac:dyDescent="0.25">
      <c r="A525" s="5">
        <v>5365</v>
      </c>
      <c r="B525">
        <f>VLOOKUP($A525,'Customer Data'!$A:$E,2,FALSE)</f>
        <v>5</v>
      </c>
      <c r="C525" t="str">
        <f>VLOOKUP(A525,'Customer Data'!$A:$E,3,FALSE)</f>
        <v>Maxine</v>
      </c>
      <c r="D525" t="str">
        <f>VLOOKUP($A525,'Customer Data'!$A:$E,4,FALSE)</f>
        <v>Raymond@a.gov</v>
      </c>
      <c r="E525" s="1">
        <f>VLOOKUP($A525,'Customer Data'!$A:$E,5,FALSE)</f>
        <v>43205</v>
      </c>
      <c r="F525">
        <f t="shared" si="17"/>
        <v>2018</v>
      </c>
      <c r="G525">
        <f>VLOOKUP(A525,'Customer Data'!A:I,9,FALSE)</f>
        <v>1979</v>
      </c>
      <c r="H525">
        <f t="shared" si="18"/>
        <v>40</v>
      </c>
      <c r="I525" t="str" cm="1">
        <f t="array" ref="I525">_xlfn.IFS(H525&gt;=61,"61-70",H525&gt;51,"51-60",H525&gt;41,"41-50",H525&gt;31,"31-40",H525&gt;10,"18-30")</f>
        <v>31-40</v>
      </c>
    </row>
    <row r="526" spans="1:9" x14ac:dyDescent="0.25">
      <c r="A526" s="5">
        <v>5659</v>
      </c>
      <c r="B526">
        <f>VLOOKUP($A526,'Customer Data'!$A:$E,2,FALSE)</f>
        <v>5</v>
      </c>
      <c r="C526" t="str">
        <f>VLOOKUP(A526,'Customer Data'!$A:$E,3,FALSE)</f>
        <v>Liberty</v>
      </c>
      <c r="D526" t="str">
        <f>VLOOKUP($A526,'Customer Data'!$A:$E,4,FALSE)</f>
        <v>Megan@lacinia.com</v>
      </c>
      <c r="E526" s="1">
        <f>VLOOKUP($A526,'Customer Data'!$A:$E,5,FALSE)</f>
        <v>43373</v>
      </c>
      <c r="F526">
        <f t="shared" si="17"/>
        <v>2018</v>
      </c>
      <c r="G526">
        <f>VLOOKUP(A526,'Customer Data'!A:I,9,FALSE)</f>
        <v>1989</v>
      </c>
      <c r="H526">
        <f t="shared" si="18"/>
        <v>30</v>
      </c>
      <c r="I526" t="str" cm="1">
        <f t="array" ref="I526">_xlfn.IFS(H526&gt;=61,"61-70",H526&gt;51,"51-60",H526&gt;41,"41-50",H526&gt;31,"31-40",H526&gt;10,"18-30")</f>
        <v>18-30</v>
      </c>
    </row>
    <row r="527" spans="1:9" x14ac:dyDescent="0.25">
      <c r="A527" s="5">
        <v>5248</v>
      </c>
      <c r="B527">
        <f>VLOOKUP($A527,'Customer Data'!$A:$E,2,FALSE)</f>
        <v>5</v>
      </c>
      <c r="C527" t="str">
        <f>VLOOKUP(A527,'Customer Data'!$A:$E,3,FALSE)</f>
        <v>Ulysses</v>
      </c>
      <c r="D527" t="str">
        <f>VLOOKUP($A527,'Customer Data'!$A:$E,4,FALSE)</f>
        <v>Aquila@elit.com</v>
      </c>
      <c r="E527" s="1">
        <f>VLOOKUP($A527,'Customer Data'!$A:$E,5,FALSE)</f>
        <v>42823</v>
      </c>
      <c r="F527">
        <f t="shared" si="17"/>
        <v>2017</v>
      </c>
      <c r="G527">
        <f>VLOOKUP(A527,'Customer Data'!A:I,9,FALSE)</f>
        <v>1955</v>
      </c>
      <c r="H527">
        <f t="shared" si="18"/>
        <v>64</v>
      </c>
      <c r="I527" t="str" cm="1">
        <f t="array" ref="I527">_xlfn.IFS(H527&gt;=61,"61-70",H527&gt;51,"51-60",H527&gt;41,"41-50",H527&gt;31,"31-40",H527&gt;10,"18-30")</f>
        <v>61-70</v>
      </c>
    </row>
    <row r="528" spans="1:9" x14ac:dyDescent="0.25">
      <c r="A528" s="5">
        <v>8084</v>
      </c>
      <c r="B528">
        <f>VLOOKUP($A528,'Customer Data'!$A:$E,2,FALSE)</f>
        <v>8</v>
      </c>
      <c r="C528" t="str">
        <f>VLOOKUP(A528,'Customer Data'!$A:$E,3,FALSE)</f>
        <v>Holmes</v>
      </c>
      <c r="D528" t="str">
        <f>VLOOKUP($A528,'Customer Data'!$A:$E,4,FALSE)</f>
        <v>Gil@est.gov</v>
      </c>
      <c r="E528" s="1">
        <f>VLOOKUP($A528,'Customer Data'!$A:$E,5,FALSE)</f>
        <v>43483</v>
      </c>
      <c r="F528">
        <f t="shared" si="17"/>
        <v>2019</v>
      </c>
      <c r="G528">
        <f>VLOOKUP(A528,'Customer Data'!A:I,9,FALSE)</f>
        <v>1963</v>
      </c>
      <c r="H528">
        <f t="shared" si="18"/>
        <v>56</v>
      </c>
      <c r="I528" t="str" cm="1">
        <f t="array" ref="I528">_xlfn.IFS(H528&gt;=61,"61-70",H528&gt;51,"51-60",H528&gt;41,"41-50",H528&gt;31,"31-40",H528&gt;10,"18-30")</f>
        <v>51-60</v>
      </c>
    </row>
    <row r="529" spans="1:9" x14ac:dyDescent="0.25">
      <c r="A529" s="5">
        <v>5788</v>
      </c>
      <c r="B529">
        <f>VLOOKUP($A529,'Customer Data'!$A:$E,2,FALSE)</f>
        <v>5</v>
      </c>
      <c r="C529" t="str">
        <f>VLOOKUP(A529,'Customer Data'!$A:$E,3,FALSE)</f>
        <v>Karly</v>
      </c>
      <c r="D529" t="str">
        <f>VLOOKUP($A529,'Customer Data'!$A:$E,4,FALSE)</f>
        <v>Asher@convallis.gov</v>
      </c>
      <c r="E529" s="1">
        <f>VLOOKUP($A529,'Customer Data'!$A:$E,5,FALSE)</f>
        <v>42961</v>
      </c>
      <c r="F529">
        <f t="shared" si="17"/>
        <v>2017</v>
      </c>
      <c r="G529">
        <f>VLOOKUP(A529,'Customer Data'!A:I,9,FALSE)</f>
        <v>1985</v>
      </c>
      <c r="H529">
        <f t="shared" si="18"/>
        <v>34</v>
      </c>
      <c r="I529" t="str" cm="1">
        <f t="array" ref="I529">_xlfn.IFS(H529&gt;=61,"61-70",H529&gt;51,"51-60",H529&gt;41,"41-50",H529&gt;31,"31-40",H529&gt;10,"18-30")</f>
        <v>31-40</v>
      </c>
    </row>
    <row r="530" spans="1:9" x14ac:dyDescent="0.25">
      <c r="A530" s="5">
        <v>5019</v>
      </c>
      <c r="B530">
        <f>VLOOKUP($A530,'Customer Data'!$A:$E,2,FALSE)</f>
        <v>5</v>
      </c>
      <c r="C530" t="str">
        <f>VLOOKUP(A530,'Customer Data'!$A:$E,3,FALSE)</f>
        <v>Vaughan</v>
      </c>
      <c r="D530" t="str">
        <f>VLOOKUP($A530,'Customer Data'!$A:$E,4,FALSE)</f>
        <v>Zeph@sodales.gov</v>
      </c>
      <c r="E530" s="1">
        <f>VLOOKUP($A530,'Customer Data'!$A:$E,5,FALSE)</f>
        <v>43194</v>
      </c>
      <c r="F530">
        <f t="shared" si="17"/>
        <v>2018</v>
      </c>
      <c r="G530">
        <f>VLOOKUP(A530,'Customer Data'!A:I,9,FALSE)</f>
        <v>1991</v>
      </c>
      <c r="H530">
        <f t="shared" si="18"/>
        <v>28</v>
      </c>
      <c r="I530" t="str" cm="1">
        <f t="array" ref="I530">_xlfn.IFS(H530&gt;=61,"61-70",H530&gt;51,"51-60",H530&gt;41,"41-50",H530&gt;31,"31-40",H530&gt;10,"18-30")</f>
        <v>18-30</v>
      </c>
    </row>
    <row r="531" spans="1:9" x14ac:dyDescent="0.25">
      <c r="A531" s="5">
        <v>207</v>
      </c>
      <c r="B531">
        <f>VLOOKUP($A531,'Customer Data'!$A:$E,2,FALSE)</f>
        <v>3</v>
      </c>
      <c r="C531" t="str">
        <f>VLOOKUP(A531,'Customer Data'!$A:$E,3,FALSE)</f>
        <v>Dolan Brady</v>
      </c>
      <c r="D531" t="str">
        <f>VLOOKUP($A531,'Customer Data'!$A:$E,4,FALSE)</f>
        <v>Oprah@dui.edu</v>
      </c>
      <c r="E531" s="1">
        <f>VLOOKUP($A531,'Customer Data'!$A:$E,5,FALSE)</f>
        <v>43307</v>
      </c>
      <c r="F531">
        <f t="shared" si="17"/>
        <v>2018</v>
      </c>
      <c r="G531">
        <f>VLOOKUP(A531,'Customer Data'!A:I,9,FALSE)</f>
        <v>1985</v>
      </c>
      <c r="H531">
        <f t="shared" si="18"/>
        <v>34</v>
      </c>
      <c r="I531" t="str" cm="1">
        <f t="array" ref="I531">_xlfn.IFS(H531&gt;=61,"61-70",H531&gt;51,"51-60",H531&gt;41,"41-50",H531&gt;31,"31-40",H531&gt;10,"18-30")</f>
        <v>31-40</v>
      </c>
    </row>
    <row r="532" spans="1:9" x14ac:dyDescent="0.25">
      <c r="A532" s="5">
        <v>5521</v>
      </c>
      <c r="B532">
        <f>VLOOKUP($A532,'Customer Data'!$A:$E,2,FALSE)</f>
        <v>5</v>
      </c>
      <c r="C532" t="str">
        <f>VLOOKUP(A532,'Customer Data'!$A:$E,3,FALSE)</f>
        <v>Tanya</v>
      </c>
      <c r="D532" t="str">
        <f>VLOOKUP($A532,'Customer Data'!$A:$E,4,FALSE)</f>
        <v>Candace@hymenaeos.net</v>
      </c>
      <c r="E532" s="1">
        <f>VLOOKUP($A532,'Customer Data'!$A:$E,5,FALSE)</f>
        <v>43351</v>
      </c>
      <c r="F532">
        <f t="shared" si="17"/>
        <v>2018</v>
      </c>
      <c r="G532">
        <f>VLOOKUP(A532,'Customer Data'!A:I,9,FALSE)</f>
        <v>1995</v>
      </c>
      <c r="H532">
        <f t="shared" si="18"/>
        <v>24</v>
      </c>
      <c r="I532" t="str" cm="1">
        <f t="array" ref="I532">_xlfn.IFS(H532&gt;=61,"61-70",H532&gt;51,"51-60",H532&gt;41,"41-50",H532&gt;31,"31-40",H532&gt;10,"18-30")</f>
        <v>18-30</v>
      </c>
    </row>
    <row r="533" spans="1:9" x14ac:dyDescent="0.25">
      <c r="A533" s="5">
        <v>5710</v>
      </c>
      <c r="B533">
        <f>VLOOKUP($A533,'Customer Data'!$A:$E,2,FALSE)</f>
        <v>5</v>
      </c>
      <c r="C533" t="str">
        <f>VLOOKUP(A533,'Customer Data'!$A:$E,3,FALSE)</f>
        <v>Jaquelyn</v>
      </c>
      <c r="D533" t="str">
        <f>VLOOKUP($A533,'Customer Data'!$A:$E,4,FALSE)</f>
        <v>Dolan@lobortis.net</v>
      </c>
      <c r="E533" s="1">
        <f>VLOOKUP($A533,'Customer Data'!$A:$E,5,FALSE)</f>
        <v>42826</v>
      </c>
      <c r="F533">
        <f t="shared" si="17"/>
        <v>2017</v>
      </c>
      <c r="G533">
        <f>VLOOKUP(A533,'Customer Data'!A:I,9,FALSE)</f>
        <v>1955</v>
      </c>
      <c r="H533">
        <f t="shared" si="18"/>
        <v>64</v>
      </c>
      <c r="I533" t="str" cm="1">
        <f t="array" ref="I533">_xlfn.IFS(H533&gt;=61,"61-70",H533&gt;51,"51-60",H533&gt;41,"41-50",H533&gt;31,"31-40",H533&gt;10,"18-30")</f>
        <v>61-70</v>
      </c>
    </row>
    <row r="534" spans="1:9" x14ac:dyDescent="0.25">
      <c r="A534" s="5">
        <v>5457</v>
      </c>
      <c r="B534">
        <f>VLOOKUP($A534,'Customer Data'!$A:$E,2,FALSE)</f>
        <v>5</v>
      </c>
      <c r="C534" t="str">
        <f>VLOOKUP(A534,'Customer Data'!$A:$E,3,FALSE)</f>
        <v>Hashim</v>
      </c>
      <c r="D534" t="str">
        <f>VLOOKUP($A534,'Customer Data'!$A:$E,4,FALSE)</f>
        <v>Otto@pharetra.net</v>
      </c>
      <c r="E534" s="1">
        <f>VLOOKUP($A534,'Customer Data'!$A:$E,5,FALSE)</f>
        <v>43014</v>
      </c>
      <c r="F534">
        <f t="shared" si="17"/>
        <v>2017</v>
      </c>
      <c r="G534">
        <f>VLOOKUP(A534,'Customer Data'!A:I,9,FALSE)</f>
        <v>1967</v>
      </c>
      <c r="H534">
        <f t="shared" si="18"/>
        <v>52</v>
      </c>
      <c r="I534" t="str" cm="1">
        <f t="array" ref="I534">_xlfn.IFS(H534&gt;=61,"61-70",H534&gt;51,"51-60",H534&gt;41,"41-50",H534&gt;31,"31-40",H534&gt;10,"18-30")</f>
        <v>51-60</v>
      </c>
    </row>
    <row r="535" spans="1:9" x14ac:dyDescent="0.25">
      <c r="A535" s="5">
        <v>630</v>
      </c>
      <c r="B535">
        <f>VLOOKUP($A535,'Customer Data'!$A:$E,2,FALSE)</f>
        <v>3</v>
      </c>
      <c r="C535" t="str">
        <f>VLOOKUP(A535,'Customer Data'!$A:$E,3,FALSE)</f>
        <v>Bell Witt</v>
      </c>
      <c r="D535" t="str">
        <f>VLOOKUP($A535,'Customer Data'!$A:$E,4,FALSE)</f>
        <v>Anastasia@feugiat.edu</v>
      </c>
      <c r="E535" s="1">
        <f>VLOOKUP($A535,'Customer Data'!$A:$E,5,FALSE)</f>
        <v>43419</v>
      </c>
      <c r="F535">
        <f t="shared" si="17"/>
        <v>2018</v>
      </c>
      <c r="G535">
        <f>VLOOKUP(A535,'Customer Data'!A:I,9,FALSE)</f>
        <v>1992</v>
      </c>
      <c r="H535">
        <f t="shared" si="18"/>
        <v>27</v>
      </c>
      <c r="I535" t="str" cm="1">
        <f t="array" ref="I535">_xlfn.IFS(H535&gt;=61,"61-70",H535&gt;51,"51-60",H535&gt;41,"41-50",H535&gt;31,"31-40",H535&gt;10,"18-30")</f>
        <v>18-30</v>
      </c>
    </row>
    <row r="536" spans="1:9" x14ac:dyDescent="0.25">
      <c r="A536" s="5">
        <v>792</v>
      </c>
      <c r="B536">
        <f>VLOOKUP($A536,'Customer Data'!$A:$E,2,FALSE)</f>
        <v>3</v>
      </c>
      <c r="C536" t="str">
        <f>VLOOKUP(A536,'Customer Data'!$A:$E,3,FALSE)</f>
        <v>Theodore Parks</v>
      </c>
      <c r="D536" t="str">
        <f>VLOOKUP($A536,'Customer Data'!$A:$E,4,FALSE)</f>
        <v>Kai@sollicitudin.net</v>
      </c>
      <c r="E536" s="1">
        <f>VLOOKUP($A536,'Customer Data'!$A:$E,5,FALSE)</f>
        <v>43497</v>
      </c>
      <c r="F536">
        <f t="shared" si="17"/>
        <v>2019</v>
      </c>
      <c r="G536">
        <f>VLOOKUP(A536,'Customer Data'!A:I,9,FALSE)</f>
        <v>1997</v>
      </c>
      <c r="H536">
        <f t="shared" si="18"/>
        <v>22</v>
      </c>
      <c r="I536" t="str" cm="1">
        <f t="array" ref="I536">_xlfn.IFS(H536&gt;=61,"61-70",H536&gt;51,"51-60",H536&gt;41,"41-50",H536&gt;31,"31-40",H536&gt;10,"18-30")</f>
        <v>18-30</v>
      </c>
    </row>
    <row r="537" spans="1:9" x14ac:dyDescent="0.25">
      <c r="A537" s="5">
        <v>339</v>
      </c>
      <c r="B537">
        <f>VLOOKUP($A537,'Customer Data'!$A:$E,2,FALSE)</f>
        <v>3</v>
      </c>
      <c r="C537" t="str">
        <f>VLOOKUP(A537,'Customer Data'!$A:$E,3,FALSE)</f>
        <v>Adena Bradford</v>
      </c>
      <c r="D537" t="str">
        <f>VLOOKUP($A537,'Customer Data'!$A:$E,4,FALSE)</f>
        <v>Price@venenatis.us</v>
      </c>
      <c r="E537" s="1">
        <f>VLOOKUP($A537,'Customer Data'!$A:$E,5,FALSE)</f>
        <v>42817</v>
      </c>
      <c r="F537">
        <f t="shared" si="17"/>
        <v>2017</v>
      </c>
      <c r="G537">
        <f>VLOOKUP(A537,'Customer Data'!A:I,9,FALSE)</f>
        <v>1955</v>
      </c>
      <c r="H537">
        <f t="shared" si="18"/>
        <v>64</v>
      </c>
      <c r="I537" t="str" cm="1">
        <f t="array" ref="I537">_xlfn.IFS(H537&gt;=61,"61-70",H537&gt;51,"51-60",H537&gt;41,"41-50",H537&gt;31,"31-40",H537&gt;10,"18-30")</f>
        <v>61-70</v>
      </c>
    </row>
    <row r="538" spans="1:9" x14ac:dyDescent="0.25">
      <c r="A538" s="5">
        <v>348</v>
      </c>
      <c r="B538">
        <f>VLOOKUP($A538,'Customer Data'!$A:$E,2,FALSE)</f>
        <v>3</v>
      </c>
      <c r="C538" t="str">
        <f>VLOOKUP(A538,'Customer Data'!$A:$E,3,FALSE)</f>
        <v>Whoopi Barrera</v>
      </c>
      <c r="D538" t="str">
        <f>VLOOKUP($A538,'Customer Data'!$A:$E,4,FALSE)</f>
        <v>Deacon@per.us</v>
      </c>
      <c r="E538" s="1">
        <f>VLOOKUP($A538,'Customer Data'!$A:$E,5,FALSE)</f>
        <v>42836</v>
      </c>
      <c r="F538">
        <f t="shared" si="17"/>
        <v>2017</v>
      </c>
      <c r="G538">
        <f>VLOOKUP(A538,'Customer Data'!A:I,9,FALSE)</f>
        <v>1956</v>
      </c>
      <c r="H538">
        <f t="shared" si="18"/>
        <v>63</v>
      </c>
      <c r="I538" t="str" cm="1">
        <f t="array" ref="I538">_xlfn.IFS(H538&gt;=61,"61-70",H538&gt;51,"51-60",H538&gt;41,"41-50",H538&gt;31,"31-40",H538&gt;10,"18-30")</f>
        <v>61-70</v>
      </c>
    </row>
    <row r="539" spans="1:9" x14ac:dyDescent="0.25">
      <c r="A539" s="5">
        <v>5801</v>
      </c>
      <c r="B539">
        <f>VLOOKUP($A539,'Customer Data'!$A:$E,2,FALSE)</f>
        <v>5</v>
      </c>
      <c r="C539" t="str">
        <f>VLOOKUP(A539,'Customer Data'!$A:$E,3,FALSE)</f>
        <v>Chase</v>
      </c>
      <c r="D539" t="str">
        <f>VLOOKUP($A539,'Customer Data'!$A:$E,4,FALSE)</f>
        <v>Oleg@elit.net</v>
      </c>
      <c r="E539" s="1">
        <f>VLOOKUP($A539,'Customer Data'!$A:$E,5,FALSE)</f>
        <v>43557</v>
      </c>
      <c r="F539">
        <f t="shared" si="17"/>
        <v>2019</v>
      </c>
      <c r="G539">
        <f>VLOOKUP(A539,'Customer Data'!A:I,9,FALSE)</f>
        <v>2000</v>
      </c>
      <c r="H539">
        <f t="shared" si="18"/>
        <v>19</v>
      </c>
      <c r="I539" t="str" cm="1">
        <f t="array" ref="I539">_xlfn.IFS(H539&gt;=61,"61-70",H539&gt;51,"51-60",H539&gt;41,"41-50",H539&gt;31,"31-40",H539&gt;10,"18-30")</f>
        <v>18-30</v>
      </c>
    </row>
    <row r="540" spans="1:9" x14ac:dyDescent="0.25">
      <c r="A540" s="5">
        <v>5523</v>
      </c>
      <c r="B540">
        <f>VLOOKUP($A540,'Customer Data'!$A:$E,2,FALSE)</f>
        <v>5</v>
      </c>
      <c r="C540" t="str">
        <f>VLOOKUP(A540,'Customer Data'!$A:$E,3,FALSE)</f>
        <v>Mikayla</v>
      </c>
      <c r="D540" t="str">
        <f>VLOOKUP($A540,'Customer Data'!$A:$E,4,FALSE)</f>
        <v>Jenna@Etiam.net</v>
      </c>
      <c r="E540" s="1">
        <f>VLOOKUP($A540,'Customer Data'!$A:$E,5,FALSE)</f>
        <v>43487</v>
      </c>
      <c r="F540">
        <f t="shared" si="17"/>
        <v>2019</v>
      </c>
      <c r="G540">
        <f>VLOOKUP(A540,'Customer Data'!A:I,9,FALSE)</f>
        <v>1999</v>
      </c>
      <c r="H540">
        <f t="shared" si="18"/>
        <v>20</v>
      </c>
      <c r="I540" t="str" cm="1">
        <f t="array" ref="I540">_xlfn.IFS(H540&gt;=61,"61-70",H540&gt;51,"51-60",H540&gt;41,"41-50",H540&gt;31,"31-40",H540&gt;10,"18-30")</f>
        <v>18-30</v>
      </c>
    </row>
    <row r="541" spans="1:9" x14ac:dyDescent="0.25">
      <c r="A541" s="5">
        <v>349</v>
      </c>
      <c r="B541">
        <f>VLOOKUP($A541,'Customer Data'!$A:$E,2,FALSE)</f>
        <v>3</v>
      </c>
      <c r="C541" t="str">
        <f>VLOOKUP(A541,'Customer Data'!$A:$E,3,FALSE)</f>
        <v>Kathleen Langley</v>
      </c>
      <c r="D541" t="str">
        <f>VLOOKUP($A541,'Customer Data'!$A:$E,4,FALSE)</f>
        <v>Xyla@massa.org</v>
      </c>
      <c r="E541" s="1">
        <f>VLOOKUP($A541,'Customer Data'!$A:$E,5,FALSE)</f>
        <v>42838</v>
      </c>
      <c r="F541">
        <f t="shared" si="17"/>
        <v>2017</v>
      </c>
      <c r="G541">
        <f>VLOOKUP(A541,'Customer Data'!A:I,9,FALSE)</f>
        <v>1956</v>
      </c>
      <c r="H541">
        <f t="shared" si="18"/>
        <v>63</v>
      </c>
      <c r="I541" t="str" cm="1">
        <f t="array" ref="I541">_xlfn.IFS(H541&gt;=61,"61-70",H541&gt;51,"51-60",H541&gt;41,"41-50",H541&gt;31,"31-40",H541&gt;10,"18-30")</f>
        <v>61-70</v>
      </c>
    </row>
    <row r="542" spans="1:9" x14ac:dyDescent="0.25">
      <c r="A542" s="5">
        <v>5369</v>
      </c>
      <c r="B542">
        <f>VLOOKUP($A542,'Customer Data'!$A:$E,2,FALSE)</f>
        <v>5</v>
      </c>
      <c r="C542" t="str">
        <f>VLOOKUP(A542,'Customer Data'!$A:$E,3,FALSE)</f>
        <v>Arthur</v>
      </c>
      <c r="D542" t="str">
        <f>VLOOKUP($A542,'Customer Data'!$A:$E,4,FALSE)</f>
        <v>Brittany@fringilla.gov</v>
      </c>
      <c r="E542" s="1">
        <f>VLOOKUP($A542,'Customer Data'!$A:$E,5,FALSE)</f>
        <v>43400</v>
      </c>
      <c r="F542">
        <f t="shared" si="17"/>
        <v>2018</v>
      </c>
      <c r="G542">
        <f>VLOOKUP(A542,'Customer Data'!A:I,9,FALSE)</f>
        <v>1991</v>
      </c>
      <c r="H542">
        <f t="shared" si="18"/>
        <v>28</v>
      </c>
      <c r="I542" t="str" cm="1">
        <f t="array" ref="I542">_xlfn.IFS(H542&gt;=61,"61-70",H542&gt;51,"51-60",H542&gt;41,"41-50",H542&gt;31,"31-40",H542&gt;10,"18-30")</f>
        <v>18-30</v>
      </c>
    </row>
    <row r="543" spans="1:9" x14ac:dyDescent="0.25">
      <c r="A543" s="5">
        <v>5188</v>
      </c>
      <c r="B543">
        <f>VLOOKUP($A543,'Customer Data'!$A:$E,2,FALSE)</f>
        <v>5</v>
      </c>
      <c r="C543" t="str">
        <f>VLOOKUP(A543,'Customer Data'!$A:$E,3,FALSE)</f>
        <v>Dai</v>
      </c>
      <c r="D543" t="str">
        <f>VLOOKUP($A543,'Customer Data'!$A:$E,4,FALSE)</f>
        <v>Amos@Duis.gov</v>
      </c>
      <c r="E543" s="1">
        <f>VLOOKUP($A543,'Customer Data'!$A:$E,5,FALSE)</f>
        <v>43012</v>
      </c>
      <c r="F543">
        <f t="shared" si="17"/>
        <v>2017</v>
      </c>
      <c r="G543">
        <f>VLOOKUP(A543,'Customer Data'!A:I,9,FALSE)</f>
        <v>1967</v>
      </c>
      <c r="H543">
        <f t="shared" si="18"/>
        <v>52</v>
      </c>
      <c r="I543" t="str" cm="1">
        <f t="array" ref="I543">_xlfn.IFS(H543&gt;=61,"61-70",H543&gt;51,"51-60",H543&gt;41,"41-50",H543&gt;31,"31-40",H543&gt;10,"18-30")</f>
        <v>51-60</v>
      </c>
    </row>
    <row r="544" spans="1:9" x14ac:dyDescent="0.25">
      <c r="A544" s="5">
        <v>5574</v>
      </c>
      <c r="B544">
        <f>VLOOKUP($A544,'Customer Data'!$A:$E,2,FALSE)</f>
        <v>5</v>
      </c>
      <c r="C544" t="str">
        <f>VLOOKUP(A544,'Customer Data'!$A:$E,3,FALSE)</f>
        <v>Dai</v>
      </c>
      <c r="D544" t="str">
        <f>VLOOKUP($A544,'Customer Data'!$A:$E,4,FALSE)</f>
        <v>Galvin@bibendum.net</v>
      </c>
      <c r="E544" s="1">
        <f>VLOOKUP($A544,'Customer Data'!$A:$E,5,FALSE)</f>
        <v>43168</v>
      </c>
      <c r="F544">
        <f t="shared" si="17"/>
        <v>2018</v>
      </c>
      <c r="G544">
        <f>VLOOKUP(A544,'Customer Data'!A:I,9,FALSE)</f>
        <v>1976</v>
      </c>
      <c r="H544">
        <f t="shared" si="18"/>
        <v>43</v>
      </c>
      <c r="I544" t="str" cm="1">
        <f t="array" ref="I544">_xlfn.IFS(H544&gt;=61,"61-70",H544&gt;51,"51-60",H544&gt;41,"41-50",H544&gt;31,"31-40",H544&gt;10,"18-30")</f>
        <v>41-50</v>
      </c>
    </row>
    <row r="545" spans="1:9" x14ac:dyDescent="0.25">
      <c r="A545" s="5">
        <v>623</v>
      </c>
      <c r="B545">
        <f>VLOOKUP($A545,'Customer Data'!$A:$E,2,FALSE)</f>
        <v>3</v>
      </c>
      <c r="C545" t="str">
        <f>VLOOKUP(A545,'Customer Data'!$A:$E,3,FALSE)</f>
        <v>Neve Hoffman</v>
      </c>
      <c r="D545" t="str">
        <f>VLOOKUP($A545,'Customer Data'!$A:$E,4,FALSE)</f>
        <v>Eric@eros.edu</v>
      </c>
      <c r="E545" s="1">
        <f>VLOOKUP($A545,'Customer Data'!$A:$E,5,FALSE)</f>
        <v>43404</v>
      </c>
      <c r="F545">
        <f t="shared" si="17"/>
        <v>2018</v>
      </c>
      <c r="G545">
        <f>VLOOKUP(A545,'Customer Data'!A:I,9,FALSE)</f>
        <v>1991</v>
      </c>
      <c r="H545">
        <f t="shared" si="18"/>
        <v>28</v>
      </c>
      <c r="I545" t="str" cm="1">
        <f t="array" ref="I545">_xlfn.IFS(H545&gt;=61,"61-70",H545&gt;51,"51-60",H545&gt;41,"41-50",H545&gt;31,"31-40",H545&gt;10,"18-30")</f>
        <v>18-30</v>
      </c>
    </row>
    <row r="546" spans="1:9" x14ac:dyDescent="0.25">
      <c r="A546" s="5">
        <v>5076</v>
      </c>
      <c r="B546">
        <f>VLOOKUP($A546,'Customer Data'!$A:$E,2,FALSE)</f>
        <v>5</v>
      </c>
      <c r="C546" t="str">
        <f>VLOOKUP(A546,'Customer Data'!$A:$E,3,FALSE)</f>
        <v>Guinevere</v>
      </c>
      <c r="D546" t="str">
        <f>VLOOKUP($A546,'Customer Data'!$A:$E,4,FALSE)</f>
        <v>Beck@lorem.gov</v>
      </c>
      <c r="E546" s="1">
        <f>VLOOKUP($A546,'Customer Data'!$A:$E,5,FALSE)</f>
        <v>43460</v>
      </c>
      <c r="F546">
        <f t="shared" si="17"/>
        <v>2018</v>
      </c>
      <c r="G546">
        <f>VLOOKUP(A546,'Customer Data'!A:I,9,FALSE)</f>
        <v>1994</v>
      </c>
      <c r="H546">
        <f t="shared" si="18"/>
        <v>25</v>
      </c>
      <c r="I546" t="str" cm="1">
        <f t="array" ref="I546">_xlfn.IFS(H546&gt;=61,"61-70",H546&gt;51,"51-60",H546&gt;41,"41-50",H546&gt;31,"31-40",H546&gt;10,"18-30")</f>
        <v>18-30</v>
      </c>
    </row>
    <row r="547" spans="1:9" x14ac:dyDescent="0.25">
      <c r="A547" s="5">
        <v>5569</v>
      </c>
      <c r="B547">
        <f>VLOOKUP($A547,'Customer Data'!$A:$E,2,FALSE)</f>
        <v>5</v>
      </c>
      <c r="C547" t="str">
        <f>VLOOKUP(A547,'Customer Data'!$A:$E,3,FALSE)</f>
        <v>Dominic</v>
      </c>
      <c r="D547" t="str">
        <f>VLOOKUP($A547,'Customer Data'!$A:$E,4,FALSE)</f>
        <v>Gil@aliquet.us</v>
      </c>
      <c r="E547" s="1">
        <f>VLOOKUP($A547,'Customer Data'!$A:$E,5,FALSE)</f>
        <v>42740</v>
      </c>
      <c r="F547">
        <f t="shared" si="17"/>
        <v>2017</v>
      </c>
      <c r="G547">
        <f>VLOOKUP(A547,'Customer Data'!A:I,9,FALSE)</f>
        <v>1950</v>
      </c>
      <c r="H547">
        <f t="shared" si="18"/>
        <v>69</v>
      </c>
      <c r="I547" t="str" cm="1">
        <f t="array" ref="I547">_xlfn.IFS(H547&gt;=61,"61-70",H547&gt;51,"51-60",H547&gt;41,"41-50",H547&gt;31,"31-40",H547&gt;10,"18-30")</f>
        <v>61-70</v>
      </c>
    </row>
    <row r="548" spans="1:9" x14ac:dyDescent="0.25">
      <c r="A548" s="5">
        <v>17</v>
      </c>
      <c r="B548">
        <f>VLOOKUP($A548,'Customer Data'!$A:$E,2,FALSE)</f>
        <v>3</v>
      </c>
      <c r="C548" t="str">
        <f>VLOOKUP(A548,'Customer Data'!$A:$E,3,FALSE)</f>
        <v>Josiah Burton</v>
      </c>
      <c r="D548" t="str">
        <f>VLOOKUP($A548,'Customer Data'!$A:$E,4,FALSE)</f>
        <v>Sacha@Nullam.edu</v>
      </c>
      <c r="E548" s="1">
        <f>VLOOKUP($A548,'Customer Data'!$A:$E,5,FALSE)</f>
        <v>42783</v>
      </c>
      <c r="F548">
        <f t="shared" si="17"/>
        <v>2017</v>
      </c>
      <c r="G548">
        <f>VLOOKUP(A548,'Customer Data'!A:I,9,FALSE)</f>
        <v>1953</v>
      </c>
      <c r="H548">
        <f t="shared" si="18"/>
        <v>66</v>
      </c>
      <c r="I548" t="str" cm="1">
        <f t="array" ref="I548">_xlfn.IFS(H548&gt;=61,"61-70",H548&gt;51,"51-60",H548&gt;41,"41-50",H548&gt;31,"31-40",H548&gt;10,"18-30")</f>
        <v>61-70</v>
      </c>
    </row>
    <row r="549" spans="1:9" x14ac:dyDescent="0.25">
      <c r="A549" s="5">
        <v>5529</v>
      </c>
      <c r="B549">
        <f>VLOOKUP($A549,'Customer Data'!$A:$E,2,FALSE)</f>
        <v>5</v>
      </c>
      <c r="C549" t="str">
        <f>VLOOKUP(A549,'Customer Data'!$A:$E,3,FALSE)</f>
        <v>Kellie</v>
      </c>
      <c r="D549" t="str">
        <f>VLOOKUP($A549,'Customer Data'!$A:$E,4,FALSE)</f>
        <v>Fritz@Nullam.com</v>
      </c>
      <c r="E549" s="1">
        <f>VLOOKUP($A549,'Customer Data'!$A:$E,5,FALSE)</f>
        <v>43076</v>
      </c>
      <c r="F549">
        <f t="shared" si="17"/>
        <v>2017</v>
      </c>
      <c r="G549">
        <f>VLOOKUP(A549,'Customer Data'!A:I,9,FALSE)</f>
        <v>1971</v>
      </c>
      <c r="H549">
        <f t="shared" si="18"/>
        <v>48</v>
      </c>
      <c r="I549" t="str" cm="1">
        <f t="array" ref="I549">_xlfn.IFS(H549&gt;=61,"61-70",H549&gt;51,"51-60",H549&gt;41,"41-50",H549&gt;31,"31-40",H549&gt;10,"18-30")</f>
        <v>41-50</v>
      </c>
    </row>
    <row r="550" spans="1:9" x14ac:dyDescent="0.25">
      <c r="A550" s="5">
        <v>5589</v>
      </c>
      <c r="B550">
        <f>VLOOKUP($A550,'Customer Data'!$A:$E,2,FALSE)</f>
        <v>5</v>
      </c>
      <c r="C550" t="str">
        <f>VLOOKUP(A550,'Customer Data'!$A:$E,3,FALSE)</f>
        <v>Paula</v>
      </c>
      <c r="D550" t="str">
        <f>VLOOKUP($A550,'Customer Data'!$A:$E,4,FALSE)</f>
        <v>Ingrid@nostra.net</v>
      </c>
      <c r="E550" s="1">
        <f>VLOOKUP($A550,'Customer Data'!$A:$E,5,FALSE)</f>
        <v>42840</v>
      </c>
      <c r="F550">
        <f t="shared" si="17"/>
        <v>2017</v>
      </c>
      <c r="G550">
        <f>VLOOKUP(A550,'Customer Data'!A:I,9,FALSE)</f>
        <v>1956</v>
      </c>
      <c r="H550">
        <f t="shared" si="18"/>
        <v>63</v>
      </c>
      <c r="I550" t="str" cm="1">
        <f t="array" ref="I550">_xlfn.IFS(H550&gt;=61,"61-70",H550&gt;51,"51-60",H550&gt;41,"41-50",H550&gt;31,"31-40",H550&gt;10,"18-30")</f>
        <v>61-70</v>
      </c>
    </row>
    <row r="551" spans="1:9" x14ac:dyDescent="0.25">
      <c r="A551" s="5">
        <v>5784</v>
      </c>
      <c r="B551">
        <f>VLOOKUP($A551,'Customer Data'!$A:$E,2,FALSE)</f>
        <v>5</v>
      </c>
      <c r="C551" t="str">
        <f>VLOOKUP(A551,'Customer Data'!$A:$E,3,FALSE)</f>
        <v>Inez</v>
      </c>
      <c r="D551" t="str">
        <f>VLOOKUP($A551,'Customer Data'!$A:$E,4,FALSE)</f>
        <v>Tyler@pulvinar.gov</v>
      </c>
      <c r="E551" s="1">
        <f>VLOOKUP($A551,'Customer Data'!$A:$E,5,FALSE)</f>
        <v>43325</v>
      </c>
      <c r="F551">
        <f t="shared" si="17"/>
        <v>2018</v>
      </c>
      <c r="G551">
        <f>VLOOKUP(A551,'Customer Data'!A:I,9,FALSE)</f>
        <v>1986</v>
      </c>
      <c r="H551">
        <f t="shared" si="18"/>
        <v>33</v>
      </c>
      <c r="I551" t="str" cm="1">
        <f t="array" ref="I551">_xlfn.IFS(H551&gt;=61,"61-70",H551&gt;51,"51-60",H551&gt;41,"41-50",H551&gt;31,"31-40",H551&gt;10,"18-30")</f>
        <v>31-40</v>
      </c>
    </row>
    <row r="552" spans="1:9" x14ac:dyDescent="0.25">
      <c r="A552" s="5">
        <v>609</v>
      </c>
      <c r="B552">
        <f>VLOOKUP($A552,'Customer Data'!$A:$E,2,FALSE)</f>
        <v>3</v>
      </c>
      <c r="C552" t="str">
        <f>VLOOKUP(A552,'Customer Data'!$A:$E,3,FALSE)</f>
        <v>Kirsten Stuart</v>
      </c>
      <c r="D552" t="str">
        <f>VLOOKUP($A552,'Customer Data'!$A:$E,4,FALSE)</f>
        <v>Violet@faucibus.us</v>
      </c>
      <c r="E552" s="1">
        <f>VLOOKUP($A552,'Customer Data'!$A:$E,5,FALSE)</f>
        <v>43375</v>
      </c>
      <c r="F552">
        <f t="shared" si="17"/>
        <v>2018</v>
      </c>
      <c r="G552">
        <f>VLOOKUP(A552,'Customer Data'!A:I,9,FALSE)</f>
        <v>1989</v>
      </c>
      <c r="H552">
        <f t="shared" si="18"/>
        <v>30</v>
      </c>
      <c r="I552" t="str" cm="1">
        <f t="array" ref="I552">_xlfn.IFS(H552&gt;=61,"61-70",H552&gt;51,"51-60",H552&gt;41,"41-50",H552&gt;31,"31-40",H552&gt;10,"18-30")</f>
        <v>18-30</v>
      </c>
    </row>
    <row r="553" spans="1:9" x14ac:dyDescent="0.25">
      <c r="A553" s="5">
        <v>5813</v>
      </c>
      <c r="B553">
        <f>VLOOKUP($A553,'Customer Data'!$A:$E,2,FALSE)</f>
        <v>5</v>
      </c>
      <c r="C553" t="str">
        <f>VLOOKUP(A553,'Customer Data'!$A:$E,3,FALSE)</f>
        <v>Regina</v>
      </c>
      <c r="D553" t="str">
        <f>VLOOKUP($A553,'Customer Data'!$A:$E,4,FALSE)</f>
        <v>Meghan@eget.com</v>
      </c>
      <c r="E553" s="1">
        <f>VLOOKUP($A553,'Customer Data'!$A:$E,5,FALSE)</f>
        <v>42765</v>
      </c>
      <c r="F553">
        <f t="shared" si="17"/>
        <v>2017</v>
      </c>
      <c r="G553">
        <f>VLOOKUP(A553,'Customer Data'!A:I,9,FALSE)</f>
        <v>1980</v>
      </c>
      <c r="H553">
        <f t="shared" si="18"/>
        <v>39</v>
      </c>
      <c r="I553" t="str" cm="1">
        <f t="array" ref="I553">_xlfn.IFS(H553&gt;=61,"61-70",H553&gt;51,"51-60",H553&gt;41,"41-50",H553&gt;31,"31-40",H553&gt;10,"18-30")</f>
        <v>31-40</v>
      </c>
    </row>
    <row r="554" spans="1:9" x14ac:dyDescent="0.25">
      <c r="A554" s="5">
        <v>359</v>
      </c>
      <c r="B554">
        <f>VLOOKUP($A554,'Customer Data'!$A:$E,2,FALSE)</f>
        <v>3</v>
      </c>
      <c r="C554" t="str">
        <f>VLOOKUP(A554,'Customer Data'!$A:$E,3,FALSE)</f>
        <v>Nevada Langley</v>
      </c>
      <c r="D554" t="str">
        <f>VLOOKUP($A554,'Customer Data'!$A:$E,4,FALSE)</f>
        <v>Hanna@magna.net</v>
      </c>
      <c r="E554" s="1">
        <f>VLOOKUP($A554,'Customer Data'!$A:$E,5,FALSE)</f>
        <v>42858</v>
      </c>
      <c r="F554">
        <f t="shared" si="17"/>
        <v>2017</v>
      </c>
      <c r="G554">
        <f>VLOOKUP(A554,'Customer Data'!A:I,9,FALSE)</f>
        <v>1957</v>
      </c>
      <c r="H554">
        <f t="shared" si="18"/>
        <v>62</v>
      </c>
      <c r="I554" t="str" cm="1">
        <f t="array" ref="I554">_xlfn.IFS(H554&gt;=61,"61-70",H554&gt;51,"51-60",H554&gt;41,"41-50",H554&gt;31,"31-40",H554&gt;10,"18-30")</f>
        <v>61-70</v>
      </c>
    </row>
    <row r="555" spans="1:9" x14ac:dyDescent="0.25">
      <c r="A555" s="5">
        <v>427</v>
      </c>
      <c r="B555">
        <f>VLOOKUP($A555,'Customer Data'!$A:$E,2,FALSE)</f>
        <v>3</v>
      </c>
      <c r="C555" t="str">
        <f>VLOOKUP(A555,'Customer Data'!$A:$E,3,FALSE)</f>
        <v>Gay Coffey</v>
      </c>
      <c r="D555" t="str">
        <f>VLOOKUP($A555,'Customer Data'!$A:$E,4,FALSE)</f>
        <v>McKenzie@sem.gov</v>
      </c>
      <c r="E555" s="1">
        <f>VLOOKUP($A555,'Customer Data'!$A:$E,5,FALSE)</f>
        <v>42999</v>
      </c>
      <c r="F555">
        <f t="shared" si="17"/>
        <v>2017</v>
      </c>
      <c r="G555">
        <f>VLOOKUP(A555,'Customer Data'!A:I,9,FALSE)</f>
        <v>1966</v>
      </c>
      <c r="H555">
        <f t="shared" si="18"/>
        <v>53</v>
      </c>
      <c r="I555" t="str" cm="1">
        <f t="array" ref="I555">_xlfn.IFS(H555&gt;=61,"61-70",H555&gt;51,"51-60",H555&gt;41,"41-50",H555&gt;31,"31-40",H555&gt;10,"18-30")</f>
        <v>51-60</v>
      </c>
    </row>
    <row r="556" spans="1:9" x14ac:dyDescent="0.25">
      <c r="A556" s="5">
        <v>5147</v>
      </c>
      <c r="B556">
        <f>VLOOKUP($A556,'Customer Data'!$A:$E,2,FALSE)</f>
        <v>5</v>
      </c>
      <c r="C556" t="str">
        <f>VLOOKUP(A556,'Customer Data'!$A:$E,3,FALSE)</f>
        <v>Gregory</v>
      </c>
      <c r="D556" t="str">
        <f>VLOOKUP($A556,'Customer Data'!$A:$E,4,FALSE)</f>
        <v>Desiree@varius.edu</v>
      </c>
      <c r="E556" s="1">
        <f>VLOOKUP($A556,'Customer Data'!$A:$E,5,FALSE)</f>
        <v>43431</v>
      </c>
      <c r="F556">
        <f t="shared" si="17"/>
        <v>2018</v>
      </c>
      <c r="G556">
        <f>VLOOKUP(A556,'Customer Data'!A:I,9,FALSE)</f>
        <v>1993</v>
      </c>
      <c r="H556">
        <f t="shared" si="18"/>
        <v>26</v>
      </c>
      <c r="I556" t="str" cm="1">
        <f t="array" ref="I556">_xlfn.IFS(H556&gt;=61,"61-70",H556&gt;51,"51-60",H556&gt;41,"41-50",H556&gt;31,"31-40",H556&gt;10,"18-30")</f>
        <v>18-30</v>
      </c>
    </row>
    <row r="557" spans="1:9" ht="60.75" customHeight="1" x14ac:dyDescent="0.25">
      <c r="A557" s="5">
        <v>8490</v>
      </c>
      <c r="B557">
        <f>VLOOKUP($A557,'Customer Data'!$A:$E,2,FALSE)</f>
        <v>8</v>
      </c>
      <c r="C557" t="str">
        <f>VLOOKUP(A557,'Customer Data'!$A:$E,3,FALSE)</f>
        <v>Gisela</v>
      </c>
      <c r="D557" t="str">
        <f>VLOOKUP($A557,'Customer Data'!$A:$E,4,FALSE)</f>
        <v>Ursula@orci.com</v>
      </c>
      <c r="E557" s="1">
        <f>VLOOKUP($A557,'Customer Data'!$A:$E,5,FALSE)</f>
        <v>42965</v>
      </c>
      <c r="F557">
        <f t="shared" si="17"/>
        <v>2017</v>
      </c>
      <c r="G557">
        <f>VLOOKUP(A557,'Customer Data'!A:I,9,FALSE)</f>
        <v>1998</v>
      </c>
      <c r="H557">
        <f t="shared" si="18"/>
        <v>21</v>
      </c>
      <c r="I557" t="str" cm="1">
        <f t="array" ref="I557">_xlfn.IFS(H557&gt;=61,"61-70",H557&gt;51,"51-60",H557&gt;41,"41-50",H557&gt;31,"31-40",H557&gt;10,"18-30")</f>
        <v>18-30</v>
      </c>
    </row>
    <row r="558" spans="1:9" x14ac:dyDescent="0.25">
      <c r="A558" s="5"/>
      <c r="B558" s="5"/>
    </row>
    <row r="559" spans="1:9" x14ac:dyDescent="0.25">
      <c r="A559" s="5"/>
      <c r="B559" s="5"/>
    </row>
    <row r="560" spans="1:9" x14ac:dyDescent="0.25">
      <c r="A560" s="5"/>
      <c r="B560" s="5"/>
    </row>
    <row r="561" spans="1:2" x14ac:dyDescent="0.25">
      <c r="A561" s="5"/>
      <c r="B561" s="5"/>
    </row>
    <row r="562" spans="1:2" x14ac:dyDescent="0.25">
      <c r="A562" s="5"/>
      <c r="B562" s="5"/>
    </row>
    <row r="563" spans="1:2" x14ac:dyDescent="0.25">
      <c r="A563" s="5"/>
      <c r="B563" s="5"/>
    </row>
    <row r="564" spans="1:2" x14ac:dyDescent="0.25">
      <c r="A564" s="5"/>
      <c r="B564" s="5"/>
    </row>
    <row r="565" spans="1:2" x14ac:dyDescent="0.25">
      <c r="A565" s="5"/>
      <c r="B565" s="5"/>
    </row>
    <row r="566" spans="1:2" x14ac:dyDescent="0.25">
      <c r="A566" s="5"/>
      <c r="B566" s="5"/>
    </row>
    <row r="567" spans="1:2" x14ac:dyDescent="0.25">
      <c r="A567" s="5"/>
      <c r="B567" s="5"/>
    </row>
    <row r="568" spans="1:2" x14ac:dyDescent="0.25">
      <c r="A568" s="5"/>
      <c r="B568" s="5"/>
    </row>
    <row r="569" spans="1:2" x14ac:dyDescent="0.25">
      <c r="A569" s="5"/>
      <c r="B569" s="5"/>
    </row>
    <row r="570" spans="1:2" x14ac:dyDescent="0.25">
      <c r="A570" s="5"/>
      <c r="B570" s="5"/>
    </row>
    <row r="571" spans="1:2" x14ac:dyDescent="0.25">
      <c r="A571" s="5"/>
      <c r="B571" s="5"/>
    </row>
    <row r="572" spans="1:2" x14ac:dyDescent="0.25">
      <c r="A572" s="5"/>
      <c r="B572" s="5"/>
    </row>
    <row r="573" spans="1:2" x14ac:dyDescent="0.25">
      <c r="A573" s="5"/>
      <c r="B573" s="5"/>
    </row>
    <row r="574" spans="1:2" x14ac:dyDescent="0.25">
      <c r="A574" s="5"/>
      <c r="B574" s="5"/>
    </row>
    <row r="575" spans="1:2" x14ac:dyDescent="0.25">
      <c r="A575" s="5"/>
      <c r="B575" s="5"/>
    </row>
    <row r="576" spans="1:2" x14ac:dyDescent="0.25">
      <c r="A576" s="5"/>
      <c r="B576" s="5"/>
    </row>
    <row r="577" spans="1:2" x14ac:dyDescent="0.25">
      <c r="A577" s="5"/>
      <c r="B577" s="5"/>
    </row>
    <row r="578" spans="1:2" x14ac:dyDescent="0.25">
      <c r="A578" s="5"/>
      <c r="B578" s="5"/>
    </row>
    <row r="579" spans="1:2" x14ac:dyDescent="0.25">
      <c r="A579" s="5"/>
      <c r="B579" s="5"/>
    </row>
    <row r="580" spans="1:2" x14ac:dyDescent="0.25">
      <c r="A580" s="5"/>
      <c r="B580" s="5"/>
    </row>
    <row r="581" spans="1:2" x14ac:dyDescent="0.25">
      <c r="A581" s="5"/>
      <c r="B581" s="5"/>
    </row>
    <row r="582" spans="1:2" x14ac:dyDescent="0.25">
      <c r="A582" s="5"/>
      <c r="B582" s="5"/>
    </row>
    <row r="583" spans="1:2" x14ac:dyDescent="0.25">
      <c r="A583" s="5"/>
      <c r="B583" s="5"/>
    </row>
    <row r="584" spans="1:2" x14ac:dyDescent="0.25">
      <c r="A584" s="5"/>
      <c r="B584" s="5"/>
    </row>
    <row r="585" spans="1:2" x14ac:dyDescent="0.25">
      <c r="A585" s="5"/>
      <c r="B585" s="5"/>
    </row>
    <row r="586" spans="1:2" x14ac:dyDescent="0.25">
      <c r="A586" s="5"/>
      <c r="B586" s="5"/>
    </row>
    <row r="587" spans="1:2" x14ac:dyDescent="0.25">
      <c r="A587" s="5"/>
      <c r="B587" s="5"/>
    </row>
    <row r="588" spans="1:2" x14ac:dyDescent="0.25">
      <c r="A588" s="5"/>
      <c r="B588" s="5"/>
    </row>
    <row r="589" spans="1:2" x14ac:dyDescent="0.25">
      <c r="A589" s="5"/>
      <c r="B589" s="5"/>
    </row>
    <row r="590" spans="1:2" x14ac:dyDescent="0.25">
      <c r="A590" s="5"/>
      <c r="B590" s="5"/>
    </row>
    <row r="591" spans="1:2" x14ac:dyDescent="0.25">
      <c r="A591" s="5"/>
      <c r="B591" s="5"/>
    </row>
    <row r="592" spans="1:2" x14ac:dyDescent="0.25">
      <c r="A592" s="5"/>
      <c r="B592" s="5"/>
    </row>
    <row r="593" spans="1:2" x14ac:dyDescent="0.25">
      <c r="A593" s="5"/>
      <c r="B593" s="5"/>
    </row>
    <row r="594" spans="1:2" x14ac:dyDescent="0.25">
      <c r="A594" s="5"/>
      <c r="B594" s="5"/>
    </row>
    <row r="595" spans="1:2" x14ac:dyDescent="0.25">
      <c r="A595" s="5"/>
      <c r="B595" s="5"/>
    </row>
    <row r="596" spans="1:2" x14ac:dyDescent="0.25">
      <c r="A596" s="5"/>
      <c r="B596" s="5"/>
    </row>
    <row r="597" spans="1:2" x14ac:dyDescent="0.25">
      <c r="A597" s="5"/>
      <c r="B597" s="5"/>
    </row>
    <row r="598" spans="1:2" x14ac:dyDescent="0.25">
      <c r="A598" s="5"/>
      <c r="B598" s="5"/>
    </row>
    <row r="599" spans="1:2" x14ac:dyDescent="0.25">
      <c r="A599" s="5"/>
      <c r="B599" s="5"/>
    </row>
    <row r="600" spans="1:2" x14ac:dyDescent="0.25">
      <c r="A600" s="5"/>
      <c r="B600" s="5"/>
    </row>
    <row r="601" spans="1:2" x14ac:dyDescent="0.25">
      <c r="A601" s="5"/>
      <c r="B601" s="5"/>
    </row>
    <row r="602" spans="1:2" x14ac:dyDescent="0.25">
      <c r="A602" s="5"/>
      <c r="B602" s="5"/>
    </row>
    <row r="603" spans="1:2" x14ac:dyDescent="0.25">
      <c r="A603" s="5"/>
      <c r="B603" s="5"/>
    </row>
    <row r="604" spans="1:2" x14ac:dyDescent="0.25">
      <c r="A604" s="5"/>
      <c r="B604" s="5"/>
    </row>
    <row r="605" spans="1:2" x14ac:dyDescent="0.25">
      <c r="A605" s="5"/>
      <c r="B605" s="5"/>
    </row>
    <row r="606" spans="1:2" x14ac:dyDescent="0.25">
      <c r="A606" s="5"/>
      <c r="B606" s="5"/>
    </row>
    <row r="607" spans="1:2" x14ac:dyDescent="0.25">
      <c r="A607" s="5"/>
      <c r="B607" s="5"/>
    </row>
    <row r="608" spans="1:2" x14ac:dyDescent="0.25">
      <c r="A608" s="5"/>
      <c r="B608" s="5"/>
    </row>
    <row r="609" spans="1:2" x14ac:dyDescent="0.25">
      <c r="A609" s="5"/>
      <c r="B609" s="5"/>
    </row>
    <row r="610" spans="1:2" x14ac:dyDescent="0.25">
      <c r="A610" s="5"/>
      <c r="B610" s="5"/>
    </row>
    <row r="611" spans="1:2" x14ac:dyDescent="0.25">
      <c r="A611" s="5"/>
      <c r="B611" s="5"/>
    </row>
    <row r="612" spans="1:2" x14ac:dyDescent="0.25">
      <c r="A612" s="5"/>
      <c r="B612" s="5"/>
    </row>
    <row r="613" spans="1:2" x14ac:dyDescent="0.25">
      <c r="A613" s="5"/>
      <c r="B613" s="5"/>
    </row>
    <row r="614" spans="1:2" x14ac:dyDescent="0.25">
      <c r="A614" s="5"/>
      <c r="B614" s="5"/>
    </row>
    <row r="615" spans="1:2" x14ac:dyDescent="0.25">
      <c r="A615" s="5"/>
      <c r="B615" s="5"/>
    </row>
    <row r="616" spans="1:2" x14ac:dyDescent="0.25">
      <c r="A616" s="5"/>
      <c r="B616" s="5"/>
    </row>
    <row r="617" spans="1:2" x14ac:dyDescent="0.25">
      <c r="A617" s="5"/>
      <c r="B617" s="5"/>
    </row>
    <row r="618" spans="1:2" x14ac:dyDescent="0.25">
      <c r="A618" s="5"/>
      <c r="B618" s="5"/>
    </row>
    <row r="619" spans="1:2" x14ac:dyDescent="0.25">
      <c r="A619" s="5"/>
      <c r="B619" s="5"/>
    </row>
    <row r="620" spans="1:2" x14ac:dyDescent="0.25">
      <c r="A620" s="5"/>
      <c r="B620" s="5"/>
    </row>
    <row r="621" spans="1:2" x14ac:dyDescent="0.25">
      <c r="A621" s="5"/>
      <c r="B621" s="5"/>
    </row>
    <row r="622" spans="1:2" x14ac:dyDescent="0.25">
      <c r="A622" s="5"/>
      <c r="B622" s="5"/>
    </row>
    <row r="623" spans="1:2" x14ac:dyDescent="0.25">
      <c r="A623" s="5"/>
      <c r="B623" s="5"/>
    </row>
    <row r="624" spans="1:2" x14ac:dyDescent="0.25">
      <c r="A624" s="5"/>
      <c r="B624" s="5"/>
    </row>
    <row r="625" spans="1:2" x14ac:dyDescent="0.25">
      <c r="A625" s="5"/>
      <c r="B625" s="5"/>
    </row>
    <row r="626" spans="1:2" x14ac:dyDescent="0.25">
      <c r="A626" s="5"/>
      <c r="B626" s="5"/>
    </row>
    <row r="627" spans="1:2" x14ac:dyDescent="0.25">
      <c r="A627" s="5"/>
      <c r="B627" s="5"/>
    </row>
    <row r="628" spans="1:2" x14ac:dyDescent="0.25">
      <c r="A628" s="5"/>
      <c r="B628" s="5"/>
    </row>
    <row r="629" spans="1:2" x14ac:dyDescent="0.25">
      <c r="A629" s="5"/>
      <c r="B629" s="5"/>
    </row>
    <row r="630" spans="1:2" x14ac:dyDescent="0.25">
      <c r="A630" s="5"/>
      <c r="B630" s="5"/>
    </row>
    <row r="631" spans="1:2" x14ac:dyDescent="0.25">
      <c r="A631" s="5"/>
      <c r="B631" s="5"/>
    </row>
    <row r="632" spans="1:2" x14ac:dyDescent="0.25">
      <c r="A632" s="5"/>
      <c r="B632" s="5"/>
    </row>
    <row r="633" spans="1:2" x14ac:dyDescent="0.25">
      <c r="A633" s="5"/>
      <c r="B633" s="5"/>
    </row>
    <row r="634" spans="1:2" x14ac:dyDescent="0.25">
      <c r="A634" s="5"/>
      <c r="B634" s="5"/>
    </row>
    <row r="635" spans="1:2" x14ac:dyDescent="0.25">
      <c r="A635" s="5"/>
      <c r="B635" s="5"/>
    </row>
    <row r="636" spans="1:2" x14ac:dyDescent="0.25">
      <c r="A636" s="5"/>
      <c r="B636" s="5"/>
    </row>
    <row r="637" spans="1:2" x14ac:dyDescent="0.25">
      <c r="A637" s="5"/>
      <c r="B637" s="5"/>
    </row>
    <row r="638" spans="1:2" x14ac:dyDescent="0.25">
      <c r="A638" s="5"/>
      <c r="B638" s="5"/>
    </row>
    <row r="639" spans="1:2" x14ac:dyDescent="0.25">
      <c r="A639" s="5"/>
      <c r="B639" s="5"/>
    </row>
    <row r="640" spans="1:2" x14ac:dyDescent="0.25">
      <c r="A640" s="5"/>
      <c r="B640" s="5"/>
    </row>
    <row r="641" spans="1:2" x14ac:dyDescent="0.25">
      <c r="A641" s="5"/>
      <c r="B641" s="5"/>
    </row>
    <row r="642" spans="1:2" x14ac:dyDescent="0.25">
      <c r="A642" s="5"/>
      <c r="B642" s="5"/>
    </row>
    <row r="643" spans="1:2" x14ac:dyDescent="0.25">
      <c r="A643" s="5"/>
      <c r="B643" s="5"/>
    </row>
    <row r="644" spans="1:2" x14ac:dyDescent="0.25">
      <c r="A644" s="5"/>
      <c r="B644" s="5"/>
    </row>
    <row r="645" spans="1:2" x14ac:dyDescent="0.25">
      <c r="A645" s="5"/>
      <c r="B645" s="5"/>
    </row>
    <row r="646" spans="1:2" x14ac:dyDescent="0.25">
      <c r="A646" s="5"/>
      <c r="B646" s="5"/>
    </row>
    <row r="647" spans="1:2" x14ac:dyDescent="0.25">
      <c r="A647" s="5"/>
      <c r="B647" s="5"/>
    </row>
    <row r="648" spans="1:2" x14ac:dyDescent="0.25">
      <c r="A648" s="5"/>
      <c r="B648" s="5"/>
    </row>
    <row r="649" spans="1:2" x14ac:dyDescent="0.25">
      <c r="A649" s="5"/>
      <c r="B649" s="5"/>
    </row>
    <row r="650" spans="1:2" x14ac:dyDescent="0.25">
      <c r="A650" s="5"/>
      <c r="B650" s="5"/>
    </row>
    <row r="651" spans="1:2" x14ac:dyDescent="0.25">
      <c r="A651" s="5"/>
      <c r="B651" s="5"/>
    </row>
    <row r="652" spans="1:2" x14ac:dyDescent="0.25">
      <c r="A652" s="5"/>
      <c r="B652" s="5"/>
    </row>
    <row r="653" spans="1:2" x14ac:dyDescent="0.25">
      <c r="A653" s="5"/>
      <c r="B653" s="5"/>
    </row>
    <row r="654" spans="1:2" x14ac:dyDescent="0.25">
      <c r="A654" s="5"/>
      <c r="B654" s="5"/>
    </row>
    <row r="655" spans="1:2" x14ac:dyDescent="0.25">
      <c r="A655" s="5"/>
      <c r="B655" s="5"/>
    </row>
    <row r="656" spans="1:2" x14ac:dyDescent="0.25">
      <c r="A656" s="5"/>
      <c r="B656" s="5"/>
    </row>
    <row r="657" spans="1:2" x14ac:dyDescent="0.25">
      <c r="A657" s="5"/>
      <c r="B657" s="5"/>
    </row>
    <row r="658" spans="1:2" x14ac:dyDescent="0.25">
      <c r="A658" s="5"/>
      <c r="B658" s="5"/>
    </row>
    <row r="659" spans="1:2" x14ac:dyDescent="0.25">
      <c r="A659" s="5"/>
      <c r="B659" s="5"/>
    </row>
    <row r="660" spans="1:2" x14ac:dyDescent="0.25">
      <c r="A660" s="5"/>
      <c r="B660" s="5"/>
    </row>
    <row r="661" spans="1:2" x14ac:dyDescent="0.25">
      <c r="A661" s="5"/>
      <c r="B661" s="5"/>
    </row>
    <row r="662" spans="1:2" x14ac:dyDescent="0.25">
      <c r="A662" s="5"/>
      <c r="B662" s="5"/>
    </row>
    <row r="663" spans="1:2" x14ac:dyDescent="0.25">
      <c r="A663" s="5"/>
      <c r="B663" s="5"/>
    </row>
    <row r="664" spans="1:2" x14ac:dyDescent="0.25">
      <c r="A664" s="5"/>
      <c r="B664" s="5"/>
    </row>
    <row r="665" spans="1:2" x14ac:dyDescent="0.25">
      <c r="A665" s="5"/>
      <c r="B665" s="5"/>
    </row>
    <row r="666" spans="1:2" x14ac:dyDescent="0.25">
      <c r="A666" s="5"/>
      <c r="B666" s="5"/>
    </row>
    <row r="667" spans="1:2" x14ac:dyDescent="0.25">
      <c r="A667" s="5"/>
      <c r="B667" s="5"/>
    </row>
    <row r="668" spans="1:2" x14ac:dyDescent="0.25">
      <c r="A668" s="5"/>
      <c r="B668" s="5"/>
    </row>
    <row r="669" spans="1:2" x14ac:dyDescent="0.25">
      <c r="A669" s="5"/>
      <c r="B669" s="5"/>
    </row>
    <row r="670" spans="1:2" x14ac:dyDescent="0.25">
      <c r="A670" s="5"/>
      <c r="B670" s="5"/>
    </row>
    <row r="671" spans="1:2" x14ac:dyDescent="0.25">
      <c r="A671" s="5"/>
      <c r="B671" s="5"/>
    </row>
    <row r="672" spans="1:2" x14ac:dyDescent="0.25">
      <c r="A672" s="5"/>
      <c r="B672" s="5"/>
    </row>
    <row r="673" spans="1:2" x14ac:dyDescent="0.25">
      <c r="A673" s="5"/>
      <c r="B673" s="5"/>
    </row>
    <row r="674" spans="1:2" x14ac:dyDescent="0.25">
      <c r="A674" s="5"/>
      <c r="B674" s="5"/>
    </row>
    <row r="675" spans="1:2" x14ac:dyDescent="0.25">
      <c r="A675" s="5"/>
      <c r="B675" s="5"/>
    </row>
    <row r="676" spans="1:2" x14ac:dyDescent="0.25">
      <c r="A676" s="5"/>
      <c r="B676" s="5"/>
    </row>
    <row r="677" spans="1:2" x14ac:dyDescent="0.25">
      <c r="A677" s="5"/>
      <c r="B677" s="5"/>
    </row>
    <row r="678" spans="1:2" x14ac:dyDescent="0.25">
      <c r="A678" s="5"/>
      <c r="B678" s="5"/>
    </row>
    <row r="679" spans="1:2" x14ac:dyDescent="0.25">
      <c r="A679" s="5"/>
      <c r="B679" s="5"/>
    </row>
    <row r="680" spans="1:2" x14ac:dyDescent="0.25">
      <c r="A680" s="5"/>
      <c r="B680" s="5"/>
    </row>
    <row r="681" spans="1:2" x14ac:dyDescent="0.25">
      <c r="A681" s="5"/>
      <c r="B681" s="5"/>
    </row>
    <row r="682" spans="1:2" x14ac:dyDescent="0.25">
      <c r="A682" s="5"/>
      <c r="B682" s="5"/>
    </row>
    <row r="683" spans="1:2" x14ac:dyDescent="0.25">
      <c r="A683" s="5"/>
      <c r="B683" s="5"/>
    </row>
    <row r="684" spans="1:2" x14ac:dyDescent="0.25">
      <c r="A684" s="5"/>
      <c r="B684" s="5"/>
    </row>
    <row r="685" spans="1:2" x14ac:dyDescent="0.25">
      <c r="A685" s="5"/>
      <c r="B685" s="5"/>
    </row>
    <row r="686" spans="1:2" x14ac:dyDescent="0.25">
      <c r="A686" s="5"/>
      <c r="B686" s="5"/>
    </row>
    <row r="687" spans="1:2" x14ac:dyDescent="0.25">
      <c r="A687" s="5"/>
      <c r="B687" s="5"/>
    </row>
    <row r="688" spans="1:2" x14ac:dyDescent="0.25">
      <c r="A688" s="5"/>
      <c r="B688" s="5"/>
    </row>
    <row r="689" spans="1:2" x14ac:dyDescent="0.25">
      <c r="A689" s="5"/>
      <c r="B689" s="5"/>
    </row>
    <row r="690" spans="1:2" x14ac:dyDescent="0.25">
      <c r="A690" s="5"/>
      <c r="B690" s="5"/>
    </row>
    <row r="691" spans="1:2" x14ac:dyDescent="0.25">
      <c r="A691" s="5"/>
      <c r="B691" s="5"/>
    </row>
    <row r="692" spans="1:2" x14ac:dyDescent="0.25">
      <c r="A692" s="5"/>
      <c r="B692" s="5"/>
    </row>
    <row r="693" spans="1:2" x14ac:dyDescent="0.25">
      <c r="A693" s="5"/>
      <c r="B693" s="5"/>
    </row>
    <row r="694" spans="1:2" x14ac:dyDescent="0.25">
      <c r="A694" s="5"/>
      <c r="B694" s="5"/>
    </row>
    <row r="695" spans="1:2" x14ac:dyDescent="0.25">
      <c r="A695" s="5"/>
      <c r="B695" s="5"/>
    </row>
    <row r="696" spans="1:2" x14ac:dyDescent="0.25">
      <c r="A696" s="5"/>
      <c r="B696" s="5"/>
    </row>
    <row r="697" spans="1:2" x14ac:dyDescent="0.25">
      <c r="A697" s="5"/>
      <c r="B697" s="5"/>
    </row>
    <row r="698" spans="1:2" x14ac:dyDescent="0.25">
      <c r="A698" s="5"/>
      <c r="B698" s="5"/>
    </row>
    <row r="699" spans="1:2" x14ac:dyDescent="0.25">
      <c r="A699" s="5"/>
      <c r="B699" s="5"/>
    </row>
    <row r="700" spans="1:2" x14ac:dyDescent="0.25">
      <c r="A700" s="5"/>
      <c r="B700" s="5"/>
    </row>
    <row r="701" spans="1:2" x14ac:dyDescent="0.25">
      <c r="A701" s="5"/>
      <c r="B701" s="5"/>
    </row>
    <row r="702" spans="1:2" x14ac:dyDescent="0.25">
      <c r="A702" s="5"/>
      <c r="B702" s="5"/>
    </row>
    <row r="703" spans="1:2" x14ac:dyDescent="0.25">
      <c r="A703" s="5"/>
      <c r="B703" s="5"/>
    </row>
    <row r="704" spans="1:2" x14ac:dyDescent="0.25">
      <c r="A704" s="5"/>
      <c r="B704" s="5"/>
    </row>
    <row r="705" spans="1:2" x14ac:dyDescent="0.25">
      <c r="A705" s="5"/>
      <c r="B705" s="5"/>
    </row>
    <row r="706" spans="1:2" x14ac:dyDescent="0.25">
      <c r="A706" s="5"/>
      <c r="B706" s="5"/>
    </row>
    <row r="707" spans="1:2" x14ac:dyDescent="0.25">
      <c r="A707" s="5"/>
      <c r="B707" s="5"/>
    </row>
    <row r="708" spans="1:2" x14ac:dyDescent="0.25">
      <c r="A708" s="5"/>
      <c r="B708" s="5"/>
    </row>
    <row r="709" spans="1:2" x14ac:dyDescent="0.25">
      <c r="A709" s="5"/>
      <c r="B709" s="5"/>
    </row>
    <row r="710" spans="1:2" x14ac:dyDescent="0.25">
      <c r="A710" s="5"/>
      <c r="B710" s="5"/>
    </row>
    <row r="711" spans="1:2" x14ac:dyDescent="0.25">
      <c r="A711" s="5"/>
      <c r="B711" s="5"/>
    </row>
    <row r="712" spans="1:2" x14ac:dyDescent="0.25">
      <c r="A712" s="5"/>
      <c r="B712" s="5"/>
    </row>
    <row r="713" spans="1:2" x14ac:dyDescent="0.25">
      <c r="A713" s="5"/>
      <c r="B713" s="5"/>
    </row>
    <row r="714" spans="1:2" x14ac:dyDescent="0.25">
      <c r="A714" s="5"/>
      <c r="B714" s="5"/>
    </row>
    <row r="715" spans="1:2" x14ac:dyDescent="0.25">
      <c r="A715" s="5"/>
      <c r="B715" s="5"/>
    </row>
    <row r="716" spans="1:2" x14ac:dyDescent="0.25">
      <c r="A716" s="5"/>
      <c r="B716" s="5"/>
    </row>
    <row r="717" spans="1:2" x14ac:dyDescent="0.25">
      <c r="A717" s="5"/>
      <c r="B717" s="5"/>
    </row>
    <row r="718" spans="1:2" x14ac:dyDescent="0.25">
      <c r="A718" s="5"/>
      <c r="B718" s="5"/>
    </row>
    <row r="719" spans="1:2" x14ac:dyDescent="0.25">
      <c r="A719" s="5"/>
      <c r="B719" s="5"/>
    </row>
    <row r="720" spans="1:2" x14ac:dyDescent="0.25">
      <c r="A720" s="5"/>
      <c r="B720" s="5"/>
    </row>
    <row r="721" spans="1:2" x14ac:dyDescent="0.25">
      <c r="A721" s="5"/>
      <c r="B721" s="5"/>
    </row>
    <row r="722" spans="1:2" x14ac:dyDescent="0.25">
      <c r="A722" s="5"/>
      <c r="B722" s="5"/>
    </row>
    <row r="723" spans="1:2" x14ac:dyDescent="0.25">
      <c r="A723" s="5"/>
      <c r="B723" s="5"/>
    </row>
    <row r="724" spans="1:2" x14ac:dyDescent="0.25">
      <c r="A724" s="5"/>
      <c r="B724" s="5"/>
    </row>
    <row r="725" spans="1:2" x14ac:dyDescent="0.25">
      <c r="A725" s="5"/>
      <c r="B725" s="5"/>
    </row>
    <row r="726" spans="1:2" x14ac:dyDescent="0.25">
      <c r="A726" s="5"/>
      <c r="B726" s="5"/>
    </row>
    <row r="727" spans="1:2" x14ac:dyDescent="0.25">
      <c r="A727" s="5"/>
      <c r="B727" s="5"/>
    </row>
    <row r="728" spans="1:2" x14ac:dyDescent="0.25">
      <c r="A728" s="5"/>
      <c r="B728" s="5"/>
    </row>
    <row r="729" spans="1:2" x14ac:dyDescent="0.25">
      <c r="A729" s="5"/>
      <c r="B729" s="5"/>
    </row>
    <row r="730" spans="1:2" x14ac:dyDescent="0.25">
      <c r="A730" s="5"/>
      <c r="B730" s="5"/>
    </row>
    <row r="731" spans="1:2" x14ac:dyDescent="0.25">
      <c r="A731" s="5"/>
      <c r="B731" s="5"/>
    </row>
    <row r="732" spans="1:2" x14ac:dyDescent="0.25">
      <c r="A732" s="5"/>
      <c r="B732" s="5"/>
    </row>
    <row r="733" spans="1:2" x14ac:dyDescent="0.25">
      <c r="A733" s="5"/>
      <c r="B733" s="5"/>
    </row>
    <row r="734" spans="1:2" x14ac:dyDescent="0.25">
      <c r="A734" s="5"/>
      <c r="B734" s="5"/>
    </row>
    <row r="735" spans="1:2" x14ac:dyDescent="0.25">
      <c r="A735" s="5"/>
      <c r="B735" s="5"/>
    </row>
    <row r="736" spans="1:2" x14ac:dyDescent="0.25">
      <c r="A736" s="5"/>
      <c r="B736" s="5"/>
    </row>
    <row r="737" spans="1:2" x14ac:dyDescent="0.25">
      <c r="A737" s="5"/>
      <c r="B737" s="5"/>
    </row>
    <row r="738" spans="1:2" x14ac:dyDescent="0.25">
      <c r="A738" s="5"/>
      <c r="B738" s="5"/>
    </row>
    <row r="739" spans="1:2" x14ac:dyDescent="0.25">
      <c r="A739" s="5"/>
      <c r="B739" s="5"/>
    </row>
    <row r="740" spans="1:2" x14ac:dyDescent="0.25">
      <c r="A740" s="5"/>
      <c r="B740" s="5"/>
    </row>
    <row r="741" spans="1:2" x14ac:dyDescent="0.25">
      <c r="A741" s="5"/>
      <c r="B741" s="5"/>
    </row>
    <row r="742" spans="1:2" x14ac:dyDescent="0.25">
      <c r="A742" s="5"/>
      <c r="B742" s="5"/>
    </row>
    <row r="743" spans="1:2" x14ac:dyDescent="0.25">
      <c r="A743" s="5"/>
      <c r="B743" s="5"/>
    </row>
    <row r="744" spans="1:2" x14ac:dyDescent="0.25">
      <c r="A744" s="5"/>
      <c r="B744" s="5"/>
    </row>
    <row r="745" spans="1:2" x14ac:dyDescent="0.25">
      <c r="A745" s="5"/>
      <c r="B745" s="5"/>
    </row>
    <row r="746" spans="1:2" x14ac:dyDescent="0.25">
      <c r="A746" s="5"/>
      <c r="B746" s="5"/>
    </row>
    <row r="747" spans="1:2" x14ac:dyDescent="0.25">
      <c r="A747" s="5"/>
      <c r="B747" s="5"/>
    </row>
    <row r="748" spans="1:2" x14ac:dyDescent="0.25">
      <c r="A748" s="5"/>
      <c r="B748" s="5"/>
    </row>
    <row r="749" spans="1:2" x14ac:dyDescent="0.25">
      <c r="A749" s="5"/>
      <c r="B749" s="5"/>
    </row>
    <row r="750" spans="1:2" x14ac:dyDescent="0.25">
      <c r="A750" s="5"/>
      <c r="B750" s="5"/>
    </row>
    <row r="751" spans="1:2" x14ac:dyDescent="0.25">
      <c r="A751" s="5"/>
      <c r="B751" s="5"/>
    </row>
    <row r="752" spans="1:2" x14ac:dyDescent="0.25">
      <c r="A752" s="5"/>
      <c r="B752" s="5"/>
    </row>
    <row r="753" spans="1:2" x14ac:dyDescent="0.25">
      <c r="A753" s="5"/>
      <c r="B753" s="5"/>
    </row>
    <row r="754" spans="1:2" x14ac:dyDescent="0.25">
      <c r="A754" s="5"/>
      <c r="B754" s="5"/>
    </row>
    <row r="755" spans="1:2" x14ac:dyDescent="0.25">
      <c r="A755" s="5"/>
      <c r="B755" s="5"/>
    </row>
    <row r="756" spans="1:2" x14ac:dyDescent="0.25">
      <c r="A756" s="5"/>
      <c r="B756" s="5"/>
    </row>
    <row r="757" spans="1:2" x14ac:dyDescent="0.25">
      <c r="A757" s="5"/>
      <c r="B757" s="5"/>
    </row>
    <row r="758" spans="1:2" x14ac:dyDescent="0.25">
      <c r="A758" s="5"/>
      <c r="B758" s="5"/>
    </row>
    <row r="759" spans="1:2" x14ac:dyDescent="0.25">
      <c r="A759" s="5"/>
      <c r="B759" s="5"/>
    </row>
    <row r="760" spans="1:2" x14ac:dyDescent="0.25">
      <c r="A760" s="5"/>
      <c r="B760" s="5"/>
    </row>
    <row r="761" spans="1:2" x14ac:dyDescent="0.25">
      <c r="A761" s="5"/>
      <c r="B761" s="5"/>
    </row>
    <row r="762" spans="1:2" x14ac:dyDescent="0.25">
      <c r="A762" s="5"/>
      <c r="B762" s="5"/>
    </row>
    <row r="763" spans="1:2" x14ac:dyDescent="0.25">
      <c r="A763" s="5"/>
      <c r="B763" s="5"/>
    </row>
    <row r="764" spans="1:2" x14ac:dyDescent="0.25">
      <c r="A764" s="5"/>
      <c r="B764" s="5"/>
    </row>
    <row r="765" spans="1:2" x14ac:dyDescent="0.25">
      <c r="A765" s="5"/>
      <c r="B765" s="5"/>
    </row>
    <row r="766" spans="1:2" x14ac:dyDescent="0.25">
      <c r="A766" s="5"/>
      <c r="B766" s="5"/>
    </row>
    <row r="767" spans="1:2" x14ac:dyDescent="0.25">
      <c r="A767" s="5"/>
      <c r="B767" s="5"/>
    </row>
    <row r="768" spans="1:2" x14ac:dyDescent="0.25">
      <c r="A768" s="5"/>
      <c r="B768" s="5"/>
    </row>
    <row r="769" spans="1:2" x14ac:dyDescent="0.25">
      <c r="A769" s="5"/>
      <c r="B769" s="5"/>
    </row>
    <row r="770" spans="1:2" x14ac:dyDescent="0.25">
      <c r="A770" s="5"/>
      <c r="B770" s="5"/>
    </row>
    <row r="771" spans="1:2" x14ac:dyDescent="0.25">
      <c r="A771" s="5"/>
      <c r="B771" s="5"/>
    </row>
    <row r="772" spans="1:2" x14ac:dyDescent="0.25">
      <c r="A772" s="5"/>
      <c r="B772" s="5"/>
    </row>
    <row r="773" spans="1:2" x14ac:dyDescent="0.25">
      <c r="A773" s="5"/>
      <c r="B773" s="5"/>
    </row>
    <row r="774" spans="1:2" x14ac:dyDescent="0.25">
      <c r="A774" s="5"/>
      <c r="B774" s="5"/>
    </row>
    <row r="775" spans="1:2" x14ac:dyDescent="0.25">
      <c r="A775" s="5"/>
      <c r="B775" s="5"/>
    </row>
    <row r="776" spans="1:2" x14ac:dyDescent="0.25">
      <c r="A776" s="5"/>
      <c r="B776" s="5"/>
    </row>
    <row r="777" spans="1:2" x14ac:dyDescent="0.25">
      <c r="A777" s="5"/>
      <c r="B777" s="5"/>
    </row>
    <row r="778" spans="1:2" x14ac:dyDescent="0.25">
      <c r="A778" s="5"/>
      <c r="B778" s="5"/>
    </row>
    <row r="779" spans="1:2" x14ac:dyDescent="0.25">
      <c r="A779" s="5"/>
      <c r="B779" s="5"/>
    </row>
    <row r="780" spans="1:2" x14ac:dyDescent="0.25">
      <c r="A780" s="5"/>
      <c r="B780" s="5"/>
    </row>
    <row r="781" spans="1:2" x14ac:dyDescent="0.25">
      <c r="A781" s="5"/>
      <c r="B781" s="5"/>
    </row>
    <row r="782" spans="1:2" x14ac:dyDescent="0.25">
      <c r="A782" s="5"/>
      <c r="B782" s="5"/>
    </row>
    <row r="783" spans="1:2" x14ac:dyDescent="0.25">
      <c r="A783" s="5"/>
      <c r="B783" s="5"/>
    </row>
    <row r="784" spans="1:2" x14ac:dyDescent="0.25">
      <c r="A784" s="5"/>
      <c r="B784" s="5"/>
    </row>
    <row r="785" spans="1:2" x14ac:dyDescent="0.25">
      <c r="A785" s="5"/>
      <c r="B785" s="5"/>
    </row>
    <row r="786" spans="1:2" x14ac:dyDescent="0.25">
      <c r="A786" s="5"/>
      <c r="B786" s="5"/>
    </row>
    <row r="787" spans="1:2" x14ac:dyDescent="0.25">
      <c r="A787" s="5"/>
      <c r="B787" s="5"/>
    </row>
    <row r="788" spans="1:2" x14ac:dyDescent="0.25">
      <c r="A788" s="5"/>
      <c r="B788" s="5"/>
    </row>
    <row r="789" spans="1:2" x14ac:dyDescent="0.25">
      <c r="A789" s="5"/>
      <c r="B789" s="5"/>
    </row>
    <row r="790" spans="1:2" x14ac:dyDescent="0.25">
      <c r="A790" s="5"/>
      <c r="B790" s="5"/>
    </row>
    <row r="791" spans="1:2" x14ac:dyDescent="0.25">
      <c r="A791" s="5"/>
      <c r="B791" s="5"/>
    </row>
    <row r="792" spans="1:2" x14ac:dyDescent="0.25">
      <c r="A792" s="5"/>
      <c r="B792" s="5"/>
    </row>
    <row r="793" spans="1:2" x14ac:dyDescent="0.25">
      <c r="A793" s="5"/>
      <c r="B793" s="5"/>
    </row>
    <row r="794" spans="1:2" x14ac:dyDescent="0.25">
      <c r="A794" s="5"/>
      <c r="B794" s="5"/>
    </row>
    <row r="795" spans="1:2" x14ac:dyDescent="0.25">
      <c r="A795" s="5"/>
      <c r="B795" s="5"/>
    </row>
    <row r="796" spans="1:2" x14ac:dyDescent="0.25">
      <c r="A796" s="5"/>
      <c r="B796" s="5"/>
    </row>
    <row r="797" spans="1:2" x14ac:dyDescent="0.25">
      <c r="A797" s="5"/>
      <c r="B797" s="5"/>
    </row>
    <row r="798" spans="1:2" x14ac:dyDescent="0.25">
      <c r="A798" s="5"/>
      <c r="B798" s="5"/>
    </row>
    <row r="799" spans="1:2" x14ac:dyDescent="0.25">
      <c r="A799" s="5"/>
      <c r="B799" s="5"/>
    </row>
    <row r="800" spans="1:2" x14ac:dyDescent="0.25">
      <c r="A800" s="5"/>
      <c r="B800" s="5"/>
    </row>
    <row r="801" spans="1:2" x14ac:dyDescent="0.25">
      <c r="A801" s="5"/>
      <c r="B801" s="5"/>
    </row>
    <row r="802" spans="1:2" x14ac:dyDescent="0.25">
      <c r="A802" s="5"/>
      <c r="B802" s="5"/>
    </row>
    <row r="803" spans="1:2" x14ac:dyDescent="0.25">
      <c r="A803" s="5"/>
      <c r="B803" s="5"/>
    </row>
    <row r="804" spans="1:2" x14ac:dyDescent="0.25">
      <c r="A804" s="5"/>
      <c r="B804" s="5"/>
    </row>
    <row r="805" spans="1:2" x14ac:dyDescent="0.25">
      <c r="A805" s="5"/>
      <c r="B805" s="5"/>
    </row>
    <row r="806" spans="1:2" x14ac:dyDescent="0.25">
      <c r="A806" s="5"/>
      <c r="B806" s="5"/>
    </row>
    <row r="807" spans="1:2" x14ac:dyDescent="0.25">
      <c r="A807" s="5"/>
      <c r="B807" s="5"/>
    </row>
    <row r="808" spans="1:2" x14ac:dyDescent="0.25">
      <c r="A808" s="5"/>
      <c r="B808" s="5"/>
    </row>
    <row r="809" spans="1:2" x14ac:dyDescent="0.25">
      <c r="A809" s="5"/>
      <c r="B809" s="5"/>
    </row>
    <row r="810" spans="1:2" x14ac:dyDescent="0.25">
      <c r="A810" s="5"/>
      <c r="B810" s="5"/>
    </row>
    <row r="811" spans="1:2" x14ac:dyDescent="0.25">
      <c r="A811" s="5"/>
      <c r="B811" s="5"/>
    </row>
    <row r="812" spans="1:2" x14ac:dyDescent="0.25">
      <c r="A812" s="5"/>
      <c r="B812" s="5"/>
    </row>
    <row r="813" spans="1:2" x14ac:dyDescent="0.25">
      <c r="A813" s="5"/>
      <c r="B813" s="5"/>
    </row>
    <row r="814" spans="1:2" x14ac:dyDescent="0.25">
      <c r="A814" s="5"/>
      <c r="B814" s="5"/>
    </row>
    <row r="815" spans="1:2" x14ac:dyDescent="0.25">
      <c r="A815" s="5"/>
      <c r="B815" s="5"/>
    </row>
    <row r="816" spans="1:2" x14ac:dyDescent="0.25">
      <c r="A816" s="5"/>
      <c r="B816" s="5"/>
    </row>
    <row r="817" spans="1:2" x14ac:dyDescent="0.25">
      <c r="A817" s="5"/>
      <c r="B817" s="5"/>
    </row>
    <row r="818" spans="1:2" x14ac:dyDescent="0.25">
      <c r="A818" s="5"/>
      <c r="B818" s="5"/>
    </row>
    <row r="819" spans="1:2" x14ac:dyDescent="0.25">
      <c r="A819" s="5"/>
      <c r="B819" s="5"/>
    </row>
    <row r="820" spans="1:2" x14ac:dyDescent="0.25">
      <c r="A820" s="5"/>
      <c r="B820" s="5"/>
    </row>
    <row r="821" spans="1:2" x14ac:dyDescent="0.25">
      <c r="A821" s="5"/>
      <c r="B821" s="5"/>
    </row>
    <row r="822" spans="1:2" x14ac:dyDescent="0.25">
      <c r="A822" s="5"/>
      <c r="B822" s="5"/>
    </row>
    <row r="823" spans="1:2" x14ac:dyDescent="0.25">
      <c r="A823" s="5"/>
      <c r="B823" s="5"/>
    </row>
    <row r="824" spans="1:2" x14ac:dyDescent="0.25">
      <c r="A824" s="5"/>
      <c r="B824" s="5"/>
    </row>
    <row r="825" spans="1:2" x14ac:dyDescent="0.25">
      <c r="A825" s="5"/>
      <c r="B825" s="5"/>
    </row>
    <row r="826" spans="1:2" x14ac:dyDescent="0.25">
      <c r="A826" s="5"/>
      <c r="B826" s="5"/>
    </row>
    <row r="827" spans="1:2" x14ac:dyDescent="0.25">
      <c r="A827" s="5"/>
      <c r="B827" s="5"/>
    </row>
    <row r="828" spans="1:2" x14ac:dyDescent="0.25">
      <c r="A828" s="5"/>
      <c r="B828" s="5"/>
    </row>
    <row r="829" spans="1:2" x14ac:dyDescent="0.25">
      <c r="A829" s="5"/>
      <c r="B829" s="5"/>
    </row>
    <row r="830" spans="1:2" x14ac:dyDescent="0.25">
      <c r="A830" s="5"/>
      <c r="B830" s="5"/>
    </row>
    <row r="831" spans="1:2" x14ac:dyDescent="0.25">
      <c r="A831" s="5"/>
      <c r="B831" s="5"/>
    </row>
    <row r="832" spans="1:2" x14ac:dyDescent="0.25">
      <c r="A832" s="5"/>
      <c r="B832" s="5"/>
    </row>
    <row r="833" spans="1:2" x14ac:dyDescent="0.25">
      <c r="A833" s="5"/>
      <c r="B833" s="5"/>
    </row>
    <row r="834" spans="1:2" x14ac:dyDescent="0.25">
      <c r="A834" s="5"/>
      <c r="B834" s="5"/>
    </row>
    <row r="835" spans="1:2" x14ac:dyDescent="0.25">
      <c r="A835" s="5"/>
      <c r="B835" s="5"/>
    </row>
    <row r="836" spans="1:2" x14ac:dyDescent="0.25">
      <c r="A836" s="5"/>
      <c r="B836" s="5"/>
    </row>
    <row r="837" spans="1:2" x14ac:dyDescent="0.25">
      <c r="A837" s="5"/>
      <c r="B837" s="5"/>
    </row>
    <row r="838" spans="1:2" x14ac:dyDescent="0.25">
      <c r="A838" s="5"/>
      <c r="B838" s="5"/>
    </row>
    <row r="839" spans="1:2" x14ac:dyDescent="0.25">
      <c r="A839" s="5"/>
      <c r="B839" s="5"/>
    </row>
    <row r="840" spans="1:2" x14ac:dyDescent="0.25">
      <c r="A840" s="5"/>
      <c r="B840" s="5"/>
    </row>
    <row r="841" spans="1:2" x14ac:dyDescent="0.25">
      <c r="A841" s="5"/>
      <c r="B841" s="5"/>
    </row>
    <row r="842" spans="1:2" x14ac:dyDescent="0.25">
      <c r="A842" s="5"/>
      <c r="B842" s="5"/>
    </row>
    <row r="843" spans="1:2" x14ac:dyDescent="0.25">
      <c r="A843" s="5"/>
      <c r="B843" s="5"/>
    </row>
    <row r="844" spans="1:2" x14ac:dyDescent="0.25">
      <c r="A844" s="5"/>
      <c r="B844" s="5"/>
    </row>
    <row r="845" spans="1:2" x14ac:dyDescent="0.25">
      <c r="A845" s="5"/>
      <c r="B845" s="5"/>
    </row>
    <row r="846" spans="1:2" x14ac:dyDescent="0.25">
      <c r="A846" s="5"/>
      <c r="B846" s="5"/>
    </row>
    <row r="847" spans="1:2" x14ac:dyDescent="0.25">
      <c r="A847" s="5"/>
      <c r="B847" s="5"/>
    </row>
    <row r="848" spans="1:2" x14ac:dyDescent="0.25">
      <c r="A848" s="5"/>
      <c r="B848" s="5"/>
    </row>
    <row r="849" spans="1:2" x14ac:dyDescent="0.25">
      <c r="A849" s="5"/>
      <c r="B849" s="5"/>
    </row>
    <row r="850" spans="1:2" x14ac:dyDescent="0.25">
      <c r="A850" s="5"/>
      <c r="B850" s="5"/>
    </row>
    <row r="851" spans="1:2" x14ac:dyDescent="0.25">
      <c r="A851" s="5"/>
      <c r="B851" s="5"/>
    </row>
    <row r="852" spans="1:2" x14ac:dyDescent="0.25">
      <c r="A852" s="5"/>
      <c r="B852" s="5"/>
    </row>
    <row r="853" spans="1:2" x14ac:dyDescent="0.25">
      <c r="A853" s="5"/>
      <c r="B853" s="5"/>
    </row>
    <row r="854" spans="1:2" x14ac:dyDescent="0.25">
      <c r="A854" s="5"/>
      <c r="B854" s="5"/>
    </row>
    <row r="855" spans="1:2" x14ac:dyDescent="0.25">
      <c r="A855" s="5"/>
      <c r="B855" s="5"/>
    </row>
    <row r="856" spans="1:2" x14ac:dyDescent="0.25">
      <c r="A856" s="5"/>
      <c r="B856" s="5"/>
    </row>
    <row r="857" spans="1:2" x14ac:dyDescent="0.25">
      <c r="A857" s="5"/>
      <c r="B857" s="5"/>
    </row>
    <row r="858" spans="1:2" x14ac:dyDescent="0.25">
      <c r="A858" s="5"/>
      <c r="B858" s="5"/>
    </row>
    <row r="859" spans="1:2" x14ac:dyDescent="0.25">
      <c r="A859" s="5"/>
      <c r="B859" s="5"/>
    </row>
    <row r="860" spans="1:2" x14ac:dyDescent="0.25">
      <c r="A860" s="5"/>
      <c r="B860" s="5"/>
    </row>
    <row r="861" spans="1:2" x14ac:dyDescent="0.25">
      <c r="A861" s="5"/>
      <c r="B861" s="5"/>
    </row>
    <row r="862" spans="1:2" x14ac:dyDescent="0.25">
      <c r="A862" s="5"/>
      <c r="B862" s="5"/>
    </row>
    <row r="863" spans="1:2" x14ac:dyDescent="0.25">
      <c r="A863" s="5"/>
      <c r="B863" s="5"/>
    </row>
    <row r="864" spans="1:2" x14ac:dyDescent="0.25">
      <c r="A864" s="5"/>
      <c r="B864" s="5"/>
    </row>
    <row r="865" spans="1:2" x14ac:dyDescent="0.25">
      <c r="A865" s="5"/>
      <c r="B865" s="5"/>
    </row>
    <row r="866" spans="1:2" x14ac:dyDescent="0.25">
      <c r="A866" s="5"/>
      <c r="B866" s="5"/>
    </row>
    <row r="867" spans="1:2" x14ac:dyDescent="0.25">
      <c r="A867" s="5"/>
      <c r="B867" s="5"/>
    </row>
    <row r="868" spans="1:2" x14ac:dyDescent="0.25">
      <c r="A868" s="5"/>
      <c r="B868" s="5"/>
    </row>
    <row r="869" spans="1:2" x14ac:dyDescent="0.25">
      <c r="A869" s="5"/>
      <c r="B869" s="5"/>
    </row>
    <row r="870" spans="1:2" x14ac:dyDescent="0.25">
      <c r="A870" s="5"/>
      <c r="B870" s="5"/>
    </row>
    <row r="871" spans="1:2" x14ac:dyDescent="0.25">
      <c r="A871" s="5"/>
      <c r="B871" s="5"/>
    </row>
    <row r="872" spans="1:2" x14ac:dyDescent="0.25">
      <c r="A872" s="5"/>
      <c r="B872" s="5"/>
    </row>
    <row r="873" spans="1:2" x14ac:dyDescent="0.25">
      <c r="A873" s="5"/>
      <c r="B873" s="5"/>
    </row>
    <row r="874" spans="1:2" x14ac:dyDescent="0.25">
      <c r="A874" s="5"/>
      <c r="B874" s="5"/>
    </row>
    <row r="875" spans="1:2" x14ac:dyDescent="0.25">
      <c r="A875" s="5"/>
      <c r="B875" s="5"/>
    </row>
    <row r="876" spans="1:2" x14ac:dyDescent="0.25">
      <c r="A876" s="5"/>
      <c r="B876" s="5"/>
    </row>
    <row r="877" spans="1:2" x14ac:dyDescent="0.25">
      <c r="A877" s="5"/>
      <c r="B877" s="5"/>
    </row>
    <row r="878" spans="1:2" x14ac:dyDescent="0.25">
      <c r="A878" s="5"/>
      <c r="B878" s="5"/>
    </row>
    <row r="879" spans="1:2" x14ac:dyDescent="0.25">
      <c r="A879" s="5"/>
      <c r="B879" s="5"/>
    </row>
    <row r="880" spans="1:2" x14ac:dyDescent="0.25">
      <c r="A880" s="5"/>
      <c r="B880" s="5"/>
    </row>
    <row r="881" spans="1:2" x14ac:dyDescent="0.25">
      <c r="A881" s="5"/>
      <c r="B881" s="5"/>
    </row>
    <row r="882" spans="1:2" x14ac:dyDescent="0.25">
      <c r="A882" s="5"/>
      <c r="B882" s="5"/>
    </row>
    <row r="883" spans="1:2" x14ac:dyDescent="0.25">
      <c r="A883" s="5"/>
      <c r="B883" s="5"/>
    </row>
    <row r="884" spans="1:2" x14ac:dyDescent="0.25">
      <c r="A884" s="5"/>
      <c r="B884" s="5"/>
    </row>
    <row r="885" spans="1:2" x14ac:dyDescent="0.25">
      <c r="A885" s="5"/>
      <c r="B885" s="5"/>
    </row>
    <row r="886" spans="1:2" x14ac:dyDescent="0.25">
      <c r="A886" s="5"/>
      <c r="B886" s="5"/>
    </row>
    <row r="887" spans="1:2" x14ac:dyDescent="0.25">
      <c r="A887" s="5"/>
      <c r="B887" s="5"/>
    </row>
    <row r="888" spans="1:2" x14ac:dyDescent="0.25">
      <c r="A888" s="5"/>
      <c r="B888" s="5"/>
    </row>
    <row r="889" spans="1:2" x14ac:dyDescent="0.25">
      <c r="A889" s="5"/>
      <c r="B889" s="5"/>
    </row>
    <row r="890" spans="1:2" x14ac:dyDescent="0.25">
      <c r="A890" s="5"/>
      <c r="B890" s="5"/>
    </row>
    <row r="891" spans="1:2" x14ac:dyDescent="0.25">
      <c r="A891" s="5"/>
      <c r="B891" s="5"/>
    </row>
    <row r="892" spans="1:2" x14ac:dyDescent="0.25">
      <c r="A892" s="5"/>
      <c r="B892" s="5"/>
    </row>
    <row r="893" spans="1:2" x14ac:dyDescent="0.25">
      <c r="A893" s="5"/>
      <c r="B893" s="5"/>
    </row>
    <row r="894" spans="1:2" x14ac:dyDescent="0.25">
      <c r="A894" s="5"/>
      <c r="B894" s="5"/>
    </row>
    <row r="895" spans="1:2" x14ac:dyDescent="0.25">
      <c r="A895" s="5"/>
      <c r="B895" s="5"/>
    </row>
    <row r="896" spans="1:2" x14ac:dyDescent="0.25">
      <c r="A896" s="5"/>
      <c r="B896" s="5"/>
    </row>
    <row r="897" spans="1:2" x14ac:dyDescent="0.25">
      <c r="A897" s="5"/>
      <c r="B897" s="5"/>
    </row>
    <row r="898" spans="1:2" x14ac:dyDescent="0.25">
      <c r="A898" s="5"/>
      <c r="B898" s="5"/>
    </row>
    <row r="899" spans="1:2" x14ac:dyDescent="0.25">
      <c r="A899" s="5"/>
      <c r="B899" s="5"/>
    </row>
    <row r="900" spans="1:2" x14ac:dyDescent="0.25">
      <c r="A900" s="5"/>
      <c r="B900" s="5"/>
    </row>
    <row r="901" spans="1:2" x14ac:dyDescent="0.25">
      <c r="A901" s="5"/>
      <c r="B901" s="5"/>
    </row>
    <row r="902" spans="1:2" x14ac:dyDescent="0.25">
      <c r="A902" s="5"/>
      <c r="B902" s="5"/>
    </row>
    <row r="903" spans="1:2" x14ac:dyDescent="0.25">
      <c r="A903" s="5"/>
      <c r="B903" s="5"/>
    </row>
    <row r="904" spans="1:2" x14ac:dyDescent="0.25">
      <c r="A904" s="5"/>
      <c r="B904" s="5"/>
    </row>
    <row r="905" spans="1:2" x14ac:dyDescent="0.25">
      <c r="A905" s="5"/>
      <c r="B905" s="5"/>
    </row>
    <row r="906" spans="1:2" x14ac:dyDescent="0.25">
      <c r="A906" s="5"/>
      <c r="B906" s="5"/>
    </row>
    <row r="907" spans="1:2" x14ac:dyDescent="0.25">
      <c r="A907" s="5"/>
      <c r="B907" s="5"/>
    </row>
    <row r="908" spans="1:2" x14ac:dyDescent="0.25">
      <c r="A908" s="5"/>
      <c r="B908" s="5"/>
    </row>
    <row r="909" spans="1:2" x14ac:dyDescent="0.25">
      <c r="A909" s="5"/>
      <c r="B909" s="5"/>
    </row>
    <row r="910" spans="1:2" x14ac:dyDescent="0.25">
      <c r="A910" s="5"/>
      <c r="B910" s="5"/>
    </row>
    <row r="911" spans="1:2" x14ac:dyDescent="0.25">
      <c r="A911" s="5"/>
      <c r="B911" s="5"/>
    </row>
    <row r="912" spans="1:2" x14ac:dyDescent="0.25">
      <c r="A912" s="5"/>
      <c r="B912" s="5"/>
    </row>
    <row r="913" spans="1:2" x14ac:dyDescent="0.25">
      <c r="A913" s="5"/>
      <c r="B913" s="5"/>
    </row>
    <row r="914" spans="1:2" x14ac:dyDescent="0.25">
      <c r="A914" s="5"/>
      <c r="B914" s="5"/>
    </row>
    <row r="915" spans="1:2" x14ac:dyDescent="0.25">
      <c r="A915" s="5"/>
      <c r="B915" s="5"/>
    </row>
    <row r="916" spans="1:2" x14ac:dyDescent="0.25">
      <c r="A916" s="5"/>
      <c r="B916" s="5"/>
    </row>
    <row r="917" spans="1:2" x14ac:dyDescent="0.25">
      <c r="A917" s="5"/>
      <c r="B917" s="5"/>
    </row>
    <row r="918" spans="1:2" x14ac:dyDescent="0.25">
      <c r="A918" s="5"/>
      <c r="B918" s="5"/>
    </row>
    <row r="919" spans="1:2" x14ac:dyDescent="0.25">
      <c r="A919" s="5"/>
      <c r="B919" s="5"/>
    </row>
    <row r="920" spans="1:2" x14ac:dyDescent="0.25">
      <c r="A920" s="5"/>
      <c r="B920" s="5"/>
    </row>
    <row r="921" spans="1:2" x14ac:dyDescent="0.25">
      <c r="A921" s="5"/>
      <c r="B921" s="5"/>
    </row>
    <row r="922" spans="1:2" x14ac:dyDescent="0.25">
      <c r="A922" s="5"/>
      <c r="B922" s="5"/>
    </row>
    <row r="923" spans="1:2" x14ac:dyDescent="0.25">
      <c r="A923" s="5"/>
      <c r="B923" s="5"/>
    </row>
    <row r="924" spans="1:2" x14ac:dyDescent="0.25">
      <c r="A924" s="5"/>
      <c r="B924" s="5"/>
    </row>
    <row r="925" spans="1:2" x14ac:dyDescent="0.25">
      <c r="A925" s="5"/>
      <c r="B925" s="5"/>
    </row>
    <row r="926" spans="1:2" x14ac:dyDescent="0.25">
      <c r="A926" s="5"/>
      <c r="B926" s="5"/>
    </row>
    <row r="927" spans="1:2" x14ac:dyDescent="0.25">
      <c r="A927" s="5"/>
      <c r="B927" s="5"/>
    </row>
    <row r="928" spans="1:2" x14ac:dyDescent="0.25">
      <c r="A928" s="5"/>
      <c r="B928" s="5"/>
    </row>
    <row r="929" spans="1:2" x14ac:dyDescent="0.25">
      <c r="A929" s="5"/>
      <c r="B929" s="5"/>
    </row>
    <row r="930" spans="1:2" x14ac:dyDescent="0.25">
      <c r="A930" s="5"/>
      <c r="B930" s="5"/>
    </row>
    <row r="931" spans="1:2" x14ac:dyDescent="0.25">
      <c r="A931" s="5"/>
      <c r="B931" s="5"/>
    </row>
    <row r="932" spans="1:2" x14ac:dyDescent="0.25">
      <c r="A932" s="5"/>
      <c r="B932" s="5"/>
    </row>
    <row r="933" spans="1:2" x14ac:dyDescent="0.25">
      <c r="A933" s="5"/>
      <c r="B933" s="5"/>
    </row>
    <row r="934" spans="1:2" x14ac:dyDescent="0.25">
      <c r="A934" s="5"/>
      <c r="B934" s="5"/>
    </row>
    <row r="935" spans="1:2" x14ac:dyDescent="0.25">
      <c r="A935" s="5"/>
      <c r="B935" s="5"/>
    </row>
    <row r="936" spans="1:2" x14ac:dyDescent="0.25">
      <c r="A936" s="5"/>
      <c r="B936" s="5"/>
    </row>
    <row r="937" spans="1:2" x14ac:dyDescent="0.25">
      <c r="A937" s="5"/>
      <c r="B937" s="5"/>
    </row>
    <row r="938" spans="1:2" x14ac:dyDescent="0.25">
      <c r="A938" s="5"/>
      <c r="B938" s="5"/>
    </row>
    <row r="939" spans="1:2" x14ac:dyDescent="0.25">
      <c r="A939" s="5"/>
      <c r="B939" s="5"/>
    </row>
    <row r="940" spans="1:2" x14ac:dyDescent="0.25">
      <c r="A940" s="5"/>
      <c r="B940" s="5"/>
    </row>
    <row r="941" spans="1:2" x14ac:dyDescent="0.25">
      <c r="A941" s="5"/>
      <c r="B941" s="5"/>
    </row>
    <row r="942" spans="1:2" x14ac:dyDescent="0.25">
      <c r="A942" s="5"/>
      <c r="B942" s="5"/>
    </row>
    <row r="943" spans="1:2" x14ac:dyDescent="0.25">
      <c r="A943" s="5"/>
      <c r="B943" s="5"/>
    </row>
    <row r="944" spans="1:2" x14ac:dyDescent="0.25">
      <c r="A944" s="5"/>
      <c r="B944" s="5"/>
    </row>
    <row r="945" spans="1:2" x14ac:dyDescent="0.25">
      <c r="A945" s="5"/>
      <c r="B945" s="5"/>
    </row>
    <row r="946" spans="1:2" x14ac:dyDescent="0.25">
      <c r="A946" s="5"/>
      <c r="B946" s="5"/>
    </row>
    <row r="947" spans="1:2" x14ac:dyDescent="0.25">
      <c r="A947" s="5"/>
      <c r="B947" s="5"/>
    </row>
    <row r="948" spans="1:2" x14ac:dyDescent="0.25">
      <c r="A948" s="5"/>
      <c r="B948" s="5"/>
    </row>
    <row r="949" spans="1:2" x14ac:dyDescent="0.25">
      <c r="A949" s="5"/>
      <c r="B949" s="5"/>
    </row>
    <row r="950" spans="1:2" x14ac:dyDescent="0.25">
      <c r="A950" s="5"/>
      <c r="B950" s="5"/>
    </row>
    <row r="951" spans="1:2" x14ac:dyDescent="0.25">
      <c r="A951" s="5"/>
      <c r="B951" s="5"/>
    </row>
    <row r="952" spans="1:2" x14ac:dyDescent="0.25">
      <c r="A952" s="5"/>
      <c r="B952" s="5"/>
    </row>
    <row r="953" spans="1:2" x14ac:dyDescent="0.25">
      <c r="A953" s="5"/>
      <c r="B953" s="5"/>
    </row>
    <row r="954" spans="1:2" x14ac:dyDescent="0.25">
      <c r="A954" s="5"/>
      <c r="B954" s="5"/>
    </row>
    <row r="955" spans="1:2" x14ac:dyDescent="0.25">
      <c r="A955" s="5"/>
      <c r="B955" s="5"/>
    </row>
    <row r="956" spans="1:2" x14ac:dyDescent="0.25">
      <c r="A956" s="5"/>
      <c r="B956" s="5"/>
    </row>
    <row r="957" spans="1:2" x14ac:dyDescent="0.25">
      <c r="A957" s="5"/>
      <c r="B957" s="5"/>
    </row>
    <row r="958" spans="1:2" x14ac:dyDescent="0.25">
      <c r="A958" s="5"/>
      <c r="B958" s="5"/>
    </row>
    <row r="959" spans="1:2" x14ac:dyDescent="0.25">
      <c r="A959" s="5"/>
      <c r="B959" s="5"/>
    </row>
    <row r="960" spans="1:2" x14ac:dyDescent="0.25">
      <c r="A960" s="5"/>
      <c r="B960" s="5"/>
    </row>
    <row r="961" spans="1:2" x14ac:dyDescent="0.25">
      <c r="A961" s="5"/>
      <c r="B961" s="5"/>
    </row>
    <row r="962" spans="1:2" x14ac:dyDescent="0.25">
      <c r="A962" s="5"/>
      <c r="B962" s="5"/>
    </row>
    <row r="963" spans="1:2" x14ac:dyDescent="0.25">
      <c r="A963" s="5"/>
      <c r="B963" s="5"/>
    </row>
    <row r="964" spans="1:2" x14ac:dyDescent="0.25">
      <c r="A964" s="5"/>
      <c r="B964" s="5"/>
    </row>
    <row r="965" spans="1:2" x14ac:dyDescent="0.25">
      <c r="A965" s="5"/>
      <c r="B965" s="5"/>
    </row>
    <row r="966" spans="1:2" x14ac:dyDescent="0.25">
      <c r="A966" s="5"/>
      <c r="B966" s="5"/>
    </row>
    <row r="967" spans="1:2" x14ac:dyDescent="0.25">
      <c r="A967" s="5"/>
      <c r="B967" s="5"/>
    </row>
    <row r="968" spans="1:2" x14ac:dyDescent="0.25">
      <c r="A968" s="5"/>
      <c r="B968" s="5"/>
    </row>
    <row r="969" spans="1:2" x14ac:dyDescent="0.25">
      <c r="A969" s="5"/>
      <c r="B969" s="5"/>
    </row>
    <row r="970" spans="1:2" x14ac:dyDescent="0.25">
      <c r="A970" s="5"/>
      <c r="B970" s="5"/>
    </row>
    <row r="971" spans="1:2" x14ac:dyDescent="0.25">
      <c r="A971" s="5"/>
      <c r="B971" s="5"/>
    </row>
    <row r="972" spans="1:2" x14ac:dyDescent="0.25">
      <c r="A972" s="5"/>
      <c r="B972" s="5"/>
    </row>
    <row r="973" spans="1:2" x14ac:dyDescent="0.25">
      <c r="A973" s="5"/>
      <c r="B973" s="5"/>
    </row>
    <row r="974" spans="1:2" x14ac:dyDescent="0.25">
      <c r="A974" s="5"/>
      <c r="B974" s="5"/>
    </row>
    <row r="975" spans="1:2" x14ac:dyDescent="0.25">
      <c r="A975" s="5"/>
      <c r="B975" s="5"/>
    </row>
    <row r="976" spans="1:2" x14ac:dyDescent="0.25">
      <c r="A976" s="5"/>
      <c r="B976" s="5"/>
    </row>
    <row r="977" spans="1:2" x14ac:dyDescent="0.25">
      <c r="A977" s="5"/>
      <c r="B977" s="5"/>
    </row>
    <row r="978" spans="1:2" x14ac:dyDescent="0.25">
      <c r="A978" s="5"/>
      <c r="B978" s="5"/>
    </row>
    <row r="979" spans="1:2" x14ac:dyDescent="0.25">
      <c r="A979" s="5"/>
      <c r="B979" s="5"/>
    </row>
    <row r="980" spans="1:2" x14ac:dyDescent="0.25">
      <c r="A980" s="5"/>
      <c r="B980" s="5"/>
    </row>
    <row r="981" spans="1:2" x14ac:dyDescent="0.25">
      <c r="A981" s="5"/>
      <c r="B981" s="5"/>
    </row>
    <row r="982" spans="1:2" x14ac:dyDescent="0.25">
      <c r="A982" s="5"/>
      <c r="B982" s="5"/>
    </row>
    <row r="983" spans="1:2" x14ac:dyDescent="0.25">
      <c r="A983" s="5"/>
      <c r="B983" s="5"/>
    </row>
    <row r="984" spans="1:2" x14ac:dyDescent="0.25">
      <c r="A984" s="5"/>
      <c r="B984" s="5"/>
    </row>
    <row r="985" spans="1:2" x14ac:dyDescent="0.25">
      <c r="A985" s="5"/>
      <c r="B985" s="5"/>
    </row>
    <row r="986" spans="1:2" x14ac:dyDescent="0.25">
      <c r="A986" s="5"/>
      <c r="B986" s="5"/>
    </row>
  </sheetData>
  <autoFilter ref="A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91"/>
  <sheetViews>
    <sheetView tabSelected="1" workbookViewId="0">
      <selection activeCell="E8" sqref="E8"/>
    </sheetView>
  </sheetViews>
  <sheetFormatPr defaultRowHeight="15" x14ac:dyDescent="0.25"/>
  <cols>
    <col min="1" max="1" width="13.140625" bestFit="1" customWidth="1"/>
    <col min="2" max="2" width="29.140625" bestFit="1" customWidth="1"/>
    <col min="3" max="3" width="17.7109375" bestFit="1" customWidth="1"/>
    <col min="4" max="4" width="22.5703125" customWidth="1"/>
    <col min="5" max="5" width="21.140625" customWidth="1"/>
    <col min="6" max="9" width="6.5703125" customWidth="1"/>
    <col min="10" max="12" width="11" customWidth="1"/>
    <col min="13" max="100" width="3" bestFit="1" customWidth="1"/>
    <col min="101" max="801" width="4" bestFit="1" customWidth="1"/>
    <col min="802" max="2248" width="5" bestFit="1" customWidth="1"/>
    <col min="2249" max="2249" width="7.28515625" bestFit="1" customWidth="1"/>
    <col min="2250" max="2250" width="11.28515625" bestFit="1" customWidth="1"/>
    <col min="2251" max="2251" width="12.140625" bestFit="1" customWidth="1"/>
    <col min="2252" max="2252" width="11.28515625" bestFit="1" customWidth="1"/>
  </cols>
  <sheetData>
    <row r="3" spans="1:8" x14ac:dyDescent="0.25">
      <c r="A3" s="3" t="s">
        <v>13</v>
      </c>
      <c r="B3" t="s">
        <v>35</v>
      </c>
    </row>
    <row r="4" spans="1:8" x14ac:dyDescent="0.25">
      <c r="A4" s="4" t="s">
        <v>32</v>
      </c>
      <c r="B4" s="2">
        <v>6131</v>
      </c>
      <c r="E4" t="s">
        <v>15</v>
      </c>
    </row>
    <row r="5" spans="1:8" x14ac:dyDescent="0.25">
      <c r="A5" s="4" t="s">
        <v>33</v>
      </c>
      <c r="B5" s="2">
        <v>7516</v>
      </c>
      <c r="E5" t="s">
        <v>18</v>
      </c>
      <c r="F5" t="s">
        <v>5</v>
      </c>
      <c r="G5" t="s">
        <v>6</v>
      </c>
      <c r="H5" t="s">
        <v>7</v>
      </c>
    </row>
    <row r="6" spans="1:8" x14ac:dyDescent="0.25">
      <c r="A6" s="5">
        <v>6</v>
      </c>
      <c r="B6" s="2">
        <v>10</v>
      </c>
      <c r="E6" t="s">
        <v>16</v>
      </c>
      <c r="F6">
        <v>1</v>
      </c>
      <c r="G6">
        <v>1</v>
      </c>
      <c r="H6">
        <v>1</v>
      </c>
    </row>
    <row r="7" spans="1:8" x14ac:dyDescent="0.25">
      <c r="A7" s="5">
        <v>13</v>
      </c>
      <c r="B7" s="2">
        <v>9</v>
      </c>
      <c r="E7" s="5" t="s">
        <v>19</v>
      </c>
      <c r="G7">
        <v>1</v>
      </c>
    </row>
    <row r="8" spans="1:8" x14ac:dyDescent="0.25">
      <c r="A8" s="5">
        <v>15</v>
      </c>
      <c r="B8" s="2">
        <v>10</v>
      </c>
      <c r="E8" s="5" t="s">
        <v>17</v>
      </c>
      <c r="H8">
        <v>1</v>
      </c>
    </row>
    <row r="9" spans="1:8" x14ac:dyDescent="0.25">
      <c r="A9" s="5">
        <v>17</v>
      </c>
      <c r="B9" s="2">
        <v>12</v>
      </c>
      <c r="E9" s="5" t="s">
        <v>20</v>
      </c>
      <c r="G9">
        <v>1</v>
      </c>
    </row>
    <row r="10" spans="1:8" x14ac:dyDescent="0.25">
      <c r="A10" s="5">
        <v>18</v>
      </c>
      <c r="B10" s="2">
        <v>10</v>
      </c>
      <c r="E10" s="5" t="s">
        <v>21</v>
      </c>
      <c r="F10">
        <v>1</v>
      </c>
      <c r="G10">
        <v>4</v>
      </c>
    </row>
    <row r="11" spans="1:8" x14ac:dyDescent="0.25">
      <c r="A11" s="5">
        <v>26</v>
      </c>
      <c r="B11" s="2">
        <v>12</v>
      </c>
      <c r="E11" s="5" t="s">
        <v>22</v>
      </c>
      <c r="F11">
        <v>4</v>
      </c>
      <c r="G11">
        <v>4</v>
      </c>
    </row>
    <row r="12" spans="1:8" x14ac:dyDescent="0.25">
      <c r="A12" s="5">
        <v>30</v>
      </c>
      <c r="B12" s="2">
        <v>10</v>
      </c>
      <c r="E12" s="5" t="s">
        <v>21</v>
      </c>
      <c r="F12">
        <v>1</v>
      </c>
      <c r="G12">
        <v>4</v>
      </c>
      <c r="H12" t="s">
        <v>27</v>
      </c>
    </row>
    <row r="13" spans="1:8" x14ac:dyDescent="0.25">
      <c r="A13" s="5">
        <v>39</v>
      </c>
      <c r="B13" s="2">
        <v>10</v>
      </c>
    </row>
    <row r="14" spans="1:8" x14ac:dyDescent="0.25">
      <c r="A14" s="5">
        <v>41</v>
      </c>
      <c r="B14" s="2">
        <v>10</v>
      </c>
      <c r="E14" s="5" t="s">
        <v>25</v>
      </c>
    </row>
    <row r="15" spans="1:8" x14ac:dyDescent="0.25">
      <c r="A15" s="5">
        <v>42</v>
      </c>
      <c r="B15" s="2">
        <v>10</v>
      </c>
      <c r="E15" s="5" t="s">
        <v>26</v>
      </c>
      <c r="F15">
        <v>3</v>
      </c>
      <c r="G15">
        <v>1</v>
      </c>
      <c r="H15">
        <v>1</v>
      </c>
    </row>
    <row r="16" spans="1:8" x14ac:dyDescent="0.25">
      <c r="A16" s="5">
        <v>44</v>
      </c>
      <c r="B16" s="2">
        <v>9</v>
      </c>
      <c r="E16" s="5"/>
      <c r="F16">
        <v>4</v>
      </c>
      <c r="G16">
        <v>1</v>
      </c>
      <c r="H16">
        <v>1</v>
      </c>
    </row>
    <row r="17" spans="1:5" x14ac:dyDescent="0.25">
      <c r="A17" s="5">
        <v>50</v>
      </c>
      <c r="B17" s="2">
        <v>18</v>
      </c>
      <c r="E17" s="5"/>
    </row>
    <row r="18" spans="1:5" x14ac:dyDescent="0.25">
      <c r="A18" s="5">
        <v>51</v>
      </c>
      <c r="B18" s="2">
        <v>9</v>
      </c>
      <c r="E18" s="5"/>
    </row>
    <row r="19" spans="1:5" x14ac:dyDescent="0.25">
      <c r="A19" s="5">
        <v>61</v>
      </c>
      <c r="B19" s="2">
        <v>13</v>
      </c>
    </row>
    <row r="20" spans="1:5" x14ac:dyDescent="0.25">
      <c r="A20" s="5">
        <v>62</v>
      </c>
      <c r="B20" s="2">
        <v>10</v>
      </c>
      <c r="E20" s="5"/>
    </row>
    <row r="21" spans="1:5" x14ac:dyDescent="0.25">
      <c r="A21" s="5">
        <v>66</v>
      </c>
      <c r="B21" s="2">
        <v>12</v>
      </c>
    </row>
    <row r="22" spans="1:5" x14ac:dyDescent="0.25">
      <c r="A22" s="5">
        <v>68</v>
      </c>
      <c r="B22" s="2">
        <v>18</v>
      </c>
      <c r="C22" s="5"/>
      <c r="E22" s="5"/>
    </row>
    <row r="23" spans="1:5" x14ac:dyDescent="0.25">
      <c r="A23" s="5">
        <v>71</v>
      </c>
      <c r="B23" s="2">
        <v>21</v>
      </c>
      <c r="C23" s="5"/>
    </row>
    <row r="24" spans="1:5" x14ac:dyDescent="0.25">
      <c r="A24" s="5">
        <v>79</v>
      </c>
      <c r="B24" s="2">
        <v>21</v>
      </c>
      <c r="C24" s="5"/>
    </row>
    <row r="25" spans="1:5" x14ac:dyDescent="0.25">
      <c r="A25" s="5">
        <v>83</v>
      </c>
      <c r="B25" s="2">
        <v>9</v>
      </c>
      <c r="C25" s="5"/>
    </row>
    <row r="26" spans="1:5" x14ac:dyDescent="0.25">
      <c r="A26" s="5">
        <v>84</v>
      </c>
      <c r="B26" s="2">
        <v>12</v>
      </c>
      <c r="C26" s="5"/>
    </row>
    <row r="27" spans="1:5" x14ac:dyDescent="0.25">
      <c r="A27" s="5">
        <v>85</v>
      </c>
      <c r="B27" s="2">
        <v>8</v>
      </c>
      <c r="C27" s="5"/>
    </row>
    <row r="28" spans="1:5" x14ac:dyDescent="0.25">
      <c r="A28" s="5">
        <v>88</v>
      </c>
      <c r="B28" s="2">
        <v>10</v>
      </c>
      <c r="C28" s="5"/>
    </row>
    <row r="29" spans="1:5" x14ac:dyDescent="0.25">
      <c r="A29" s="5">
        <v>90</v>
      </c>
      <c r="B29" s="2">
        <v>18</v>
      </c>
      <c r="C29" s="5"/>
    </row>
    <row r="30" spans="1:5" x14ac:dyDescent="0.25">
      <c r="A30" s="5">
        <v>91</v>
      </c>
      <c r="B30" s="2">
        <v>20</v>
      </c>
      <c r="C30" s="5"/>
    </row>
    <row r="31" spans="1:5" x14ac:dyDescent="0.25">
      <c r="A31" s="5">
        <v>93</v>
      </c>
      <c r="B31" s="2">
        <v>11</v>
      </c>
      <c r="C31" s="5"/>
    </row>
    <row r="32" spans="1:5" x14ac:dyDescent="0.25">
      <c r="A32" s="5">
        <v>101</v>
      </c>
      <c r="B32" s="2">
        <v>8</v>
      </c>
      <c r="C32" s="5"/>
    </row>
    <row r="33" spans="1:3" x14ac:dyDescent="0.25">
      <c r="A33" s="5">
        <v>102</v>
      </c>
      <c r="B33" s="2">
        <v>8</v>
      </c>
      <c r="C33" s="5"/>
    </row>
    <row r="34" spans="1:3" x14ac:dyDescent="0.25">
      <c r="A34" s="5">
        <v>103</v>
      </c>
      <c r="B34" s="2">
        <v>10</v>
      </c>
      <c r="C34" s="5"/>
    </row>
    <row r="35" spans="1:3" x14ac:dyDescent="0.25">
      <c r="A35" s="5">
        <v>104</v>
      </c>
      <c r="B35" s="2">
        <v>11</v>
      </c>
      <c r="C35" s="5"/>
    </row>
    <row r="36" spans="1:3" x14ac:dyDescent="0.25">
      <c r="A36" s="5">
        <v>112</v>
      </c>
      <c r="B36" s="2">
        <v>10</v>
      </c>
      <c r="C36" s="5"/>
    </row>
    <row r="37" spans="1:3" x14ac:dyDescent="0.25">
      <c r="A37" s="5">
        <v>118</v>
      </c>
      <c r="B37" s="2">
        <v>12</v>
      </c>
      <c r="C37" s="5"/>
    </row>
    <row r="38" spans="1:3" x14ac:dyDescent="0.25">
      <c r="A38" s="5">
        <v>122</v>
      </c>
      <c r="B38" s="2">
        <v>22</v>
      </c>
      <c r="C38" s="5"/>
    </row>
    <row r="39" spans="1:3" x14ac:dyDescent="0.25">
      <c r="A39" s="5">
        <v>123</v>
      </c>
      <c r="B39" s="2">
        <v>25</v>
      </c>
      <c r="C39" s="5"/>
    </row>
    <row r="40" spans="1:3" x14ac:dyDescent="0.25">
      <c r="A40" s="5">
        <v>125</v>
      </c>
      <c r="B40" s="2">
        <v>10</v>
      </c>
      <c r="C40" s="5"/>
    </row>
    <row r="41" spans="1:3" x14ac:dyDescent="0.25">
      <c r="A41" s="5">
        <v>126</v>
      </c>
      <c r="B41" s="2">
        <v>8</v>
      </c>
      <c r="C41" s="5"/>
    </row>
    <row r="42" spans="1:3" x14ac:dyDescent="0.25">
      <c r="A42" s="5">
        <v>130</v>
      </c>
      <c r="B42" s="2">
        <v>8</v>
      </c>
      <c r="C42" s="5"/>
    </row>
    <row r="43" spans="1:3" x14ac:dyDescent="0.25">
      <c r="A43" s="5">
        <v>132</v>
      </c>
      <c r="B43" s="2">
        <v>8</v>
      </c>
      <c r="C43" s="5"/>
    </row>
    <row r="44" spans="1:3" x14ac:dyDescent="0.25">
      <c r="A44" s="5">
        <v>134</v>
      </c>
      <c r="B44" s="2">
        <v>18</v>
      </c>
      <c r="C44" s="5"/>
    </row>
    <row r="45" spans="1:3" x14ac:dyDescent="0.25">
      <c r="A45" s="5">
        <v>135</v>
      </c>
      <c r="B45" s="2">
        <v>10</v>
      </c>
      <c r="C45" s="5"/>
    </row>
    <row r="46" spans="1:3" x14ac:dyDescent="0.25">
      <c r="A46" s="5">
        <v>137</v>
      </c>
      <c r="B46" s="2">
        <v>27</v>
      </c>
      <c r="C46" s="5"/>
    </row>
    <row r="47" spans="1:3" x14ac:dyDescent="0.25">
      <c r="A47" s="5">
        <v>144</v>
      </c>
      <c r="B47" s="2">
        <v>19</v>
      </c>
      <c r="C47" s="5"/>
    </row>
    <row r="48" spans="1:3" x14ac:dyDescent="0.25">
      <c r="A48" s="5">
        <v>147</v>
      </c>
      <c r="B48" s="2">
        <v>10</v>
      </c>
      <c r="C48" s="5"/>
    </row>
    <row r="49" spans="1:3" x14ac:dyDescent="0.25">
      <c r="A49" s="5">
        <v>148</v>
      </c>
      <c r="B49" s="2">
        <v>10</v>
      </c>
      <c r="C49" s="5"/>
    </row>
    <row r="50" spans="1:3" x14ac:dyDescent="0.25">
      <c r="A50" s="5">
        <v>150</v>
      </c>
      <c r="B50" s="2">
        <v>12</v>
      </c>
      <c r="C50" s="5"/>
    </row>
    <row r="51" spans="1:3" x14ac:dyDescent="0.25">
      <c r="A51" s="5">
        <v>151</v>
      </c>
      <c r="B51" s="2">
        <v>8</v>
      </c>
      <c r="C51" s="5"/>
    </row>
    <row r="52" spans="1:3" x14ac:dyDescent="0.25">
      <c r="A52" s="5">
        <v>153</v>
      </c>
      <c r="B52" s="2">
        <v>26</v>
      </c>
      <c r="C52" s="5"/>
    </row>
    <row r="53" spans="1:3" x14ac:dyDescent="0.25">
      <c r="A53" s="5">
        <v>154</v>
      </c>
      <c r="B53" s="2">
        <v>21</v>
      </c>
      <c r="C53" s="5"/>
    </row>
    <row r="54" spans="1:3" x14ac:dyDescent="0.25">
      <c r="A54" s="5">
        <v>159</v>
      </c>
      <c r="B54" s="2">
        <v>11</v>
      </c>
      <c r="C54" s="5"/>
    </row>
    <row r="55" spans="1:3" x14ac:dyDescent="0.25">
      <c r="A55" s="5">
        <v>165</v>
      </c>
      <c r="B55" s="2">
        <v>23</v>
      </c>
      <c r="C55" s="5"/>
    </row>
    <row r="56" spans="1:3" x14ac:dyDescent="0.25">
      <c r="A56" s="5">
        <v>168</v>
      </c>
      <c r="B56" s="2">
        <v>8</v>
      </c>
      <c r="C56" s="5"/>
    </row>
    <row r="57" spans="1:3" x14ac:dyDescent="0.25">
      <c r="A57" s="5">
        <v>173</v>
      </c>
      <c r="B57" s="2">
        <v>9</v>
      </c>
      <c r="C57" s="5"/>
    </row>
    <row r="58" spans="1:3" x14ac:dyDescent="0.25">
      <c r="A58" s="5">
        <v>174</v>
      </c>
      <c r="B58" s="2">
        <v>8</v>
      </c>
      <c r="C58" s="5"/>
    </row>
    <row r="59" spans="1:3" x14ac:dyDescent="0.25">
      <c r="A59" s="5">
        <v>184</v>
      </c>
      <c r="B59" s="2">
        <v>8</v>
      </c>
      <c r="C59" s="5"/>
    </row>
    <row r="60" spans="1:3" x14ac:dyDescent="0.25">
      <c r="A60" s="5">
        <v>185</v>
      </c>
      <c r="B60" s="2">
        <v>9</v>
      </c>
      <c r="C60" s="5"/>
    </row>
    <row r="61" spans="1:3" x14ac:dyDescent="0.25">
      <c r="A61" s="5">
        <v>187</v>
      </c>
      <c r="B61" s="2">
        <v>20</v>
      </c>
      <c r="C61" s="5"/>
    </row>
    <row r="62" spans="1:3" x14ac:dyDescent="0.25">
      <c r="A62" s="5">
        <v>188</v>
      </c>
      <c r="B62" s="2">
        <v>23</v>
      </c>
      <c r="C62" s="5"/>
    </row>
    <row r="63" spans="1:3" x14ac:dyDescent="0.25">
      <c r="A63" s="5">
        <v>190</v>
      </c>
      <c r="B63" s="2">
        <v>18</v>
      </c>
      <c r="C63" s="5"/>
    </row>
    <row r="64" spans="1:3" x14ac:dyDescent="0.25">
      <c r="A64" s="5">
        <v>191</v>
      </c>
      <c r="B64" s="2">
        <v>8</v>
      </c>
      <c r="C64" s="5"/>
    </row>
    <row r="65" spans="1:3" x14ac:dyDescent="0.25">
      <c r="A65" s="5">
        <v>192</v>
      </c>
      <c r="B65" s="2">
        <v>11</v>
      </c>
      <c r="C65" s="5"/>
    </row>
    <row r="66" spans="1:3" x14ac:dyDescent="0.25">
      <c r="A66" s="5">
        <v>195</v>
      </c>
      <c r="B66" s="2">
        <v>9</v>
      </c>
      <c r="C66" s="5"/>
    </row>
    <row r="67" spans="1:3" x14ac:dyDescent="0.25">
      <c r="A67" s="5">
        <v>197</v>
      </c>
      <c r="B67" s="2">
        <v>10</v>
      </c>
      <c r="C67" s="5"/>
    </row>
    <row r="68" spans="1:3" x14ac:dyDescent="0.25">
      <c r="A68" s="5">
        <v>201</v>
      </c>
      <c r="B68" s="2">
        <v>8</v>
      </c>
      <c r="C68" s="5"/>
    </row>
    <row r="69" spans="1:3" x14ac:dyDescent="0.25">
      <c r="A69" s="5">
        <v>202</v>
      </c>
      <c r="B69" s="2">
        <v>10</v>
      </c>
      <c r="C69" s="5"/>
    </row>
    <row r="70" spans="1:3" x14ac:dyDescent="0.25">
      <c r="A70" s="5">
        <v>205</v>
      </c>
      <c r="B70" s="2">
        <v>9</v>
      </c>
      <c r="C70" s="5"/>
    </row>
    <row r="71" spans="1:3" x14ac:dyDescent="0.25">
      <c r="A71" s="5">
        <v>207</v>
      </c>
      <c r="B71" s="2">
        <v>11</v>
      </c>
      <c r="C71" s="5"/>
    </row>
    <row r="72" spans="1:3" x14ac:dyDescent="0.25">
      <c r="A72" s="5">
        <v>209</v>
      </c>
      <c r="B72" s="2">
        <v>10</v>
      </c>
      <c r="C72" s="5"/>
    </row>
    <row r="73" spans="1:3" x14ac:dyDescent="0.25">
      <c r="A73" s="5">
        <v>212</v>
      </c>
      <c r="B73" s="2">
        <v>8</v>
      </c>
      <c r="C73" s="5"/>
    </row>
    <row r="74" spans="1:3" x14ac:dyDescent="0.25">
      <c r="A74" s="5">
        <v>214</v>
      </c>
      <c r="B74" s="2">
        <v>10</v>
      </c>
      <c r="C74" s="5"/>
    </row>
    <row r="75" spans="1:3" x14ac:dyDescent="0.25">
      <c r="A75" s="5">
        <v>215</v>
      </c>
      <c r="B75" s="2">
        <v>8</v>
      </c>
      <c r="C75" s="5"/>
    </row>
    <row r="76" spans="1:3" x14ac:dyDescent="0.25">
      <c r="A76" s="5">
        <v>217</v>
      </c>
      <c r="B76" s="2">
        <v>8</v>
      </c>
      <c r="C76" s="5"/>
    </row>
    <row r="77" spans="1:3" x14ac:dyDescent="0.25">
      <c r="A77" s="5">
        <v>218</v>
      </c>
      <c r="B77" s="2">
        <v>19</v>
      </c>
      <c r="C77" s="5"/>
    </row>
    <row r="78" spans="1:3" x14ac:dyDescent="0.25">
      <c r="A78" s="5">
        <v>226</v>
      </c>
      <c r="B78" s="2">
        <v>22</v>
      </c>
      <c r="C78" s="5"/>
    </row>
    <row r="79" spans="1:3" x14ac:dyDescent="0.25">
      <c r="A79" s="5">
        <v>227</v>
      </c>
      <c r="B79" s="2">
        <v>13</v>
      </c>
      <c r="C79" s="5"/>
    </row>
    <row r="80" spans="1:3" x14ac:dyDescent="0.25">
      <c r="A80" s="5">
        <v>233</v>
      </c>
      <c r="B80" s="2">
        <v>8</v>
      </c>
      <c r="C80" s="5"/>
    </row>
    <row r="81" spans="1:3" x14ac:dyDescent="0.25">
      <c r="A81" s="5">
        <v>239</v>
      </c>
      <c r="B81" s="2">
        <v>14</v>
      </c>
      <c r="C81" s="5"/>
    </row>
    <row r="82" spans="1:3" x14ac:dyDescent="0.25">
      <c r="A82" s="5">
        <v>244</v>
      </c>
      <c r="B82" s="2">
        <v>20</v>
      </c>
      <c r="C82" s="5"/>
    </row>
    <row r="83" spans="1:3" x14ac:dyDescent="0.25">
      <c r="A83" s="5">
        <v>246</v>
      </c>
      <c r="B83" s="2">
        <v>8</v>
      </c>
      <c r="C83" s="5"/>
    </row>
    <row r="84" spans="1:3" x14ac:dyDescent="0.25">
      <c r="A84" s="5">
        <v>249</v>
      </c>
      <c r="B84" s="2">
        <v>14</v>
      </c>
      <c r="C84" s="5"/>
    </row>
    <row r="85" spans="1:3" x14ac:dyDescent="0.25">
      <c r="A85" s="5">
        <v>257</v>
      </c>
      <c r="B85" s="2">
        <v>8</v>
      </c>
      <c r="C85" s="5"/>
    </row>
    <row r="86" spans="1:3" x14ac:dyDescent="0.25">
      <c r="A86" s="5">
        <v>259</v>
      </c>
      <c r="B86" s="2">
        <v>9</v>
      </c>
      <c r="C86" s="5"/>
    </row>
    <row r="87" spans="1:3" x14ac:dyDescent="0.25">
      <c r="A87" s="5">
        <v>260</v>
      </c>
      <c r="B87" s="2">
        <v>14</v>
      </c>
      <c r="C87" s="5"/>
    </row>
    <row r="88" spans="1:3" x14ac:dyDescent="0.25">
      <c r="A88" s="5">
        <v>261</v>
      </c>
      <c r="B88" s="2">
        <v>13</v>
      </c>
      <c r="C88" s="5"/>
    </row>
    <row r="89" spans="1:3" x14ac:dyDescent="0.25">
      <c r="A89" s="5">
        <v>265</v>
      </c>
      <c r="B89" s="2">
        <v>11</v>
      </c>
      <c r="C89" s="5"/>
    </row>
    <row r="90" spans="1:3" x14ac:dyDescent="0.25">
      <c r="A90" s="5">
        <v>268</v>
      </c>
      <c r="B90" s="2">
        <v>22</v>
      </c>
      <c r="C90" s="5"/>
    </row>
    <row r="91" spans="1:3" x14ac:dyDescent="0.25">
      <c r="A91" s="5">
        <v>270</v>
      </c>
      <c r="B91" s="2">
        <v>8</v>
      </c>
      <c r="C91" s="5"/>
    </row>
    <row r="92" spans="1:3" x14ac:dyDescent="0.25">
      <c r="A92" s="5">
        <v>273</v>
      </c>
      <c r="B92" s="2">
        <v>20</v>
      </c>
      <c r="C92" s="5"/>
    </row>
    <row r="93" spans="1:3" x14ac:dyDescent="0.25">
      <c r="A93" s="5">
        <v>277</v>
      </c>
      <c r="B93" s="2">
        <v>9</v>
      </c>
      <c r="C93" s="5"/>
    </row>
    <row r="94" spans="1:3" x14ac:dyDescent="0.25">
      <c r="A94" s="5">
        <v>279</v>
      </c>
      <c r="B94" s="2">
        <v>9</v>
      </c>
      <c r="C94" s="5"/>
    </row>
    <row r="95" spans="1:3" x14ac:dyDescent="0.25">
      <c r="A95" s="5">
        <v>284</v>
      </c>
      <c r="B95" s="2">
        <v>9</v>
      </c>
      <c r="C95" s="5"/>
    </row>
    <row r="96" spans="1:3" x14ac:dyDescent="0.25">
      <c r="A96" s="5">
        <v>287</v>
      </c>
      <c r="B96" s="2">
        <v>13</v>
      </c>
      <c r="C96" s="5"/>
    </row>
    <row r="97" spans="1:3" x14ac:dyDescent="0.25">
      <c r="A97" s="5">
        <v>289</v>
      </c>
      <c r="B97" s="2">
        <v>10</v>
      </c>
      <c r="C97" s="5"/>
    </row>
    <row r="98" spans="1:3" x14ac:dyDescent="0.25">
      <c r="A98" s="5">
        <v>292</v>
      </c>
      <c r="B98" s="2">
        <v>25</v>
      </c>
      <c r="C98" s="5"/>
    </row>
    <row r="99" spans="1:3" x14ac:dyDescent="0.25">
      <c r="A99" s="5">
        <v>293</v>
      </c>
      <c r="B99" s="2">
        <v>11</v>
      </c>
      <c r="C99" s="5"/>
    </row>
    <row r="100" spans="1:3" x14ac:dyDescent="0.25">
      <c r="A100" s="5">
        <v>295</v>
      </c>
      <c r="B100" s="2">
        <v>12</v>
      </c>
      <c r="C100" s="5"/>
    </row>
    <row r="101" spans="1:3" x14ac:dyDescent="0.25">
      <c r="A101" s="5">
        <v>298</v>
      </c>
      <c r="B101" s="2">
        <v>11</v>
      </c>
      <c r="C101" s="5"/>
    </row>
    <row r="102" spans="1:3" x14ac:dyDescent="0.25">
      <c r="A102" s="5">
        <v>299</v>
      </c>
      <c r="B102" s="2">
        <v>9</v>
      </c>
      <c r="C102" s="5"/>
    </row>
    <row r="103" spans="1:3" x14ac:dyDescent="0.25">
      <c r="A103" s="5">
        <v>301</v>
      </c>
      <c r="B103" s="2">
        <v>8</v>
      </c>
      <c r="C103" s="5"/>
    </row>
    <row r="104" spans="1:3" x14ac:dyDescent="0.25">
      <c r="A104" s="5">
        <v>303</v>
      </c>
      <c r="B104" s="2">
        <v>14</v>
      </c>
      <c r="C104" s="5"/>
    </row>
    <row r="105" spans="1:3" x14ac:dyDescent="0.25">
      <c r="A105" s="5">
        <v>304</v>
      </c>
      <c r="B105" s="2">
        <v>8</v>
      </c>
      <c r="C105" s="5"/>
    </row>
    <row r="106" spans="1:3" x14ac:dyDescent="0.25">
      <c r="A106" s="5">
        <v>306</v>
      </c>
      <c r="B106" s="2">
        <v>19</v>
      </c>
      <c r="C106" s="5"/>
    </row>
    <row r="107" spans="1:3" x14ac:dyDescent="0.25">
      <c r="A107" s="5">
        <v>308</v>
      </c>
      <c r="B107" s="2">
        <v>14</v>
      </c>
      <c r="C107" s="5"/>
    </row>
    <row r="108" spans="1:3" x14ac:dyDescent="0.25">
      <c r="A108" s="5">
        <v>316</v>
      </c>
      <c r="B108" s="2">
        <v>19</v>
      </c>
      <c r="C108" s="5"/>
    </row>
    <row r="109" spans="1:3" x14ac:dyDescent="0.25">
      <c r="A109" s="5">
        <v>319</v>
      </c>
      <c r="B109" s="2">
        <v>11</v>
      </c>
      <c r="C109" s="5"/>
    </row>
    <row r="110" spans="1:3" x14ac:dyDescent="0.25">
      <c r="A110" s="5">
        <v>334</v>
      </c>
      <c r="B110" s="2">
        <v>10</v>
      </c>
      <c r="C110" s="5"/>
    </row>
    <row r="111" spans="1:3" x14ac:dyDescent="0.25">
      <c r="A111" s="5">
        <v>335</v>
      </c>
      <c r="B111" s="2">
        <v>10</v>
      </c>
      <c r="C111" s="5"/>
    </row>
    <row r="112" spans="1:3" x14ac:dyDescent="0.25">
      <c r="A112" s="5">
        <v>339</v>
      </c>
      <c r="B112" s="2">
        <v>29</v>
      </c>
      <c r="C112" s="5"/>
    </row>
    <row r="113" spans="1:3" x14ac:dyDescent="0.25">
      <c r="A113" s="5">
        <v>343</v>
      </c>
      <c r="B113" s="2">
        <v>8</v>
      </c>
      <c r="C113" s="5"/>
    </row>
    <row r="114" spans="1:3" x14ac:dyDescent="0.25">
      <c r="A114" s="5">
        <v>345</v>
      </c>
      <c r="B114" s="2">
        <v>14</v>
      </c>
      <c r="C114" s="5"/>
    </row>
    <row r="115" spans="1:3" x14ac:dyDescent="0.25">
      <c r="A115" s="5">
        <v>348</v>
      </c>
      <c r="B115" s="2">
        <v>24</v>
      </c>
      <c r="C115" s="5"/>
    </row>
    <row r="116" spans="1:3" x14ac:dyDescent="0.25">
      <c r="A116" s="5">
        <v>349</v>
      </c>
      <c r="B116" s="2">
        <v>29</v>
      </c>
      <c r="C116" s="5"/>
    </row>
    <row r="117" spans="1:3" x14ac:dyDescent="0.25">
      <c r="A117" s="5">
        <v>354</v>
      </c>
      <c r="B117" s="2">
        <v>10</v>
      </c>
      <c r="C117" s="5"/>
    </row>
    <row r="118" spans="1:3" x14ac:dyDescent="0.25">
      <c r="A118" s="5">
        <v>359</v>
      </c>
      <c r="B118" s="2">
        <v>28</v>
      </c>
      <c r="C118" s="5"/>
    </row>
    <row r="119" spans="1:3" x14ac:dyDescent="0.25">
      <c r="A119" s="5">
        <v>362</v>
      </c>
      <c r="B119" s="2">
        <v>14</v>
      </c>
      <c r="C119" s="5"/>
    </row>
    <row r="120" spans="1:3" x14ac:dyDescent="0.25">
      <c r="A120" s="5">
        <v>366</v>
      </c>
      <c r="B120" s="2">
        <v>9</v>
      </c>
      <c r="C120" s="5"/>
    </row>
    <row r="121" spans="1:3" x14ac:dyDescent="0.25">
      <c r="A121" s="5">
        <v>367</v>
      </c>
      <c r="B121" s="2">
        <v>10</v>
      </c>
      <c r="C121" s="5"/>
    </row>
    <row r="122" spans="1:3" x14ac:dyDescent="0.25">
      <c r="A122" s="5">
        <v>368</v>
      </c>
      <c r="B122" s="2">
        <v>8</v>
      </c>
      <c r="C122" s="5"/>
    </row>
    <row r="123" spans="1:3" x14ac:dyDescent="0.25">
      <c r="A123" s="5">
        <v>370</v>
      </c>
      <c r="B123" s="2">
        <v>20</v>
      </c>
      <c r="C123" s="5"/>
    </row>
    <row r="124" spans="1:3" x14ac:dyDescent="0.25">
      <c r="A124" s="5">
        <v>371</v>
      </c>
      <c r="B124" s="2">
        <v>26</v>
      </c>
      <c r="C124" s="5"/>
    </row>
    <row r="125" spans="1:3" x14ac:dyDescent="0.25">
      <c r="A125" s="5">
        <v>373</v>
      </c>
      <c r="B125" s="2">
        <v>19</v>
      </c>
      <c r="C125" s="5"/>
    </row>
    <row r="126" spans="1:3" x14ac:dyDescent="0.25">
      <c r="A126" s="5">
        <v>375</v>
      </c>
      <c r="B126" s="2">
        <v>11</v>
      </c>
      <c r="C126" s="5"/>
    </row>
    <row r="127" spans="1:3" x14ac:dyDescent="0.25">
      <c r="A127" s="5">
        <v>380</v>
      </c>
      <c r="B127" s="2">
        <v>15</v>
      </c>
      <c r="C127" s="5"/>
    </row>
    <row r="128" spans="1:3" x14ac:dyDescent="0.25">
      <c r="A128" s="5">
        <v>382</v>
      </c>
      <c r="B128" s="2">
        <v>12</v>
      </c>
      <c r="C128" s="5"/>
    </row>
    <row r="129" spans="1:3" x14ac:dyDescent="0.25">
      <c r="A129" s="5">
        <v>389</v>
      </c>
      <c r="B129" s="2">
        <v>10</v>
      </c>
      <c r="C129" s="5"/>
    </row>
    <row r="130" spans="1:3" x14ac:dyDescent="0.25">
      <c r="A130" s="5">
        <v>391</v>
      </c>
      <c r="B130" s="2">
        <v>8</v>
      </c>
      <c r="C130" s="5"/>
    </row>
    <row r="131" spans="1:3" x14ac:dyDescent="0.25">
      <c r="A131" s="5">
        <v>393</v>
      </c>
      <c r="B131" s="2">
        <v>10</v>
      </c>
      <c r="C131" s="5"/>
    </row>
    <row r="132" spans="1:3" x14ac:dyDescent="0.25">
      <c r="A132" s="5">
        <v>395</v>
      </c>
      <c r="B132" s="2">
        <v>12</v>
      </c>
      <c r="C132" s="5"/>
    </row>
    <row r="133" spans="1:3" x14ac:dyDescent="0.25">
      <c r="A133" s="5">
        <v>402</v>
      </c>
      <c r="B133" s="2">
        <v>13</v>
      </c>
      <c r="C133" s="5"/>
    </row>
    <row r="134" spans="1:3" x14ac:dyDescent="0.25">
      <c r="A134" s="5">
        <v>409</v>
      </c>
      <c r="B134" s="2">
        <v>12</v>
      </c>
      <c r="C134" s="5"/>
    </row>
    <row r="135" spans="1:3" x14ac:dyDescent="0.25">
      <c r="A135" s="5">
        <v>413</v>
      </c>
      <c r="B135" s="2">
        <v>21</v>
      </c>
      <c r="C135" s="5"/>
    </row>
    <row r="136" spans="1:3" x14ac:dyDescent="0.25">
      <c r="A136" s="5">
        <v>415</v>
      </c>
      <c r="B136" s="2">
        <v>20</v>
      </c>
      <c r="C136" s="5"/>
    </row>
    <row r="137" spans="1:3" x14ac:dyDescent="0.25">
      <c r="A137" s="5">
        <v>418</v>
      </c>
      <c r="B137" s="2">
        <v>10</v>
      </c>
      <c r="C137" s="5"/>
    </row>
    <row r="138" spans="1:3" x14ac:dyDescent="0.25">
      <c r="A138" s="5">
        <v>422</v>
      </c>
      <c r="B138" s="2">
        <v>8</v>
      </c>
      <c r="C138" s="5"/>
    </row>
    <row r="139" spans="1:3" x14ac:dyDescent="0.25">
      <c r="A139" s="5">
        <v>427</v>
      </c>
      <c r="B139" s="2">
        <v>27</v>
      </c>
      <c r="C139" s="5"/>
    </row>
    <row r="140" spans="1:3" x14ac:dyDescent="0.25">
      <c r="A140" s="5">
        <v>429</v>
      </c>
      <c r="B140" s="2">
        <v>8</v>
      </c>
      <c r="C140" s="5"/>
    </row>
    <row r="141" spans="1:3" x14ac:dyDescent="0.25">
      <c r="A141" s="5">
        <v>445</v>
      </c>
      <c r="B141" s="2">
        <v>9</v>
      </c>
      <c r="C141" s="5"/>
    </row>
    <row r="142" spans="1:3" x14ac:dyDescent="0.25">
      <c r="A142" s="5">
        <v>453</v>
      </c>
      <c r="B142" s="2">
        <v>13</v>
      </c>
      <c r="C142" s="5"/>
    </row>
    <row r="143" spans="1:3" x14ac:dyDescent="0.25">
      <c r="A143" s="5">
        <v>454</v>
      </c>
      <c r="B143" s="2">
        <v>23</v>
      </c>
      <c r="C143" s="5"/>
    </row>
    <row r="144" spans="1:3" x14ac:dyDescent="0.25">
      <c r="A144" s="5">
        <v>457</v>
      </c>
      <c r="B144" s="2">
        <v>19</v>
      </c>
      <c r="C144" s="5"/>
    </row>
    <row r="145" spans="1:3" x14ac:dyDescent="0.25">
      <c r="A145" s="5">
        <v>458</v>
      </c>
      <c r="B145" s="2">
        <v>9</v>
      </c>
      <c r="C145" s="5"/>
    </row>
    <row r="146" spans="1:3" x14ac:dyDescent="0.25">
      <c r="A146" s="5">
        <v>459</v>
      </c>
      <c r="B146" s="2">
        <v>8</v>
      </c>
      <c r="C146" s="5"/>
    </row>
    <row r="147" spans="1:3" x14ac:dyDescent="0.25">
      <c r="A147" s="5">
        <v>460</v>
      </c>
      <c r="B147" s="2">
        <v>25</v>
      </c>
      <c r="C147" s="5"/>
    </row>
    <row r="148" spans="1:3" x14ac:dyDescent="0.25">
      <c r="A148" s="5">
        <v>463</v>
      </c>
      <c r="B148" s="2">
        <v>15</v>
      </c>
      <c r="C148" s="5"/>
    </row>
    <row r="149" spans="1:3" x14ac:dyDescent="0.25">
      <c r="A149" s="5">
        <v>464</v>
      </c>
      <c r="B149" s="2">
        <v>10</v>
      </c>
      <c r="C149" s="5"/>
    </row>
    <row r="150" spans="1:3" x14ac:dyDescent="0.25">
      <c r="A150" s="5">
        <v>471</v>
      </c>
      <c r="B150" s="2">
        <v>21</v>
      </c>
      <c r="C150" s="5"/>
    </row>
    <row r="151" spans="1:3" x14ac:dyDescent="0.25">
      <c r="A151" s="5">
        <v>473</v>
      </c>
      <c r="B151" s="2">
        <v>11</v>
      </c>
      <c r="C151" s="5"/>
    </row>
    <row r="152" spans="1:3" x14ac:dyDescent="0.25">
      <c r="A152" s="5">
        <v>474</v>
      </c>
      <c r="B152" s="2">
        <v>25</v>
      </c>
      <c r="C152" s="5"/>
    </row>
    <row r="153" spans="1:3" x14ac:dyDescent="0.25">
      <c r="A153" s="5">
        <v>475</v>
      </c>
      <c r="B153" s="2">
        <v>12</v>
      </c>
      <c r="C153" s="5"/>
    </row>
    <row r="154" spans="1:3" x14ac:dyDescent="0.25">
      <c r="A154" s="5">
        <v>478</v>
      </c>
      <c r="B154" s="2">
        <v>10</v>
      </c>
      <c r="C154" s="5"/>
    </row>
    <row r="155" spans="1:3" x14ac:dyDescent="0.25">
      <c r="A155" s="5">
        <v>480</v>
      </c>
      <c r="B155" s="2">
        <v>11</v>
      </c>
      <c r="C155" s="5"/>
    </row>
    <row r="156" spans="1:3" x14ac:dyDescent="0.25">
      <c r="A156" s="5">
        <v>481</v>
      </c>
      <c r="B156" s="2">
        <v>10</v>
      </c>
      <c r="C156" s="5"/>
    </row>
    <row r="157" spans="1:3" x14ac:dyDescent="0.25">
      <c r="A157" s="5">
        <v>483</v>
      </c>
      <c r="B157" s="2">
        <v>10</v>
      </c>
      <c r="C157" s="5"/>
    </row>
    <row r="158" spans="1:3" x14ac:dyDescent="0.25">
      <c r="A158" s="5">
        <v>487</v>
      </c>
      <c r="B158" s="2">
        <v>8</v>
      </c>
      <c r="C158" s="5"/>
    </row>
    <row r="159" spans="1:3" x14ac:dyDescent="0.25">
      <c r="A159" s="5">
        <v>488</v>
      </c>
      <c r="B159" s="2">
        <v>18</v>
      </c>
      <c r="C159" s="5"/>
    </row>
    <row r="160" spans="1:3" x14ac:dyDescent="0.25">
      <c r="A160" s="5">
        <v>489</v>
      </c>
      <c r="B160" s="2">
        <v>9</v>
      </c>
      <c r="C160" s="5"/>
    </row>
    <row r="161" spans="1:3" x14ac:dyDescent="0.25">
      <c r="A161" s="5">
        <v>490</v>
      </c>
      <c r="B161" s="2">
        <v>19</v>
      </c>
      <c r="C161" s="5"/>
    </row>
    <row r="162" spans="1:3" x14ac:dyDescent="0.25">
      <c r="A162" s="5">
        <v>496</v>
      </c>
      <c r="B162" s="2">
        <v>10</v>
      </c>
      <c r="C162" s="5"/>
    </row>
    <row r="163" spans="1:3" x14ac:dyDescent="0.25">
      <c r="A163" s="5">
        <v>498</v>
      </c>
      <c r="B163" s="2">
        <v>11</v>
      </c>
      <c r="C163" s="5"/>
    </row>
    <row r="164" spans="1:3" x14ac:dyDescent="0.25">
      <c r="A164" s="5">
        <v>499</v>
      </c>
      <c r="B164" s="2">
        <v>9</v>
      </c>
      <c r="C164" s="5"/>
    </row>
    <row r="165" spans="1:3" x14ac:dyDescent="0.25">
      <c r="A165" s="5">
        <v>505</v>
      </c>
      <c r="B165" s="2">
        <v>8</v>
      </c>
      <c r="C165" s="5"/>
    </row>
    <row r="166" spans="1:3" x14ac:dyDescent="0.25">
      <c r="A166" s="5">
        <v>506</v>
      </c>
      <c r="B166" s="2">
        <v>9</v>
      </c>
      <c r="C166" s="5"/>
    </row>
    <row r="167" spans="1:3" x14ac:dyDescent="0.25">
      <c r="A167" s="5">
        <v>518</v>
      </c>
      <c r="B167" s="2">
        <v>18</v>
      </c>
      <c r="C167" s="5"/>
    </row>
    <row r="168" spans="1:3" x14ac:dyDescent="0.25">
      <c r="A168" s="5">
        <v>523</v>
      </c>
      <c r="B168" s="2">
        <v>12</v>
      </c>
      <c r="C168" s="5"/>
    </row>
    <row r="169" spans="1:3" x14ac:dyDescent="0.25">
      <c r="A169" s="5">
        <v>524</v>
      </c>
      <c r="B169" s="2">
        <v>8</v>
      </c>
      <c r="C169" s="5"/>
    </row>
    <row r="170" spans="1:3" x14ac:dyDescent="0.25">
      <c r="A170" s="5">
        <v>526</v>
      </c>
      <c r="B170" s="2">
        <v>11</v>
      </c>
      <c r="C170" s="5"/>
    </row>
    <row r="171" spans="1:3" x14ac:dyDescent="0.25">
      <c r="A171" s="5">
        <v>528</v>
      </c>
      <c r="B171" s="2">
        <v>22</v>
      </c>
      <c r="C171" s="5"/>
    </row>
    <row r="172" spans="1:3" x14ac:dyDescent="0.25">
      <c r="A172" s="5">
        <v>531</v>
      </c>
      <c r="B172" s="2">
        <v>9</v>
      </c>
      <c r="C172" s="5"/>
    </row>
    <row r="173" spans="1:3" x14ac:dyDescent="0.25">
      <c r="A173" s="5">
        <v>542</v>
      </c>
      <c r="B173" s="2">
        <v>8</v>
      </c>
      <c r="C173" s="5"/>
    </row>
    <row r="174" spans="1:3" x14ac:dyDescent="0.25">
      <c r="A174" s="5">
        <v>543</v>
      </c>
      <c r="B174" s="2">
        <v>15</v>
      </c>
      <c r="C174" s="5"/>
    </row>
    <row r="175" spans="1:3" x14ac:dyDescent="0.25">
      <c r="A175" s="5">
        <v>552</v>
      </c>
      <c r="B175" s="2">
        <v>10</v>
      </c>
      <c r="C175" s="5"/>
    </row>
    <row r="176" spans="1:3" x14ac:dyDescent="0.25">
      <c r="A176" s="5">
        <v>553</v>
      </c>
      <c r="B176" s="2">
        <v>10</v>
      </c>
      <c r="C176" s="5"/>
    </row>
    <row r="177" spans="1:3" x14ac:dyDescent="0.25">
      <c r="A177" s="5">
        <v>555</v>
      </c>
      <c r="B177" s="2">
        <v>10</v>
      </c>
      <c r="C177" s="5"/>
    </row>
    <row r="178" spans="1:3" x14ac:dyDescent="0.25">
      <c r="A178" s="5">
        <v>560</v>
      </c>
      <c r="B178" s="2">
        <v>15</v>
      </c>
      <c r="C178" s="5"/>
    </row>
    <row r="179" spans="1:3" x14ac:dyDescent="0.25">
      <c r="A179" s="5">
        <v>561</v>
      </c>
      <c r="B179" s="2">
        <v>13</v>
      </c>
      <c r="C179" s="5"/>
    </row>
    <row r="180" spans="1:3" x14ac:dyDescent="0.25">
      <c r="A180" s="5">
        <v>565</v>
      </c>
      <c r="B180" s="2">
        <v>20</v>
      </c>
      <c r="C180" s="5"/>
    </row>
    <row r="181" spans="1:3" x14ac:dyDescent="0.25">
      <c r="A181" s="5">
        <v>569</v>
      </c>
      <c r="B181" s="2">
        <v>23</v>
      </c>
      <c r="C181" s="5"/>
    </row>
    <row r="182" spans="1:3" x14ac:dyDescent="0.25">
      <c r="A182" s="5">
        <v>570</v>
      </c>
      <c r="B182" s="2">
        <v>10</v>
      </c>
      <c r="C182" s="5"/>
    </row>
    <row r="183" spans="1:3" x14ac:dyDescent="0.25">
      <c r="A183" s="5">
        <v>571</v>
      </c>
      <c r="B183" s="2">
        <v>19</v>
      </c>
      <c r="C183" s="5"/>
    </row>
    <row r="184" spans="1:3" x14ac:dyDescent="0.25">
      <c r="A184" s="5">
        <v>578</v>
      </c>
      <c r="B184" s="2">
        <v>10</v>
      </c>
      <c r="C184" s="5"/>
    </row>
    <row r="185" spans="1:3" x14ac:dyDescent="0.25">
      <c r="A185" s="5">
        <v>583</v>
      </c>
      <c r="B185" s="2">
        <v>23</v>
      </c>
      <c r="C185" s="5"/>
    </row>
    <row r="186" spans="1:3" x14ac:dyDescent="0.25">
      <c r="A186" s="5">
        <v>585</v>
      </c>
      <c r="B186" s="2">
        <v>9</v>
      </c>
      <c r="C186" s="5"/>
    </row>
    <row r="187" spans="1:3" x14ac:dyDescent="0.25">
      <c r="A187" s="5">
        <v>588</v>
      </c>
      <c r="B187" s="2">
        <v>11</v>
      </c>
      <c r="C187" s="5"/>
    </row>
    <row r="188" spans="1:3" x14ac:dyDescent="0.25">
      <c r="A188" s="5">
        <v>590</v>
      </c>
      <c r="B188" s="2">
        <v>10</v>
      </c>
      <c r="C188" s="5"/>
    </row>
    <row r="189" spans="1:3" x14ac:dyDescent="0.25">
      <c r="A189" s="5">
        <v>602</v>
      </c>
      <c r="B189" s="2">
        <v>8</v>
      </c>
      <c r="C189" s="5"/>
    </row>
    <row r="190" spans="1:3" x14ac:dyDescent="0.25">
      <c r="A190" s="5">
        <v>603</v>
      </c>
      <c r="B190" s="2">
        <v>10</v>
      </c>
      <c r="C190" s="5"/>
    </row>
    <row r="191" spans="1:3" x14ac:dyDescent="0.25">
      <c r="A191" s="5">
        <v>605</v>
      </c>
      <c r="B191" s="2">
        <v>21</v>
      </c>
      <c r="C191" s="5"/>
    </row>
    <row r="192" spans="1:3" x14ac:dyDescent="0.25">
      <c r="A192" s="5">
        <v>609</v>
      </c>
      <c r="B192" s="2">
        <v>24</v>
      </c>
      <c r="C192" s="5"/>
    </row>
    <row r="193" spans="1:3" x14ac:dyDescent="0.25">
      <c r="A193" s="5">
        <v>610</v>
      </c>
      <c r="B193" s="2">
        <v>10</v>
      </c>
      <c r="C193" s="5"/>
    </row>
    <row r="194" spans="1:3" x14ac:dyDescent="0.25">
      <c r="A194" s="5">
        <v>613</v>
      </c>
      <c r="B194" s="2">
        <v>18</v>
      </c>
      <c r="C194" s="5"/>
    </row>
    <row r="195" spans="1:3" x14ac:dyDescent="0.25">
      <c r="A195" s="5">
        <v>614</v>
      </c>
      <c r="B195" s="2">
        <v>21</v>
      </c>
      <c r="C195" s="5"/>
    </row>
    <row r="196" spans="1:3" x14ac:dyDescent="0.25">
      <c r="A196" s="5">
        <v>620</v>
      </c>
      <c r="B196" s="2">
        <v>9</v>
      </c>
      <c r="C196" s="5"/>
    </row>
    <row r="197" spans="1:3" x14ac:dyDescent="0.25">
      <c r="A197" s="5">
        <v>623</v>
      </c>
      <c r="B197" s="2">
        <v>24</v>
      </c>
      <c r="C197" s="5"/>
    </row>
    <row r="198" spans="1:3" x14ac:dyDescent="0.25">
      <c r="A198" s="5">
        <v>630</v>
      </c>
      <c r="B198" s="2">
        <v>28</v>
      </c>
      <c r="C198" s="5"/>
    </row>
    <row r="199" spans="1:3" x14ac:dyDescent="0.25">
      <c r="A199" s="5">
        <v>637</v>
      </c>
      <c r="B199" s="2">
        <v>18</v>
      </c>
      <c r="C199" s="5"/>
    </row>
    <row r="200" spans="1:3" x14ac:dyDescent="0.25">
      <c r="A200" s="5">
        <v>641</v>
      </c>
      <c r="B200" s="2">
        <v>11</v>
      </c>
      <c r="C200" s="5"/>
    </row>
    <row r="201" spans="1:3" x14ac:dyDescent="0.25">
      <c r="A201" s="5">
        <v>652</v>
      </c>
      <c r="B201" s="2">
        <v>9</v>
      </c>
      <c r="C201" s="5"/>
    </row>
    <row r="202" spans="1:3" x14ac:dyDescent="0.25">
      <c r="A202" s="5">
        <v>657</v>
      </c>
      <c r="B202" s="2">
        <v>9</v>
      </c>
      <c r="C202" s="5"/>
    </row>
    <row r="203" spans="1:3" x14ac:dyDescent="0.25">
      <c r="A203" s="5">
        <v>660</v>
      </c>
      <c r="B203" s="2">
        <v>11</v>
      </c>
      <c r="C203" s="5"/>
    </row>
    <row r="204" spans="1:3" x14ac:dyDescent="0.25">
      <c r="A204" s="5">
        <v>665</v>
      </c>
      <c r="B204" s="2">
        <v>8</v>
      </c>
      <c r="C204" s="5"/>
    </row>
    <row r="205" spans="1:3" x14ac:dyDescent="0.25">
      <c r="A205" s="5">
        <v>666</v>
      </c>
      <c r="B205" s="2">
        <v>9</v>
      </c>
      <c r="C205" s="5"/>
    </row>
    <row r="206" spans="1:3" x14ac:dyDescent="0.25">
      <c r="A206" s="5">
        <v>675</v>
      </c>
      <c r="B206" s="2">
        <v>22</v>
      </c>
      <c r="C206" s="5"/>
    </row>
    <row r="207" spans="1:3" x14ac:dyDescent="0.25">
      <c r="A207" s="5">
        <v>678</v>
      </c>
      <c r="B207" s="2">
        <v>9</v>
      </c>
      <c r="C207" s="5"/>
    </row>
    <row r="208" spans="1:3" x14ac:dyDescent="0.25">
      <c r="A208" s="5">
        <v>688</v>
      </c>
      <c r="B208" s="2">
        <v>19</v>
      </c>
      <c r="C208" s="5"/>
    </row>
    <row r="209" spans="1:3" x14ac:dyDescent="0.25">
      <c r="A209" s="5">
        <v>692</v>
      </c>
      <c r="B209" s="2">
        <v>9</v>
      </c>
      <c r="C209" s="5"/>
    </row>
    <row r="210" spans="1:3" x14ac:dyDescent="0.25">
      <c r="A210" s="5">
        <v>693</v>
      </c>
      <c r="B210" s="2">
        <v>19</v>
      </c>
      <c r="C210" s="5"/>
    </row>
    <row r="211" spans="1:3" x14ac:dyDescent="0.25">
      <c r="A211" s="5">
        <v>695</v>
      </c>
      <c r="B211" s="2">
        <v>11</v>
      </c>
      <c r="C211" s="5"/>
    </row>
    <row r="212" spans="1:3" x14ac:dyDescent="0.25">
      <c r="A212" s="5">
        <v>696</v>
      </c>
      <c r="B212" s="2">
        <v>25</v>
      </c>
      <c r="C212" s="5"/>
    </row>
    <row r="213" spans="1:3" x14ac:dyDescent="0.25">
      <c r="A213" s="5">
        <v>700</v>
      </c>
      <c r="B213" s="2">
        <v>18</v>
      </c>
      <c r="C213" s="5"/>
    </row>
    <row r="214" spans="1:3" x14ac:dyDescent="0.25">
      <c r="A214" s="5">
        <v>701</v>
      </c>
      <c r="B214" s="2">
        <v>12</v>
      </c>
      <c r="C214" s="5"/>
    </row>
    <row r="215" spans="1:3" x14ac:dyDescent="0.25">
      <c r="A215" s="5">
        <v>708</v>
      </c>
      <c r="B215" s="2">
        <v>8</v>
      </c>
      <c r="C215" s="5"/>
    </row>
    <row r="216" spans="1:3" x14ac:dyDescent="0.25">
      <c r="A216" s="5">
        <v>712</v>
      </c>
      <c r="B216" s="2">
        <v>9</v>
      </c>
      <c r="C216" s="5"/>
    </row>
    <row r="217" spans="1:3" x14ac:dyDescent="0.25">
      <c r="A217" s="5">
        <v>713</v>
      </c>
      <c r="B217" s="2">
        <v>26</v>
      </c>
      <c r="C217" s="5"/>
    </row>
    <row r="218" spans="1:3" x14ac:dyDescent="0.25">
      <c r="A218" s="5">
        <v>716</v>
      </c>
      <c r="B218" s="2">
        <v>9</v>
      </c>
      <c r="C218" s="5"/>
    </row>
    <row r="219" spans="1:3" x14ac:dyDescent="0.25">
      <c r="A219" s="5">
        <v>717</v>
      </c>
      <c r="B219" s="2">
        <v>11</v>
      </c>
      <c r="C219" s="5"/>
    </row>
    <row r="220" spans="1:3" x14ac:dyDescent="0.25">
      <c r="A220" s="5">
        <v>721</v>
      </c>
      <c r="B220" s="2">
        <v>20</v>
      </c>
      <c r="C220" s="5"/>
    </row>
    <row r="221" spans="1:3" x14ac:dyDescent="0.25">
      <c r="A221" s="5">
        <v>723</v>
      </c>
      <c r="B221" s="2">
        <v>9</v>
      </c>
      <c r="C221" s="5"/>
    </row>
    <row r="222" spans="1:3" x14ac:dyDescent="0.25">
      <c r="A222" s="5">
        <v>726</v>
      </c>
      <c r="B222" s="2">
        <v>18</v>
      </c>
      <c r="C222" s="5"/>
    </row>
    <row r="223" spans="1:3" x14ac:dyDescent="0.25">
      <c r="A223" s="5">
        <v>738</v>
      </c>
      <c r="B223" s="2">
        <v>8</v>
      </c>
      <c r="C223" s="5"/>
    </row>
    <row r="224" spans="1:3" x14ac:dyDescent="0.25">
      <c r="A224" s="5">
        <v>742</v>
      </c>
      <c r="B224" s="2">
        <v>8</v>
      </c>
      <c r="C224" s="5"/>
    </row>
    <row r="225" spans="1:3" x14ac:dyDescent="0.25">
      <c r="A225" s="5">
        <v>746</v>
      </c>
      <c r="B225" s="2">
        <v>10</v>
      </c>
      <c r="C225" s="5"/>
    </row>
    <row r="226" spans="1:3" x14ac:dyDescent="0.25">
      <c r="A226" s="5">
        <v>747</v>
      </c>
      <c r="B226" s="2">
        <v>10</v>
      </c>
      <c r="C226" s="5"/>
    </row>
    <row r="227" spans="1:3" x14ac:dyDescent="0.25">
      <c r="A227" s="5">
        <v>749</v>
      </c>
      <c r="B227" s="2">
        <v>11</v>
      </c>
      <c r="C227" s="5"/>
    </row>
    <row r="228" spans="1:3" x14ac:dyDescent="0.25">
      <c r="A228" s="5">
        <v>751</v>
      </c>
      <c r="B228" s="2">
        <v>13</v>
      </c>
      <c r="C228" s="5"/>
    </row>
    <row r="229" spans="1:3" x14ac:dyDescent="0.25">
      <c r="A229" s="5">
        <v>757</v>
      </c>
      <c r="B229" s="2">
        <v>14</v>
      </c>
      <c r="C229" s="5"/>
    </row>
    <row r="230" spans="1:3" x14ac:dyDescent="0.25">
      <c r="A230" s="5">
        <v>758</v>
      </c>
      <c r="B230" s="2">
        <v>20</v>
      </c>
      <c r="C230" s="5"/>
    </row>
    <row r="231" spans="1:3" x14ac:dyDescent="0.25">
      <c r="A231" s="5">
        <v>763</v>
      </c>
      <c r="B231" s="2">
        <v>9</v>
      </c>
      <c r="C231" s="5"/>
    </row>
    <row r="232" spans="1:3" x14ac:dyDescent="0.25">
      <c r="A232" s="5">
        <v>764</v>
      </c>
      <c r="B232" s="2">
        <v>10</v>
      </c>
      <c r="C232" s="5"/>
    </row>
    <row r="233" spans="1:3" x14ac:dyDescent="0.25">
      <c r="A233" s="5">
        <v>765</v>
      </c>
      <c r="B233" s="2">
        <v>8</v>
      </c>
      <c r="C233" s="5"/>
    </row>
    <row r="234" spans="1:3" x14ac:dyDescent="0.25">
      <c r="A234" s="5">
        <v>766</v>
      </c>
      <c r="B234" s="2">
        <v>20</v>
      </c>
      <c r="C234" s="5"/>
    </row>
    <row r="235" spans="1:3" x14ac:dyDescent="0.25">
      <c r="A235" s="5">
        <v>767</v>
      </c>
      <c r="B235" s="2">
        <v>8</v>
      </c>
      <c r="C235" s="5"/>
    </row>
    <row r="236" spans="1:3" x14ac:dyDescent="0.25">
      <c r="A236" s="5">
        <v>775</v>
      </c>
      <c r="B236" s="2">
        <v>10</v>
      </c>
      <c r="C236" s="5"/>
    </row>
    <row r="237" spans="1:3" x14ac:dyDescent="0.25">
      <c r="A237" s="5">
        <v>781</v>
      </c>
      <c r="B237" s="2">
        <v>24</v>
      </c>
      <c r="C237" s="5"/>
    </row>
    <row r="238" spans="1:3" x14ac:dyDescent="0.25">
      <c r="A238" s="5">
        <v>782</v>
      </c>
      <c r="B238" s="2">
        <v>11</v>
      </c>
      <c r="C238" s="5"/>
    </row>
    <row r="239" spans="1:3" x14ac:dyDescent="0.25">
      <c r="A239" s="5">
        <v>784</v>
      </c>
      <c r="B239" s="2">
        <v>11</v>
      </c>
      <c r="C239" s="5"/>
    </row>
    <row r="240" spans="1:3" x14ac:dyDescent="0.25">
      <c r="A240" s="5">
        <v>786</v>
      </c>
      <c r="B240" s="2">
        <v>10</v>
      </c>
      <c r="C240" s="5"/>
    </row>
    <row r="241" spans="1:3" x14ac:dyDescent="0.25">
      <c r="A241" s="5">
        <v>790</v>
      </c>
      <c r="B241" s="2">
        <v>8</v>
      </c>
      <c r="C241" s="5"/>
    </row>
    <row r="242" spans="1:3" x14ac:dyDescent="0.25">
      <c r="A242" s="5">
        <v>791</v>
      </c>
      <c r="B242" s="2">
        <v>19</v>
      </c>
      <c r="C242" s="5"/>
    </row>
    <row r="243" spans="1:3" x14ac:dyDescent="0.25">
      <c r="A243" s="5">
        <v>792</v>
      </c>
      <c r="B243" s="2">
        <v>11</v>
      </c>
      <c r="C243" s="5"/>
    </row>
    <row r="244" spans="1:3" x14ac:dyDescent="0.25">
      <c r="A244" s="5">
        <v>793</v>
      </c>
      <c r="B244" s="2">
        <v>9</v>
      </c>
      <c r="C244" s="5"/>
    </row>
    <row r="245" spans="1:3" x14ac:dyDescent="0.25">
      <c r="A245" s="5">
        <v>795</v>
      </c>
      <c r="B245" s="2">
        <v>10</v>
      </c>
      <c r="C245" s="5"/>
    </row>
    <row r="246" spans="1:3" x14ac:dyDescent="0.25">
      <c r="A246" s="5">
        <v>5004</v>
      </c>
      <c r="B246" s="2">
        <v>18</v>
      </c>
      <c r="C246" s="5"/>
    </row>
    <row r="247" spans="1:3" x14ac:dyDescent="0.25">
      <c r="A247" s="5">
        <v>5016</v>
      </c>
      <c r="B247" s="2">
        <v>19</v>
      </c>
      <c r="C247" s="5"/>
    </row>
    <row r="248" spans="1:3" x14ac:dyDescent="0.25">
      <c r="A248" s="5">
        <v>5018</v>
      </c>
      <c r="B248" s="2">
        <v>18</v>
      </c>
      <c r="C248" s="5"/>
    </row>
    <row r="249" spans="1:3" x14ac:dyDescent="0.25">
      <c r="A249" s="5">
        <v>5019</v>
      </c>
      <c r="B249" s="2">
        <v>10</v>
      </c>
      <c r="C249" s="5"/>
    </row>
    <row r="250" spans="1:3" x14ac:dyDescent="0.25">
      <c r="A250" s="5">
        <v>5020</v>
      </c>
      <c r="B250" s="2">
        <v>8</v>
      </c>
      <c r="C250" s="5"/>
    </row>
    <row r="251" spans="1:3" x14ac:dyDescent="0.25">
      <c r="A251" s="5">
        <v>5027</v>
      </c>
      <c r="B251" s="2">
        <v>21</v>
      </c>
      <c r="C251" s="5"/>
    </row>
    <row r="252" spans="1:3" x14ac:dyDescent="0.25">
      <c r="A252" s="5">
        <v>5031</v>
      </c>
      <c r="B252" s="2">
        <v>13</v>
      </c>
      <c r="C252" s="5"/>
    </row>
    <row r="253" spans="1:3" x14ac:dyDescent="0.25">
      <c r="A253" s="5">
        <v>5032</v>
      </c>
      <c r="B253" s="2">
        <v>10</v>
      </c>
      <c r="C253" s="5"/>
    </row>
    <row r="254" spans="1:3" x14ac:dyDescent="0.25">
      <c r="A254" s="5">
        <v>5036</v>
      </c>
      <c r="B254" s="2">
        <v>14</v>
      </c>
      <c r="C254" s="5"/>
    </row>
    <row r="255" spans="1:3" x14ac:dyDescent="0.25">
      <c r="A255" s="5">
        <v>5038</v>
      </c>
      <c r="B255" s="2">
        <v>15</v>
      </c>
      <c r="C255" s="5"/>
    </row>
    <row r="256" spans="1:3" x14ac:dyDescent="0.25">
      <c r="A256" s="5">
        <v>5048</v>
      </c>
      <c r="B256" s="2">
        <v>8</v>
      </c>
      <c r="C256" s="5"/>
    </row>
    <row r="257" spans="1:3" x14ac:dyDescent="0.25">
      <c r="A257" s="5">
        <v>5055</v>
      </c>
      <c r="B257" s="2">
        <v>15</v>
      </c>
      <c r="C257" s="5"/>
    </row>
    <row r="258" spans="1:3" x14ac:dyDescent="0.25">
      <c r="A258" s="5">
        <v>5061</v>
      </c>
      <c r="B258" s="2">
        <v>18</v>
      </c>
      <c r="C258" s="5"/>
    </row>
    <row r="259" spans="1:3" x14ac:dyDescent="0.25">
      <c r="A259" s="5">
        <v>5076</v>
      </c>
      <c r="B259" s="2">
        <v>30</v>
      </c>
      <c r="C259" s="5"/>
    </row>
    <row r="260" spans="1:3" x14ac:dyDescent="0.25">
      <c r="A260" s="5">
        <v>5078</v>
      </c>
      <c r="B260" s="2">
        <v>14</v>
      </c>
      <c r="C260" s="5"/>
    </row>
    <row r="261" spans="1:3" x14ac:dyDescent="0.25">
      <c r="A261" s="5">
        <v>5080</v>
      </c>
      <c r="B261" s="2">
        <v>13</v>
      </c>
      <c r="C261" s="5"/>
    </row>
    <row r="262" spans="1:3" x14ac:dyDescent="0.25">
      <c r="A262" s="5">
        <v>5088</v>
      </c>
      <c r="B262" s="2">
        <v>15</v>
      </c>
      <c r="C262" s="5"/>
    </row>
    <row r="263" spans="1:3" x14ac:dyDescent="0.25">
      <c r="A263" s="5">
        <v>5099</v>
      </c>
      <c r="B263" s="2">
        <v>11</v>
      </c>
      <c r="C263" s="5"/>
    </row>
    <row r="264" spans="1:3" x14ac:dyDescent="0.25">
      <c r="A264" s="5">
        <v>5101</v>
      </c>
      <c r="B264" s="2">
        <v>19</v>
      </c>
      <c r="C264" s="5"/>
    </row>
    <row r="265" spans="1:3" x14ac:dyDescent="0.25">
      <c r="A265" s="5">
        <v>5102</v>
      </c>
      <c r="B265" s="2">
        <v>10</v>
      </c>
      <c r="C265" s="5"/>
    </row>
    <row r="266" spans="1:3" x14ac:dyDescent="0.25">
      <c r="A266" s="5">
        <v>5104</v>
      </c>
      <c r="B266" s="2">
        <v>10</v>
      </c>
      <c r="C266" s="5"/>
    </row>
    <row r="267" spans="1:3" x14ac:dyDescent="0.25">
      <c r="A267" s="5">
        <v>5114</v>
      </c>
      <c r="B267" s="2">
        <v>15</v>
      </c>
      <c r="C267" s="5"/>
    </row>
    <row r="268" spans="1:3" x14ac:dyDescent="0.25">
      <c r="A268" s="5">
        <v>5115</v>
      </c>
      <c r="B268" s="2">
        <v>9</v>
      </c>
      <c r="C268" s="5"/>
    </row>
    <row r="269" spans="1:3" x14ac:dyDescent="0.25">
      <c r="A269" s="5">
        <v>5117</v>
      </c>
      <c r="B269" s="2">
        <v>10</v>
      </c>
      <c r="C269" s="5"/>
    </row>
    <row r="270" spans="1:3" x14ac:dyDescent="0.25">
      <c r="A270" s="5">
        <v>5118</v>
      </c>
      <c r="B270" s="2">
        <v>15</v>
      </c>
      <c r="C270" s="5"/>
    </row>
    <row r="271" spans="1:3" x14ac:dyDescent="0.25">
      <c r="A271" s="5">
        <v>5120</v>
      </c>
      <c r="B271" s="2">
        <v>8</v>
      </c>
      <c r="C271" s="5"/>
    </row>
    <row r="272" spans="1:3" x14ac:dyDescent="0.25">
      <c r="A272" s="5">
        <v>5125</v>
      </c>
      <c r="B272" s="2">
        <v>13</v>
      </c>
      <c r="C272" s="5"/>
    </row>
    <row r="273" spans="1:3" x14ac:dyDescent="0.25">
      <c r="A273" s="5">
        <v>5126</v>
      </c>
      <c r="B273" s="2">
        <v>13</v>
      </c>
      <c r="C273" s="5"/>
    </row>
    <row r="274" spans="1:3" x14ac:dyDescent="0.25">
      <c r="A274" s="5">
        <v>5128</v>
      </c>
      <c r="B274" s="2">
        <v>19</v>
      </c>
      <c r="C274" s="5"/>
    </row>
    <row r="275" spans="1:3" x14ac:dyDescent="0.25">
      <c r="A275" s="5">
        <v>5129</v>
      </c>
      <c r="B275" s="2">
        <v>19</v>
      </c>
      <c r="C275" s="5"/>
    </row>
    <row r="276" spans="1:3" x14ac:dyDescent="0.25">
      <c r="A276" s="5">
        <v>5131</v>
      </c>
      <c r="B276" s="2">
        <v>10</v>
      </c>
      <c r="C276" s="5"/>
    </row>
    <row r="277" spans="1:3" x14ac:dyDescent="0.25">
      <c r="A277" s="5">
        <v>5133</v>
      </c>
      <c r="B277" s="2">
        <v>18</v>
      </c>
      <c r="C277" s="5"/>
    </row>
    <row r="278" spans="1:3" x14ac:dyDescent="0.25">
      <c r="A278" s="5">
        <v>5138</v>
      </c>
      <c r="B278" s="2">
        <v>18</v>
      </c>
      <c r="C278" s="5"/>
    </row>
    <row r="279" spans="1:3" x14ac:dyDescent="0.25">
      <c r="A279" s="5">
        <v>5143</v>
      </c>
      <c r="B279" s="2">
        <v>12</v>
      </c>
      <c r="C279" s="5"/>
    </row>
    <row r="280" spans="1:3" x14ac:dyDescent="0.25">
      <c r="A280" s="5">
        <v>5144</v>
      </c>
      <c r="B280" s="2">
        <v>10</v>
      </c>
      <c r="C280" s="5"/>
    </row>
    <row r="281" spans="1:3" x14ac:dyDescent="0.25">
      <c r="A281" s="5">
        <v>5146</v>
      </c>
      <c r="B281" s="2">
        <v>9</v>
      </c>
      <c r="C281" s="5"/>
    </row>
    <row r="282" spans="1:3" x14ac:dyDescent="0.25">
      <c r="A282" s="5">
        <v>5147</v>
      </c>
      <c r="B282" s="2">
        <v>26</v>
      </c>
      <c r="C282" s="5"/>
    </row>
    <row r="283" spans="1:3" x14ac:dyDescent="0.25">
      <c r="A283" s="5">
        <v>5148</v>
      </c>
      <c r="B283" s="2">
        <v>12</v>
      </c>
      <c r="C283" s="5"/>
    </row>
    <row r="284" spans="1:3" x14ac:dyDescent="0.25">
      <c r="A284" s="5">
        <v>5153</v>
      </c>
      <c r="B284" s="2">
        <v>20</v>
      </c>
      <c r="C284" s="5"/>
    </row>
    <row r="285" spans="1:3" x14ac:dyDescent="0.25">
      <c r="A285" s="5">
        <v>5154</v>
      </c>
      <c r="B285" s="2">
        <v>10</v>
      </c>
      <c r="C285" s="5"/>
    </row>
    <row r="286" spans="1:3" x14ac:dyDescent="0.25">
      <c r="A286" s="5">
        <v>5155</v>
      </c>
      <c r="B286" s="2">
        <v>17</v>
      </c>
      <c r="C286" s="5"/>
    </row>
    <row r="287" spans="1:3" x14ac:dyDescent="0.25">
      <c r="A287" s="5">
        <v>5160</v>
      </c>
      <c r="B287" s="2">
        <v>25</v>
      </c>
      <c r="C287" s="5"/>
    </row>
    <row r="288" spans="1:3" x14ac:dyDescent="0.25">
      <c r="A288" s="5">
        <v>5176</v>
      </c>
      <c r="B288" s="2">
        <v>8</v>
      </c>
      <c r="C288" s="5"/>
    </row>
    <row r="289" spans="1:3" x14ac:dyDescent="0.25">
      <c r="A289" s="5">
        <v>5177</v>
      </c>
      <c r="B289" s="2">
        <v>19</v>
      </c>
      <c r="C289" s="5"/>
    </row>
    <row r="290" spans="1:3" x14ac:dyDescent="0.25">
      <c r="A290" s="5">
        <v>5181</v>
      </c>
      <c r="B290" s="2">
        <v>15</v>
      </c>
      <c r="C290" s="5"/>
    </row>
    <row r="291" spans="1:3" x14ac:dyDescent="0.25">
      <c r="A291" s="5">
        <v>5183</v>
      </c>
      <c r="B291" s="2">
        <v>15</v>
      </c>
      <c r="C291" s="5"/>
    </row>
    <row r="292" spans="1:3" x14ac:dyDescent="0.25">
      <c r="A292" s="5">
        <v>5184</v>
      </c>
      <c r="B292" s="2">
        <v>18</v>
      </c>
      <c r="C292" s="5"/>
    </row>
    <row r="293" spans="1:3" x14ac:dyDescent="0.25">
      <c r="A293" s="5">
        <v>5185</v>
      </c>
      <c r="B293" s="2">
        <v>8</v>
      </c>
      <c r="C293" s="5"/>
    </row>
    <row r="294" spans="1:3" x14ac:dyDescent="0.25">
      <c r="A294" s="5">
        <v>5188</v>
      </c>
      <c r="B294" s="2">
        <v>20</v>
      </c>
      <c r="C294" s="5"/>
    </row>
    <row r="295" spans="1:3" x14ac:dyDescent="0.25">
      <c r="A295" s="5">
        <v>5201</v>
      </c>
      <c r="B295" s="2">
        <v>8</v>
      </c>
      <c r="C295" s="5"/>
    </row>
    <row r="296" spans="1:3" x14ac:dyDescent="0.25">
      <c r="A296" s="5">
        <v>5202</v>
      </c>
      <c r="B296" s="2">
        <v>25</v>
      </c>
      <c r="C296" s="5"/>
    </row>
    <row r="297" spans="1:3" x14ac:dyDescent="0.25">
      <c r="A297" s="5">
        <v>5204</v>
      </c>
      <c r="B297" s="2">
        <v>10</v>
      </c>
      <c r="C297" s="5"/>
    </row>
    <row r="298" spans="1:3" x14ac:dyDescent="0.25">
      <c r="A298" s="5">
        <v>5206</v>
      </c>
      <c r="B298" s="2">
        <v>19</v>
      </c>
      <c r="C298" s="5"/>
    </row>
    <row r="299" spans="1:3" x14ac:dyDescent="0.25">
      <c r="A299" s="5">
        <v>5207</v>
      </c>
      <c r="B299" s="2">
        <v>20</v>
      </c>
      <c r="C299" s="5"/>
    </row>
    <row r="300" spans="1:3" x14ac:dyDescent="0.25">
      <c r="A300" s="5">
        <v>5209</v>
      </c>
      <c r="B300" s="2">
        <v>8</v>
      </c>
      <c r="C300" s="5"/>
    </row>
    <row r="301" spans="1:3" x14ac:dyDescent="0.25">
      <c r="A301" s="5">
        <v>5214</v>
      </c>
      <c r="B301" s="2">
        <v>9</v>
      </c>
      <c r="C301" s="5"/>
    </row>
    <row r="302" spans="1:3" x14ac:dyDescent="0.25">
      <c r="A302" s="5">
        <v>5215</v>
      </c>
      <c r="B302" s="2">
        <v>16</v>
      </c>
      <c r="C302" s="5"/>
    </row>
    <row r="303" spans="1:3" x14ac:dyDescent="0.25">
      <c r="A303" s="5">
        <v>5217</v>
      </c>
      <c r="B303" s="2">
        <v>11</v>
      </c>
      <c r="C303" s="5"/>
    </row>
    <row r="304" spans="1:3" x14ac:dyDescent="0.25">
      <c r="A304" s="5">
        <v>5229</v>
      </c>
      <c r="B304" s="2">
        <v>18</v>
      </c>
      <c r="C304" s="5"/>
    </row>
    <row r="305" spans="1:3" x14ac:dyDescent="0.25">
      <c r="A305" s="5">
        <v>5230</v>
      </c>
      <c r="B305" s="2">
        <v>20</v>
      </c>
      <c r="C305" s="5"/>
    </row>
    <row r="306" spans="1:3" x14ac:dyDescent="0.25">
      <c r="A306" s="5">
        <v>5234</v>
      </c>
      <c r="B306" s="2">
        <v>12</v>
      </c>
      <c r="C306" s="5"/>
    </row>
    <row r="307" spans="1:3" x14ac:dyDescent="0.25">
      <c r="A307" s="5">
        <v>5236</v>
      </c>
      <c r="B307" s="2">
        <v>12</v>
      </c>
      <c r="C307" s="5"/>
    </row>
    <row r="308" spans="1:3" x14ac:dyDescent="0.25">
      <c r="A308" s="5">
        <v>5237</v>
      </c>
      <c r="B308" s="2">
        <v>8</v>
      </c>
      <c r="C308" s="5"/>
    </row>
    <row r="309" spans="1:3" x14ac:dyDescent="0.25">
      <c r="A309" s="5">
        <v>5243</v>
      </c>
      <c r="B309" s="2">
        <v>18</v>
      </c>
      <c r="C309" s="5"/>
    </row>
    <row r="310" spans="1:3" x14ac:dyDescent="0.25">
      <c r="A310" s="5">
        <v>5245</v>
      </c>
      <c r="B310" s="2">
        <v>12</v>
      </c>
      <c r="C310" s="5"/>
    </row>
    <row r="311" spans="1:3" x14ac:dyDescent="0.25">
      <c r="A311" s="5">
        <v>5247</v>
      </c>
      <c r="B311" s="2">
        <v>18</v>
      </c>
      <c r="C311" s="5"/>
    </row>
    <row r="312" spans="1:3" x14ac:dyDescent="0.25">
      <c r="A312" s="5">
        <v>5248</v>
      </c>
      <c r="B312" s="2">
        <v>13</v>
      </c>
      <c r="C312" s="5"/>
    </row>
    <row r="313" spans="1:3" x14ac:dyDescent="0.25">
      <c r="A313" s="5">
        <v>5260</v>
      </c>
      <c r="B313" s="2">
        <v>17</v>
      </c>
      <c r="C313" s="5"/>
    </row>
    <row r="314" spans="1:3" x14ac:dyDescent="0.25">
      <c r="A314" s="5">
        <v>5264</v>
      </c>
      <c r="B314" s="2">
        <v>23</v>
      </c>
      <c r="C314" s="5"/>
    </row>
    <row r="315" spans="1:3" x14ac:dyDescent="0.25">
      <c r="A315" s="5">
        <v>5271</v>
      </c>
      <c r="B315" s="2">
        <v>11</v>
      </c>
      <c r="C315" s="5"/>
    </row>
    <row r="316" spans="1:3" x14ac:dyDescent="0.25">
      <c r="A316" s="5">
        <v>5272</v>
      </c>
      <c r="B316" s="2">
        <v>8</v>
      </c>
      <c r="C316" s="5"/>
    </row>
    <row r="317" spans="1:3" x14ac:dyDescent="0.25">
      <c r="A317" s="5">
        <v>5275</v>
      </c>
      <c r="B317" s="2">
        <v>9</v>
      </c>
      <c r="C317" s="5"/>
    </row>
    <row r="318" spans="1:3" x14ac:dyDescent="0.25">
      <c r="A318" s="5">
        <v>5278</v>
      </c>
      <c r="B318" s="2">
        <v>20</v>
      </c>
      <c r="C318" s="5"/>
    </row>
    <row r="319" spans="1:3" x14ac:dyDescent="0.25">
      <c r="A319" s="5">
        <v>5282</v>
      </c>
      <c r="B319" s="2">
        <v>15</v>
      </c>
      <c r="C319" s="5"/>
    </row>
    <row r="320" spans="1:3" x14ac:dyDescent="0.25">
      <c r="A320" s="5">
        <v>5285</v>
      </c>
      <c r="B320" s="2">
        <v>25</v>
      </c>
      <c r="C320" s="5"/>
    </row>
    <row r="321" spans="1:3" x14ac:dyDescent="0.25">
      <c r="A321" s="5">
        <v>5287</v>
      </c>
      <c r="B321" s="2">
        <v>16</v>
      </c>
      <c r="C321" s="5"/>
    </row>
    <row r="322" spans="1:3" x14ac:dyDescent="0.25">
      <c r="A322" s="5">
        <v>5291</v>
      </c>
      <c r="B322" s="2">
        <v>8</v>
      </c>
      <c r="C322" s="5"/>
    </row>
    <row r="323" spans="1:3" x14ac:dyDescent="0.25">
      <c r="A323" s="5">
        <v>5295</v>
      </c>
      <c r="B323" s="2">
        <v>9</v>
      </c>
      <c r="C323" s="5"/>
    </row>
    <row r="324" spans="1:3" x14ac:dyDescent="0.25">
      <c r="A324" s="5">
        <v>5299</v>
      </c>
      <c r="B324" s="2">
        <v>19</v>
      </c>
      <c r="C324" s="5"/>
    </row>
    <row r="325" spans="1:3" x14ac:dyDescent="0.25">
      <c r="A325" s="5">
        <v>5300</v>
      </c>
      <c r="B325" s="2">
        <v>11</v>
      </c>
      <c r="C325" s="5"/>
    </row>
    <row r="326" spans="1:3" x14ac:dyDescent="0.25">
      <c r="A326" s="5">
        <v>5309</v>
      </c>
      <c r="B326" s="2">
        <v>9</v>
      </c>
      <c r="C326" s="5"/>
    </row>
    <row r="327" spans="1:3" x14ac:dyDescent="0.25">
      <c r="A327" s="5">
        <v>5312</v>
      </c>
      <c r="B327" s="2">
        <v>9</v>
      </c>
      <c r="C327" s="5"/>
    </row>
    <row r="328" spans="1:3" x14ac:dyDescent="0.25">
      <c r="A328" s="5">
        <v>5313</v>
      </c>
      <c r="B328" s="2">
        <v>22</v>
      </c>
      <c r="C328" s="5"/>
    </row>
    <row r="329" spans="1:3" x14ac:dyDescent="0.25">
      <c r="A329" s="5">
        <v>5314</v>
      </c>
      <c r="B329" s="2">
        <v>13</v>
      </c>
      <c r="C329" s="5"/>
    </row>
    <row r="330" spans="1:3" x14ac:dyDescent="0.25">
      <c r="A330" s="5">
        <v>5315</v>
      </c>
      <c r="B330" s="2">
        <v>16</v>
      </c>
      <c r="C330" s="5"/>
    </row>
    <row r="331" spans="1:3" x14ac:dyDescent="0.25">
      <c r="A331" s="5">
        <v>5325</v>
      </c>
      <c r="B331" s="2">
        <v>26</v>
      </c>
      <c r="C331" s="5"/>
    </row>
    <row r="332" spans="1:3" x14ac:dyDescent="0.25">
      <c r="A332" s="5">
        <v>5329</v>
      </c>
      <c r="B332" s="2">
        <v>11</v>
      </c>
      <c r="C332" s="5"/>
    </row>
    <row r="333" spans="1:3" x14ac:dyDescent="0.25">
      <c r="A333" s="5">
        <v>5335</v>
      </c>
      <c r="B333" s="2">
        <v>8</v>
      </c>
      <c r="C333" s="5"/>
    </row>
    <row r="334" spans="1:3" x14ac:dyDescent="0.25">
      <c r="A334" s="5">
        <v>5336</v>
      </c>
      <c r="B334" s="2">
        <v>13</v>
      </c>
      <c r="C334" s="5"/>
    </row>
    <row r="335" spans="1:3" x14ac:dyDescent="0.25">
      <c r="A335" s="5">
        <v>5339</v>
      </c>
      <c r="B335" s="2">
        <v>14</v>
      </c>
      <c r="C335" s="5"/>
    </row>
    <row r="336" spans="1:3" x14ac:dyDescent="0.25">
      <c r="A336" s="5">
        <v>5348</v>
      </c>
      <c r="B336" s="2">
        <v>14</v>
      </c>
      <c r="C336" s="5"/>
    </row>
    <row r="337" spans="1:3" x14ac:dyDescent="0.25">
      <c r="A337" s="5">
        <v>5365</v>
      </c>
      <c r="B337" s="2">
        <v>27</v>
      </c>
      <c r="C337" s="5"/>
    </row>
    <row r="338" spans="1:3" x14ac:dyDescent="0.25">
      <c r="A338" s="5">
        <v>5366</v>
      </c>
      <c r="B338" s="2">
        <v>18</v>
      </c>
      <c r="C338" s="5"/>
    </row>
    <row r="339" spans="1:3" x14ac:dyDescent="0.25">
      <c r="A339" s="5">
        <v>5369</v>
      </c>
      <c r="B339" s="2">
        <v>27</v>
      </c>
      <c r="C339" s="5"/>
    </row>
    <row r="340" spans="1:3" x14ac:dyDescent="0.25">
      <c r="A340" s="5">
        <v>5370</v>
      </c>
      <c r="B340" s="2">
        <v>9</v>
      </c>
      <c r="C340" s="5"/>
    </row>
    <row r="341" spans="1:3" x14ac:dyDescent="0.25">
      <c r="A341" s="5">
        <v>5371</v>
      </c>
      <c r="B341" s="2">
        <v>8</v>
      </c>
      <c r="C341" s="5"/>
    </row>
    <row r="342" spans="1:3" x14ac:dyDescent="0.25">
      <c r="A342" s="5">
        <v>5376</v>
      </c>
      <c r="B342" s="2">
        <v>18</v>
      </c>
      <c r="C342" s="5"/>
    </row>
    <row r="343" spans="1:3" x14ac:dyDescent="0.25">
      <c r="A343" s="5">
        <v>5388</v>
      </c>
      <c r="B343" s="2">
        <v>10</v>
      </c>
      <c r="C343" s="5"/>
    </row>
    <row r="344" spans="1:3" x14ac:dyDescent="0.25">
      <c r="A344" s="5">
        <v>5394</v>
      </c>
      <c r="B344" s="2">
        <v>14</v>
      </c>
      <c r="C344" s="5"/>
    </row>
    <row r="345" spans="1:3" x14ac:dyDescent="0.25">
      <c r="A345" s="5">
        <v>5396</v>
      </c>
      <c r="B345" s="2">
        <v>15</v>
      </c>
      <c r="C345" s="5"/>
    </row>
    <row r="346" spans="1:3" x14ac:dyDescent="0.25">
      <c r="A346" s="5">
        <v>5397</v>
      </c>
      <c r="B346" s="2">
        <v>10</v>
      </c>
      <c r="C346" s="5"/>
    </row>
    <row r="347" spans="1:3" x14ac:dyDescent="0.25">
      <c r="A347" s="5">
        <v>5401</v>
      </c>
      <c r="B347" s="2">
        <v>12</v>
      </c>
      <c r="C347" s="5"/>
    </row>
    <row r="348" spans="1:3" x14ac:dyDescent="0.25">
      <c r="A348" s="5">
        <v>5406</v>
      </c>
      <c r="B348" s="2">
        <v>18</v>
      </c>
      <c r="C348" s="5"/>
    </row>
    <row r="349" spans="1:3" x14ac:dyDescent="0.25">
      <c r="A349" s="5">
        <v>5415</v>
      </c>
      <c r="B349" s="2">
        <v>14</v>
      </c>
      <c r="C349" s="5"/>
    </row>
    <row r="350" spans="1:3" x14ac:dyDescent="0.25">
      <c r="A350" s="5">
        <v>5423</v>
      </c>
      <c r="B350" s="2">
        <v>22</v>
      </c>
      <c r="C350" s="5"/>
    </row>
    <row r="351" spans="1:3" x14ac:dyDescent="0.25">
      <c r="A351" s="5">
        <v>5426</v>
      </c>
      <c r="B351" s="2">
        <v>9</v>
      </c>
      <c r="C351" s="5"/>
    </row>
    <row r="352" spans="1:3" x14ac:dyDescent="0.25">
      <c r="A352" s="5">
        <v>5438</v>
      </c>
      <c r="B352" s="2">
        <v>10</v>
      </c>
      <c r="C352" s="5"/>
    </row>
    <row r="353" spans="1:3" x14ac:dyDescent="0.25">
      <c r="A353" s="5">
        <v>5439</v>
      </c>
      <c r="B353" s="2">
        <v>16</v>
      </c>
      <c r="C353" s="5"/>
    </row>
    <row r="354" spans="1:3" x14ac:dyDescent="0.25">
      <c r="A354" s="5">
        <v>5444</v>
      </c>
      <c r="B354" s="2">
        <v>9</v>
      </c>
      <c r="C354" s="5"/>
    </row>
    <row r="355" spans="1:3" x14ac:dyDescent="0.25">
      <c r="A355" s="5">
        <v>5445</v>
      </c>
      <c r="B355" s="2">
        <v>25</v>
      </c>
      <c r="C355" s="5"/>
    </row>
    <row r="356" spans="1:3" x14ac:dyDescent="0.25">
      <c r="A356" s="5">
        <v>5448</v>
      </c>
      <c r="B356" s="2">
        <v>13</v>
      </c>
      <c r="C356" s="5"/>
    </row>
    <row r="357" spans="1:3" x14ac:dyDescent="0.25">
      <c r="A357" s="5">
        <v>5457</v>
      </c>
      <c r="B357" s="2">
        <v>26</v>
      </c>
      <c r="C357" s="5"/>
    </row>
    <row r="358" spans="1:3" x14ac:dyDescent="0.25">
      <c r="A358" s="5">
        <v>5458</v>
      </c>
      <c r="B358" s="2">
        <v>18</v>
      </c>
      <c r="C358" s="5"/>
    </row>
    <row r="359" spans="1:3" x14ac:dyDescent="0.25">
      <c r="A359" s="5">
        <v>5459</v>
      </c>
      <c r="B359" s="2">
        <v>8</v>
      </c>
      <c r="C359" s="5"/>
    </row>
    <row r="360" spans="1:3" x14ac:dyDescent="0.25">
      <c r="A360" s="5">
        <v>5470</v>
      </c>
      <c r="B360" s="2">
        <v>12</v>
      </c>
      <c r="C360" s="5"/>
    </row>
    <row r="361" spans="1:3" x14ac:dyDescent="0.25">
      <c r="A361" s="5">
        <v>5471</v>
      </c>
      <c r="B361" s="2">
        <v>10</v>
      </c>
      <c r="C361" s="5"/>
    </row>
    <row r="362" spans="1:3" x14ac:dyDescent="0.25">
      <c r="A362" s="5">
        <v>5473</v>
      </c>
      <c r="B362" s="2">
        <v>12</v>
      </c>
      <c r="C362" s="5"/>
    </row>
    <row r="363" spans="1:3" x14ac:dyDescent="0.25">
      <c r="A363" s="5">
        <v>5477</v>
      </c>
      <c r="B363" s="2">
        <v>14</v>
      </c>
      <c r="C363" s="5"/>
    </row>
    <row r="364" spans="1:3" x14ac:dyDescent="0.25">
      <c r="A364" s="5">
        <v>5482</v>
      </c>
      <c r="B364" s="2">
        <v>19</v>
      </c>
      <c r="C364" s="5"/>
    </row>
    <row r="365" spans="1:3" x14ac:dyDescent="0.25">
      <c r="A365" s="5">
        <v>5485</v>
      </c>
      <c r="B365" s="2">
        <v>11</v>
      </c>
      <c r="C365" s="5"/>
    </row>
    <row r="366" spans="1:3" x14ac:dyDescent="0.25">
      <c r="A366" s="5">
        <v>5491</v>
      </c>
      <c r="B366" s="2">
        <v>11</v>
      </c>
      <c r="C366" s="5"/>
    </row>
    <row r="367" spans="1:3" x14ac:dyDescent="0.25">
      <c r="A367" s="5">
        <v>5503</v>
      </c>
      <c r="B367" s="2">
        <v>8</v>
      </c>
      <c r="C367" s="5"/>
    </row>
    <row r="368" spans="1:3" x14ac:dyDescent="0.25">
      <c r="A368" s="5">
        <v>5511</v>
      </c>
      <c r="B368" s="2">
        <v>18</v>
      </c>
      <c r="C368" s="5"/>
    </row>
    <row r="369" spans="1:3" x14ac:dyDescent="0.25">
      <c r="A369" s="5">
        <v>5513</v>
      </c>
      <c r="B369" s="2">
        <v>15</v>
      </c>
      <c r="C369" s="5"/>
    </row>
    <row r="370" spans="1:3" x14ac:dyDescent="0.25">
      <c r="A370" s="5">
        <v>5517</v>
      </c>
      <c r="B370" s="2">
        <v>20</v>
      </c>
      <c r="C370" s="5"/>
    </row>
    <row r="371" spans="1:3" x14ac:dyDescent="0.25">
      <c r="A371" s="5">
        <v>5520</v>
      </c>
      <c r="B371" s="2">
        <v>12</v>
      </c>
      <c r="C371" s="5"/>
    </row>
    <row r="372" spans="1:3" x14ac:dyDescent="0.25">
      <c r="A372" s="5">
        <v>5521</v>
      </c>
      <c r="B372" s="2">
        <v>8</v>
      </c>
      <c r="C372" s="5"/>
    </row>
    <row r="373" spans="1:3" x14ac:dyDescent="0.25">
      <c r="A373" s="5">
        <v>5523</v>
      </c>
      <c r="B373" s="2">
        <v>13</v>
      </c>
      <c r="C373" s="5"/>
    </row>
    <row r="374" spans="1:3" x14ac:dyDescent="0.25">
      <c r="A374" s="5">
        <v>5525</v>
      </c>
      <c r="B374" s="2">
        <v>9</v>
      </c>
      <c r="C374" s="5"/>
    </row>
    <row r="375" spans="1:3" x14ac:dyDescent="0.25">
      <c r="A375" s="5">
        <v>5529</v>
      </c>
      <c r="B375" s="2">
        <v>23</v>
      </c>
      <c r="C375" s="5"/>
    </row>
    <row r="376" spans="1:3" x14ac:dyDescent="0.25">
      <c r="A376" s="5">
        <v>5531</v>
      </c>
      <c r="B376" s="2">
        <v>18</v>
      </c>
      <c r="C376" s="5"/>
    </row>
    <row r="377" spans="1:3" x14ac:dyDescent="0.25">
      <c r="A377" s="5">
        <v>5534</v>
      </c>
      <c r="B377" s="2">
        <v>8</v>
      </c>
      <c r="C377" s="5"/>
    </row>
    <row r="378" spans="1:3" x14ac:dyDescent="0.25">
      <c r="A378" s="5">
        <v>5540</v>
      </c>
      <c r="B378" s="2">
        <v>20</v>
      </c>
      <c r="C378" s="5"/>
    </row>
    <row r="379" spans="1:3" x14ac:dyDescent="0.25">
      <c r="A379" s="5">
        <v>5549</v>
      </c>
      <c r="B379" s="2">
        <v>23</v>
      </c>
      <c r="C379" s="5"/>
    </row>
    <row r="380" spans="1:3" x14ac:dyDescent="0.25">
      <c r="A380" s="5">
        <v>5552</v>
      </c>
      <c r="B380" s="2">
        <v>17</v>
      </c>
      <c r="C380" s="5"/>
    </row>
    <row r="381" spans="1:3" x14ac:dyDescent="0.25">
      <c r="A381" s="5">
        <v>5555</v>
      </c>
      <c r="B381" s="2">
        <v>20</v>
      </c>
      <c r="C381" s="5"/>
    </row>
    <row r="382" spans="1:3" x14ac:dyDescent="0.25">
      <c r="A382" s="5">
        <v>5558</v>
      </c>
      <c r="B382" s="2">
        <v>26</v>
      </c>
      <c r="C382" s="5"/>
    </row>
    <row r="383" spans="1:3" x14ac:dyDescent="0.25">
      <c r="A383" s="5">
        <v>5559</v>
      </c>
      <c r="B383" s="2">
        <v>11</v>
      </c>
      <c r="C383" s="5"/>
    </row>
    <row r="384" spans="1:3" x14ac:dyDescent="0.25">
      <c r="A384" s="5">
        <v>5565</v>
      </c>
      <c r="B384" s="2">
        <v>19</v>
      </c>
      <c r="C384" s="5"/>
    </row>
    <row r="385" spans="1:3" x14ac:dyDescent="0.25">
      <c r="A385" s="5">
        <v>5569</v>
      </c>
      <c r="B385" s="2">
        <v>18</v>
      </c>
      <c r="C385" s="5"/>
    </row>
    <row r="386" spans="1:3" x14ac:dyDescent="0.25">
      <c r="A386" s="5">
        <v>5572</v>
      </c>
      <c r="B386" s="2">
        <v>10</v>
      </c>
      <c r="C386" s="5"/>
    </row>
    <row r="387" spans="1:3" x14ac:dyDescent="0.25">
      <c r="A387" s="5">
        <v>5574</v>
      </c>
      <c r="B387" s="2">
        <v>30</v>
      </c>
      <c r="C387" s="5"/>
    </row>
    <row r="388" spans="1:3" x14ac:dyDescent="0.25">
      <c r="A388" s="5">
        <v>5579</v>
      </c>
      <c r="B388" s="2">
        <v>10</v>
      </c>
      <c r="C388" s="5"/>
    </row>
    <row r="389" spans="1:3" x14ac:dyDescent="0.25">
      <c r="A389" s="5">
        <v>5580</v>
      </c>
      <c r="B389" s="2">
        <v>10</v>
      </c>
      <c r="C389" s="5"/>
    </row>
    <row r="390" spans="1:3" x14ac:dyDescent="0.25">
      <c r="A390" s="5">
        <v>5582</v>
      </c>
      <c r="B390" s="2">
        <v>16</v>
      </c>
      <c r="C390" s="5"/>
    </row>
    <row r="391" spans="1:3" x14ac:dyDescent="0.25">
      <c r="A391" s="5">
        <v>5584</v>
      </c>
      <c r="B391" s="2">
        <v>19</v>
      </c>
      <c r="C391" s="5"/>
    </row>
    <row r="392" spans="1:3" x14ac:dyDescent="0.25">
      <c r="A392" s="5">
        <v>5588</v>
      </c>
      <c r="B392" s="2">
        <v>9</v>
      </c>
      <c r="C392" s="5"/>
    </row>
    <row r="393" spans="1:3" x14ac:dyDescent="0.25">
      <c r="A393" s="5">
        <v>5589</v>
      </c>
      <c r="B393" s="2">
        <v>14</v>
      </c>
      <c r="C393" s="5"/>
    </row>
    <row r="394" spans="1:3" x14ac:dyDescent="0.25">
      <c r="A394" s="5">
        <v>5593</v>
      </c>
      <c r="B394" s="2">
        <v>22</v>
      </c>
      <c r="C394" s="5"/>
    </row>
    <row r="395" spans="1:3" x14ac:dyDescent="0.25">
      <c r="A395" s="5">
        <v>5598</v>
      </c>
      <c r="B395" s="2">
        <v>18</v>
      </c>
      <c r="C395" s="5"/>
    </row>
    <row r="396" spans="1:3" x14ac:dyDescent="0.25">
      <c r="A396" s="5">
        <v>5599</v>
      </c>
      <c r="B396" s="2">
        <v>19</v>
      </c>
      <c r="C396" s="5"/>
    </row>
    <row r="397" spans="1:3" x14ac:dyDescent="0.25">
      <c r="A397" s="5">
        <v>5606</v>
      </c>
      <c r="B397" s="2">
        <v>14</v>
      </c>
      <c r="C397" s="5"/>
    </row>
    <row r="398" spans="1:3" x14ac:dyDescent="0.25">
      <c r="A398" s="5">
        <v>5621</v>
      </c>
      <c r="B398" s="2">
        <v>8</v>
      </c>
      <c r="C398" s="5"/>
    </row>
    <row r="399" spans="1:3" x14ac:dyDescent="0.25">
      <c r="A399" s="5">
        <v>5628</v>
      </c>
      <c r="B399" s="2">
        <v>18</v>
      </c>
      <c r="C399" s="5"/>
    </row>
    <row r="400" spans="1:3" x14ac:dyDescent="0.25">
      <c r="A400" s="5">
        <v>5631</v>
      </c>
      <c r="B400" s="2">
        <v>22</v>
      </c>
      <c r="C400" s="5"/>
    </row>
    <row r="401" spans="1:3" x14ac:dyDescent="0.25">
      <c r="A401" s="5">
        <v>5634</v>
      </c>
      <c r="B401" s="2">
        <v>13</v>
      </c>
      <c r="C401" s="5"/>
    </row>
    <row r="402" spans="1:3" x14ac:dyDescent="0.25">
      <c r="A402" s="5">
        <v>5637</v>
      </c>
      <c r="B402" s="2">
        <v>8</v>
      </c>
      <c r="C402" s="5"/>
    </row>
    <row r="403" spans="1:3" x14ac:dyDescent="0.25">
      <c r="A403" s="5">
        <v>5638</v>
      </c>
      <c r="B403" s="2">
        <v>10</v>
      </c>
      <c r="C403" s="5"/>
    </row>
    <row r="404" spans="1:3" x14ac:dyDescent="0.25">
      <c r="A404" s="5">
        <v>5639</v>
      </c>
      <c r="B404" s="2">
        <v>20</v>
      </c>
      <c r="C404" s="5"/>
    </row>
    <row r="405" spans="1:3" x14ac:dyDescent="0.25">
      <c r="A405" s="5">
        <v>5642</v>
      </c>
      <c r="B405" s="2">
        <v>9</v>
      </c>
      <c r="C405" s="5"/>
    </row>
    <row r="406" spans="1:3" x14ac:dyDescent="0.25">
      <c r="A406" s="5">
        <v>5650</v>
      </c>
      <c r="B406" s="2">
        <v>18</v>
      </c>
      <c r="C406" s="5"/>
    </row>
    <row r="407" spans="1:3" x14ac:dyDescent="0.25">
      <c r="A407" s="5">
        <v>5653</v>
      </c>
      <c r="B407" s="2">
        <v>18</v>
      </c>
      <c r="C407" s="5"/>
    </row>
    <row r="408" spans="1:3" x14ac:dyDescent="0.25">
      <c r="A408" s="5">
        <v>5659</v>
      </c>
      <c r="B408" s="2">
        <v>25</v>
      </c>
      <c r="C408" s="5"/>
    </row>
    <row r="409" spans="1:3" x14ac:dyDescent="0.25">
      <c r="A409" s="5">
        <v>5660</v>
      </c>
      <c r="B409" s="2">
        <v>15</v>
      </c>
      <c r="C409" s="5"/>
    </row>
    <row r="410" spans="1:3" x14ac:dyDescent="0.25">
      <c r="A410" s="5">
        <v>5663</v>
      </c>
      <c r="B410" s="2">
        <v>13</v>
      </c>
      <c r="C410" s="5"/>
    </row>
    <row r="411" spans="1:3" x14ac:dyDescent="0.25">
      <c r="A411" s="5">
        <v>5664</v>
      </c>
      <c r="B411" s="2">
        <v>20</v>
      </c>
      <c r="C411" s="5"/>
    </row>
    <row r="412" spans="1:3" x14ac:dyDescent="0.25">
      <c r="A412" s="5">
        <v>5665</v>
      </c>
      <c r="B412" s="2">
        <v>8</v>
      </c>
      <c r="C412" s="5"/>
    </row>
    <row r="413" spans="1:3" x14ac:dyDescent="0.25">
      <c r="A413" s="5">
        <v>5666</v>
      </c>
      <c r="B413" s="2">
        <v>8</v>
      </c>
      <c r="C413" s="5"/>
    </row>
    <row r="414" spans="1:3" x14ac:dyDescent="0.25">
      <c r="A414" s="5">
        <v>5677</v>
      </c>
      <c r="B414" s="2">
        <v>10</v>
      </c>
      <c r="C414" s="5"/>
    </row>
    <row r="415" spans="1:3" x14ac:dyDescent="0.25">
      <c r="A415" s="5">
        <v>5679</v>
      </c>
      <c r="B415" s="2">
        <v>9</v>
      </c>
      <c r="C415" s="5"/>
    </row>
    <row r="416" spans="1:3" x14ac:dyDescent="0.25">
      <c r="A416" s="5">
        <v>5693</v>
      </c>
      <c r="B416" s="2">
        <v>24</v>
      </c>
      <c r="C416" s="5"/>
    </row>
    <row r="417" spans="1:3" x14ac:dyDescent="0.25">
      <c r="A417" s="5">
        <v>5698</v>
      </c>
      <c r="B417" s="2">
        <v>9</v>
      </c>
      <c r="C417" s="5"/>
    </row>
    <row r="418" spans="1:3" x14ac:dyDescent="0.25">
      <c r="A418" s="5">
        <v>5699</v>
      </c>
      <c r="B418" s="2">
        <v>15</v>
      </c>
      <c r="C418" s="5"/>
    </row>
    <row r="419" spans="1:3" x14ac:dyDescent="0.25">
      <c r="A419" s="5">
        <v>5702</v>
      </c>
      <c r="B419" s="2">
        <v>18</v>
      </c>
      <c r="C419" s="5"/>
    </row>
    <row r="420" spans="1:3" x14ac:dyDescent="0.25">
      <c r="A420" s="5">
        <v>5706</v>
      </c>
      <c r="B420" s="2">
        <v>20</v>
      </c>
      <c r="C420" s="5"/>
    </row>
    <row r="421" spans="1:3" x14ac:dyDescent="0.25">
      <c r="A421" s="5">
        <v>5708</v>
      </c>
      <c r="B421" s="2">
        <v>9</v>
      </c>
      <c r="C421" s="5"/>
    </row>
    <row r="422" spans="1:3" x14ac:dyDescent="0.25">
      <c r="A422" s="5">
        <v>5710</v>
      </c>
      <c r="B422" s="2">
        <v>27</v>
      </c>
      <c r="C422" s="5"/>
    </row>
    <row r="423" spans="1:3" x14ac:dyDescent="0.25">
      <c r="A423" s="5">
        <v>5720</v>
      </c>
      <c r="B423" s="2">
        <v>18</v>
      </c>
      <c r="C423" s="5"/>
    </row>
    <row r="424" spans="1:3" x14ac:dyDescent="0.25">
      <c r="A424" s="5">
        <v>5721</v>
      </c>
      <c r="B424" s="2">
        <v>9</v>
      </c>
      <c r="C424" s="5"/>
    </row>
    <row r="425" spans="1:3" x14ac:dyDescent="0.25">
      <c r="A425" s="5">
        <v>5722</v>
      </c>
      <c r="B425" s="2">
        <v>9</v>
      </c>
      <c r="C425" s="5"/>
    </row>
    <row r="426" spans="1:3" x14ac:dyDescent="0.25">
      <c r="A426" s="5">
        <v>5730</v>
      </c>
      <c r="B426" s="2">
        <v>23</v>
      </c>
      <c r="C426" s="5"/>
    </row>
    <row r="427" spans="1:3" x14ac:dyDescent="0.25">
      <c r="A427" s="5">
        <v>5733</v>
      </c>
      <c r="B427" s="2">
        <v>19</v>
      </c>
      <c r="C427" s="5"/>
    </row>
    <row r="428" spans="1:3" x14ac:dyDescent="0.25">
      <c r="A428" s="5">
        <v>5736</v>
      </c>
      <c r="B428" s="2">
        <v>13</v>
      </c>
      <c r="C428" s="5"/>
    </row>
    <row r="429" spans="1:3" x14ac:dyDescent="0.25">
      <c r="A429" s="5">
        <v>5749</v>
      </c>
      <c r="B429" s="2">
        <v>8</v>
      </c>
      <c r="C429" s="5"/>
    </row>
    <row r="430" spans="1:3" x14ac:dyDescent="0.25">
      <c r="A430" s="5">
        <v>5750</v>
      </c>
      <c r="B430" s="2">
        <v>8</v>
      </c>
      <c r="C430" s="5"/>
    </row>
    <row r="431" spans="1:3" x14ac:dyDescent="0.25">
      <c r="A431" s="5">
        <v>5751</v>
      </c>
      <c r="B431" s="2">
        <v>8</v>
      </c>
      <c r="C431" s="5"/>
    </row>
    <row r="432" spans="1:3" x14ac:dyDescent="0.25">
      <c r="A432" s="5">
        <v>5752</v>
      </c>
      <c r="B432" s="2">
        <v>12</v>
      </c>
      <c r="C432" s="5"/>
    </row>
    <row r="433" spans="1:3" x14ac:dyDescent="0.25">
      <c r="A433" s="5">
        <v>5761</v>
      </c>
      <c r="B433" s="2">
        <v>23</v>
      </c>
      <c r="C433" s="5"/>
    </row>
    <row r="434" spans="1:3" x14ac:dyDescent="0.25">
      <c r="A434" s="5">
        <v>5762</v>
      </c>
      <c r="B434" s="2">
        <v>18</v>
      </c>
      <c r="C434" s="5"/>
    </row>
    <row r="435" spans="1:3" x14ac:dyDescent="0.25">
      <c r="A435" s="5">
        <v>5770</v>
      </c>
      <c r="B435" s="2">
        <v>12</v>
      </c>
      <c r="C435" s="5"/>
    </row>
    <row r="436" spans="1:3" x14ac:dyDescent="0.25">
      <c r="A436" s="5">
        <v>5774</v>
      </c>
      <c r="B436" s="2">
        <v>22</v>
      </c>
      <c r="C436" s="5"/>
    </row>
    <row r="437" spans="1:3" x14ac:dyDescent="0.25">
      <c r="A437" s="5">
        <v>5775</v>
      </c>
      <c r="B437" s="2">
        <v>12</v>
      </c>
      <c r="C437" s="5"/>
    </row>
    <row r="438" spans="1:3" x14ac:dyDescent="0.25">
      <c r="A438" s="5">
        <v>5777</v>
      </c>
      <c r="B438" s="2">
        <v>11</v>
      </c>
      <c r="C438" s="5"/>
    </row>
    <row r="439" spans="1:3" x14ac:dyDescent="0.25">
      <c r="A439" s="5">
        <v>5784</v>
      </c>
      <c r="B439" s="2">
        <v>22</v>
      </c>
      <c r="C439" s="5"/>
    </row>
    <row r="440" spans="1:3" x14ac:dyDescent="0.25">
      <c r="A440" s="5">
        <v>5788</v>
      </c>
      <c r="B440" s="2">
        <v>21</v>
      </c>
      <c r="C440" s="5"/>
    </row>
    <row r="441" spans="1:3" x14ac:dyDescent="0.25">
      <c r="A441" s="5">
        <v>5798</v>
      </c>
      <c r="B441" s="2">
        <v>9</v>
      </c>
      <c r="C441" s="5"/>
    </row>
    <row r="442" spans="1:3" x14ac:dyDescent="0.25">
      <c r="A442" s="5">
        <v>5801</v>
      </c>
      <c r="B442" s="2">
        <v>8</v>
      </c>
      <c r="C442" s="5"/>
    </row>
    <row r="443" spans="1:3" x14ac:dyDescent="0.25">
      <c r="A443" s="5">
        <v>5802</v>
      </c>
      <c r="B443" s="2">
        <v>11</v>
      </c>
      <c r="C443" s="5"/>
    </row>
    <row r="444" spans="1:3" x14ac:dyDescent="0.25">
      <c r="A444" s="5">
        <v>5807</v>
      </c>
      <c r="B444" s="2">
        <v>8</v>
      </c>
      <c r="C444" s="5"/>
    </row>
    <row r="445" spans="1:3" x14ac:dyDescent="0.25">
      <c r="A445" s="5">
        <v>5811</v>
      </c>
      <c r="B445" s="2">
        <v>16</v>
      </c>
      <c r="C445" s="5"/>
    </row>
    <row r="446" spans="1:3" x14ac:dyDescent="0.25">
      <c r="A446" s="5">
        <v>5813</v>
      </c>
      <c r="B446" s="2">
        <v>20</v>
      </c>
      <c r="C446" s="5"/>
    </row>
    <row r="447" spans="1:3" x14ac:dyDescent="0.25">
      <c r="A447" s="5">
        <v>5820</v>
      </c>
      <c r="B447" s="2">
        <v>14</v>
      </c>
      <c r="C447" s="5"/>
    </row>
    <row r="448" spans="1:3" x14ac:dyDescent="0.25">
      <c r="A448" s="5">
        <v>5825</v>
      </c>
      <c r="B448" s="2">
        <v>8</v>
      </c>
      <c r="C448" s="5"/>
    </row>
    <row r="449" spans="1:3" x14ac:dyDescent="0.25">
      <c r="A449" s="5">
        <v>5829</v>
      </c>
      <c r="B449" s="2">
        <v>13</v>
      </c>
      <c r="C449" s="5"/>
    </row>
    <row r="450" spans="1:3" x14ac:dyDescent="0.25">
      <c r="A450" s="5">
        <v>5831</v>
      </c>
      <c r="B450" s="2">
        <v>10</v>
      </c>
      <c r="C450" s="5"/>
    </row>
    <row r="451" spans="1:3" x14ac:dyDescent="0.25">
      <c r="A451" s="5">
        <v>5834</v>
      </c>
      <c r="B451" s="2">
        <v>21</v>
      </c>
      <c r="C451" s="5"/>
    </row>
    <row r="452" spans="1:3" x14ac:dyDescent="0.25">
      <c r="A452" s="5">
        <v>5836</v>
      </c>
      <c r="B452" s="2">
        <v>14</v>
      </c>
      <c r="C452" s="5"/>
    </row>
    <row r="453" spans="1:3" x14ac:dyDescent="0.25">
      <c r="A453" s="5">
        <v>5839</v>
      </c>
      <c r="B453" s="2">
        <v>21</v>
      </c>
      <c r="C453" s="5"/>
    </row>
    <row r="454" spans="1:3" x14ac:dyDescent="0.25">
      <c r="A454" s="5">
        <v>5841</v>
      </c>
      <c r="B454" s="2">
        <v>17</v>
      </c>
      <c r="C454" s="5"/>
    </row>
    <row r="455" spans="1:3" x14ac:dyDescent="0.25">
      <c r="A455" s="5">
        <v>5842</v>
      </c>
      <c r="B455" s="2">
        <v>9</v>
      </c>
      <c r="C455" s="5"/>
    </row>
    <row r="456" spans="1:3" x14ac:dyDescent="0.25">
      <c r="A456" s="5">
        <v>5844</v>
      </c>
      <c r="B456" s="2">
        <v>8</v>
      </c>
      <c r="C456" s="5"/>
    </row>
    <row r="457" spans="1:3" x14ac:dyDescent="0.25">
      <c r="A457" s="5">
        <v>5847</v>
      </c>
      <c r="B457" s="2">
        <v>9</v>
      </c>
      <c r="C457" s="5"/>
    </row>
    <row r="458" spans="1:3" x14ac:dyDescent="0.25">
      <c r="A458" s="5">
        <v>5855</v>
      </c>
      <c r="B458" s="2">
        <v>10</v>
      </c>
      <c r="C458" s="5"/>
    </row>
    <row r="459" spans="1:3" x14ac:dyDescent="0.25">
      <c r="A459" s="5">
        <v>5857</v>
      </c>
      <c r="B459" s="2">
        <v>11</v>
      </c>
      <c r="C459" s="5"/>
    </row>
    <row r="460" spans="1:3" x14ac:dyDescent="0.25">
      <c r="A460" s="5">
        <v>5859</v>
      </c>
      <c r="B460" s="2">
        <v>13</v>
      </c>
      <c r="C460" s="5"/>
    </row>
    <row r="461" spans="1:3" x14ac:dyDescent="0.25">
      <c r="A461" s="5">
        <v>5863</v>
      </c>
      <c r="B461" s="2">
        <v>13</v>
      </c>
      <c r="C461" s="5"/>
    </row>
    <row r="462" spans="1:3" x14ac:dyDescent="0.25">
      <c r="A462" s="5">
        <v>5868</v>
      </c>
      <c r="B462" s="2">
        <v>21</v>
      </c>
      <c r="C462" s="5"/>
    </row>
    <row r="463" spans="1:3" x14ac:dyDescent="0.25">
      <c r="A463" s="5">
        <v>5874</v>
      </c>
      <c r="B463" s="2">
        <v>14</v>
      </c>
      <c r="C463" s="5"/>
    </row>
    <row r="464" spans="1:3" x14ac:dyDescent="0.25">
      <c r="A464" s="5">
        <v>5876</v>
      </c>
      <c r="B464" s="2">
        <v>8</v>
      </c>
      <c r="C464" s="5"/>
    </row>
    <row r="465" spans="1:3" x14ac:dyDescent="0.25">
      <c r="A465" s="5">
        <v>5889</v>
      </c>
      <c r="B465" s="2">
        <v>13</v>
      </c>
      <c r="C465" s="5"/>
    </row>
    <row r="466" spans="1:3" x14ac:dyDescent="0.25">
      <c r="A466" s="5">
        <v>5890</v>
      </c>
      <c r="B466" s="2">
        <v>13</v>
      </c>
      <c r="C466" s="5"/>
    </row>
    <row r="467" spans="1:3" x14ac:dyDescent="0.25">
      <c r="A467" s="5">
        <v>5892</v>
      </c>
      <c r="B467" s="2">
        <v>18</v>
      </c>
      <c r="C467" s="5"/>
    </row>
    <row r="468" spans="1:3" x14ac:dyDescent="0.25">
      <c r="A468" s="5">
        <v>5893</v>
      </c>
      <c r="B468" s="2">
        <v>26</v>
      </c>
      <c r="C468" s="5"/>
    </row>
    <row r="469" spans="1:3" x14ac:dyDescent="0.25">
      <c r="A469" s="5">
        <v>5905</v>
      </c>
      <c r="B469" s="2">
        <v>21</v>
      </c>
      <c r="C469" s="5"/>
    </row>
    <row r="470" spans="1:3" x14ac:dyDescent="0.25">
      <c r="A470" s="5">
        <v>5907</v>
      </c>
      <c r="B470" s="2">
        <v>23</v>
      </c>
      <c r="C470" s="5"/>
    </row>
    <row r="471" spans="1:3" x14ac:dyDescent="0.25">
      <c r="A471" s="5">
        <v>5914</v>
      </c>
      <c r="B471" s="2">
        <v>18</v>
      </c>
      <c r="C471" s="5"/>
    </row>
    <row r="472" spans="1:3" x14ac:dyDescent="0.25">
      <c r="A472" s="5">
        <v>5923</v>
      </c>
      <c r="B472" s="2">
        <v>12</v>
      </c>
      <c r="C472" s="5"/>
    </row>
    <row r="473" spans="1:3" x14ac:dyDescent="0.25">
      <c r="A473" s="5">
        <v>5942</v>
      </c>
      <c r="B473" s="2">
        <v>18</v>
      </c>
      <c r="C473" s="5"/>
    </row>
    <row r="474" spans="1:3" x14ac:dyDescent="0.25">
      <c r="A474" s="5">
        <v>8004</v>
      </c>
      <c r="B474" s="2">
        <v>8</v>
      </c>
      <c r="C474" s="5"/>
    </row>
    <row r="475" spans="1:3" x14ac:dyDescent="0.25">
      <c r="A475" s="5">
        <v>8005</v>
      </c>
      <c r="B475" s="2">
        <v>8</v>
      </c>
      <c r="C475" s="5"/>
    </row>
    <row r="476" spans="1:3" x14ac:dyDescent="0.25">
      <c r="A476" s="5">
        <v>8006</v>
      </c>
      <c r="B476" s="2">
        <v>8</v>
      </c>
      <c r="C476" s="5"/>
    </row>
    <row r="477" spans="1:3" x14ac:dyDescent="0.25">
      <c r="A477" s="5">
        <v>8015</v>
      </c>
      <c r="B477" s="2">
        <v>8</v>
      </c>
      <c r="C477" s="5"/>
    </row>
    <row r="478" spans="1:3" x14ac:dyDescent="0.25">
      <c r="A478" s="5">
        <v>8018</v>
      </c>
      <c r="B478" s="2">
        <v>8</v>
      </c>
      <c r="C478" s="5"/>
    </row>
    <row r="479" spans="1:3" x14ac:dyDescent="0.25">
      <c r="A479" s="5">
        <v>8021</v>
      </c>
      <c r="B479" s="2">
        <v>8</v>
      </c>
      <c r="C479" s="5"/>
    </row>
    <row r="480" spans="1:3" x14ac:dyDescent="0.25">
      <c r="A480" s="5">
        <v>8022</v>
      </c>
      <c r="B480" s="2">
        <v>10</v>
      </c>
      <c r="C480" s="5"/>
    </row>
    <row r="481" spans="1:3" x14ac:dyDescent="0.25">
      <c r="A481" s="5">
        <v>8035</v>
      </c>
      <c r="B481" s="2">
        <v>20</v>
      </c>
      <c r="C481" s="5"/>
    </row>
    <row r="482" spans="1:3" x14ac:dyDescent="0.25">
      <c r="A482" s="5">
        <v>8037</v>
      </c>
      <c r="B482" s="2">
        <v>9</v>
      </c>
      <c r="C482" s="5"/>
    </row>
    <row r="483" spans="1:3" x14ac:dyDescent="0.25">
      <c r="A483" s="5">
        <v>8038</v>
      </c>
      <c r="B483" s="2">
        <v>18</v>
      </c>
      <c r="C483" s="5"/>
    </row>
    <row r="484" spans="1:3" x14ac:dyDescent="0.25">
      <c r="A484" s="5">
        <v>8040</v>
      </c>
      <c r="B484" s="2">
        <v>12</v>
      </c>
      <c r="C484" s="5"/>
    </row>
    <row r="485" spans="1:3" x14ac:dyDescent="0.25">
      <c r="A485" s="5">
        <v>8045</v>
      </c>
      <c r="B485" s="2">
        <v>8</v>
      </c>
      <c r="C485" s="5"/>
    </row>
    <row r="486" spans="1:3" x14ac:dyDescent="0.25">
      <c r="A486" s="5">
        <v>8049</v>
      </c>
      <c r="B486" s="2">
        <v>9</v>
      </c>
      <c r="C486" s="5"/>
    </row>
    <row r="487" spans="1:3" x14ac:dyDescent="0.25">
      <c r="A487" s="5">
        <v>8053</v>
      </c>
      <c r="B487" s="2">
        <v>12</v>
      </c>
      <c r="C487" s="5"/>
    </row>
    <row r="488" spans="1:3" x14ac:dyDescent="0.25">
      <c r="A488" s="5">
        <v>8062</v>
      </c>
      <c r="B488" s="2">
        <v>19</v>
      </c>
      <c r="C488" s="5"/>
    </row>
    <row r="489" spans="1:3" x14ac:dyDescent="0.25">
      <c r="A489" s="5">
        <v>8063</v>
      </c>
      <c r="B489" s="2">
        <v>8</v>
      </c>
      <c r="C489" s="5"/>
    </row>
    <row r="490" spans="1:3" x14ac:dyDescent="0.25">
      <c r="A490" s="5">
        <v>8066</v>
      </c>
      <c r="B490" s="2">
        <v>9</v>
      </c>
      <c r="C490" s="5"/>
    </row>
    <row r="491" spans="1:3" x14ac:dyDescent="0.25">
      <c r="A491" s="5">
        <v>8068</v>
      </c>
      <c r="B491" s="2">
        <v>9</v>
      </c>
      <c r="C491" s="5"/>
    </row>
    <row r="492" spans="1:3" x14ac:dyDescent="0.25">
      <c r="A492" s="5">
        <v>8070</v>
      </c>
      <c r="B492" s="2">
        <v>8</v>
      </c>
      <c r="C492" s="5"/>
    </row>
    <row r="493" spans="1:3" x14ac:dyDescent="0.25">
      <c r="A493" s="5">
        <v>8071</v>
      </c>
      <c r="B493" s="2">
        <v>12</v>
      </c>
      <c r="C493" s="5"/>
    </row>
    <row r="494" spans="1:3" x14ac:dyDescent="0.25">
      <c r="A494" s="5">
        <v>8073</v>
      </c>
      <c r="B494" s="2">
        <v>8</v>
      </c>
      <c r="C494" s="5"/>
    </row>
    <row r="495" spans="1:3" x14ac:dyDescent="0.25">
      <c r="A495" s="5">
        <v>8074</v>
      </c>
      <c r="B495" s="2">
        <v>14</v>
      </c>
      <c r="C495" s="5"/>
    </row>
    <row r="496" spans="1:3" x14ac:dyDescent="0.25">
      <c r="A496" s="5">
        <v>8084</v>
      </c>
      <c r="B496" s="2">
        <v>13</v>
      </c>
      <c r="C496" s="5"/>
    </row>
    <row r="497" spans="1:3" x14ac:dyDescent="0.25">
      <c r="A497" s="5">
        <v>8085</v>
      </c>
      <c r="B497" s="2">
        <v>12</v>
      </c>
      <c r="C497" s="5"/>
    </row>
    <row r="498" spans="1:3" x14ac:dyDescent="0.25">
      <c r="A498" s="5">
        <v>8087</v>
      </c>
      <c r="B498" s="2">
        <v>17</v>
      </c>
      <c r="C498" s="5"/>
    </row>
    <row r="499" spans="1:3" x14ac:dyDescent="0.25">
      <c r="A499" s="5">
        <v>8094</v>
      </c>
      <c r="B499" s="2">
        <v>8</v>
      </c>
      <c r="C499" s="5"/>
    </row>
    <row r="500" spans="1:3" x14ac:dyDescent="0.25">
      <c r="A500" s="5">
        <v>8103</v>
      </c>
      <c r="B500" s="2">
        <v>22</v>
      </c>
      <c r="C500" s="5"/>
    </row>
    <row r="501" spans="1:3" x14ac:dyDescent="0.25">
      <c r="A501" s="5">
        <v>8108</v>
      </c>
      <c r="B501" s="2">
        <v>8</v>
      </c>
      <c r="C501" s="5"/>
    </row>
    <row r="502" spans="1:3" x14ac:dyDescent="0.25">
      <c r="A502" s="5">
        <v>8115</v>
      </c>
      <c r="B502" s="2">
        <v>8</v>
      </c>
      <c r="C502" s="5"/>
    </row>
    <row r="503" spans="1:3" x14ac:dyDescent="0.25">
      <c r="A503" s="5">
        <v>8119</v>
      </c>
      <c r="B503" s="2">
        <v>8</v>
      </c>
      <c r="C503" s="5"/>
    </row>
    <row r="504" spans="1:3" x14ac:dyDescent="0.25">
      <c r="A504" s="5">
        <v>8125</v>
      </c>
      <c r="B504" s="2">
        <v>11</v>
      </c>
      <c r="C504" s="5"/>
    </row>
    <row r="505" spans="1:3" x14ac:dyDescent="0.25">
      <c r="A505" s="5">
        <v>8130</v>
      </c>
      <c r="B505" s="2">
        <v>12</v>
      </c>
      <c r="C505" s="5"/>
    </row>
    <row r="506" spans="1:3" x14ac:dyDescent="0.25">
      <c r="A506" s="5">
        <v>8143</v>
      </c>
      <c r="B506" s="2">
        <v>9</v>
      </c>
      <c r="C506" s="5"/>
    </row>
    <row r="507" spans="1:3" x14ac:dyDescent="0.25">
      <c r="A507" s="5">
        <v>8162</v>
      </c>
      <c r="B507" s="2">
        <v>8</v>
      </c>
      <c r="C507" s="5"/>
    </row>
    <row r="508" spans="1:3" x14ac:dyDescent="0.25">
      <c r="A508" s="5">
        <v>8168</v>
      </c>
      <c r="B508" s="2">
        <v>22</v>
      </c>
      <c r="C508" s="5"/>
    </row>
    <row r="509" spans="1:3" x14ac:dyDescent="0.25">
      <c r="A509" s="5">
        <v>8173</v>
      </c>
      <c r="B509" s="2">
        <v>10</v>
      </c>
      <c r="C509" s="5"/>
    </row>
    <row r="510" spans="1:3" x14ac:dyDescent="0.25">
      <c r="A510" s="5">
        <v>8186</v>
      </c>
      <c r="B510" s="2">
        <v>12</v>
      </c>
      <c r="C510" s="5"/>
    </row>
    <row r="511" spans="1:3" x14ac:dyDescent="0.25">
      <c r="A511" s="5">
        <v>8189</v>
      </c>
      <c r="B511" s="2">
        <v>9</v>
      </c>
      <c r="C511" s="5"/>
    </row>
    <row r="512" spans="1:3" x14ac:dyDescent="0.25">
      <c r="A512" s="5">
        <v>8198</v>
      </c>
      <c r="B512" s="2">
        <v>13</v>
      </c>
      <c r="C512" s="5"/>
    </row>
    <row r="513" spans="1:3" x14ac:dyDescent="0.25">
      <c r="A513" s="5">
        <v>8199</v>
      </c>
      <c r="B513" s="2">
        <v>11</v>
      </c>
      <c r="C513" s="5"/>
    </row>
    <row r="514" spans="1:3" x14ac:dyDescent="0.25">
      <c r="A514" s="5">
        <v>8203</v>
      </c>
      <c r="B514" s="2">
        <v>10</v>
      </c>
      <c r="C514" s="5"/>
    </row>
    <row r="515" spans="1:3" x14ac:dyDescent="0.25">
      <c r="A515" s="5">
        <v>8206</v>
      </c>
      <c r="B515" s="2">
        <v>11</v>
      </c>
      <c r="C515" s="5"/>
    </row>
    <row r="516" spans="1:3" x14ac:dyDescent="0.25">
      <c r="A516" s="5">
        <v>8210</v>
      </c>
      <c r="B516" s="2">
        <v>15</v>
      </c>
      <c r="C516" s="5"/>
    </row>
    <row r="517" spans="1:3" x14ac:dyDescent="0.25">
      <c r="A517" s="5">
        <v>8214</v>
      </c>
      <c r="B517" s="2">
        <v>9</v>
      </c>
      <c r="C517" s="5"/>
    </row>
    <row r="518" spans="1:3" x14ac:dyDescent="0.25">
      <c r="A518" s="5">
        <v>8217</v>
      </c>
      <c r="B518" s="2">
        <v>8</v>
      </c>
      <c r="C518" s="5"/>
    </row>
    <row r="519" spans="1:3" x14ac:dyDescent="0.25">
      <c r="A519" s="5">
        <v>8240</v>
      </c>
      <c r="B519" s="2">
        <v>8</v>
      </c>
      <c r="C519" s="5"/>
    </row>
    <row r="520" spans="1:3" x14ac:dyDescent="0.25">
      <c r="A520" s="5">
        <v>8247</v>
      </c>
      <c r="B520" s="2">
        <v>9</v>
      </c>
      <c r="C520" s="5"/>
    </row>
    <row r="521" spans="1:3" x14ac:dyDescent="0.25">
      <c r="A521" s="5">
        <v>8259</v>
      </c>
      <c r="B521" s="2">
        <v>17</v>
      </c>
      <c r="C521" s="5"/>
    </row>
    <row r="522" spans="1:3" x14ac:dyDescent="0.25">
      <c r="A522" s="5">
        <v>8273</v>
      </c>
      <c r="B522" s="2">
        <v>9</v>
      </c>
      <c r="C522" s="5"/>
    </row>
    <row r="523" spans="1:3" x14ac:dyDescent="0.25">
      <c r="A523" s="5">
        <v>8284</v>
      </c>
      <c r="B523" s="2">
        <v>10</v>
      </c>
      <c r="C523" s="5"/>
    </row>
    <row r="524" spans="1:3" x14ac:dyDescent="0.25">
      <c r="A524" s="5">
        <v>8296</v>
      </c>
      <c r="B524" s="2">
        <v>9</v>
      </c>
      <c r="C524" s="5"/>
    </row>
    <row r="525" spans="1:3" x14ac:dyDescent="0.25">
      <c r="A525" s="5">
        <v>8299</v>
      </c>
      <c r="B525" s="2">
        <v>11</v>
      </c>
      <c r="C525" s="5"/>
    </row>
    <row r="526" spans="1:3" x14ac:dyDescent="0.25">
      <c r="A526" s="5">
        <v>8303</v>
      </c>
      <c r="B526" s="2">
        <v>9</v>
      </c>
      <c r="C526" s="5"/>
    </row>
    <row r="527" spans="1:3" x14ac:dyDescent="0.25">
      <c r="A527" s="5">
        <v>8304</v>
      </c>
      <c r="B527" s="2">
        <v>16</v>
      </c>
      <c r="C527" s="5"/>
    </row>
    <row r="528" spans="1:3" x14ac:dyDescent="0.25">
      <c r="A528" s="5">
        <v>8323</v>
      </c>
      <c r="B528" s="2">
        <v>11</v>
      </c>
      <c r="C528" s="5"/>
    </row>
    <row r="529" spans="1:3" x14ac:dyDescent="0.25">
      <c r="A529" s="5">
        <v>8325</v>
      </c>
      <c r="B529" s="2">
        <v>25</v>
      </c>
      <c r="C529" s="5"/>
    </row>
    <row r="530" spans="1:3" x14ac:dyDescent="0.25">
      <c r="A530" s="5">
        <v>8347</v>
      </c>
      <c r="B530" s="2">
        <v>13</v>
      </c>
      <c r="C530" s="5"/>
    </row>
    <row r="531" spans="1:3" x14ac:dyDescent="0.25">
      <c r="A531" s="5">
        <v>8355</v>
      </c>
      <c r="B531" s="2">
        <v>8</v>
      </c>
      <c r="C531" s="5"/>
    </row>
    <row r="532" spans="1:3" x14ac:dyDescent="0.25">
      <c r="A532" s="5">
        <v>8356</v>
      </c>
      <c r="B532" s="2">
        <v>11</v>
      </c>
      <c r="C532" s="5"/>
    </row>
    <row r="533" spans="1:3" x14ac:dyDescent="0.25">
      <c r="A533" s="5">
        <v>8361</v>
      </c>
      <c r="B533" s="2">
        <v>9</v>
      </c>
      <c r="C533" s="5"/>
    </row>
    <row r="534" spans="1:3" x14ac:dyDescent="0.25">
      <c r="A534" s="5">
        <v>8364</v>
      </c>
      <c r="B534" s="2">
        <v>8</v>
      </c>
      <c r="C534" s="5"/>
    </row>
    <row r="535" spans="1:3" x14ac:dyDescent="0.25">
      <c r="A535" s="5">
        <v>8369</v>
      </c>
      <c r="B535" s="2">
        <v>8</v>
      </c>
      <c r="C535" s="5"/>
    </row>
    <row r="536" spans="1:3" x14ac:dyDescent="0.25">
      <c r="A536" s="5">
        <v>8370</v>
      </c>
      <c r="B536" s="2">
        <v>9</v>
      </c>
      <c r="C536" s="5"/>
    </row>
    <row r="537" spans="1:3" x14ac:dyDescent="0.25">
      <c r="A537" s="5">
        <v>8377</v>
      </c>
      <c r="B537" s="2">
        <v>13</v>
      </c>
      <c r="C537" s="5"/>
    </row>
    <row r="538" spans="1:3" x14ac:dyDescent="0.25">
      <c r="A538" s="5">
        <v>8390</v>
      </c>
      <c r="B538" s="2">
        <v>14</v>
      </c>
      <c r="C538" s="5"/>
    </row>
    <row r="539" spans="1:3" x14ac:dyDescent="0.25">
      <c r="A539" s="5">
        <v>8398</v>
      </c>
      <c r="B539" s="2">
        <v>8</v>
      </c>
      <c r="C539" s="5"/>
    </row>
    <row r="540" spans="1:3" x14ac:dyDescent="0.25">
      <c r="A540" s="5">
        <v>8402</v>
      </c>
      <c r="B540" s="2">
        <v>12</v>
      </c>
      <c r="C540" s="5"/>
    </row>
    <row r="541" spans="1:3" x14ac:dyDescent="0.25">
      <c r="A541" s="5">
        <v>8404</v>
      </c>
      <c r="B541" s="2">
        <v>8</v>
      </c>
      <c r="C541" s="5"/>
    </row>
    <row r="542" spans="1:3" x14ac:dyDescent="0.25">
      <c r="A542" s="5">
        <v>8405</v>
      </c>
      <c r="B542" s="2">
        <v>8</v>
      </c>
      <c r="C542" s="5"/>
    </row>
    <row r="543" spans="1:3" x14ac:dyDescent="0.25">
      <c r="A543" s="5">
        <v>8409</v>
      </c>
      <c r="B543" s="2">
        <v>13</v>
      </c>
      <c r="C543" s="5"/>
    </row>
    <row r="544" spans="1:3" x14ac:dyDescent="0.25">
      <c r="A544" s="5">
        <v>8414</v>
      </c>
      <c r="B544" s="2">
        <v>10</v>
      </c>
      <c r="C544" s="5"/>
    </row>
    <row r="545" spans="1:3" x14ac:dyDescent="0.25">
      <c r="A545" s="5">
        <v>8415</v>
      </c>
      <c r="B545" s="2">
        <v>8</v>
      </c>
      <c r="C545" s="5"/>
    </row>
    <row r="546" spans="1:3" x14ac:dyDescent="0.25">
      <c r="A546" s="5">
        <v>8416</v>
      </c>
      <c r="B546" s="2">
        <v>18</v>
      </c>
      <c r="C546" s="5"/>
    </row>
    <row r="547" spans="1:3" x14ac:dyDescent="0.25">
      <c r="A547" s="5">
        <v>8426</v>
      </c>
      <c r="B547" s="2">
        <v>9</v>
      </c>
      <c r="C547" s="5"/>
    </row>
    <row r="548" spans="1:3" x14ac:dyDescent="0.25">
      <c r="A548" s="5">
        <v>8427</v>
      </c>
      <c r="B548" s="2">
        <v>8</v>
      </c>
      <c r="C548" s="5"/>
    </row>
    <row r="549" spans="1:3" x14ac:dyDescent="0.25">
      <c r="A549" s="5">
        <v>8433</v>
      </c>
      <c r="B549" s="2">
        <v>13</v>
      </c>
      <c r="C549" s="5"/>
    </row>
    <row r="550" spans="1:3" x14ac:dyDescent="0.25">
      <c r="A550" s="5">
        <v>8435</v>
      </c>
      <c r="B550" s="2">
        <v>8</v>
      </c>
      <c r="C550" s="5"/>
    </row>
    <row r="551" spans="1:3" x14ac:dyDescent="0.25">
      <c r="A551" s="5">
        <v>8448</v>
      </c>
      <c r="B551" s="2">
        <v>8</v>
      </c>
      <c r="C551" s="5"/>
    </row>
    <row r="552" spans="1:3" x14ac:dyDescent="0.25">
      <c r="A552" s="5">
        <v>8452</v>
      </c>
      <c r="B552" s="2">
        <v>8</v>
      </c>
      <c r="C552" s="5"/>
    </row>
    <row r="553" spans="1:3" x14ac:dyDescent="0.25">
      <c r="A553" s="5">
        <v>8454</v>
      </c>
      <c r="B553" s="2">
        <v>8</v>
      </c>
      <c r="C553" s="5"/>
    </row>
    <row r="554" spans="1:3" x14ac:dyDescent="0.25">
      <c r="A554" s="5">
        <v>8471</v>
      </c>
      <c r="B554" s="2">
        <v>14</v>
      </c>
      <c r="C554" s="5"/>
    </row>
    <row r="555" spans="1:3" x14ac:dyDescent="0.25">
      <c r="A555" s="5">
        <v>8473</v>
      </c>
      <c r="B555" s="2">
        <v>14</v>
      </c>
      <c r="C555" s="5"/>
    </row>
    <row r="556" spans="1:3" x14ac:dyDescent="0.25">
      <c r="A556" s="5">
        <v>8474</v>
      </c>
      <c r="B556" s="2">
        <v>8</v>
      </c>
      <c r="C556" s="5"/>
    </row>
    <row r="557" spans="1:3" x14ac:dyDescent="0.25">
      <c r="A557" s="5">
        <v>8479</v>
      </c>
      <c r="B557" s="2">
        <v>8</v>
      </c>
      <c r="C557" s="5"/>
    </row>
    <row r="558" spans="1:3" x14ac:dyDescent="0.25">
      <c r="A558" s="5">
        <v>8480</v>
      </c>
      <c r="B558" s="2">
        <v>8</v>
      </c>
      <c r="C558" s="5"/>
    </row>
    <row r="559" spans="1:3" x14ac:dyDescent="0.25">
      <c r="A559" s="5">
        <v>8482</v>
      </c>
      <c r="B559" s="2">
        <v>8</v>
      </c>
      <c r="C559" s="5"/>
    </row>
    <row r="560" spans="1:3" x14ac:dyDescent="0.25">
      <c r="A560" s="5">
        <v>8484</v>
      </c>
      <c r="B560" s="2">
        <v>8</v>
      </c>
      <c r="C560" s="5"/>
    </row>
    <row r="561" spans="1:3" x14ac:dyDescent="0.25">
      <c r="A561" s="5">
        <v>8490</v>
      </c>
      <c r="B561" s="2">
        <v>9</v>
      </c>
      <c r="C561" s="5"/>
    </row>
    <row r="562" spans="1:3" x14ac:dyDescent="0.25">
      <c r="A562" s="4" t="s">
        <v>23</v>
      </c>
      <c r="B562" s="2"/>
      <c r="C562" s="5"/>
    </row>
    <row r="563" spans="1:3" x14ac:dyDescent="0.25">
      <c r="A563" s="5" t="s">
        <v>23</v>
      </c>
      <c r="B563" s="2"/>
      <c r="C563" s="5"/>
    </row>
    <row r="564" spans="1:3" x14ac:dyDescent="0.25">
      <c r="A564" s="4" t="s">
        <v>14</v>
      </c>
      <c r="B564" s="2">
        <v>13647</v>
      </c>
      <c r="C564" s="5"/>
    </row>
    <row r="565" spans="1:3" x14ac:dyDescent="0.25">
      <c r="C565" s="5"/>
    </row>
    <row r="566" spans="1:3" x14ac:dyDescent="0.25">
      <c r="C566" s="5"/>
    </row>
    <row r="567" spans="1:3" x14ac:dyDescent="0.25">
      <c r="C567" s="5"/>
    </row>
    <row r="568" spans="1:3" x14ac:dyDescent="0.25">
      <c r="C568" s="5"/>
    </row>
    <row r="569" spans="1:3" x14ac:dyDescent="0.25">
      <c r="C569" s="5"/>
    </row>
    <row r="570" spans="1:3" x14ac:dyDescent="0.25">
      <c r="C570" s="5"/>
    </row>
    <row r="571" spans="1:3" x14ac:dyDescent="0.25">
      <c r="C571" s="5"/>
    </row>
    <row r="572" spans="1:3" x14ac:dyDescent="0.25">
      <c r="C572" s="5"/>
    </row>
    <row r="573" spans="1:3" x14ac:dyDescent="0.25">
      <c r="C573" s="5"/>
    </row>
    <row r="574" spans="1:3" x14ac:dyDescent="0.25">
      <c r="C574" s="5"/>
    </row>
    <row r="575" spans="1:3" x14ac:dyDescent="0.25">
      <c r="C575" s="5"/>
    </row>
    <row r="576" spans="1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  <row r="655" spans="3:3" x14ac:dyDescent="0.25">
      <c r="C655" s="5"/>
    </row>
    <row r="656" spans="3:3" x14ac:dyDescent="0.25">
      <c r="C656" s="5"/>
    </row>
    <row r="657" spans="3:3" x14ac:dyDescent="0.25">
      <c r="C657" s="5"/>
    </row>
    <row r="658" spans="3:3" x14ac:dyDescent="0.25">
      <c r="C658" s="5"/>
    </row>
    <row r="659" spans="3:3" x14ac:dyDescent="0.25">
      <c r="C659" s="5"/>
    </row>
    <row r="660" spans="3:3" x14ac:dyDescent="0.25">
      <c r="C660" s="5"/>
    </row>
    <row r="661" spans="3:3" x14ac:dyDescent="0.25">
      <c r="C661" s="5"/>
    </row>
    <row r="662" spans="3:3" x14ac:dyDescent="0.25">
      <c r="C662" s="5"/>
    </row>
    <row r="663" spans="3:3" x14ac:dyDescent="0.25">
      <c r="C663" s="5"/>
    </row>
    <row r="664" spans="3:3" x14ac:dyDescent="0.25">
      <c r="C664" s="5"/>
    </row>
    <row r="665" spans="3:3" x14ac:dyDescent="0.25">
      <c r="C665" s="5"/>
    </row>
    <row r="666" spans="3:3" x14ac:dyDescent="0.25">
      <c r="C666" s="5"/>
    </row>
    <row r="667" spans="3:3" x14ac:dyDescent="0.25">
      <c r="C667" s="5"/>
    </row>
    <row r="668" spans="3:3" x14ac:dyDescent="0.25">
      <c r="C668" s="5"/>
    </row>
    <row r="669" spans="3:3" x14ac:dyDescent="0.25">
      <c r="C669" s="5"/>
    </row>
    <row r="670" spans="3:3" x14ac:dyDescent="0.25">
      <c r="C670" s="5"/>
    </row>
    <row r="671" spans="3:3" x14ac:dyDescent="0.25">
      <c r="C671" s="5"/>
    </row>
    <row r="672" spans="3:3" x14ac:dyDescent="0.25">
      <c r="C672" s="5"/>
    </row>
    <row r="673" spans="3:3" x14ac:dyDescent="0.25">
      <c r="C673" s="5"/>
    </row>
    <row r="674" spans="3:3" x14ac:dyDescent="0.25">
      <c r="C674" s="5"/>
    </row>
    <row r="675" spans="3:3" x14ac:dyDescent="0.25">
      <c r="C675" s="5"/>
    </row>
    <row r="676" spans="3:3" x14ac:dyDescent="0.25">
      <c r="C676" s="5"/>
    </row>
    <row r="677" spans="3:3" x14ac:dyDescent="0.25">
      <c r="C677" s="5"/>
    </row>
    <row r="678" spans="3:3" x14ac:dyDescent="0.25">
      <c r="C678" s="5"/>
    </row>
    <row r="679" spans="3:3" x14ac:dyDescent="0.25">
      <c r="C679" s="5"/>
    </row>
    <row r="680" spans="3:3" x14ac:dyDescent="0.25">
      <c r="C680" s="5"/>
    </row>
    <row r="681" spans="3:3" x14ac:dyDescent="0.25">
      <c r="C681" s="5"/>
    </row>
    <row r="682" spans="3:3" x14ac:dyDescent="0.25">
      <c r="C682" s="5"/>
    </row>
    <row r="683" spans="3:3" x14ac:dyDescent="0.25">
      <c r="C683" s="5"/>
    </row>
    <row r="684" spans="3:3" x14ac:dyDescent="0.25">
      <c r="C684" s="5"/>
    </row>
    <row r="685" spans="3:3" x14ac:dyDescent="0.25">
      <c r="C685" s="5"/>
    </row>
    <row r="686" spans="3:3" x14ac:dyDescent="0.25">
      <c r="C686" s="5"/>
    </row>
    <row r="687" spans="3:3" x14ac:dyDescent="0.25">
      <c r="C687" s="5"/>
    </row>
    <row r="688" spans="3:3" x14ac:dyDescent="0.25">
      <c r="C688" s="5"/>
    </row>
    <row r="689" spans="3:3" x14ac:dyDescent="0.25">
      <c r="C689" s="5"/>
    </row>
    <row r="690" spans="3:3" x14ac:dyDescent="0.25">
      <c r="C690" s="5"/>
    </row>
    <row r="691" spans="3:3" x14ac:dyDescent="0.25">
      <c r="C691" s="5"/>
    </row>
    <row r="692" spans="3:3" x14ac:dyDescent="0.25">
      <c r="C692" s="5"/>
    </row>
    <row r="693" spans="3:3" x14ac:dyDescent="0.25">
      <c r="C693" s="5"/>
    </row>
    <row r="694" spans="3:3" x14ac:dyDescent="0.25">
      <c r="C694" s="5"/>
    </row>
    <row r="695" spans="3:3" x14ac:dyDescent="0.25">
      <c r="C695" s="5"/>
    </row>
    <row r="696" spans="3:3" x14ac:dyDescent="0.25">
      <c r="C696" s="5"/>
    </row>
    <row r="697" spans="3:3" x14ac:dyDescent="0.25">
      <c r="C697" s="5"/>
    </row>
    <row r="698" spans="3:3" x14ac:dyDescent="0.25">
      <c r="C698" s="5"/>
    </row>
    <row r="699" spans="3:3" x14ac:dyDescent="0.25">
      <c r="C699" s="5"/>
    </row>
    <row r="700" spans="3:3" x14ac:dyDescent="0.25">
      <c r="C700" s="5"/>
    </row>
    <row r="701" spans="3:3" x14ac:dyDescent="0.25">
      <c r="C701" s="5"/>
    </row>
    <row r="702" spans="3:3" x14ac:dyDescent="0.25">
      <c r="C702" s="5"/>
    </row>
    <row r="703" spans="3:3" x14ac:dyDescent="0.25">
      <c r="C703" s="5"/>
    </row>
    <row r="704" spans="3:3" x14ac:dyDescent="0.25">
      <c r="C704" s="5"/>
    </row>
    <row r="705" spans="3:3" x14ac:dyDescent="0.25">
      <c r="C705" s="5"/>
    </row>
    <row r="706" spans="3:3" x14ac:dyDescent="0.25">
      <c r="C706" s="5"/>
    </row>
    <row r="707" spans="3:3" x14ac:dyDescent="0.25">
      <c r="C707" s="5"/>
    </row>
    <row r="708" spans="3:3" x14ac:dyDescent="0.25">
      <c r="C708" s="5"/>
    </row>
    <row r="709" spans="3:3" x14ac:dyDescent="0.25">
      <c r="C709" s="5"/>
    </row>
    <row r="710" spans="3:3" x14ac:dyDescent="0.25">
      <c r="C710" s="5"/>
    </row>
    <row r="711" spans="3:3" x14ac:dyDescent="0.25">
      <c r="C711" s="5"/>
    </row>
    <row r="712" spans="3:3" x14ac:dyDescent="0.25">
      <c r="C712" s="5"/>
    </row>
    <row r="713" spans="3:3" x14ac:dyDescent="0.25">
      <c r="C713" s="5"/>
    </row>
    <row r="714" spans="3:3" x14ac:dyDescent="0.25">
      <c r="C714" s="5"/>
    </row>
    <row r="715" spans="3:3" x14ac:dyDescent="0.25">
      <c r="C715" s="5"/>
    </row>
    <row r="716" spans="3:3" x14ac:dyDescent="0.25">
      <c r="C716" s="5"/>
    </row>
    <row r="717" spans="3:3" x14ac:dyDescent="0.25">
      <c r="C717" s="5"/>
    </row>
    <row r="718" spans="3:3" x14ac:dyDescent="0.25">
      <c r="C718" s="5"/>
    </row>
    <row r="719" spans="3:3" x14ac:dyDescent="0.25">
      <c r="C719" s="5"/>
    </row>
    <row r="720" spans="3:3" x14ac:dyDescent="0.25">
      <c r="C720" s="5"/>
    </row>
    <row r="721" spans="3:3" x14ac:dyDescent="0.25">
      <c r="C721" s="5"/>
    </row>
    <row r="722" spans="3:3" x14ac:dyDescent="0.25">
      <c r="C722" s="5"/>
    </row>
    <row r="723" spans="3:3" x14ac:dyDescent="0.25">
      <c r="C723" s="5"/>
    </row>
    <row r="724" spans="3:3" x14ac:dyDescent="0.25">
      <c r="C724" s="5"/>
    </row>
    <row r="725" spans="3:3" x14ac:dyDescent="0.25">
      <c r="C725" s="5"/>
    </row>
    <row r="726" spans="3:3" x14ac:dyDescent="0.25">
      <c r="C726" s="5"/>
    </row>
    <row r="727" spans="3:3" x14ac:dyDescent="0.25">
      <c r="C727" s="5"/>
    </row>
    <row r="728" spans="3:3" x14ac:dyDescent="0.25">
      <c r="C728" s="5"/>
    </row>
    <row r="729" spans="3:3" x14ac:dyDescent="0.25">
      <c r="C729" s="5"/>
    </row>
    <row r="730" spans="3:3" x14ac:dyDescent="0.25">
      <c r="C730" s="5"/>
    </row>
    <row r="731" spans="3:3" x14ac:dyDescent="0.25">
      <c r="C731" s="5"/>
    </row>
    <row r="732" spans="3:3" x14ac:dyDescent="0.25">
      <c r="C732" s="5"/>
    </row>
    <row r="733" spans="3:3" x14ac:dyDescent="0.25">
      <c r="C733" s="5"/>
    </row>
    <row r="734" spans="3:3" x14ac:dyDescent="0.25">
      <c r="C734" s="5"/>
    </row>
    <row r="735" spans="3:3" x14ac:dyDescent="0.25">
      <c r="C735" s="5"/>
    </row>
    <row r="736" spans="3:3" x14ac:dyDescent="0.25">
      <c r="C736" s="5"/>
    </row>
    <row r="737" spans="3:3" x14ac:dyDescent="0.25">
      <c r="C737" s="5"/>
    </row>
    <row r="738" spans="3:3" x14ac:dyDescent="0.25">
      <c r="C738" s="5"/>
    </row>
    <row r="739" spans="3:3" x14ac:dyDescent="0.25">
      <c r="C739" s="5"/>
    </row>
    <row r="740" spans="3:3" x14ac:dyDescent="0.25">
      <c r="C740" s="5"/>
    </row>
    <row r="741" spans="3:3" x14ac:dyDescent="0.25">
      <c r="C741" s="5"/>
    </row>
    <row r="742" spans="3:3" x14ac:dyDescent="0.25">
      <c r="C742" s="5"/>
    </row>
    <row r="743" spans="3:3" x14ac:dyDescent="0.25">
      <c r="C743" s="5"/>
    </row>
    <row r="744" spans="3:3" x14ac:dyDescent="0.25">
      <c r="C744" s="5"/>
    </row>
    <row r="745" spans="3:3" x14ac:dyDescent="0.25">
      <c r="C745" s="5"/>
    </row>
    <row r="746" spans="3:3" x14ac:dyDescent="0.25">
      <c r="C746" s="5"/>
    </row>
    <row r="747" spans="3:3" x14ac:dyDescent="0.25">
      <c r="C747" s="5"/>
    </row>
    <row r="748" spans="3:3" x14ac:dyDescent="0.25">
      <c r="C748" s="5"/>
    </row>
    <row r="749" spans="3:3" x14ac:dyDescent="0.25">
      <c r="C749" s="5"/>
    </row>
    <row r="750" spans="3:3" x14ac:dyDescent="0.25">
      <c r="C750" s="5"/>
    </row>
    <row r="751" spans="3:3" x14ac:dyDescent="0.25">
      <c r="C751" s="5"/>
    </row>
    <row r="752" spans="3:3" x14ac:dyDescent="0.25">
      <c r="C752" s="5"/>
    </row>
    <row r="753" spans="3:3" x14ac:dyDescent="0.25">
      <c r="C753" s="5"/>
    </row>
    <row r="754" spans="3:3" x14ac:dyDescent="0.25">
      <c r="C754" s="5"/>
    </row>
    <row r="755" spans="3:3" x14ac:dyDescent="0.25">
      <c r="C755" s="5"/>
    </row>
    <row r="756" spans="3:3" x14ac:dyDescent="0.25">
      <c r="C756" s="5"/>
    </row>
    <row r="757" spans="3:3" x14ac:dyDescent="0.25">
      <c r="C757" s="5"/>
    </row>
    <row r="758" spans="3:3" x14ac:dyDescent="0.25">
      <c r="C758" s="5"/>
    </row>
    <row r="759" spans="3:3" x14ac:dyDescent="0.25">
      <c r="C759" s="5"/>
    </row>
    <row r="760" spans="3:3" x14ac:dyDescent="0.25">
      <c r="C760" s="5"/>
    </row>
    <row r="761" spans="3:3" x14ac:dyDescent="0.25">
      <c r="C761" s="5"/>
    </row>
    <row r="762" spans="3:3" x14ac:dyDescent="0.25">
      <c r="C762" s="5"/>
    </row>
    <row r="763" spans="3:3" x14ac:dyDescent="0.25">
      <c r="C763" s="5"/>
    </row>
    <row r="764" spans="3:3" x14ac:dyDescent="0.25">
      <c r="C764" s="5"/>
    </row>
    <row r="765" spans="3:3" x14ac:dyDescent="0.25">
      <c r="C765" s="5"/>
    </row>
    <row r="766" spans="3:3" x14ac:dyDescent="0.25">
      <c r="C766" s="5"/>
    </row>
    <row r="767" spans="3:3" x14ac:dyDescent="0.25">
      <c r="C767" s="5"/>
    </row>
    <row r="768" spans="3:3" x14ac:dyDescent="0.25">
      <c r="C768" s="5"/>
    </row>
    <row r="769" spans="3:3" x14ac:dyDescent="0.25">
      <c r="C769" s="5"/>
    </row>
    <row r="770" spans="3:3" x14ac:dyDescent="0.25">
      <c r="C770" s="5"/>
    </row>
    <row r="771" spans="3:3" x14ac:dyDescent="0.25">
      <c r="C771" s="5"/>
    </row>
    <row r="772" spans="3:3" x14ac:dyDescent="0.25">
      <c r="C772" s="5"/>
    </row>
    <row r="773" spans="3:3" x14ac:dyDescent="0.25">
      <c r="C773" s="5"/>
    </row>
    <row r="774" spans="3:3" x14ac:dyDescent="0.25">
      <c r="C774" s="5"/>
    </row>
    <row r="775" spans="3:3" x14ac:dyDescent="0.25">
      <c r="C775" s="5"/>
    </row>
    <row r="776" spans="3:3" x14ac:dyDescent="0.25">
      <c r="C776" s="5"/>
    </row>
    <row r="777" spans="3:3" x14ac:dyDescent="0.25">
      <c r="C777" s="5"/>
    </row>
    <row r="778" spans="3:3" x14ac:dyDescent="0.25">
      <c r="C778" s="5"/>
    </row>
    <row r="779" spans="3:3" x14ac:dyDescent="0.25">
      <c r="C779" s="5"/>
    </row>
    <row r="780" spans="3:3" x14ac:dyDescent="0.25">
      <c r="C780" s="5"/>
    </row>
    <row r="781" spans="3:3" x14ac:dyDescent="0.25">
      <c r="C781" s="5"/>
    </row>
    <row r="782" spans="3:3" x14ac:dyDescent="0.25">
      <c r="C782" s="5"/>
    </row>
    <row r="783" spans="3:3" x14ac:dyDescent="0.25">
      <c r="C783" s="5"/>
    </row>
    <row r="784" spans="3:3" x14ac:dyDescent="0.25">
      <c r="C784" s="5"/>
    </row>
    <row r="785" spans="3:3" x14ac:dyDescent="0.25">
      <c r="C785" s="5"/>
    </row>
    <row r="786" spans="3:3" x14ac:dyDescent="0.25">
      <c r="C786" s="5"/>
    </row>
    <row r="787" spans="3:3" x14ac:dyDescent="0.25">
      <c r="C787" s="5"/>
    </row>
    <row r="788" spans="3:3" x14ac:dyDescent="0.25">
      <c r="C788" s="5"/>
    </row>
    <row r="789" spans="3:3" x14ac:dyDescent="0.25">
      <c r="C789" s="5"/>
    </row>
    <row r="790" spans="3:3" x14ac:dyDescent="0.25">
      <c r="C790" s="5"/>
    </row>
    <row r="791" spans="3:3" x14ac:dyDescent="0.25">
      <c r="C791" s="5"/>
    </row>
    <row r="792" spans="3:3" x14ac:dyDescent="0.25">
      <c r="C792" s="5"/>
    </row>
    <row r="793" spans="3:3" x14ac:dyDescent="0.25">
      <c r="C793" s="5"/>
    </row>
    <row r="794" spans="3:3" x14ac:dyDescent="0.25">
      <c r="C794" s="5"/>
    </row>
    <row r="795" spans="3:3" x14ac:dyDescent="0.25">
      <c r="C795" s="5"/>
    </row>
    <row r="796" spans="3:3" x14ac:dyDescent="0.25">
      <c r="C796" s="5"/>
    </row>
    <row r="797" spans="3:3" x14ac:dyDescent="0.25">
      <c r="C797" s="5"/>
    </row>
    <row r="798" spans="3:3" x14ac:dyDescent="0.25">
      <c r="C798" s="5"/>
    </row>
    <row r="799" spans="3:3" x14ac:dyDescent="0.25">
      <c r="C799" s="5"/>
    </row>
    <row r="800" spans="3:3" x14ac:dyDescent="0.25">
      <c r="C800" s="5"/>
    </row>
    <row r="801" spans="3:3" x14ac:dyDescent="0.25">
      <c r="C801" s="5"/>
    </row>
    <row r="802" spans="3:3" x14ac:dyDescent="0.25">
      <c r="C802" s="5"/>
    </row>
    <row r="803" spans="3:3" x14ac:dyDescent="0.25">
      <c r="C803" s="5"/>
    </row>
    <row r="804" spans="3:3" x14ac:dyDescent="0.25">
      <c r="C804" s="5"/>
    </row>
    <row r="805" spans="3:3" x14ac:dyDescent="0.25">
      <c r="C805" s="5"/>
    </row>
    <row r="806" spans="3:3" x14ac:dyDescent="0.25">
      <c r="C806" s="5"/>
    </row>
    <row r="807" spans="3:3" x14ac:dyDescent="0.25">
      <c r="C807" s="5"/>
    </row>
    <row r="808" spans="3:3" x14ac:dyDescent="0.25">
      <c r="C808" s="5"/>
    </row>
    <row r="809" spans="3:3" x14ac:dyDescent="0.25">
      <c r="C809" s="5"/>
    </row>
    <row r="810" spans="3:3" x14ac:dyDescent="0.25">
      <c r="C810" s="5"/>
    </row>
    <row r="811" spans="3:3" x14ac:dyDescent="0.25">
      <c r="C811" s="5"/>
    </row>
    <row r="812" spans="3:3" x14ac:dyDescent="0.25">
      <c r="C812" s="5"/>
    </row>
    <row r="813" spans="3:3" x14ac:dyDescent="0.25">
      <c r="C813" s="5"/>
    </row>
    <row r="814" spans="3:3" x14ac:dyDescent="0.25">
      <c r="C814" s="5"/>
    </row>
    <row r="815" spans="3:3" x14ac:dyDescent="0.25">
      <c r="C815" s="5"/>
    </row>
    <row r="816" spans="3:3" x14ac:dyDescent="0.25">
      <c r="C816" s="5"/>
    </row>
    <row r="817" spans="3:3" x14ac:dyDescent="0.25">
      <c r="C817" s="5"/>
    </row>
    <row r="818" spans="3:3" x14ac:dyDescent="0.25">
      <c r="C818" s="5"/>
    </row>
    <row r="819" spans="3:3" x14ac:dyDescent="0.25">
      <c r="C819" s="5"/>
    </row>
    <row r="820" spans="3:3" x14ac:dyDescent="0.25">
      <c r="C820" s="5"/>
    </row>
    <row r="821" spans="3:3" x14ac:dyDescent="0.25">
      <c r="C821" s="5"/>
    </row>
    <row r="822" spans="3:3" x14ac:dyDescent="0.25">
      <c r="C822" s="5"/>
    </row>
    <row r="823" spans="3:3" x14ac:dyDescent="0.25">
      <c r="C823" s="5"/>
    </row>
    <row r="824" spans="3:3" x14ac:dyDescent="0.25">
      <c r="C824" s="5"/>
    </row>
    <row r="825" spans="3:3" x14ac:dyDescent="0.25">
      <c r="C825" s="5"/>
    </row>
    <row r="826" spans="3:3" x14ac:dyDescent="0.25">
      <c r="C826" s="5"/>
    </row>
    <row r="827" spans="3:3" x14ac:dyDescent="0.25">
      <c r="C827" s="5"/>
    </row>
    <row r="828" spans="3:3" x14ac:dyDescent="0.25">
      <c r="C828" s="5"/>
    </row>
    <row r="829" spans="3:3" x14ac:dyDescent="0.25">
      <c r="C829" s="5"/>
    </row>
    <row r="830" spans="3:3" x14ac:dyDescent="0.25">
      <c r="C830" s="5"/>
    </row>
    <row r="831" spans="3:3" x14ac:dyDescent="0.25">
      <c r="C831" s="5"/>
    </row>
    <row r="832" spans="3:3" x14ac:dyDescent="0.25">
      <c r="C832" s="5"/>
    </row>
    <row r="833" spans="3:3" x14ac:dyDescent="0.25">
      <c r="C833" s="5"/>
    </row>
    <row r="834" spans="3:3" x14ac:dyDescent="0.25">
      <c r="C834" s="5"/>
    </row>
    <row r="835" spans="3:3" x14ac:dyDescent="0.25">
      <c r="C835" s="5"/>
    </row>
    <row r="836" spans="3:3" x14ac:dyDescent="0.25">
      <c r="C836" s="5"/>
    </row>
    <row r="837" spans="3:3" x14ac:dyDescent="0.25">
      <c r="C837" s="5"/>
    </row>
    <row r="838" spans="3:3" x14ac:dyDescent="0.25">
      <c r="C838" s="5"/>
    </row>
    <row r="839" spans="3:3" x14ac:dyDescent="0.25">
      <c r="C839" s="5"/>
    </row>
    <row r="840" spans="3:3" x14ac:dyDescent="0.25">
      <c r="C840" s="5"/>
    </row>
    <row r="841" spans="3:3" x14ac:dyDescent="0.25">
      <c r="C841" s="5"/>
    </row>
    <row r="842" spans="3:3" x14ac:dyDescent="0.25">
      <c r="C842" s="5"/>
    </row>
    <row r="843" spans="3:3" x14ac:dyDescent="0.25">
      <c r="C843" s="5"/>
    </row>
    <row r="844" spans="3:3" x14ac:dyDescent="0.25">
      <c r="C844" s="5"/>
    </row>
    <row r="845" spans="3:3" x14ac:dyDescent="0.25">
      <c r="C845" s="5"/>
    </row>
    <row r="846" spans="3:3" x14ac:dyDescent="0.25">
      <c r="C846" s="5"/>
    </row>
    <row r="847" spans="3:3" x14ac:dyDescent="0.25">
      <c r="C847" s="5"/>
    </row>
    <row r="848" spans="3:3" x14ac:dyDescent="0.25">
      <c r="C848" s="5"/>
    </row>
    <row r="849" spans="3:3" x14ac:dyDescent="0.25">
      <c r="C849" s="5"/>
    </row>
    <row r="850" spans="3:3" x14ac:dyDescent="0.25">
      <c r="C850" s="5"/>
    </row>
    <row r="851" spans="3:3" x14ac:dyDescent="0.25">
      <c r="C851" s="5"/>
    </row>
    <row r="852" spans="3:3" x14ac:dyDescent="0.25">
      <c r="C852" s="5"/>
    </row>
    <row r="853" spans="3:3" x14ac:dyDescent="0.25">
      <c r="C853" s="5"/>
    </row>
    <row r="854" spans="3:3" x14ac:dyDescent="0.25">
      <c r="C854" s="5"/>
    </row>
    <row r="855" spans="3:3" x14ac:dyDescent="0.25">
      <c r="C855" s="5"/>
    </row>
    <row r="856" spans="3:3" x14ac:dyDescent="0.25">
      <c r="C856" s="5"/>
    </row>
    <row r="857" spans="3:3" x14ac:dyDescent="0.25">
      <c r="C857" s="5"/>
    </row>
    <row r="858" spans="3:3" x14ac:dyDescent="0.25">
      <c r="C858" s="5"/>
    </row>
    <row r="859" spans="3:3" x14ac:dyDescent="0.25">
      <c r="C859" s="5"/>
    </row>
    <row r="860" spans="3:3" x14ac:dyDescent="0.25">
      <c r="C860" s="5"/>
    </row>
    <row r="861" spans="3:3" x14ac:dyDescent="0.25">
      <c r="C861" s="5"/>
    </row>
    <row r="862" spans="3:3" x14ac:dyDescent="0.25">
      <c r="C862" s="5"/>
    </row>
    <row r="863" spans="3:3" x14ac:dyDescent="0.25">
      <c r="C863" s="5"/>
    </row>
    <row r="864" spans="3:3" x14ac:dyDescent="0.25">
      <c r="C864" s="5"/>
    </row>
    <row r="865" spans="3:3" x14ac:dyDescent="0.25">
      <c r="C865" s="5"/>
    </row>
    <row r="866" spans="3:3" x14ac:dyDescent="0.25">
      <c r="C866" s="5"/>
    </row>
    <row r="867" spans="3:3" x14ac:dyDescent="0.25">
      <c r="C867" s="5"/>
    </row>
    <row r="868" spans="3:3" x14ac:dyDescent="0.25">
      <c r="C868" s="5"/>
    </row>
    <row r="869" spans="3:3" x14ac:dyDescent="0.25">
      <c r="C869" s="5"/>
    </row>
    <row r="870" spans="3:3" x14ac:dyDescent="0.25">
      <c r="C870" s="5"/>
    </row>
    <row r="871" spans="3:3" x14ac:dyDescent="0.25">
      <c r="C871" s="5"/>
    </row>
    <row r="872" spans="3:3" x14ac:dyDescent="0.25">
      <c r="C872" s="5"/>
    </row>
    <row r="873" spans="3:3" x14ac:dyDescent="0.25">
      <c r="C873" s="5"/>
    </row>
    <row r="874" spans="3:3" x14ac:dyDescent="0.25">
      <c r="C874" s="5"/>
    </row>
    <row r="875" spans="3:3" x14ac:dyDescent="0.25">
      <c r="C875" s="5"/>
    </row>
    <row r="876" spans="3:3" x14ac:dyDescent="0.25">
      <c r="C876" s="5"/>
    </row>
    <row r="877" spans="3:3" x14ac:dyDescent="0.25">
      <c r="C877" s="5"/>
    </row>
    <row r="878" spans="3:3" x14ac:dyDescent="0.25">
      <c r="C878" s="5"/>
    </row>
    <row r="879" spans="3:3" x14ac:dyDescent="0.25">
      <c r="C879" s="5"/>
    </row>
    <row r="880" spans="3:3" x14ac:dyDescent="0.25">
      <c r="C880" s="5"/>
    </row>
    <row r="881" spans="3:3" x14ac:dyDescent="0.25">
      <c r="C881" s="5"/>
    </row>
    <row r="882" spans="3:3" x14ac:dyDescent="0.25">
      <c r="C882" s="5"/>
    </row>
    <row r="883" spans="3:3" x14ac:dyDescent="0.25">
      <c r="C883" s="5"/>
    </row>
    <row r="884" spans="3:3" x14ac:dyDescent="0.25">
      <c r="C884" s="5"/>
    </row>
    <row r="885" spans="3:3" x14ac:dyDescent="0.25">
      <c r="C885" s="5"/>
    </row>
    <row r="886" spans="3:3" x14ac:dyDescent="0.25">
      <c r="C886" s="5"/>
    </row>
    <row r="887" spans="3:3" x14ac:dyDescent="0.25">
      <c r="C887" s="5"/>
    </row>
    <row r="888" spans="3:3" x14ac:dyDescent="0.25">
      <c r="C888" s="5"/>
    </row>
    <row r="889" spans="3:3" x14ac:dyDescent="0.25">
      <c r="C889" s="5"/>
    </row>
    <row r="890" spans="3:3" x14ac:dyDescent="0.25">
      <c r="C890" s="5"/>
    </row>
    <row r="891" spans="3:3" x14ac:dyDescent="0.25">
      <c r="C891" s="5"/>
    </row>
    <row r="892" spans="3:3" x14ac:dyDescent="0.25">
      <c r="C892" s="5"/>
    </row>
    <row r="893" spans="3:3" x14ac:dyDescent="0.25">
      <c r="C893" s="5"/>
    </row>
    <row r="894" spans="3:3" x14ac:dyDescent="0.25">
      <c r="C894" s="5"/>
    </row>
    <row r="895" spans="3:3" x14ac:dyDescent="0.25">
      <c r="C895" s="5"/>
    </row>
    <row r="896" spans="3:3" x14ac:dyDescent="0.25">
      <c r="C896" s="5"/>
    </row>
    <row r="897" spans="3:3" x14ac:dyDescent="0.25">
      <c r="C897" s="5"/>
    </row>
    <row r="898" spans="3:3" x14ac:dyDescent="0.25">
      <c r="C898" s="5"/>
    </row>
    <row r="899" spans="3:3" x14ac:dyDescent="0.25">
      <c r="C899" s="5"/>
    </row>
    <row r="900" spans="3:3" x14ac:dyDescent="0.25">
      <c r="C900" s="5"/>
    </row>
    <row r="901" spans="3:3" x14ac:dyDescent="0.25">
      <c r="C901" s="5"/>
    </row>
    <row r="902" spans="3:3" x14ac:dyDescent="0.25">
      <c r="C902" s="5"/>
    </row>
    <row r="903" spans="3:3" x14ac:dyDescent="0.25">
      <c r="C903" s="5"/>
    </row>
    <row r="904" spans="3:3" x14ac:dyDescent="0.25">
      <c r="C904" s="5"/>
    </row>
    <row r="905" spans="3:3" x14ac:dyDescent="0.25">
      <c r="C905" s="5"/>
    </row>
    <row r="906" spans="3:3" x14ac:dyDescent="0.25">
      <c r="C906" s="5"/>
    </row>
    <row r="907" spans="3:3" x14ac:dyDescent="0.25">
      <c r="C907" s="5"/>
    </row>
    <row r="908" spans="3:3" x14ac:dyDescent="0.25">
      <c r="C908" s="5"/>
    </row>
    <row r="909" spans="3:3" x14ac:dyDescent="0.25">
      <c r="C909" s="5"/>
    </row>
    <row r="910" spans="3:3" x14ac:dyDescent="0.25">
      <c r="C910" s="5"/>
    </row>
    <row r="911" spans="3:3" x14ac:dyDescent="0.25">
      <c r="C911" s="5"/>
    </row>
    <row r="912" spans="3:3" x14ac:dyDescent="0.25">
      <c r="C912" s="5"/>
    </row>
    <row r="913" spans="3:3" x14ac:dyDescent="0.25">
      <c r="C913" s="5"/>
    </row>
    <row r="914" spans="3:3" x14ac:dyDescent="0.25">
      <c r="C914" s="5"/>
    </row>
    <row r="915" spans="3:3" x14ac:dyDescent="0.25">
      <c r="C915" s="5"/>
    </row>
    <row r="916" spans="3:3" x14ac:dyDescent="0.25">
      <c r="C916" s="5"/>
    </row>
    <row r="917" spans="3:3" x14ac:dyDescent="0.25">
      <c r="C917" s="5"/>
    </row>
    <row r="918" spans="3:3" x14ac:dyDescent="0.25">
      <c r="C918" s="5"/>
    </row>
    <row r="919" spans="3:3" x14ac:dyDescent="0.25">
      <c r="C919" s="5"/>
    </row>
    <row r="920" spans="3:3" x14ac:dyDescent="0.25">
      <c r="C920" s="5"/>
    </row>
    <row r="921" spans="3:3" x14ac:dyDescent="0.25">
      <c r="C921" s="5"/>
    </row>
    <row r="922" spans="3:3" x14ac:dyDescent="0.25">
      <c r="C922" s="5"/>
    </row>
    <row r="923" spans="3:3" x14ac:dyDescent="0.25">
      <c r="C923" s="5"/>
    </row>
    <row r="924" spans="3:3" x14ac:dyDescent="0.25">
      <c r="C924" s="5"/>
    </row>
    <row r="925" spans="3:3" x14ac:dyDescent="0.25">
      <c r="C925" s="5"/>
    </row>
    <row r="926" spans="3:3" x14ac:dyDescent="0.25">
      <c r="C926" s="5"/>
    </row>
    <row r="927" spans="3:3" x14ac:dyDescent="0.25">
      <c r="C927" s="5"/>
    </row>
    <row r="928" spans="3:3" x14ac:dyDescent="0.25">
      <c r="C928" s="5"/>
    </row>
    <row r="929" spans="3:3" x14ac:dyDescent="0.25">
      <c r="C929" s="5"/>
    </row>
    <row r="930" spans="3:3" x14ac:dyDescent="0.25">
      <c r="C930" s="5"/>
    </row>
    <row r="931" spans="3:3" x14ac:dyDescent="0.25">
      <c r="C931" s="5"/>
    </row>
    <row r="932" spans="3:3" x14ac:dyDescent="0.25">
      <c r="C932" s="5"/>
    </row>
    <row r="933" spans="3:3" x14ac:dyDescent="0.25">
      <c r="C933" s="5"/>
    </row>
    <row r="934" spans="3:3" x14ac:dyDescent="0.25">
      <c r="C934" s="5"/>
    </row>
    <row r="935" spans="3:3" x14ac:dyDescent="0.25">
      <c r="C935" s="5"/>
    </row>
    <row r="936" spans="3:3" x14ac:dyDescent="0.25">
      <c r="C936" s="5"/>
    </row>
    <row r="937" spans="3:3" x14ac:dyDescent="0.25">
      <c r="C937" s="5"/>
    </row>
    <row r="938" spans="3:3" x14ac:dyDescent="0.25">
      <c r="C938" s="5"/>
    </row>
    <row r="939" spans="3:3" x14ac:dyDescent="0.25">
      <c r="C939" s="5"/>
    </row>
    <row r="940" spans="3:3" x14ac:dyDescent="0.25">
      <c r="C940" s="5"/>
    </row>
    <row r="941" spans="3:3" x14ac:dyDescent="0.25">
      <c r="C941" s="5"/>
    </row>
    <row r="942" spans="3:3" x14ac:dyDescent="0.25">
      <c r="C942" s="5"/>
    </row>
    <row r="943" spans="3:3" x14ac:dyDescent="0.25">
      <c r="C943" s="5"/>
    </row>
    <row r="944" spans="3:3" x14ac:dyDescent="0.25">
      <c r="C944" s="5"/>
    </row>
    <row r="945" spans="3:3" x14ac:dyDescent="0.25">
      <c r="C945" s="5"/>
    </row>
    <row r="946" spans="3:3" x14ac:dyDescent="0.25">
      <c r="C946" s="5"/>
    </row>
    <row r="947" spans="3:3" x14ac:dyDescent="0.25">
      <c r="C947" s="5"/>
    </row>
    <row r="948" spans="3:3" x14ac:dyDescent="0.25">
      <c r="C948" s="5"/>
    </row>
    <row r="949" spans="3:3" x14ac:dyDescent="0.25">
      <c r="C949" s="5"/>
    </row>
    <row r="950" spans="3:3" x14ac:dyDescent="0.25">
      <c r="C950" s="5"/>
    </row>
    <row r="951" spans="3:3" x14ac:dyDescent="0.25">
      <c r="C951" s="5"/>
    </row>
    <row r="952" spans="3:3" x14ac:dyDescent="0.25">
      <c r="C952" s="5"/>
    </row>
    <row r="953" spans="3:3" x14ac:dyDescent="0.25">
      <c r="C953" s="5"/>
    </row>
    <row r="954" spans="3:3" x14ac:dyDescent="0.25">
      <c r="C954" s="5"/>
    </row>
    <row r="955" spans="3:3" x14ac:dyDescent="0.25">
      <c r="C955" s="5"/>
    </row>
    <row r="956" spans="3:3" x14ac:dyDescent="0.25">
      <c r="C956" s="5"/>
    </row>
    <row r="957" spans="3:3" x14ac:dyDescent="0.25">
      <c r="C957" s="5"/>
    </row>
    <row r="958" spans="3:3" x14ac:dyDescent="0.25">
      <c r="C958" s="5"/>
    </row>
    <row r="959" spans="3:3" x14ac:dyDescent="0.25">
      <c r="C959" s="5"/>
    </row>
    <row r="960" spans="3:3" x14ac:dyDescent="0.25">
      <c r="C960" s="5"/>
    </row>
    <row r="961" spans="3:3" x14ac:dyDescent="0.25">
      <c r="C961" s="5"/>
    </row>
    <row r="962" spans="3:3" x14ac:dyDescent="0.25">
      <c r="C962" s="5"/>
    </row>
    <row r="963" spans="3:3" x14ac:dyDescent="0.25">
      <c r="C963" s="5"/>
    </row>
    <row r="964" spans="3:3" x14ac:dyDescent="0.25">
      <c r="C964" s="5"/>
    </row>
    <row r="965" spans="3:3" x14ac:dyDescent="0.25">
      <c r="C965" s="5"/>
    </row>
    <row r="966" spans="3:3" x14ac:dyDescent="0.25">
      <c r="C966" s="5"/>
    </row>
    <row r="967" spans="3:3" x14ac:dyDescent="0.25">
      <c r="C967" s="5"/>
    </row>
    <row r="968" spans="3:3" x14ac:dyDescent="0.25">
      <c r="C968" s="5"/>
    </row>
    <row r="969" spans="3:3" x14ac:dyDescent="0.25">
      <c r="C969" s="5"/>
    </row>
    <row r="970" spans="3:3" x14ac:dyDescent="0.25">
      <c r="C970" s="5"/>
    </row>
    <row r="971" spans="3:3" x14ac:dyDescent="0.25">
      <c r="C971" s="5"/>
    </row>
    <row r="972" spans="3:3" x14ac:dyDescent="0.25">
      <c r="C972" s="5"/>
    </row>
    <row r="973" spans="3:3" x14ac:dyDescent="0.25">
      <c r="C973" s="5"/>
    </row>
    <row r="974" spans="3:3" x14ac:dyDescent="0.25">
      <c r="C974" s="5"/>
    </row>
    <row r="975" spans="3:3" x14ac:dyDescent="0.25">
      <c r="C975" s="5"/>
    </row>
    <row r="976" spans="3:3" x14ac:dyDescent="0.25">
      <c r="C976" s="5"/>
    </row>
    <row r="977" spans="3:3" x14ac:dyDescent="0.25">
      <c r="C977" s="5"/>
    </row>
    <row r="978" spans="3:3" x14ac:dyDescent="0.25">
      <c r="C978" s="5"/>
    </row>
    <row r="979" spans="3:3" x14ac:dyDescent="0.25">
      <c r="C979" s="5"/>
    </row>
    <row r="980" spans="3:3" x14ac:dyDescent="0.25">
      <c r="C980" s="5"/>
    </row>
    <row r="981" spans="3:3" x14ac:dyDescent="0.25">
      <c r="C981" s="5"/>
    </row>
    <row r="982" spans="3:3" x14ac:dyDescent="0.25">
      <c r="C982" s="5"/>
    </row>
    <row r="983" spans="3:3" x14ac:dyDescent="0.25">
      <c r="C983" s="5"/>
    </row>
    <row r="984" spans="3:3" x14ac:dyDescent="0.25">
      <c r="C984" s="5"/>
    </row>
    <row r="985" spans="3:3" x14ac:dyDescent="0.25">
      <c r="C985" s="5"/>
    </row>
    <row r="986" spans="3:3" x14ac:dyDescent="0.25">
      <c r="C986" s="5"/>
    </row>
    <row r="987" spans="3:3" x14ac:dyDescent="0.25">
      <c r="C987" s="5"/>
    </row>
    <row r="988" spans="3:3" x14ac:dyDescent="0.25">
      <c r="C988" s="5"/>
    </row>
    <row r="989" spans="3:3" x14ac:dyDescent="0.25">
      <c r="C989" s="5"/>
    </row>
    <row r="990" spans="3:3" x14ac:dyDescent="0.25">
      <c r="C990" s="5"/>
    </row>
    <row r="991" spans="3:3" x14ac:dyDescent="0.25">
      <c r="C99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7"/>
  <sheetViews>
    <sheetView workbookViewId="0">
      <selection activeCell="G24" sqref="G24"/>
    </sheetView>
  </sheetViews>
  <sheetFormatPr defaultRowHeight="15" x14ac:dyDescent="0.25"/>
  <cols>
    <col min="3" max="3" width="20.140625" bestFit="1" customWidth="1"/>
    <col min="4" max="4" width="28" bestFit="1" customWidth="1"/>
    <col min="5" max="5" width="15" bestFit="1" customWidth="1"/>
    <col min="6" max="6" width="20" bestFit="1" customWidth="1"/>
    <col min="7" max="7" width="10.7109375" bestFit="1" customWidth="1"/>
    <col min="8" max="8" width="7.28515625" bestFit="1" customWidth="1"/>
    <col min="9" max="9" width="10.140625" bestFit="1" customWidth="1"/>
    <col min="10" max="10" width="10.28515625" style="2" bestFit="1" customWidth="1"/>
    <col min="11" max="11" width="11.7109375" bestFit="1" customWidth="1"/>
  </cols>
  <sheetData>
    <row r="1" spans="1:12" x14ac:dyDescent="0.25">
      <c r="A1" t="s">
        <v>0</v>
      </c>
      <c r="B1" t="s">
        <v>38</v>
      </c>
      <c r="C1" t="s">
        <v>39</v>
      </c>
      <c r="D1" t="s">
        <v>37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s="2" t="s">
        <v>6193</v>
      </c>
      <c r="K1" s="2" t="s">
        <v>6192</v>
      </c>
      <c r="L1" s="2" t="s">
        <v>6194</v>
      </c>
    </row>
    <row r="2" spans="1:12" x14ac:dyDescent="0.25">
      <c r="A2">
        <v>1</v>
      </c>
      <c r="B2">
        <v>3</v>
      </c>
      <c r="C2" t="s">
        <v>45</v>
      </c>
      <c r="D2" t="s">
        <v>46</v>
      </c>
      <c r="E2" s="1">
        <v>42739</v>
      </c>
      <c r="F2" t="s">
        <v>47</v>
      </c>
      <c r="G2" s="1">
        <v>18412</v>
      </c>
      <c r="H2" t="s">
        <v>7</v>
      </c>
      <c r="I2">
        <v>1950</v>
      </c>
      <c r="J2" s="2">
        <f>2019-I2</f>
        <v>69</v>
      </c>
      <c r="K2" t="str" cm="1">
        <f t="array" ref="K2">_xlfn.IFS(J2&gt;=61,"61-70",J2&gt;51,"51-60",J2&gt;41,"41-50",J2&gt;31,"31-40",J2&gt;10,"18-30")</f>
        <v>61-70</v>
      </c>
      <c r="L2">
        <f>YEAR(E2)</f>
        <v>2017</v>
      </c>
    </row>
    <row r="3" spans="1:12" x14ac:dyDescent="0.25">
      <c r="A3">
        <v>2</v>
      </c>
      <c r="B3">
        <v>3</v>
      </c>
      <c r="C3" t="s">
        <v>48</v>
      </c>
      <c r="D3" t="s">
        <v>49</v>
      </c>
      <c r="E3" s="1">
        <v>42742</v>
      </c>
      <c r="F3" t="s">
        <v>50</v>
      </c>
      <c r="G3" s="1">
        <v>18474</v>
      </c>
      <c r="H3" t="s">
        <v>7</v>
      </c>
      <c r="I3">
        <v>1950</v>
      </c>
      <c r="J3" s="2">
        <f t="shared" ref="J3:J66" si="0">2019-I3</f>
        <v>69</v>
      </c>
      <c r="K3" t="str" cm="1">
        <f t="array" ref="K3">_xlfn.IFS(J3&gt;=61,"61-70",J3&gt;51,"51-60",J3&gt;41,"41-50",J3&gt;31,"31-40",J3&gt;10,"18-30")</f>
        <v>61-70</v>
      </c>
      <c r="L3">
        <f t="shared" ref="L3:L66" si="1">YEAR(E3)</f>
        <v>2017</v>
      </c>
    </row>
    <row r="4" spans="1:12" x14ac:dyDescent="0.25">
      <c r="A4">
        <v>3</v>
      </c>
      <c r="B4">
        <v>3</v>
      </c>
      <c r="C4" t="s">
        <v>51</v>
      </c>
      <c r="D4" t="s">
        <v>52</v>
      </c>
      <c r="E4" s="1">
        <v>42745</v>
      </c>
      <c r="F4" t="s">
        <v>53</v>
      </c>
      <c r="G4" s="1">
        <v>18536</v>
      </c>
      <c r="H4" t="s">
        <v>7</v>
      </c>
      <c r="I4">
        <v>1950</v>
      </c>
      <c r="J4" s="2">
        <f t="shared" si="0"/>
        <v>69</v>
      </c>
      <c r="K4" t="str" cm="1">
        <f t="array" ref="K4">_xlfn.IFS(J4&gt;=61,"61-70",J4&gt;51,"51-60",J4&gt;41,"41-50",J4&gt;31,"31-40",J4&gt;10,"18-30")</f>
        <v>61-70</v>
      </c>
      <c r="L4">
        <f t="shared" si="1"/>
        <v>2017</v>
      </c>
    </row>
    <row r="5" spans="1:12" x14ac:dyDescent="0.25">
      <c r="A5">
        <v>4</v>
      </c>
      <c r="B5">
        <v>3</v>
      </c>
      <c r="C5" t="s">
        <v>54</v>
      </c>
      <c r="D5" t="s">
        <v>55</v>
      </c>
      <c r="E5" s="1">
        <v>42748</v>
      </c>
      <c r="F5" t="s">
        <v>56</v>
      </c>
      <c r="G5" s="1">
        <v>18598</v>
      </c>
      <c r="H5" t="s">
        <v>7</v>
      </c>
      <c r="I5">
        <v>1950</v>
      </c>
      <c r="J5" s="2">
        <f t="shared" si="0"/>
        <v>69</v>
      </c>
      <c r="K5" t="str" cm="1">
        <f t="array" ref="K5">_xlfn.IFS(J5&gt;=61,"61-70",J5&gt;51,"51-60",J5&gt;41,"41-50",J5&gt;31,"31-40",J5&gt;10,"18-30")</f>
        <v>61-70</v>
      </c>
      <c r="L5">
        <f t="shared" si="1"/>
        <v>2017</v>
      </c>
    </row>
    <row r="6" spans="1:12" x14ac:dyDescent="0.25">
      <c r="A6">
        <v>5</v>
      </c>
      <c r="B6">
        <v>3</v>
      </c>
      <c r="C6" t="s">
        <v>57</v>
      </c>
      <c r="D6" t="s">
        <v>58</v>
      </c>
      <c r="E6" s="1">
        <v>42750</v>
      </c>
      <c r="F6" t="s">
        <v>59</v>
      </c>
      <c r="G6" s="1">
        <v>18660</v>
      </c>
      <c r="H6" t="s">
        <v>7</v>
      </c>
      <c r="I6">
        <v>1951</v>
      </c>
      <c r="J6" s="2">
        <f t="shared" si="0"/>
        <v>68</v>
      </c>
      <c r="K6" t="str" cm="1">
        <f t="array" ref="K6">_xlfn.IFS(J6&gt;=61,"61-70",J6&gt;51,"51-60",J6&gt;41,"41-50",J6&gt;31,"31-40",J6&gt;10,"18-30")</f>
        <v>61-70</v>
      </c>
      <c r="L6">
        <f t="shared" si="1"/>
        <v>2017</v>
      </c>
    </row>
    <row r="7" spans="1:12" x14ac:dyDescent="0.25">
      <c r="A7">
        <v>6</v>
      </c>
      <c r="B7">
        <v>3</v>
      </c>
      <c r="C7" t="s">
        <v>60</v>
      </c>
      <c r="D7" t="s">
        <v>61</v>
      </c>
      <c r="E7" s="1">
        <v>42753</v>
      </c>
      <c r="F7" t="s">
        <v>62</v>
      </c>
      <c r="G7" s="1">
        <v>18722</v>
      </c>
      <c r="H7" t="s">
        <v>7</v>
      </c>
      <c r="I7">
        <v>1951</v>
      </c>
      <c r="J7" s="2">
        <f t="shared" si="0"/>
        <v>68</v>
      </c>
      <c r="K7" t="str" cm="1">
        <f t="array" ref="K7">_xlfn.IFS(J7&gt;=61,"61-70",J7&gt;51,"51-60",J7&gt;41,"41-50",J7&gt;31,"31-40",J7&gt;10,"18-30")</f>
        <v>61-70</v>
      </c>
      <c r="L7">
        <f t="shared" si="1"/>
        <v>2017</v>
      </c>
    </row>
    <row r="8" spans="1:12" x14ac:dyDescent="0.25">
      <c r="A8">
        <v>7</v>
      </c>
      <c r="B8">
        <v>3</v>
      </c>
      <c r="C8" t="s">
        <v>63</v>
      </c>
      <c r="D8" t="s">
        <v>64</v>
      </c>
      <c r="E8" s="1">
        <v>42756</v>
      </c>
      <c r="F8" t="s">
        <v>65</v>
      </c>
      <c r="G8" s="1">
        <v>18784</v>
      </c>
      <c r="H8" t="s">
        <v>7</v>
      </c>
      <c r="I8">
        <v>1951</v>
      </c>
      <c r="J8" s="2">
        <f t="shared" si="0"/>
        <v>68</v>
      </c>
      <c r="K8" t="str" cm="1">
        <f t="array" ref="K8">_xlfn.IFS(J8&gt;=61,"61-70",J8&gt;51,"51-60",J8&gt;41,"41-50",J8&gt;31,"31-40",J8&gt;10,"18-30")</f>
        <v>61-70</v>
      </c>
      <c r="L8">
        <f t="shared" si="1"/>
        <v>2017</v>
      </c>
    </row>
    <row r="9" spans="1:12" x14ac:dyDescent="0.25">
      <c r="A9">
        <v>8</v>
      </c>
      <c r="B9">
        <v>3</v>
      </c>
      <c r="C9" t="s">
        <v>66</v>
      </c>
      <c r="D9" t="s">
        <v>67</v>
      </c>
      <c r="E9" s="1">
        <v>42759</v>
      </c>
      <c r="F9" t="s">
        <v>68</v>
      </c>
      <c r="G9" s="1">
        <v>18847</v>
      </c>
      <c r="H9" t="s">
        <v>7</v>
      </c>
      <c r="I9">
        <v>1951</v>
      </c>
      <c r="J9" s="2">
        <f t="shared" si="0"/>
        <v>68</v>
      </c>
      <c r="K9" t="str" cm="1">
        <f t="array" ref="K9">_xlfn.IFS(J9&gt;=61,"61-70",J9&gt;51,"51-60",J9&gt;41,"41-50",J9&gt;31,"31-40",J9&gt;10,"18-30")</f>
        <v>61-70</v>
      </c>
      <c r="L9">
        <f t="shared" si="1"/>
        <v>2017</v>
      </c>
    </row>
    <row r="10" spans="1:12" x14ac:dyDescent="0.25">
      <c r="A10">
        <v>9</v>
      </c>
      <c r="B10">
        <v>3</v>
      </c>
      <c r="C10" t="s">
        <v>69</v>
      </c>
      <c r="D10" t="s">
        <v>70</v>
      </c>
      <c r="E10" s="1">
        <v>42761</v>
      </c>
      <c r="F10" t="s">
        <v>71</v>
      </c>
      <c r="G10" s="1">
        <v>18909</v>
      </c>
      <c r="H10" t="s">
        <v>7</v>
      </c>
      <c r="I10">
        <v>1951</v>
      </c>
      <c r="J10" s="2">
        <f t="shared" si="0"/>
        <v>68</v>
      </c>
      <c r="K10" t="str" cm="1">
        <f t="array" ref="K10">_xlfn.IFS(J10&gt;=61,"61-70",J10&gt;51,"51-60",J10&gt;41,"41-50",J10&gt;31,"31-40",J10&gt;10,"18-30")</f>
        <v>61-70</v>
      </c>
      <c r="L10">
        <f t="shared" si="1"/>
        <v>2017</v>
      </c>
    </row>
    <row r="11" spans="1:12" x14ac:dyDescent="0.25">
      <c r="A11">
        <v>10</v>
      </c>
      <c r="B11">
        <v>3</v>
      </c>
      <c r="C11" t="s">
        <v>72</v>
      </c>
      <c r="D11" t="s">
        <v>73</v>
      </c>
      <c r="E11" s="1">
        <v>42764</v>
      </c>
      <c r="F11" t="s">
        <v>74</v>
      </c>
      <c r="G11" s="1">
        <v>18971</v>
      </c>
      <c r="H11" t="s">
        <v>7</v>
      </c>
      <c r="I11">
        <v>1951</v>
      </c>
      <c r="J11" s="2">
        <f t="shared" si="0"/>
        <v>68</v>
      </c>
      <c r="K11" t="str" cm="1">
        <f t="array" ref="K11">_xlfn.IFS(J11&gt;=61,"61-70",J11&gt;51,"51-60",J11&gt;41,"41-50",J11&gt;31,"31-40",J11&gt;10,"18-30")</f>
        <v>61-70</v>
      </c>
      <c r="L11">
        <f t="shared" si="1"/>
        <v>2017</v>
      </c>
    </row>
    <row r="12" spans="1:12" x14ac:dyDescent="0.25">
      <c r="A12">
        <v>11</v>
      </c>
      <c r="B12">
        <v>3</v>
      </c>
      <c r="C12" t="s">
        <v>75</v>
      </c>
      <c r="D12" t="s">
        <v>76</v>
      </c>
      <c r="E12" s="1">
        <v>42767</v>
      </c>
      <c r="F12" t="s">
        <v>77</v>
      </c>
      <c r="G12" s="1">
        <v>19033</v>
      </c>
      <c r="H12" t="s">
        <v>7</v>
      </c>
      <c r="I12">
        <v>1952</v>
      </c>
      <c r="J12" s="2">
        <f t="shared" si="0"/>
        <v>67</v>
      </c>
      <c r="K12" t="str" cm="1">
        <f t="array" ref="K12">_xlfn.IFS(J12&gt;=61,"61-70",J12&gt;51,"51-60",J12&gt;41,"41-50",J12&gt;31,"31-40",J12&gt;10,"18-30")</f>
        <v>61-70</v>
      </c>
      <c r="L12">
        <f t="shared" si="1"/>
        <v>2017</v>
      </c>
    </row>
    <row r="13" spans="1:12" x14ac:dyDescent="0.25">
      <c r="A13">
        <v>12</v>
      </c>
      <c r="B13">
        <v>3</v>
      </c>
      <c r="C13" t="s">
        <v>78</v>
      </c>
      <c r="D13" t="s">
        <v>79</v>
      </c>
      <c r="E13" s="1">
        <v>42770</v>
      </c>
      <c r="F13" t="s">
        <v>80</v>
      </c>
      <c r="G13" s="1">
        <v>19095</v>
      </c>
      <c r="H13" t="s">
        <v>7</v>
      </c>
      <c r="I13">
        <v>1952</v>
      </c>
      <c r="J13" s="2">
        <f t="shared" si="0"/>
        <v>67</v>
      </c>
      <c r="K13" t="str" cm="1">
        <f t="array" ref="K13">_xlfn.IFS(J13&gt;=61,"61-70",J13&gt;51,"51-60",J13&gt;41,"41-50",J13&gt;31,"31-40",J13&gt;10,"18-30")</f>
        <v>61-70</v>
      </c>
      <c r="L13">
        <f t="shared" si="1"/>
        <v>2017</v>
      </c>
    </row>
    <row r="14" spans="1:12" x14ac:dyDescent="0.25">
      <c r="A14">
        <v>13</v>
      </c>
      <c r="B14">
        <v>3</v>
      </c>
      <c r="C14" t="s">
        <v>81</v>
      </c>
      <c r="D14" t="s">
        <v>82</v>
      </c>
      <c r="E14" s="1">
        <v>42772</v>
      </c>
      <c r="F14" t="s">
        <v>83</v>
      </c>
      <c r="G14" s="1">
        <v>19157</v>
      </c>
      <c r="H14" t="s">
        <v>7</v>
      </c>
      <c r="I14">
        <v>1952</v>
      </c>
      <c r="J14" s="2">
        <f t="shared" si="0"/>
        <v>67</v>
      </c>
      <c r="K14" t="str" cm="1">
        <f t="array" ref="K14">_xlfn.IFS(J14&gt;=61,"61-70",J14&gt;51,"51-60",J14&gt;41,"41-50",J14&gt;31,"31-40",J14&gt;10,"18-30")</f>
        <v>61-70</v>
      </c>
      <c r="L14">
        <f t="shared" si="1"/>
        <v>2017</v>
      </c>
    </row>
    <row r="15" spans="1:12" x14ac:dyDescent="0.25">
      <c r="A15">
        <v>14</v>
      </c>
      <c r="B15">
        <v>3</v>
      </c>
      <c r="C15" t="s">
        <v>84</v>
      </c>
      <c r="D15" t="s">
        <v>85</v>
      </c>
      <c r="E15" s="1">
        <v>42775</v>
      </c>
      <c r="F15" t="s">
        <v>86</v>
      </c>
      <c r="G15" s="1">
        <v>19219</v>
      </c>
      <c r="H15" t="s">
        <v>7</v>
      </c>
      <c r="I15">
        <v>1952</v>
      </c>
      <c r="J15" s="2">
        <f t="shared" si="0"/>
        <v>67</v>
      </c>
      <c r="K15" t="str" cm="1">
        <f t="array" ref="K15">_xlfn.IFS(J15&gt;=61,"61-70",J15&gt;51,"51-60",J15&gt;41,"41-50",J15&gt;31,"31-40",J15&gt;10,"18-30")</f>
        <v>61-70</v>
      </c>
      <c r="L15">
        <f t="shared" si="1"/>
        <v>2017</v>
      </c>
    </row>
    <row r="16" spans="1:12" x14ac:dyDescent="0.25">
      <c r="A16">
        <v>15</v>
      </c>
      <c r="B16">
        <v>3</v>
      </c>
      <c r="C16" t="s">
        <v>87</v>
      </c>
      <c r="D16" t="s">
        <v>88</v>
      </c>
      <c r="E16" s="1">
        <v>42778</v>
      </c>
      <c r="F16" t="s">
        <v>89</v>
      </c>
      <c r="G16" s="1">
        <v>19282</v>
      </c>
      <c r="H16" t="s">
        <v>7</v>
      </c>
      <c r="I16">
        <v>1952</v>
      </c>
      <c r="J16" s="2">
        <f t="shared" si="0"/>
        <v>67</v>
      </c>
      <c r="K16" t="str" cm="1">
        <f t="array" ref="K16">_xlfn.IFS(J16&gt;=61,"61-70",J16&gt;51,"51-60",J16&gt;41,"41-50",J16&gt;31,"31-40",J16&gt;10,"18-30")</f>
        <v>61-70</v>
      </c>
      <c r="L16">
        <f t="shared" si="1"/>
        <v>2017</v>
      </c>
    </row>
    <row r="17" spans="1:12" x14ac:dyDescent="0.25">
      <c r="A17">
        <v>16</v>
      </c>
      <c r="B17">
        <v>3</v>
      </c>
      <c r="C17" t="s">
        <v>90</v>
      </c>
      <c r="D17" t="s">
        <v>91</v>
      </c>
      <c r="E17" s="1">
        <v>42781</v>
      </c>
      <c r="F17" t="s">
        <v>92</v>
      </c>
      <c r="G17" s="1">
        <v>19344</v>
      </c>
      <c r="H17" t="s">
        <v>7</v>
      </c>
      <c r="I17">
        <v>1952</v>
      </c>
      <c r="J17" s="2">
        <f t="shared" si="0"/>
        <v>67</v>
      </c>
      <c r="K17" t="str" cm="1">
        <f t="array" ref="K17">_xlfn.IFS(J17&gt;=61,"61-70",J17&gt;51,"51-60",J17&gt;41,"41-50",J17&gt;31,"31-40",J17&gt;10,"18-30")</f>
        <v>61-70</v>
      </c>
      <c r="L17">
        <f t="shared" si="1"/>
        <v>2017</v>
      </c>
    </row>
    <row r="18" spans="1:12" x14ac:dyDescent="0.25">
      <c r="A18">
        <v>17</v>
      </c>
      <c r="B18">
        <v>3</v>
      </c>
      <c r="C18" t="s">
        <v>93</v>
      </c>
      <c r="D18" t="s">
        <v>94</v>
      </c>
      <c r="E18" s="1">
        <v>42783</v>
      </c>
      <c r="F18" t="s">
        <v>95</v>
      </c>
      <c r="G18" s="1">
        <v>19406</v>
      </c>
      <c r="H18" t="s">
        <v>7</v>
      </c>
      <c r="I18">
        <v>1953</v>
      </c>
      <c r="J18" s="2">
        <f t="shared" si="0"/>
        <v>66</v>
      </c>
      <c r="K18" t="str" cm="1">
        <f t="array" ref="K18">_xlfn.IFS(J18&gt;=61,"61-70",J18&gt;51,"51-60",J18&gt;41,"41-50",J18&gt;31,"31-40",J18&gt;10,"18-30")</f>
        <v>61-70</v>
      </c>
      <c r="L18">
        <f t="shared" si="1"/>
        <v>2017</v>
      </c>
    </row>
    <row r="19" spans="1:12" x14ac:dyDescent="0.25">
      <c r="A19">
        <v>18</v>
      </c>
      <c r="B19">
        <v>3</v>
      </c>
      <c r="C19" t="s">
        <v>96</v>
      </c>
      <c r="D19" t="s">
        <v>97</v>
      </c>
      <c r="E19" s="1">
        <v>42786</v>
      </c>
      <c r="F19" t="s">
        <v>98</v>
      </c>
      <c r="G19" s="1">
        <v>19468</v>
      </c>
      <c r="H19" t="s">
        <v>7</v>
      </c>
      <c r="I19">
        <v>1953</v>
      </c>
      <c r="J19" s="2">
        <f t="shared" si="0"/>
        <v>66</v>
      </c>
      <c r="K19" t="str" cm="1">
        <f t="array" ref="K19">_xlfn.IFS(J19&gt;=61,"61-70",J19&gt;51,"51-60",J19&gt;41,"41-50",J19&gt;31,"31-40",J19&gt;10,"18-30")</f>
        <v>61-70</v>
      </c>
      <c r="L19">
        <f t="shared" si="1"/>
        <v>2017</v>
      </c>
    </row>
    <row r="20" spans="1:12" x14ac:dyDescent="0.25">
      <c r="A20">
        <v>19</v>
      </c>
      <c r="B20">
        <v>3</v>
      </c>
      <c r="C20" t="s">
        <v>99</v>
      </c>
      <c r="D20" t="s">
        <v>100</v>
      </c>
      <c r="E20" s="1">
        <v>42789</v>
      </c>
      <c r="F20" t="s">
        <v>101</v>
      </c>
      <c r="G20" s="1">
        <v>19530</v>
      </c>
      <c r="H20" t="s">
        <v>7</v>
      </c>
      <c r="I20">
        <v>1953</v>
      </c>
      <c r="J20" s="2">
        <f t="shared" si="0"/>
        <v>66</v>
      </c>
      <c r="K20" t="str" cm="1">
        <f t="array" ref="K20">_xlfn.IFS(J20&gt;=61,"61-70",J20&gt;51,"51-60",J20&gt;41,"41-50",J20&gt;31,"31-40",J20&gt;10,"18-30")</f>
        <v>61-70</v>
      </c>
      <c r="L20">
        <f t="shared" si="1"/>
        <v>2017</v>
      </c>
    </row>
    <row r="21" spans="1:12" x14ac:dyDescent="0.25">
      <c r="A21">
        <v>20</v>
      </c>
      <c r="B21">
        <v>3</v>
      </c>
      <c r="C21" t="s">
        <v>102</v>
      </c>
      <c r="D21" t="s">
        <v>103</v>
      </c>
      <c r="E21" s="1">
        <v>42792</v>
      </c>
      <c r="F21" t="s">
        <v>104</v>
      </c>
      <c r="G21" s="1">
        <v>19592</v>
      </c>
      <c r="H21" t="s">
        <v>7</v>
      </c>
      <c r="I21">
        <v>1953</v>
      </c>
      <c r="J21" s="2">
        <f t="shared" si="0"/>
        <v>66</v>
      </c>
      <c r="K21" t="str" cm="1">
        <f t="array" ref="K21">_xlfn.IFS(J21&gt;=61,"61-70",J21&gt;51,"51-60",J21&gt;41,"41-50",J21&gt;31,"31-40",J21&gt;10,"18-30")</f>
        <v>61-70</v>
      </c>
      <c r="L21">
        <f t="shared" si="1"/>
        <v>2017</v>
      </c>
    </row>
    <row r="22" spans="1:12" x14ac:dyDescent="0.25">
      <c r="A22">
        <v>21</v>
      </c>
      <c r="B22">
        <v>3</v>
      </c>
      <c r="C22" t="s">
        <v>105</v>
      </c>
      <c r="D22" t="s">
        <v>106</v>
      </c>
      <c r="E22" s="1">
        <v>42794</v>
      </c>
      <c r="F22" t="s">
        <v>107</v>
      </c>
      <c r="G22" s="1">
        <v>19654</v>
      </c>
      <c r="H22" t="s">
        <v>7</v>
      </c>
      <c r="I22">
        <v>1953</v>
      </c>
      <c r="J22" s="2">
        <f t="shared" si="0"/>
        <v>66</v>
      </c>
      <c r="K22" t="str" cm="1">
        <f t="array" ref="K22">_xlfn.IFS(J22&gt;=61,"61-70",J22&gt;51,"51-60",J22&gt;41,"41-50",J22&gt;31,"31-40",J22&gt;10,"18-30")</f>
        <v>61-70</v>
      </c>
      <c r="L22">
        <f t="shared" si="1"/>
        <v>2017</v>
      </c>
    </row>
    <row r="23" spans="1:12" x14ac:dyDescent="0.25">
      <c r="A23">
        <v>22</v>
      </c>
      <c r="B23">
        <v>3</v>
      </c>
      <c r="C23" t="s">
        <v>108</v>
      </c>
      <c r="D23" t="s">
        <v>109</v>
      </c>
      <c r="E23" s="1">
        <v>42797</v>
      </c>
      <c r="F23" t="s">
        <v>110</v>
      </c>
      <c r="G23" s="1">
        <v>19716</v>
      </c>
      <c r="H23" t="s">
        <v>7</v>
      </c>
      <c r="I23">
        <v>1953</v>
      </c>
      <c r="J23" s="2">
        <f t="shared" si="0"/>
        <v>66</v>
      </c>
      <c r="K23" t="str" cm="1">
        <f t="array" ref="K23">_xlfn.IFS(J23&gt;=61,"61-70",J23&gt;51,"51-60",J23&gt;41,"41-50",J23&gt;31,"31-40",J23&gt;10,"18-30")</f>
        <v>61-70</v>
      </c>
      <c r="L23">
        <f t="shared" si="1"/>
        <v>2017</v>
      </c>
    </row>
    <row r="24" spans="1:12" x14ac:dyDescent="0.25">
      <c r="A24">
        <v>23</v>
      </c>
      <c r="B24">
        <v>3</v>
      </c>
      <c r="C24" t="s">
        <v>111</v>
      </c>
      <c r="D24" t="s">
        <v>112</v>
      </c>
      <c r="E24" s="1">
        <v>42800</v>
      </c>
      <c r="F24" t="s">
        <v>113</v>
      </c>
      <c r="G24" s="1">
        <v>19779</v>
      </c>
      <c r="H24" t="s">
        <v>7</v>
      </c>
      <c r="I24">
        <v>1954</v>
      </c>
      <c r="J24" s="2">
        <f t="shared" si="0"/>
        <v>65</v>
      </c>
      <c r="K24" t="str" cm="1">
        <f t="array" ref="K24">_xlfn.IFS(J24&gt;=61,"61-70",J24&gt;51,"51-60",J24&gt;41,"41-50",J24&gt;31,"31-40",J24&gt;10,"18-30")</f>
        <v>61-70</v>
      </c>
      <c r="L24">
        <f t="shared" si="1"/>
        <v>2017</v>
      </c>
    </row>
    <row r="25" spans="1:12" x14ac:dyDescent="0.25">
      <c r="A25">
        <v>24</v>
      </c>
      <c r="B25">
        <v>3</v>
      </c>
      <c r="C25" t="s">
        <v>114</v>
      </c>
      <c r="D25" t="s">
        <v>115</v>
      </c>
      <c r="E25" s="1">
        <v>42803</v>
      </c>
      <c r="F25" t="s">
        <v>116</v>
      </c>
      <c r="G25" s="1">
        <v>19841</v>
      </c>
      <c r="H25" t="s">
        <v>7</v>
      </c>
      <c r="I25">
        <v>1954</v>
      </c>
      <c r="J25" s="2">
        <f t="shared" si="0"/>
        <v>65</v>
      </c>
      <c r="K25" t="str" cm="1">
        <f t="array" ref="K25">_xlfn.IFS(J25&gt;=61,"61-70",J25&gt;51,"51-60",J25&gt;41,"41-50",J25&gt;31,"31-40",J25&gt;10,"18-30")</f>
        <v>61-70</v>
      </c>
      <c r="L25">
        <f t="shared" si="1"/>
        <v>2017</v>
      </c>
    </row>
    <row r="26" spans="1:12" x14ac:dyDescent="0.25">
      <c r="A26">
        <v>25</v>
      </c>
      <c r="B26">
        <v>3</v>
      </c>
      <c r="C26" t="s">
        <v>117</v>
      </c>
      <c r="D26" t="s">
        <v>118</v>
      </c>
      <c r="E26" s="1">
        <v>42805</v>
      </c>
      <c r="F26" t="s">
        <v>119</v>
      </c>
      <c r="G26" s="1">
        <v>19903</v>
      </c>
      <c r="H26" t="s">
        <v>7</v>
      </c>
      <c r="I26">
        <v>1954</v>
      </c>
      <c r="J26" s="2">
        <f t="shared" si="0"/>
        <v>65</v>
      </c>
      <c r="K26" t="str" cm="1">
        <f t="array" ref="K26">_xlfn.IFS(J26&gt;=61,"61-70",J26&gt;51,"51-60",J26&gt;41,"41-50",J26&gt;31,"31-40",J26&gt;10,"18-30")</f>
        <v>61-70</v>
      </c>
      <c r="L26">
        <f t="shared" si="1"/>
        <v>2017</v>
      </c>
    </row>
    <row r="27" spans="1:12" x14ac:dyDescent="0.25">
      <c r="A27">
        <v>26</v>
      </c>
      <c r="B27">
        <v>3</v>
      </c>
      <c r="C27" t="s">
        <v>120</v>
      </c>
      <c r="D27" t="s">
        <v>121</v>
      </c>
      <c r="E27" s="1">
        <v>42808</v>
      </c>
      <c r="F27" t="s">
        <v>122</v>
      </c>
      <c r="G27" s="1">
        <v>19965</v>
      </c>
      <c r="H27" t="s">
        <v>7</v>
      </c>
      <c r="I27">
        <v>1954</v>
      </c>
      <c r="J27" s="2">
        <f t="shared" si="0"/>
        <v>65</v>
      </c>
      <c r="K27" t="str" cm="1">
        <f t="array" ref="K27">_xlfn.IFS(J27&gt;=61,"61-70",J27&gt;51,"51-60",J27&gt;41,"41-50",J27&gt;31,"31-40",J27&gt;10,"18-30")</f>
        <v>61-70</v>
      </c>
      <c r="L27">
        <f t="shared" si="1"/>
        <v>2017</v>
      </c>
    </row>
    <row r="28" spans="1:12" x14ac:dyDescent="0.25">
      <c r="A28">
        <v>27</v>
      </c>
      <c r="B28">
        <v>3</v>
      </c>
      <c r="C28" t="s">
        <v>123</v>
      </c>
      <c r="D28" t="s">
        <v>124</v>
      </c>
      <c r="E28" s="1">
        <v>42811</v>
      </c>
      <c r="F28" t="s">
        <v>125</v>
      </c>
      <c r="G28" s="1">
        <v>20027</v>
      </c>
      <c r="H28" t="s">
        <v>7</v>
      </c>
      <c r="I28">
        <v>1954</v>
      </c>
      <c r="J28" s="2">
        <f t="shared" si="0"/>
        <v>65</v>
      </c>
      <c r="K28" t="str" cm="1">
        <f t="array" ref="K28">_xlfn.IFS(J28&gt;=61,"61-70",J28&gt;51,"51-60",J28&gt;41,"41-50",J28&gt;31,"31-40",J28&gt;10,"18-30")</f>
        <v>61-70</v>
      </c>
      <c r="L28">
        <f t="shared" si="1"/>
        <v>2017</v>
      </c>
    </row>
    <row r="29" spans="1:12" x14ac:dyDescent="0.25">
      <c r="A29">
        <v>28</v>
      </c>
      <c r="B29">
        <v>3</v>
      </c>
      <c r="C29" t="s">
        <v>126</v>
      </c>
      <c r="D29" t="s">
        <v>127</v>
      </c>
      <c r="E29" s="1">
        <v>42814</v>
      </c>
      <c r="F29" t="s">
        <v>128</v>
      </c>
      <c r="G29" s="1">
        <v>20089</v>
      </c>
      <c r="H29" t="s">
        <v>7</v>
      </c>
      <c r="I29">
        <v>1954</v>
      </c>
      <c r="J29" s="2">
        <f t="shared" si="0"/>
        <v>65</v>
      </c>
      <c r="K29" t="str" cm="1">
        <f t="array" ref="K29">_xlfn.IFS(J29&gt;=61,"61-70",J29&gt;51,"51-60",J29&gt;41,"41-50",J29&gt;31,"31-40",J29&gt;10,"18-30")</f>
        <v>61-70</v>
      </c>
      <c r="L29">
        <f t="shared" si="1"/>
        <v>2017</v>
      </c>
    </row>
    <row r="30" spans="1:12" x14ac:dyDescent="0.25">
      <c r="A30">
        <v>29</v>
      </c>
      <c r="B30">
        <v>3</v>
      </c>
      <c r="C30" t="s">
        <v>129</v>
      </c>
      <c r="D30" t="s">
        <v>130</v>
      </c>
      <c r="E30" s="1">
        <v>42816</v>
      </c>
      <c r="F30" t="s">
        <v>131</v>
      </c>
      <c r="G30" s="1">
        <v>20151</v>
      </c>
      <c r="H30" t="s">
        <v>7</v>
      </c>
      <c r="I30">
        <v>1955</v>
      </c>
      <c r="J30" s="2">
        <f t="shared" si="0"/>
        <v>64</v>
      </c>
      <c r="K30" t="str" cm="1">
        <f t="array" ref="K30">_xlfn.IFS(J30&gt;=61,"61-70",J30&gt;51,"51-60",J30&gt;41,"41-50",J30&gt;31,"31-40",J30&gt;10,"18-30")</f>
        <v>61-70</v>
      </c>
      <c r="L30">
        <f t="shared" si="1"/>
        <v>2017</v>
      </c>
    </row>
    <row r="31" spans="1:12" x14ac:dyDescent="0.25">
      <c r="A31">
        <v>30</v>
      </c>
      <c r="B31">
        <v>3</v>
      </c>
      <c r="C31" t="s">
        <v>132</v>
      </c>
      <c r="D31" t="s">
        <v>133</v>
      </c>
      <c r="E31" s="1">
        <v>42819</v>
      </c>
      <c r="F31" t="s">
        <v>134</v>
      </c>
      <c r="G31" s="1">
        <v>20214</v>
      </c>
      <c r="H31" t="s">
        <v>7</v>
      </c>
      <c r="I31">
        <v>1955</v>
      </c>
      <c r="J31" s="2">
        <f t="shared" si="0"/>
        <v>64</v>
      </c>
      <c r="K31" t="str" cm="1">
        <f t="array" ref="K31">_xlfn.IFS(J31&gt;=61,"61-70",J31&gt;51,"51-60",J31&gt;41,"41-50",J31&gt;31,"31-40",J31&gt;10,"18-30")</f>
        <v>61-70</v>
      </c>
      <c r="L31">
        <f t="shared" si="1"/>
        <v>2017</v>
      </c>
    </row>
    <row r="32" spans="1:12" x14ac:dyDescent="0.25">
      <c r="A32">
        <v>31</v>
      </c>
      <c r="B32">
        <v>3</v>
      </c>
      <c r="C32" t="s">
        <v>135</v>
      </c>
      <c r="D32" t="s">
        <v>136</v>
      </c>
      <c r="E32" s="1">
        <v>42822</v>
      </c>
      <c r="F32" t="s">
        <v>137</v>
      </c>
      <c r="G32" s="1">
        <v>20276</v>
      </c>
      <c r="H32" t="s">
        <v>7</v>
      </c>
      <c r="I32">
        <v>1955</v>
      </c>
      <c r="J32" s="2">
        <f t="shared" si="0"/>
        <v>64</v>
      </c>
      <c r="K32" t="str" cm="1">
        <f t="array" ref="K32">_xlfn.IFS(J32&gt;=61,"61-70",J32&gt;51,"51-60",J32&gt;41,"41-50",J32&gt;31,"31-40",J32&gt;10,"18-30")</f>
        <v>61-70</v>
      </c>
      <c r="L32">
        <f t="shared" si="1"/>
        <v>2017</v>
      </c>
    </row>
    <row r="33" spans="1:12" x14ac:dyDescent="0.25">
      <c r="A33">
        <v>32</v>
      </c>
      <c r="B33">
        <v>3</v>
      </c>
      <c r="C33" t="s">
        <v>138</v>
      </c>
      <c r="D33" t="s">
        <v>139</v>
      </c>
      <c r="E33" s="1">
        <v>42825</v>
      </c>
      <c r="F33" t="s">
        <v>140</v>
      </c>
      <c r="G33" s="1">
        <v>20338</v>
      </c>
      <c r="H33" t="s">
        <v>7</v>
      </c>
      <c r="I33">
        <v>1955</v>
      </c>
      <c r="J33" s="2">
        <f t="shared" si="0"/>
        <v>64</v>
      </c>
      <c r="K33" t="str" cm="1">
        <f t="array" ref="K33">_xlfn.IFS(J33&gt;=61,"61-70",J33&gt;51,"51-60",J33&gt;41,"41-50",J33&gt;31,"31-40",J33&gt;10,"18-30")</f>
        <v>61-70</v>
      </c>
      <c r="L33">
        <f t="shared" si="1"/>
        <v>2017</v>
      </c>
    </row>
    <row r="34" spans="1:12" x14ac:dyDescent="0.25">
      <c r="A34">
        <v>33</v>
      </c>
      <c r="B34">
        <v>3</v>
      </c>
      <c r="C34" t="s">
        <v>141</v>
      </c>
      <c r="D34" t="s">
        <v>142</v>
      </c>
      <c r="E34" s="1">
        <v>42827</v>
      </c>
      <c r="F34" t="s">
        <v>143</v>
      </c>
      <c r="G34" s="1">
        <v>20400</v>
      </c>
      <c r="H34" t="s">
        <v>7</v>
      </c>
      <c r="I34">
        <v>1955</v>
      </c>
      <c r="J34" s="2">
        <f t="shared" si="0"/>
        <v>64</v>
      </c>
      <c r="K34" t="str" cm="1">
        <f t="array" ref="K34">_xlfn.IFS(J34&gt;=61,"61-70",J34&gt;51,"51-60",J34&gt;41,"41-50",J34&gt;31,"31-40",J34&gt;10,"18-30")</f>
        <v>61-70</v>
      </c>
      <c r="L34">
        <f t="shared" si="1"/>
        <v>2017</v>
      </c>
    </row>
    <row r="35" spans="1:12" x14ac:dyDescent="0.25">
      <c r="A35">
        <v>34</v>
      </c>
      <c r="B35">
        <v>3</v>
      </c>
      <c r="C35" t="s">
        <v>144</v>
      </c>
      <c r="D35" t="s">
        <v>145</v>
      </c>
      <c r="E35" s="1">
        <v>42830</v>
      </c>
      <c r="F35" t="s">
        <v>146</v>
      </c>
      <c r="G35" s="1">
        <v>20462</v>
      </c>
      <c r="H35" t="s">
        <v>7</v>
      </c>
      <c r="I35">
        <v>1956</v>
      </c>
      <c r="J35" s="2">
        <f t="shared" si="0"/>
        <v>63</v>
      </c>
      <c r="K35" t="str" cm="1">
        <f t="array" ref="K35">_xlfn.IFS(J35&gt;=61,"61-70",J35&gt;51,"51-60",J35&gt;41,"41-50",J35&gt;31,"31-40",J35&gt;10,"18-30")</f>
        <v>61-70</v>
      </c>
      <c r="L35">
        <f t="shared" si="1"/>
        <v>2017</v>
      </c>
    </row>
    <row r="36" spans="1:12" x14ac:dyDescent="0.25">
      <c r="A36">
        <v>35</v>
      </c>
      <c r="B36">
        <v>3</v>
      </c>
      <c r="C36" t="s">
        <v>147</v>
      </c>
      <c r="D36" t="s">
        <v>148</v>
      </c>
      <c r="E36" s="1">
        <v>42833</v>
      </c>
      <c r="F36" t="s">
        <v>149</v>
      </c>
      <c r="G36" s="1">
        <v>20524</v>
      </c>
      <c r="H36" t="s">
        <v>7</v>
      </c>
      <c r="I36">
        <v>1956</v>
      </c>
      <c r="J36" s="2">
        <f t="shared" si="0"/>
        <v>63</v>
      </c>
      <c r="K36" t="str" cm="1">
        <f t="array" ref="K36">_xlfn.IFS(J36&gt;=61,"61-70",J36&gt;51,"51-60",J36&gt;41,"41-50",J36&gt;31,"31-40",J36&gt;10,"18-30")</f>
        <v>61-70</v>
      </c>
      <c r="L36">
        <f t="shared" si="1"/>
        <v>2017</v>
      </c>
    </row>
    <row r="37" spans="1:12" x14ac:dyDescent="0.25">
      <c r="A37">
        <v>36</v>
      </c>
      <c r="B37">
        <v>3</v>
      </c>
      <c r="C37" t="s">
        <v>150</v>
      </c>
      <c r="D37" t="s">
        <v>151</v>
      </c>
      <c r="E37" s="1">
        <v>42836</v>
      </c>
      <c r="F37" t="s">
        <v>152</v>
      </c>
      <c r="G37" s="1">
        <v>20586</v>
      </c>
      <c r="H37" t="s">
        <v>7</v>
      </c>
      <c r="I37">
        <v>1956</v>
      </c>
      <c r="J37" s="2">
        <f t="shared" si="0"/>
        <v>63</v>
      </c>
      <c r="K37" t="str" cm="1">
        <f t="array" ref="K37">_xlfn.IFS(J37&gt;=61,"61-70",J37&gt;51,"51-60",J37&gt;41,"41-50",J37&gt;31,"31-40",J37&gt;10,"18-30")</f>
        <v>61-70</v>
      </c>
      <c r="L37">
        <f t="shared" si="1"/>
        <v>2017</v>
      </c>
    </row>
    <row r="38" spans="1:12" x14ac:dyDescent="0.25">
      <c r="A38">
        <v>37</v>
      </c>
      <c r="B38">
        <v>3</v>
      </c>
      <c r="C38" t="s">
        <v>153</v>
      </c>
      <c r="D38" t="s">
        <v>154</v>
      </c>
      <c r="E38" s="1">
        <v>42838</v>
      </c>
      <c r="F38" t="s">
        <v>155</v>
      </c>
      <c r="G38" s="1">
        <v>20648</v>
      </c>
      <c r="H38" t="s">
        <v>7</v>
      </c>
      <c r="I38">
        <v>1956</v>
      </c>
      <c r="J38" s="2">
        <f t="shared" si="0"/>
        <v>63</v>
      </c>
      <c r="K38" t="str" cm="1">
        <f t="array" ref="K38">_xlfn.IFS(J38&gt;=61,"61-70",J38&gt;51,"51-60",J38&gt;41,"41-50",J38&gt;31,"31-40",J38&gt;10,"18-30")</f>
        <v>61-70</v>
      </c>
      <c r="L38">
        <f t="shared" si="1"/>
        <v>2017</v>
      </c>
    </row>
    <row r="39" spans="1:12" x14ac:dyDescent="0.25">
      <c r="A39">
        <v>38</v>
      </c>
      <c r="B39">
        <v>3</v>
      </c>
      <c r="C39" t="s">
        <v>156</v>
      </c>
      <c r="D39" t="s">
        <v>157</v>
      </c>
      <c r="E39" s="1">
        <v>42841</v>
      </c>
      <c r="F39" t="s">
        <v>158</v>
      </c>
      <c r="G39" s="1">
        <v>20711</v>
      </c>
      <c r="H39" t="s">
        <v>7</v>
      </c>
      <c r="I39">
        <v>1956</v>
      </c>
      <c r="J39" s="2">
        <f t="shared" si="0"/>
        <v>63</v>
      </c>
      <c r="K39" t="str" cm="1">
        <f t="array" ref="K39">_xlfn.IFS(J39&gt;=61,"61-70",J39&gt;51,"51-60",J39&gt;41,"41-50",J39&gt;31,"31-40",J39&gt;10,"18-30")</f>
        <v>61-70</v>
      </c>
      <c r="L39">
        <f t="shared" si="1"/>
        <v>2017</v>
      </c>
    </row>
    <row r="40" spans="1:12" x14ac:dyDescent="0.25">
      <c r="A40">
        <v>39</v>
      </c>
      <c r="B40">
        <v>3</v>
      </c>
      <c r="C40" t="s">
        <v>159</v>
      </c>
      <c r="D40" t="s">
        <v>160</v>
      </c>
      <c r="E40" s="1">
        <v>42844</v>
      </c>
      <c r="F40" t="s">
        <v>161</v>
      </c>
      <c r="G40" s="1">
        <v>20773</v>
      </c>
      <c r="H40" t="s">
        <v>7</v>
      </c>
      <c r="I40">
        <v>1956</v>
      </c>
      <c r="J40" s="2">
        <f t="shared" si="0"/>
        <v>63</v>
      </c>
      <c r="K40" t="str" cm="1">
        <f t="array" ref="K40">_xlfn.IFS(J40&gt;=61,"61-70",J40&gt;51,"51-60",J40&gt;41,"41-50",J40&gt;31,"31-40",J40&gt;10,"18-30")</f>
        <v>61-70</v>
      </c>
      <c r="L40">
        <f t="shared" si="1"/>
        <v>2017</v>
      </c>
    </row>
    <row r="41" spans="1:12" x14ac:dyDescent="0.25">
      <c r="A41">
        <v>40</v>
      </c>
      <c r="B41">
        <v>3</v>
      </c>
      <c r="C41" t="s">
        <v>162</v>
      </c>
      <c r="D41" t="s">
        <v>163</v>
      </c>
      <c r="E41" s="1">
        <v>42847</v>
      </c>
      <c r="F41" t="s">
        <v>164</v>
      </c>
      <c r="G41" s="1">
        <v>20835</v>
      </c>
      <c r="H41" t="s">
        <v>7</v>
      </c>
      <c r="I41">
        <v>1957</v>
      </c>
      <c r="J41" s="2">
        <f t="shared" si="0"/>
        <v>62</v>
      </c>
      <c r="K41" t="str" cm="1">
        <f t="array" ref="K41">_xlfn.IFS(J41&gt;=61,"61-70",J41&gt;51,"51-60",J41&gt;41,"41-50",J41&gt;31,"31-40",J41&gt;10,"18-30")</f>
        <v>61-70</v>
      </c>
      <c r="L41">
        <f t="shared" si="1"/>
        <v>2017</v>
      </c>
    </row>
    <row r="42" spans="1:12" x14ac:dyDescent="0.25">
      <c r="A42">
        <v>41</v>
      </c>
      <c r="B42">
        <v>3</v>
      </c>
      <c r="C42" t="s">
        <v>165</v>
      </c>
      <c r="D42" t="s">
        <v>166</v>
      </c>
      <c r="E42" s="1">
        <v>42850</v>
      </c>
      <c r="F42" t="s">
        <v>167</v>
      </c>
      <c r="G42" s="1">
        <v>20897</v>
      </c>
      <c r="H42" t="s">
        <v>7</v>
      </c>
      <c r="I42">
        <v>1957</v>
      </c>
      <c r="J42" s="2">
        <f t="shared" si="0"/>
        <v>62</v>
      </c>
      <c r="K42" t="str" cm="1">
        <f t="array" ref="K42">_xlfn.IFS(J42&gt;=61,"61-70",J42&gt;51,"51-60",J42&gt;41,"41-50",J42&gt;31,"31-40",J42&gt;10,"18-30")</f>
        <v>61-70</v>
      </c>
      <c r="L42">
        <f t="shared" si="1"/>
        <v>2017</v>
      </c>
    </row>
    <row r="43" spans="1:12" x14ac:dyDescent="0.25">
      <c r="A43">
        <v>42</v>
      </c>
      <c r="B43">
        <v>3</v>
      </c>
      <c r="C43" t="s">
        <v>168</v>
      </c>
      <c r="D43" t="s">
        <v>169</v>
      </c>
      <c r="E43" s="1">
        <v>42852</v>
      </c>
      <c r="F43" t="s">
        <v>170</v>
      </c>
      <c r="G43" s="1">
        <v>20959</v>
      </c>
      <c r="H43" t="s">
        <v>7</v>
      </c>
      <c r="I43">
        <v>1957</v>
      </c>
      <c r="J43" s="2">
        <f t="shared" si="0"/>
        <v>62</v>
      </c>
      <c r="K43" t="str" cm="1">
        <f t="array" ref="K43">_xlfn.IFS(J43&gt;=61,"61-70",J43&gt;51,"51-60",J43&gt;41,"41-50",J43&gt;31,"31-40",J43&gt;10,"18-30")</f>
        <v>61-70</v>
      </c>
      <c r="L43">
        <f t="shared" si="1"/>
        <v>2017</v>
      </c>
    </row>
    <row r="44" spans="1:12" x14ac:dyDescent="0.25">
      <c r="A44">
        <v>43</v>
      </c>
      <c r="B44">
        <v>3</v>
      </c>
      <c r="C44" t="s">
        <v>171</v>
      </c>
      <c r="D44" t="s">
        <v>172</v>
      </c>
      <c r="E44" s="1">
        <v>42855</v>
      </c>
      <c r="F44" t="s">
        <v>173</v>
      </c>
      <c r="G44" s="1">
        <v>21021</v>
      </c>
      <c r="H44" t="s">
        <v>7</v>
      </c>
      <c r="I44">
        <v>1957</v>
      </c>
      <c r="J44" s="2">
        <f t="shared" si="0"/>
        <v>62</v>
      </c>
      <c r="K44" t="str" cm="1">
        <f t="array" ref="K44">_xlfn.IFS(J44&gt;=61,"61-70",J44&gt;51,"51-60",J44&gt;41,"41-50",J44&gt;31,"31-40",J44&gt;10,"18-30")</f>
        <v>61-70</v>
      </c>
      <c r="L44">
        <f t="shared" si="1"/>
        <v>2017</v>
      </c>
    </row>
    <row r="45" spans="1:12" x14ac:dyDescent="0.25">
      <c r="A45">
        <v>44</v>
      </c>
      <c r="B45">
        <v>3</v>
      </c>
      <c r="C45" t="s">
        <v>174</v>
      </c>
      <c r="D45" t="s">
        <v>175</v>
      </c>
      <c r="E45" s="1">
        <v>42858</v>
      </c>
      <c r="F45" t="s">
        <v>176</v>
      </c>
      <c r="G45" s="1">
        <v>21083</v>
      </c>
      <c r="H45" t="s">
        <v>7</v>
      </c>
      <c r="I45">
        <v>1957</v>
      </c>
      <c r="J45" s="2">
        <f t="shared" si="0"/>
        <v>62</v>
      </c>
      <c r="K45" t="str" cm="1">
        <f t="array" ref="K45">_xlfn.IFS(J45&gt;=61,"61-70",J45&gt;51,"51-60",J45&gt;41,"41-50",J45&gt;31,"31-40",J45&gt;10,"18-30")</f>
        <v>61-70</v>
      </c>
      <c r="L45">
        <f t="shared" si="1"/>
        <v>2017</v>
      </c>
    </row>
    <row r="46" spans="1:12" x14ac:dyDescent="0.25">
      <c r="A46">
        <v>45</v>
      </c>
      <c r="B46">
        <v>3</v>
      </c>
      <c r="C46" t="s">
        <v>177</v>
      </c>
      <c r="D46" t="s">
        <v>178</v>
      </c>
      <c r="E46" s="1">
        <v>42861</v>
      </c>
      <c r="F46" t="s">
        <v>179</v>
      </c>
      <c r="G46" s="1">
        <v>21146</v>
      </c>
      <c r="H46" t="s">
        <v>7</v>
      </c>
      <c r="I46">
        <v>1957</v>
      </c>
      <c r="J46" s="2">
        <f t="shared" si="0"/>
        <v>62</v>
      </c>
      <c r="K46" t="str" cm="1">
        <f t="array" ref="K46">_xlfn.IFS(J46&gt;=61,"61-70",J46&gt;51,"51-60",J46&gt;41,"41-50",J46&gt;31,"31-40",J46&gt;10,"18-30")</f>
        <v>61-70</v>
      </c>
      <c r="L46">
        <f t="shared" si="1"/>
        <v>2017</v>
      </c>
    </row>
    <row r="47" spans="1:12" x14ac:dyDescent="0.25">
      <c r="A47">
        <v>46</v>
      </c>
      <c r="B47">
        <v>3</v>
      </c>
      <c r="C47" t="s">
        <v>180</v>
      </c>
      <c r="D47" t="s">
        <v>181</v>
      </c>
      <c r="E47" s="1">
        <v>42863</v>
      </c>
      <c r="F47" t="s">
        <v>182</v>
      </c>
      <c r="G47" s="1">
        <v>21208</v>
      </c>
      <c r="H47" t="s">
        <v>7</v>
      </c>
      <c r="I47">
        <v>1958</v>
      </c>
      <c r="J47" s="2">
        <f t="shared" si="0"/>
        <v>61</v>
      </c>
      <c r="K47" t="str" cm="1">
        <f t="array" ref="K47">_xlfn.IFS(J47&gt;=61,"61-70",J47&gt;51,"51-60",J47&gt;41,"41-50",J47&gt;31,"31-40",J47&gt;10,"18-30")</f>
        <v>61-70</v>
      </c>
      <c r="L47">
        <f t="shared" si="1"/>
        <v>2017</v>
      </c>
    </row>
    <row r="48" spans="1:12" x14ac:dyDescent="0.25">
      <c r="A48">
        <v>47</v>
      </c>
      <c r="B48">
        <v>3</v>
      </c>
      <c r="C48" t="s">
        <v>183</v>
      </c>
      <c r="D48" t="s">
        <v>184</v>
      </c>
      <c r="E48" s="1">
        <v>42866</v>
      </c>
      <c r="F48" t="s">
        <v>185</v>
      </c>
      <c r="G48" s="1">
        <v>21270</v>
      </c>
      <c r="H48" t="s">
        <v>7</v>
      </c>
      <c r="I48">
        <v>1958</v>
      </c>
      <c r="J48" s="2">
        <f t="shared" si="0"/>
        <v>61</v>
      </c>
      <c r="K48" t="str" cm="1">
        <f t="array" ref="K48">_xlfn.IFS(J48&gt;=61,"61-70",J48&gt;51,"51-60",J48&gt;41,"41-50",J48&gt;31,"31-40",J48&gt;10,"18-30")</f>
        <v>61-70</v>
      </c>
      <c r="L48">
        <f t="shared" si="1"/>
        <v>2017</v>
      </c>
    </row>
    <row r="49" spans="1:12" x14ac:dyDescent="0.25">
      <c r="A49">
        <v>48</v>
      </c>
      <c r="B49">
        <v>3</v>
      </c>
      <c r="C49" t="s">
        <v>186</v>
      </c>
      <c r="D49" t="s">
        <v>187</v>
      </c>
      <c r="E49" s="1">
        <v>42869</v>
      </c>
      <c r="F49" t="s">
        <v>188</v>
      </c>
      <c r="G49" s="1">
        <v>21332</v>
      </c>
      <c r="H49" t="s">
        <v>7</v>
      </c>
      <c r="I49">
        <v>1958</v>
      </c>
      <c r="J49" s="2">
        <f t="shared" si="0"/>
        <v>61</v>
      </c>
      <c r="K49" t="str" cm="1">
        <f t="array" ref="K49">_xlfn.IFS(J49&gt;=61,"61-70",J49&gt;51,"51-60",J49&gt;41,"41-50",J49&gt;31,"31-40",J49&gt;10,"18-30")</f>
        <v>61-70</v>
      </c>
      <c r="L49">
        <f t="shared" si="1"/>
        <v>2017</v>
      </c>
    </row>
    <row r="50" spans="1:12" x14ac:dyDescent="0.25">
      <c r="A50">
        <v>49</v>
      </c>
      <c r="B50">
        <v>3</v>
      </c>
      <c r="C50" t="s">
        <v>189</v>
      </c>
      <c r="D50" t="s">
        <v>190</v>
      </c>
      <c r="E50" s="1">
        <v>42872</v>
      </c>
      <c r="F50" t="s">
        <v>191</v>
      </c>
      <c r="G50" s="1">
        <v>21394</v>
      </c>
      <c r="H50" t="s">
        <v>7</v>
      </c>
      <c r="I50">
        <v>1958</v>
      </c>
      <c r="J50" s="2">
        <f t="shared" si="0"/>
        <v>61</v>
      </c>
      <c r="K50" t="str" cm="1">
        <f t="array" ref="K50">_xlfn.IFS(J50&gt;=61,"61-70",J50&gt;51,"51-60",J50&gt;41,"41-50",J50&gt;31,"31-40",J50&gt;10,"18-30")</f>
        <v>61-70</v>
      </c>
      <c r="L50">
        <f t="shared" si="1"/>
        <v>2017</v>
      </c>
    </row>
    <row r="51" spans="1:12" x14ac:dyDescent="0.25">
      <c r="A51">
        <v>50</v>
      </c>
      <c r="B51">
        <v>3</v>
      </c>
      <c r="C51" t="s">
        <v>192</v>
      </c>
      <c r="D51" t="s">
        <v>193</v>
      </c>
      <c r="E51" s="1">
        <v>42874</v>
      </c>
      <c r="F51" t="s">
        <v>194</v>
      </c>
      <c r="G51" s="1">
        <v>21456</v>
      </c>
      <c r="H51" t="s">
        <v>7</v>
      </c>
      <c r="I51">
        <v>1958</v>
      </c>
      <c r="J51" s="2">
        <f t="shared" si="0"/>
        <v>61</v>
      </c>
      <c r="K51" t="str" cm="1">
        <f t="array" ref="K51">_xlfn.IFS(J51&gt;=61,"61-70",J51&gt;51,"51-60",J51&gt;41,"41-50",J51&gt;31,"31-40",J51&gt;10,"18-30")</f>
        <v>61-70</v>
      </c>
      <c r="L51">
        <f t="shared" si="1"/>
        <v>2017</v>
      </c>
    </row>
    <row r="52" spans="1:12" x14ac:dyDescent="0.25">
      <c r="A52">
        <v>51</v>
      </c>
      <c r="B52">
        <v>3</v>
      </c>
      <c r="C52" t="s">
        <v>195</v>
      </c>
      <c r="D52" t="s">
        <v>196</v>
      </c>
      <c r="E52" s="1">
        <v>42877</v>
      </c>
      <c r="F52" t="s">
        <v>197</v>
      </c>
      <c r="G52" s="1">
        <v>21518</v>
      </c>
      <c r="H52" t="s">
        <v>7</v>
      </c>
      <c r="I52">
        <v>1958</v>
      </c>
      <c r="J52" s="2">
        <f t="shared" si="0"/>
        <v>61</v>
      </c>
      <c r="K52" t="str" cm="1">
        <f t="array" ref="K52">_xlfn.IFS(J52&gt;=61,"61-70",J52&gt;51,"51-60",J52&gt;41,"41-50",J52&gt;31,"31-40",J52&gt;10,"18-30")</f>
        <v>61-70</v>
      </c>
      <c r="L52">
        <f t="shared" si="1"/>
        <v>2017</v>
      </c>
    </row>
    <row r="53" spans="1:12" x14ac:dyDescent="0.25">
      <c r="A53">
        <v>52</v>
      </c>
      <c r="B53">
        <v>3</v>
      </c>
      <c r="C53" t="s">
        <v>198</v>
      </c>
      <c r="D53" t="s">
        <v>199</v>
      </c>
      <c r="E53" s="1">
        <v>42880</v>
      </c>
      <c r="F53" t="s">
        <v>200</v>
      </c>
      <c r="G53" s="1">
        <v>21580</v>
      </c>
      <c r="H53" t="s">
        <v>7</v>
      </c>
      <c r="I53">
        <v>1959</v>
      </c>
      <c r="J53" s="2">
        <f t="shared" si="0"/>
        <v>60</v>
      </c>
      <c r="K53" t="str" cm="1">
        <f t="array" ref="K53">_xlfn.IFS(J53&gt;=61,"61-70",J53&gt;51,"51-60",J53&gt;41,"41-50",J53&gt;31,"31-40",J53&gt;10,"18-30")</f>
        <v>51-60</v>
      </c>
      <c r="L53">
        <f t="shared" si="1"/>
        <v>2017</v>
      </c>
    </row>
    <row r="54" spans="1:12" x14ac:dyDescent="0.25">
      <c r="A54">
        <v>53</v>
      </c>
      <c r="B54">
        <v>3</v>
      </c>
      <c r="C54" t="s">
        <v>201</v>
      </c>
      <c r="D54" t="s">
        <v>202</v>
      </c>
      <c r="E54" s="1">
        <v>42883</v>
      </c>
      <c r="F54" t="s">
        <v>203</v>
      </c>
      <c r="G54" s="1">
        <v>21643</v>
      </c>
      <c r="H54" t="s">
        <v>7</v>
      </c>
      <c r="I54">
        <v>1959</v>
      </c>
      <c r="J54" s="2">
        <f t="shared" si="0"/>
        <v>60</v>
      </c>
      <c r="K54" t="str" cm="1">
        <f t="array" ref="K54">_xlfn.IFS(J54&gt;=61,"61-70",J54&gt;51,"51-60",J54&gt;41,"41-50",J54&gt;31,"31-40",J54&gt;10,"18-30")</f>
        <v>51-60</v>
      </c>
      <c r="L54">
        <f t="shared" si="1"/>
        <v>2017</v>
      </c>
    </row>
    <row r="55" spans="1:12" x14ac:dyDescent="0.25">
      <c r="A55">
        <v>54</v>
      </c>
      <c r="B55">
        <v>3</v>
      </c>
      <c r="C55" t="s">
        <v>204</v>
      </c>
      <c r="D55" t="s">
        <v>205</v>
      </c>
      <c r="E55" s="1">
        <v>42885</v>
      </c>
      <c r="F55" t="s">
        <v>206</v>
      </c>
      <c r="G55" s="1">
        <v>21705</v>
      </c>
      <c r="H55" t="s">
        <v>7</v>
      </c>
      <c r="I55">
        <v>1959</v>
      </c>
      <c r="J55" s="2">
        <f t="shared" si="0"/>
        <v>60</v>
      </c>
      <c r="K55" t="str" cm="1">
        <f t="array" ref="K55">_xlfn.IFS(J55&gt;=61,"61-70",J55&gt;51,"51-60",J55&gt;41,"41-50",J55&gt;31,"31-40",J55&gt;10,"18-30")</f>
        <v>51-60</v>
      </c>
      <c r="L55">
        <f t="shared" si="1"/>
        <v>2017</v>
      </c>
    </row>
    <row r="56" spans="1:12" x14ac:dyDescent="0.25">
      <c r="A56">
        <v>55</v>
      </c>
      <c r="B56">
        <v>3</v>
      </c>
      <c r="C56" t="s">
        <v>207</v>
      </c>
      <c r="D56" t="s">
        <v>208</v>
      </c>
      <c r="E56" s="1">
        <v>42888</v>
      </c>
      <c r="F56" t="s">
        <v>209</v>
      </c>
      <c r="G56" s="1">
        <v>21767</v>
      </c>
      <c r="H56" t="s">
        <v>7</v>
      </c>
      <c r="I56">
        <v>1959</v>
      </c>
      <c r="J56" s="2">
        <f t="shared" si="0"/>
        <v>60</v>
      </c>
      <c r="K56" t="str" cm="1">
        <f t="array" ref="K56">_xlfn.IFS(J56&gt;=61,"61-70",J56&gt;51,"51-60",J56&gt;41,"41-50",J56&gt;31,"31-40",J56&gt;10,"18-30")</f>
        <v>51-60</v>
      </c>
      <c r="L56">
        <f t="shared" si="1"/>
        <v>2017</v>
      </c>
    </row>
    <row r="57" spans="1:12" x14ac:dyDescent="0.25">
      <c r="A57">
        <v>56</v>
      </c>
      <c r="B57">
        <v>3</v>
      </c>
      <c r="C57" t="s">
        <v>210</v>
      </c>
      <c r="D57" t="s">
        <v>211</v>
      </c>
      <c r="E57" s="1">
        <v>42891</v>
      </c>
      <c r="F57" t="s">
        <v>212</v>
      </c>
      <c r="G57" s="1">
        <v>21829</v>
      </c>
      <c r="H57" t="s">
        <v>7</v>
      </c>
      <c r="I57">
        <v>1959</v>
      </c>
      <c r="J57" s="2">
        <f t="shared" si="0"/>
        <v>60</v>
      </c>
      <c r="K57" t="str" cm="1">
        <f t="array" ref="K57">_xlfn.IFS(J57&gt;=61,"61-70",J57&gt;51,"51-60",J57&gt;41,"41-50",J57&gt;31,"31-40",J57&gt;10,"18-30")</f>
        <v>51-60</v>
      </c>
      <c r="L57">
        <f t="shared" si="1"/>
        <v>2017</v>
      </c>
    </row>
    <row r="58" spans="1:12" x14ac:dyDescent="0.25">
      <c r="A58">
        <v>57</v>
      </c>
      <c r="B58">
        <v>3</v>
      </c>
      <c r="C58" t="s">
        <v>213</v>
      </c>
      <c r="D58" t="s">
        <v>214</v>
      </c>
      <c r="E58" s="1">
        <v>42894</v>
      </c>
      <c r="F58" t="s">
        <v>215</v>
      </c>
      <c r="G58" s="1">
        <v>21891</v>
      </c>
      <c r="H58" t="s">
        <v>7</v>
      </c>
      <c r="I58">
        <v>1959</v>
      </c>
      <c r="J58" s="2">
        <f t="shared" si="0"/>
        <v>60</v>
      </c>
      <c r="K58" t="str" cm="1">
        <f t="array" ref="K58">_xlfn.IFS(J58&gt;=61,"61-70",J58&gt;51,"51-60",J58&gt;41,"41-50",J58&gt;31,"31-40",J58&gt;10,"18-30")</f>
        <v>51-60</v>
      </c>
      <c r="L58">
        <f t="shared" si="1"/>
        <v>2017</v>
      </c>
    </row>
    <row r="59" spans="1:12" x14ac:dyDescent="0.25">
      <c r="A59">
        <v>58</v>
      </c>
      <c r="B59">
        <v>3</v>
      </c>
      <c r="C59" t="s">
        <v>216</v>
      </c>
      <c r="D59" t="s">
        <v>217</v>
      </c>
      <c r="E59" s="1">
        <v>42896</v>
      </c>
      <c r="F59" t="s">
        <v>218</v>
      </c>
      <c r="G59" s="1">
        <v>21953</v>
      </c>
      <c r="H59" t="s">
        <v>7</v>
      </c>
      <c r="I59">
        <v>1960</v>
      </c>
      <c r="J59" s="2">
        <f t="shared" si="0"/>
        <v>59</v>
      </c>
      <c r="K59" t="str" cm="1">
        <f t="array" ref="K59">_xlfn.IFS(J59&gt;=61,"61-70",J59&gt;51,"51-60",J59&gt;41,"41-50",J59&gt;31,"31-40",J59&gt;10,"18-30")</f>
        <v>51-60</v>
      </c>
      <c r="L59">
        <f t="shared" si="1"/>
        <v>2017</v>
      </c>
    </row>
    <row r="60" spans="1:12" x14ac:dyDescent="0.25">
      <c r="A60">
        <v>59</v>
      </c>
      <c r="B60">
        <v>3</v>
      </c>
      <c r="C60" t="s">
        <v>219</v>
      </c>
      <c r="D60" t="s">
        <v>220</v>
      </c>
      <c r="E60" s="1">
        <v>42899</v>
      </c>
      <c r="F60" t="s">
        <v>221</v>
      </c>
      <c r="G60" s="1">
        <v>22015</v>
      </c>
      <c r="H60" t="s">
        <v>7</v>
      </c>
      <c r="I60">
        <v>1960</v>
      </c>
      <c r="J60" s="2">
        <f t="shared" si="0"/>
        <v>59</v>
      </c>
      <c r="K60" t="str" cm="1">
        <f t="array" ref="K60">_xlfn.IFS(J60&gt;=61,"61-70",J60&gt;51,"51-60",J60&gt;41,"41-50",J60&gt;31,"31-40",J60&gt;10,"18-30")</f>
        <v>51-60</v>
      </c>
      <c r="L60">
        <f t="shared" si="1"/>
        <v>2017</v>
      </c>
    </row>
    <row r="61" spans="1:12" x14ac:dyDescent="0.25">
      <c r="A61">
        <v>60</v>
      </c>
      <c r="B61">
        <v>3</v>
      </c>
      <c r="C61" t="s">
        <v>222</v>
      </c>
      <c r="D61" t="s">
        <v>223</v>
      </c>
      <c r="E61" s="1">
        <v>42902</v>
      </c>
      <c r="F61" t="s">
        <v>224</v>
      </c>
      <c r="G61" s="1">
        <v>22078</v>
      </c>
      <c r="H61" t="s">
        <v>7</v>
      </c>
      <c r="I61">
        <v>1960</v>
      </c>
      <c r="J61" s="2">
        <f t="shared" si="0"/>
        <v>59</v>
      </c>
      <c r="K61" t="str" cm="1">
        <f t="array" ref="K61">_xlfn.IFS(J61&gt;=61,"61-70",J61&gt;51,"51-60",J61&gt;41,"41-50",J61&gt;31,"31-40",J61&gt;10,"18-30")</f>
        <v>51-60</v>
      </c>
      <c r="L61">
        <f t="shared" si="1"/>
        <v>2017</v>
      </c>
    </row>
    <row r="62" spans="1:12" x14ac:dyDescent="0.25">
      <c r="A62">
        <v>61</v>
      </c>
      <c r="B62">
        <v>3</v>
      </c>
      <c r="C62" t="s">
        <v>225</v>
      </c>
      <c r="D62" t="s">
        <v>226</v>
      </c>
      <c r="E62" s="1">
        <v>42905</v>
      </c>
      <c r="F62" t="s">
        <v>227</v>
      </c>
      <c r="G62" s="1">
        <v>22140</v>
      </c>
      <c r="H62" t="s">
        <v>7</v>
      </c>
      <c r="I62">
        <v>1960</v>
      </c>
      <c r="J62" s="2">
        <f t="shared" si="0"/>
        <v>59</v>
      </c>
      <c r="K62" t="str" cm="1">
        <f t="array" ref="K62">_xlfn.IFS(J62&gt;=61,"61-70",J62&gt;51,"51-60",J62&gt;41,"41-50",J62&gt;31,"31-40",J62&gt;10,"18-30")</f>
        <v>51-60</v>
      </c>
      <c r="L62">
        <f t="shared" si="1"/>
        <v>2017</v>
      </c>
    </row>
    <row r="63" spans="1:12" x14ac:dyDescent="0.25">
      <c r="A63">
        <v>62</v>
      </c>
      <c r="B63">
        <v>3</v>
      </c>
      <c r="C63" t="s">
        <v>228</v>
      </c>
      <c r="D63" t="s">
        <v>229</v>
      </c>
      <c r="E63" s="1">
        <v>42907</v>
      </c>
      <c r="F63" t="s">
        <v>230</v>
      </c>
      <c r="G63" s="1">
        <v>22202</v>
      </c>
      <c r="H63" t="s">
        <v>7</v>
      </c>
      <c r="I63">
        <v>1960</v>
      </c>
      <c r="J63" s="2">
        <f t="shared" si="0"/>
        <v>59</v>
      </c>
      <c r="K63" t="str" cm="1">
        <f t="array" ref="K63">_xlfn.IFS(J63&gt;=61,"61-70",J63&gt;51,"51-60",J63&gt;41,"41-50",J63&gt;31,"31-40",J63&gt;10,"18-30")</f>
        <v>51-60</v>
      </c>
      <c r="L63">
        <f t="shared" si="1"/>
        <v>2017</v>
      </c>
    </row>
    <row r="64" spans="1:12" x14ac:dyDescent="0.25">
      <c r="A64">
        <v>63</v>
      </c>
      <c r="B64">
        <v>3</v>
      </c>
      <c r="C64" t="s">
        <v>231</v>
      </c>
      <c r="D64" t="s">
        <v>232</v>
      </c>
      <c r="E64" s="1">
        <v>42910</v>
      </c>
      <c r="F64" t="s">
        <v>233</v>
      </c>
      <c r="G64" s="1">
        <v>22264</v>
      </c>
      <c r="H64" t="s">
        <v>7</v>
      </c>
      <c r="I64">
        <v>1960</v>
      </c>
      <c r="J64" s="2">
        <f t="shared" si="0"/>
        <v>59</v>
      </c>
      <c r="K64" t="str" cm="1">
        <f t="array" ref="K64">_xlfn.IFS(J64&gt;=61,"61-70",J64&gt;51,"51-60",J64&gt;41,"41-50",J64&gt;31,"31-40",J64&gt;10,"18-30")</f>
        <v>51-60</v>
      </c>
      <c r="L64">
        <f t="shared" si="1"/>
        <v>2017</v>
      </c>
    </row>
    <row r="65" spans="1:12" x14ac:dyDescent="0.25">
      <c r="A65">
        <v>64</v>
      </c>
      <c r="B65">
        <v>3</v>
      </c>
      <c r="C65" t="s">
        <v>234</v>
      </c>
      <c r="D65" t="s">
        <v>235</v>
      </c>
      <c r="E65" s="1">
        <v>42913</v>
      </c>
      <c r="F65" t="s">
        <v>236</v>
      </c>
      <c r="G65" s="1">
        <v>22326</v>
      </c>
      <c r="H65" t="s">
        <v>7</v>
      </c>
      <c r="I65">
        <v>1961</v>
      </c>
      <c r="J65" s="2">
        <f t="shared" si="0"/>
        <v>58</v>
      </c>
      <c r="K65" t="str" cm="1">
        <f t="array" ref="K65">_xlfn.IFS(J65&gt;=61,"61-70",J65&gt;51,"51-60",J65&gt;41,"41-50",J65&gt;31,"31-40",J65&gt;10,"18-30")</f>
        <v>51-60</v>
      </c>
      <c r="L65">
        <f t="shared" si="1"/>
        <v>2017</v>
      </c>
    </row>
    <row r="66" spans="1:12" x14ac:dyDescent="0.25">
      <c r="A66">
        <v>65</v>
      </c>
      <c r="B66">
        <v>3</v>
      </c>
      <c r="C66" t="s">
        <v>237</v>
      </c>
      <c r="D66" t="s">
        <v>238</v>
      </c>
      <c r="E66" s="1">
        <v>42916</v>
      </c>
      <c r="F66" t="s">
        <v>239</v>
      </c>
      <c r="G66" s="1">
        <v>22388</v>
      </c>
      <c r="H66" t="s">
        <v>7</v>
      </c>
      <c r="I66">
        <v>1961</v>
      </c>
      <c r="J66" s="2">
        <f t="shared" si="0"/>
        <v>58</v>
      </c>
      <c r="K66" t="str" cm="1">
        <f t="array" ref="K66">_xlfn.IFS(J66&gt;=61,"61-70",J66&gt;51,"51-60",J66&gt;41,"41-50",J66&gt;31,"31-40",J66&gt;10,"18-30")</f>
        <v>51-60</v>
      </c>
      <c r="L66">
        <f t="shared" si="1"/>
        <v>2017</v>
      </c>
    </row>
    <row r="67" spans="1:12" x14ac:dyDescent="0.25">
      <c r="A67">
        <v>66</v>
      </c>
      <c r="B67">
        <v>3</v>
      </c>
      <c r="C67" t="s">
        <v>240</v>
      </c>
      <c r="D67" t="s">
        <v>241</v>
      </c>
      <c r="E67" s="1">
        <v>42918</v>
      </c>
      <c r="F67" t="s">
        <v>242</v>
      </c>
      <c r="G67" s="1">
        <v>22450</v>
      </c>
      <c r="H67" t="s">
        <v>7</v>
      </c>
      <c r="I67">
        <v>1961</v>
      </c>
      <c r="J67" s="2">
        <f t="shared" ref="J67:J130" si="2">2019-I67</f>
        <v>58</v>
      </c>
      <c r="K67" t="str" cm="1">
        <f t="array" ref="K67">_xlfn.IFS(J67&gt;=61,"61-70",J67&gt;51,"51-60",J67&gt;41,"41-50",J67&gt;31,"31-40",J67&gt;10,"18-30")</f>
        <v>51-60</v>
      </c>
      <c r="L67">
        <f t="shared" ref="L67:L130" si="3">YEAR(E67)</f>
        <v>2017</v>
      </c>
    </row>
    <row r="68" spans="1:12" x14ac:dyDescent="0.25">
      <c r="A68">
        <v>67</v>
      </c>
      <c r="B68">
        <v>3</v>
      </c>
      <c r="C68" t="s">
        <v>243</v>
      </c>
      <c r="D68" t="s">
        <v>244</v>
      </c>
      <c r="E68" s="1">
        <v>42921</v>
      </c>
      <c r="F68" t="s">
        <v>245</v>
      </c>
      <c r="G68" s="1">
        <v>22512</v>
      </c>
      <c r="H68" t="s">
        <v>7</v>
      </c>
      <c r="I68">
        <v>1961</v>
      </c>
      <c r="J68" s="2">
        <f t="shared" si="2"/>
        <v>58</v>
      </c>
      <c r="K68" t="str" cm="1">
        <f t="array" ref="K68">_xlfn.IFS(J68&gt;=61,"61-70",J68&gt;51,"51-60",J68&gt;41,"41-50",J68&gt;31,"31-40",J68&gt;10,"18-30")</f>
        <v>51-60</v>
      </c>
      <c r="L68">
        <f t="shared" si="3"/>
        <v>2017</v>
      </c>
    </row>
    <row r="69" spans="1:12" x14ac:dyDescent="0.25">
      <c r="A69">
        <v>68</v>
      </c>
      <c r="B69">
        <v>3</v>
      </c>
      <c r="C69" t="s">
        <v>246</v>
      </c>
      <c r="D69" t="s">
        <v>247</v>
      </c>
      <c r="E69" s="1">
        <v>42924</v>
      </c>
      <c r="F69" t="s">
        <v>248</v>
      </c>
      <c r="G69" s="1">
        <v>22575</v>
      </c>
      <c r="H69" t="s">
        <v>7</v>
      </c>
      <c r="I69">
        <v>1961</v>
      </c>
      <c r="J69" s="2">
        <f t="shared" si="2"/>
        <v>58</v>
      </c>
      <c r="K69" t="str" cm="1">
        <f t="array" ref="K69">_xlfn.IFS(J69&gt;=61,"61-70",J69&gt;51,"51-60",J69&gt;41,"41-50",J69&gt;31,"31-40",J69&gt;10,"18-30")</f>
        <v>51-60</v>
      </c>
      <c r="L69">
        <f t="shared" si="3"/>
        <v>2017</v>
      </c>
    </row>
    <row r="70" spans="1:12" x14ac:dyDescent="0.25">
      <c r="A70">
        <v>69</v>
      </c>
      <c r="B70">
        <v>3</v>
      </c>
      <c r="C70" t="s">
        <v>249</v>
      </c>
      <c r="D70" t="s">
        <v>250</v>
      </c>
      <c r="E70" s="1">
        <v>42927</v>
      </c>
      <c r="F70" t="s">
        <v>251</v>
      </c>
      <c r="G70" s="1">
        <v>22637</v>
      </c>
      <c r="H70" t="s">
        <v>7</v>
      </c>
      <c r="I70">
        <v>1961</v>
      </c>
      <c r="J70" s="2">
        <f t="shared" si="2"/>
        <v>58</v>
      </c>
      <c r="K70" t="str" cm="1">
        <f t="array" ref="K70">_xlfn.IFS(J70&gt;=61,"61-70",J70&gt;51,"51-60",J70&gt;41,"41-50",J70&gt;31,"31-40",J70&gt;10,"18-30")</f>
        <v>51-60</v>
      </c>
      <c r="L70">
        <f t="shared" si="3"/>
        <v>2017</v>
      </c>
    </row>
    <row r="71" spans="1:12" x14ac:dyDescent="0.25">
      <c r="A71">
        <v>70</v>
      </c>
      <c r="B71">
        <v>3</v>
      </c>
      <c r="C71" t="s">
        <v>252</v>
      </c>
      <c r="D71" t="s">
        <v>253</v>
      </c>
      <c r="E71" s="1">
        <v>42929</v>
      </c>
      <c r="F71" t="s">
        <v>254</v>
      </c>
      <c r="G71" s="1">
        <v>22699</v>
      </c>
      <c r="H71" t="s">
        <v>7</v>
      </c>
      <c r="I71">
        <v>1962</v>
      </c>
      <c r="J71" s="2">
        <f t="shared" si="2"/>
        <v>57</v>
      </c>
      <c r="K71" t="str" cm="1">
        <f t="array" ref="K71">_xlfn.IFS(J71&gt;=61,"61-70",J71&gt;51,"51-60",J71&gt;41,"41-50",J71&gt;31,"31-40",J71&gt;10,"18-30")</f>
        <v>51-60</v>
      </c>
      <c r="L71">
        <f t="shared" si="3"/>
        <v>2017</v>
      </c>
    </row>
    <row r="72" spans="1:12" x14ac:dyDescent="0.25">
      <c r="A72">
        <v>71</v>
      </c>
      <c r="B72">
        <v>3</v>
      </c>
      <c r="C72" t="s">
        <v>255</v>
      </c>
      <c r="D72" t="s">
        <v>256</v>
      </c>
      <c r="E72" s="1">
        <v>42932</v>
      </c>
      <c r="F72" t="s">
        <v>257</v>
      </c>
      <c r="G72" s="1">
        <v>22761</v>
      </c>
      <c r="H72" t="s">
        <v>7</v>
      </c>
      <c r="I72">
        <v>1962</v>
      </c>
      <c r="J72" s="2">
        <f t="shared" si="2"/>
        <v>57</v>
      </c>
      <c r="K72" t="str" cm="1">
        <f t="array" ref="K72">_xlfn.IFS(J72&gt;=61,"61-70",J72&gt;51,"51-60",J72&gt;41,"41-50",J72&gt;31,"31-40",J72&gt;10,"18-30")</f>
        <v>51-60</v>
      </c>
      <c r="L72">
        <f t="shared" si="3"/>
        <v>2017</v>
      </c>
    </row>
    <row r="73" spans="1:12" x14ac:dyDescent="0.25">
      <c r="A73">
        <v>72</v>
      </c>
      <c r="B73">
        <v>3</v>
      </c>
      <c r="C73" t="s">
        <v>258</v>
      </c>
      <c r="D73" t="s">
        <v>259</v>
      </c>
      <c r="E73" s="1">
        <v>42935</v>
      </c>
      <c r="F73" t="s">
        <v>260</v>
      </c>
      <c r="G73" s="1">
        <v>22823</v>
      </c>
      <c r="H73" t="s">
        <v>7</v>
      </c>
      <c r="I73">
        <v>1962</v>
      </c>
      <c r="J73" s="2">
        <f t="shared" si="2"/>
        <v>57</v>
      </c>
      <c r="K73" t="str" cm="1">
        <f t="array" ref="K73">_xlfn.IFS(J73&gt;=61,"61-70",J73&gt;51,"51-60",J73&gt;41,"41-50",J73&gt;31,"31-40",J73&gt;10,"18-30")</f>
        <v>51-60</v>
      </c>
      <c r="L73">
        <f t="shared" si="3"/>
        <v>2017</v>
      </c>
    </row>
    <row r="74" spans="1:12" x14ac:dyDescent="0.25">
      <c r="A74">
        <v>73</v>
      </c>
      <c r="B74">
        <v>3</v>
      </c>
      <c r="C74" t="s">
        <v>261</v>
      </c>
      <c r="D74" t="s">
        <v>262</v>
      </c>
      <c r="E74" s="1">
        <v>42938</v>
      </c>
      <c r="F74" t="s">
        <v>263</v>
      </c>
      <c r="G74" s="1">
        <v>22885</v>
      </c>
      <c r="H74" t="s">
        <v>7</v>
      </c>
      <c r="I74">
        <v>1962</v>
      </c>
      <c r="J74" s="2">
        <f t="shared" si="2"/>
        <v>57</v>
      </c>
      <c r="K74" t="str" cm="1">
        <f t="array" ref="K74">_xlfn.IFS(J74&gt;=61,"61-70",J74&gt;51,"51-60",J74&gt;41,"41-50",J74&gt;31,"31-40",J74&gt;10,"18-30")</f>
        <v>51-60</v>
      </c>
      <c r="L74">
        <f t="shared" si="3"/>
        <v>2017</v>
      </c>
    </row>
    <row r="75" spans="1:12" x14ac:dyDescent="0.25">
      <c r="A75">
        <v>74</v>
      </c>
      <c r="B75">
        <v>3</v>
      </c>
      <c r="C75" t="s">
        <v>264</v>
      </c>
      <c r="D75" t="s">
        <v>265</v>
      </c>
      <c r="E75" s="1">
        <v>42940</v>
      </c>
      <c r="F75" t="s">
        <v>266</v>
      </c>
      <c r="G75" s="1">
        <v>22947</v>
      </c>
      <c r="H75" t="s">
        <v>7</v>
      </c>
      <c r="I75">
        <v>1962</v>
      </c>
      <c r="J75" s="2">
        <f t="shared" si="2"/>
        <v>57</v>
      </c>
      <c r="K75" t="str" cm="1">
        <f t="array" ref="K75">_xlfn.IFS(J75&gt;=61,"61-70",J75&gt;51,"51-60",J75&gt;41,"41-50",J75&gt;31,"31-40",J75&gt;10,"18-30")</f>
        <v>51-60</v>
      </c>
      <c r="L75">
        <f t="shared" si="3"/>
        <v>2017</v>
      </c>
    </row>
    <row r="76" spans="1:12" x14ac:dyDescent="0.25">
      <c r="A76">
        <v>75</v>
      </c>
      <c r="B76">
        <v>3</v>
      </c>
      <c r="C76" t="s">
        <v>267</v>
      </c>
      <c r="D76" t="s">
        <v>268</v>
      </c>
      <c r="E76" s="1">
        <v>42943</v>
      </c>
      <c r="F76" t="s">
        <v>269</v>
      </c>
      <c r="G76" s="1">
        <v>23010</v>
      </c>
      <c r="H76" t="s">
        <v>7</v>
      </c>
      <c r="I76">
        <v>1962</v>
      </c>
      <c r="J76" s="2">
        <f t="shared" si="2"/>
        <v>57</v>
      </c>
      <c r="K76" t="str" cm="1">
        <f t="array" ref="K76">_xlfn.IFS(J76&gt;=61,"61-70",J76&gt;51,"51-60",J76&gt;41,"41-50",J76&gt;31,"31-40",J76&gt;10,"18-30")</f>
        <v>51-60</v>
      </c>
      <c r="L76">
        <f t="shared" si="3"/>
        <v>2017</v>
      </c>
    </row>
    <row r="77" spans="1:12" x14ac:dyDescent="0.25">
      <c r="A77">
        <v>76</v>
      </c>
      <c r="B77">
        <v>3</v>
      </c>
      <c r="C77" t="s">
        <v>270</v>
      </c>
      <c r="D77" t="s">
        <v>271</v>
      </c>
      <c r="E77" s="1">
        <v>42946</v>
      </c>
      <c r="F77" t="s">
        <v>272</v>
      </c>
      <c r="G77" s="1">
        <v>23072</v>
      </c>
      <c r="H77" t="s">
        <v>7</v>
      </c>
      <c r="I77">
        <v>1963</v>
      </c>
      <c r="J77" s="2">
        <f t="shared" si="2"/>
        <v>56</v>
      </c>
      <c r="K77" t="str" cm="1">
        <f t="array" ref="K77">_xlfn.IFS(J77&gt;=61,"61-70",J77&gt;51,"51-60",J77&gt;41,"41-50",J77&gt;31,"31-40",J77&gt;10,"18-30")</f>
        <v>51-60</v>
      </c>
      <c r="L77">
        <f t="shared" si="3"/>
        <v>2017</v>
      </c>
    </row>
    <row r="78" spans="1:12" x14ac:dyDescent="0.25">
      <c r="A78">
        <v>77</v>
      </c>
      <c r="B78">
        <v>3</v>
      </c>
      <c r="C78" t="s">
        <v>273</v>
      </c>
      <c r="D78" t="s">
        <v>274</v>
      </c>
      <c r="E78" s="1">
        <v>42949</v>
      </c>
      <c r="F78" t="s">
        <v>275</v>
      </c>
      <c r="G78" s="1">
        <v>23134</v>
      </c>
      <c r="H78" t="s">
        <v>7</v>
      </c>
      <c r="I78">
        <v>1963</v>
      </c>
      <c r="J78" s="2">
        <f t="shared" si="2"/>
        <v>56</v>
      </c>
      <c r="K78" t="str" cm="1">
        <f t="array" ref="K78">_xlfn.IFS(J78&gt;=61,"61-70",J78&gt;51,"51-60",J78&gt;41,"41-50",J78&gt;31,"31-40",J78&gt;10,"18-30")</f>
        <v>51-60</v>
      </c>
      <c r="L78">
        <f t="shared" si="3"/>
        <v>2017</v>
      </c>
    </row>
    <row r="79" spans="1:12" x14ac:dyDescent="0.25">
      <c r="A79">
        <v>78</v>
      </c>
      <c r="B79">
        <v>3</v>
      </c>
      <c r="C79" t="s">
        <v>276</v>
      </c>
      <c r="D79" t="s">
        <v>277</v>
      </c>
      <c r="E79" s="1">
        <v>42952</v>
      </c>
      <c r="F79" t="s">
        <v>278</v>
      </c>
      <c r="G79" s="1">
        <v>23196</v>
      </c>
      <c r="H79" t="s">
        <v>7</v>
      </c>
      <c r="I79">
        <v>1963</v>
      </c>
      <c r="J79" s="2">
        <f t="shared" si="2"/>
        <v>56</v>
      </c>
      <c r="K79" t="str" cm="1">
        <f t="array" ref="K79">_xlfn.IFS(J79&gt;=61,"61-70",J79&gt;51,"51-60",J79&gt;41,"41-50",J79&gt;31,"31-40",J79&gt;10,"18-30")</f>
        <v>51-60</v>
      </c>
      <c r="L79">
        <f t="shared" si="3"/>
        <v>2017</v>
      </c>
    </row>
    <row r="80" spans="1:12" x14ac:dyDescent="0.25">
      <c r="A80">
        <v>79</v>
      </c>
      <c r="B80">
        <v>3</v>
      </c>
      <c r="C80" t="s">
        <v>279</v>
      </c>
      <c r="D80" t="s">
        <v>280</v>
      </c>
      <c r="E80" s="1">
        <v>42954</v>
      </c>
      <c r="F80" t="s">
        <v>281</v>
      </c>
      <c r="G80" s="1">
        <v>23258</v>
      </c>
      <c r="H80" t="s">
        <v>7</v>
      </c>
      <c r="I80">
        <v>1963</v>
      </c>
      <c r="J80" s="2">
        <f t="shared" si="2"/>
        <v>56</v>
      </c>
      <c r="K80" t="str" cm="1">
        <f t="array" ref="K80">_xlfn.IFS(J80&gt;=61,"61-70",J80&gt;51,"51-60",J80&gt;41,"41-50",J80&gt;31,"31-40",J80&gt;10,"18-30")</f>
        <v>51-60</v>
      </c>
      <c r="L80">
        <f t="shared" si="3"/>
        <v>2017</v>
      </c>
    </row>
    <row r="81" spans="1:12" x14ac:dyDescent="0.25">
      <c r="A81">
        <v>80</v>
      </c>
      <c r="B81">
        <v>3</v>
      </c>
      <c r="C81" t="s">
        <v>282</v>
      </c>
      <c r="D81" t="s">
        <v>283</v>
      </c>
      <c r="E81" s="1">
        <v>42957</v>
      </c>
      <c r="F81" t="s">
        <v>284</v>
      </c>
      <c r="G81" s="1">
        <v>23320</v>
      </c>
      <c r="H81" t="s">
        <v>7</v>
      </c>
      <c r="I81">
        <v>1963</v>
      </c>
      <c r="J81" s="2">
        <f t="shared" si="2"/>
        <v>56</v>
      </c>
      <c r="K81" t="str" cm="1">
        <f t="array" ref="K81">_xlfn.IFS(J81&gt;=61,"61-70",J81&gt;51,"51-60",J81&gt;41,"41-50",J81&gt;31,"31-40",J81&gt;10,"18-30")</f>
        <v>51-60</v>
      </c>
      <c r="L81">
        <f t="shared" si="3"/>
        <v>2017</v>
      </c>
    </row>
    <row r="82" spans="1:12" x14ac:dyDescent="0.25">
      <c r="A82">
        <v>81</v>
      </c>
      <c r="B82">
        <v>3</v>
      </c>
      <c r="C82" t="s">
        <v>285</v>
      </c>
      <c r="D82" t="s">
        <v>286</v>
      </c>
      <c r="E82" s="1">
        <v>42960</v>
      </c>
      <c r="F82" t="s">
        <v>287</v>
      </c>
      <c r="G82" s="1">
        <v>23382</v>
      </c>
      <c r="H82" t="s">
        <v>7</v>
      </c>
      <c r="I82">
        <v>1964</v>
      </c>
      <c r="J82" s="2">
        <f t="shared" si="2"/>
        <v>55</v>
      </c>
      <c r="K82" t="str" cm="1">
        <f t="array" ref="K82">_xlfn.IFS(J82&gt;=61,"61-70",J82&gt;51,"51-60",J82&gt;41,"41-50",J82&gt;31,"31-40",J82&gt;10,"18-30")</f>
        <v>51-60</v>
      </c>
      <c r="L82">
        <f t="shared" si="3"/>
        <v>2017</v>
      </c>
    </row>
    <row r="83" spans="1:12" x14ac:dyDescent="0.25">
      <c r="A83">
        <v>82</v>
      </c>
      <c r="B83">
        <v>3</v>
      </c>
      <c r="C83" t="s">
        <v>288</v>
      </c>
      <c r="D83" t="s">
        <v>289</v>
      </c>
      <c r="E83" s="1">
        <v>42963</v>
      </c>
      <c r="F83" t="s">
        <v>290</v>
      </c>
      <c r="G83" s="1">
        <v>23444</v>
      </c>
      <c r="H83" t="s">
        <v>7</v>
      </c>
      <c r="I83">
        <v>1964</v>
      </c>
      <c r="J83" s="2">
        <f t="shared" si="2"/>
        <v>55</v>
      </c>
      <c r="K83" t="str" cm="1">
        <f t="array" ref="K83">_xlfn.IFS(J83&gt;=61,"61-70",J83&gt;51,"51-60",J83&gt;41,"41-50",J83&gt;31,"31-40",J83&gt;10,"18-30")</f>
        <v>51-60</v>
      </c>
      <c r="L83">
        <f t="shared" si="3"/>
        <v>2017</v>
      </c>
    </row>
    <row r="84" spans="1:12" x14ac:dyDescent="0.25">
      <c r="A84">
        <v>83</v>
      </c>
      <c r="B84">
        <v>3</v>
      </c>
      <c r="C84" t="s">
        <v>291</v>
      </c>
      <c r="D84" t="s">
        <v>292</v>
      </c>
      <c r="E84" s="1">
        <v>42965</v>
      </c>
      <c r="F84" t="s">
        <v>293</v>
      </c>
      <c r="G84" s="1">
        <v>23507</v>
      </c>
      <c r="H84" t="s">
        <v>7</v>
      </c>
      <c r="I84">
        <v>1964</v>
      </c>
      <c r="J84" s="2">
        <f t="shared" si="2"/>
        <v>55</v>
      </c>
      <c r="K84" t="str" cm="1">
        <f t="array" ref="K84">_xlfn.IFS(J84&gt;=61,"61-70",J84&gt;51,"51-60",J84&gt;41,"41-50",J84&gt;31,"31-40",J84&gt;10,"18-30")</f>
        <v>51-60</v>
      </c>
      <c r="L84">
        <f t="shared" si="3"/>
        <v>2017</v>
      </c>
    </row>
    <row r="85" spans="1:12" x14ac:dyDescent="0.25">
      <c r="A85">
        <v>84</v>
      </c>
      <c r="B85">
        <v>3</v>
      </c>
      <c r="C85" t="s">
        <v>294</v>
      </c>
      <c r="D85" t="s">
        <v>295</v>
      </c>
      <c r="E85" s="1">
        <v>42968</v>
      </c>
      <c r="F85" t="s">
        <v>296</v>
      </c>
      <c r="G85" s="1">
        <v>23569</v>
      </c>
      <c r="H85" t="s">
        <v>7</v>
      </c>
      <c r="I85">
        <v>1964</v>
      </c>
      <c r="J85" s="2">
        <f t="shared" si="2"/>
        <v>55</v>
      </c>
      <c r="K85" t="str" cm="1">
        <f t="array" ref="K85">_xlfn.IFS(J85&gt;=61,"61-70",J85&gt;51,"51-60",J85&gt;41,"41-50",J85&gt;31,"31-40",J85&gt;10,"18-30")</f>
        <v>51-60</v>
      </c>
      <c r="L85">
        <f t="shared" si="3"/>
        <v>2017</v>
      </c>
    </row>
    <row r="86" spans="1:12" x14ac:dyDescent="0.25">
      <c r="A86">
        <v>85</v>
      </c>
      <c r="B86">
        <v>3</v>
      </c>
      <c r="C86" t="s">
        <v>297</v>
      </c>
      <c r="D86" t="s">
        <v>298</v>
      </c>
      <c r="E86" s="1">
        <v>42971</v>
      </c>
      <c r="F86" t="s">
        <v>299</v>
      </c>
      <c r="G86" s="1">
        <v>23631</v>
      </c>
      <c r="H86" t="s">
        <v>7</v>
      </c>
      <c r="I86">
        <v>1964</v>
      </c>
      <c r="J86" s="2">
        <f t="shared" si="2"/>
        <v>55</v>
      </c>
      <c r="K86" t="str" cm="1">
        <f t="array" ref="K86">_xlfn.IFS(J86&gt;=61,"61-70",J86&gt;51,"51-60",J86&gt;41,"41-50",J86&gt;31,"31-40",J86&gt;10,"18-30")</f>
        <v>51-60</v>
      </c>
      <c r="L86">
        <f t="shared" si="3"/>
        <v>2017</v>
      </c>
    </row>
    <row r="87" spans="1:12" x14ac:dyDescent="0.25">
      <c r="A87">
        <v>86</v>
      </c>
      <c r="B87">
        <v>3</v>
      </c>
      <c r="C87" t="s">
        <v>300</v>
      </c>
      <c r="D87" t="s">
        <v>301</v>
      </c>
      <c r="E87" s="1">
        <v>42974</v>
      </c>
      <c r="F87" t="s">
        <v>302</v>
      </c>
      <c r="G87" s="1">
        <v>23693</v>
      </c>
      <c r="H87" t="s">
        <v>7</v>
      </c>
      <c r="I87">
        <v>1964</v>
      </c>
      <c r="J87" s="2">
        <f t="shared" si="2"/>
        <v>55</v>
      </c>
      <c r="K87" t="str" cm="1">
        <f t="array" ref="K87">_xlfn.IFS(J87&gt;=61,"61-70",J87&gt;51,"51-60",J87&gt;41,"41-50",J87&gt;31,"31-40",J87&gt;10,"18-30")</f>
        <v>51-60</v>
      </c>
      <c r="L87">
        <f t="shared" si="3"/>
        <v>2017</v>
      </c>
    </row>
    <row r="88" spans="1:12" x14ac:dyDescent="0.25">
      <c r="A88">
        <v>87</v>
      </c>
      <c r="B88">
        <v>3</v>
      </c>
      <c r="C88" t="s">
        <v>303</v>
      </c>
      <c r="D88" t="s">
        <v>304</v>
      </c>
      <c r="E88" s="1">
        <v>42976</v>
      </c>
      <c r="F88" t="s">
        <v>305</v>
      </c>
      <c r="G88" s="1">
        <v>23755</v>
      </c>
      <c r="H88" t="s">
        <v>7</v>
      </c>
      <c r="I88">
        <v>1965</v>
      </c>
      <c r="J88" s="2">
        <f t="shared" si="2"/>
        <v>54</v>
      </c>
      <c r="K88" t="str" cm="1">
        <f t="array" ref="K88">_xlfn.IFS(J88&gt;=61,"61-70",J88&gt;51,"51-60",J88&gt;41,"41-50",J88&gt;31,"31-40",J88&gt;10,"18-30")</f>
        <v>51-60</v>
      </c>
      <c r="L88">
        <f t="shared" si="3"/>
        <v>2017</v>
      </c>
    </row>
    <row r="89" spans="1:12" x14ac:dyDescent="0.25">
      <c r="A89">
        <v>88</v>
      </c>
      <c r="B89">
        <v>3</v>
      </c>
      <c r="C89" t="s">
        <v>306</v>
      </c>
      <c r="D89" t="s">
        <v>307</v>
      </c>
      <c r="E89" s="1">
        <v>42979</v>
      </c>
      <c r="F89" t="s">
        <v>308</v>
      </c>
      <c r="G89" s="1">
        <v>23817</v>
      </c>
      <c r="H89" t="s">
        <v>7</v>
      </c>
      <c r="I89">
        <v>1965</v>
      </c>
      <c r="J89" s="2">
        <f t="shared" si="2"/>
        <v>54</v>
      </c>
      <c r="K89" t="str" cm="1">
        <f t="array" ref="K89">_xlfn.IFS(J89&gt;=61,"61-70",J89&gt;51,"51-60",J89&gt;41,"41-50",J89&gt;31,"31-40",J89&gt;10,"18-30")</f>
        <v>51-60</v>
      </c>
      <c r="L89">
        <f t="shared" si="3"/>
        <v>2017</v>
      </c>
    </row>
    <row r="90" spans="1:12" x14ac:dyDescent="0.25">
      <c r="A90">
        <v>89</v>
      </c>
      <c r="B90">
        <v>3</v>
      </c>
      <c r="C90" t="s">
        <v>309</v>
      </c>
      <c r="D90" t="s">
        <v>310</v>
      </c>
      <c r="E90" s="1">
        <v>42982</v>
      </c>
      <c r="F90" t="s">
        <v>311</v>
      </c>
      <c r="G90" s="1">
        <v>23879</v>
      </c>
      <c r="H90" t="s">
        <v>7</v>
      </c>
      <c r="I90">
        <v>1965</v>
      </c>
      <c r="J90" s="2">
        <f t="shared" si="2"/>
        <v>54</v>
      </c>
      <c r="K90" t="str" cm="1">
        <f t="array" ref="K90">_xlfn.IFS(J90&gt;=61,"61-70",J90&gt;51,"51-60",J90&gt;41,"41-50",J90&gt;31,"31-40",J90&gt;10,"18-30")</f>
        <v>51-60</v>
      </c>
      <c r="L90">
        <f t="shared" si="3"/>
        <v>2017</v>
      </c>
    </row>
    <row r="91" spans="1:12" x14ac:dyDescent="0.25">
      <c r="A91">
        <v>90</v>
      </c>
      <c r="B91">
        <v>3</v>
      </c>
      <c r="C91" t="s">
        <v>312</v>
      </c>
      <c r="D91" t="s">
        <v>313</v>
      </c>
      <c r="E91" s="1">
        <v>42985</v>
      </c>
      <c r="F91" t="s">
        <v>314</v>
      </c>
      <c r="G91" s="1">
        <v>23942</v>
      </c>
      <c r="H91" t="s">
        <v>7</v>
      </c>
      <c r="I91">
        <v>1965</v>
      </c>
      <c r="J91" s="2">
        <f t="shared" si="2"/>
        <v>54</v>
      </c>
      <c r="K91" t="str" cm="1">
        <f t="array" ref="K91">_xlfn.IFS(J91&gt;=61,"61-70",J91&gt;51,"51-60",J91&gt;41,"41-50",J91&gt;31,"31-40",J91&gt;10,"18-30")</f>
        <v>51-60</v>
      </c>
      <c r="L91">
        <f t="shared" si="3"/>
        <v>2017</v>
      </c>
    </row>
    <row r="92" spans="1:12" x14ac:dyDescent="0.25">
      <c r="A92">
        <v>91</v>
      </c>
      <c r="B92">
        <v>3</v>
      </c>
      <c r="C92" t="s">
        <v>315</v>
      </c>
      <c r="D92" t="s">
        <v>316</v>
      </c>
      <c r="E92" s="1">
        <v>42987</v>
      </c>
      <c r="F92" t="s">
        <v>317</v>
      </c>
      <c r="G92" s="1">
        <v>24004</v>
      </c>
      <c r="H92" t="s">
        <v>7</v>
      </c>
      <c r="I92">
        <v>1965</v>
      </c>
      <c r="J92" s="2">
        <f t="shared" si="2"/>
        <v>54</v>
      </c>
      <c r="K92" t="str" cm="1">
        <f t="array" ref="K92">_xlfn.IFS(J92&gt;=61,"61-70",J92&gt;51,"51-60",J92&gt;41,"41-50",J92&gt;31,"31-40",J92&gt;10,"18-30")</f>
        <v>51-60</v>
      </c>
      <c r="L92">
        <f t="shared" si="3"/>
        <v>2017</v>
      </c>
    </row>
    <row r="93" spans="1:12" x14ac:dyDescent="0.25">
      <c r="A93">
        <v>92</v>
      </c>
      <c r="B93">
        <v>3</v>
      </c>
      <c r="C93" t="s">
        <v>318</v>
      </c>
      <c r="D93" t="s">
        <v>319</v>
      </c>
      <c r="E93" s="1">
        <v>42990</v>
      </c>
      <c r="F93" t="s">
        <v>320</v>
      </c>
      <c r="G93" s="1">
        <v>24066</v>
      </c>
      <c r="H93" t="s">
        <v>7</v>
      </c>
      <c r="I93">
        <v>1965</v>
      </c>
      <c r="J93" s="2">
        <f t="shared" si="2"/>
        <v>54</v>
      </c>
      <c r="K93" t="str" cm="1">
        <f t="array" ref="K93">_xlfn.IFS(J93&gt;=61,"61-70",J93&gt;51,"51-60",J93&gt;41,"41-50",J93&gt;31,"31-40",J93&gt;10,"18-30")</f>
        <v>51-60</v>
      </c>
      <c r="L93">
        <f t="shared" si="3"/>
        <v>2017</v>
      </c>
    </row>
    <row r="94" spans="1:12" x14ac:dyDescent="0.25">
      <c r="A94">
        <v>93</v>
      </c>
      <c r="B94">
        <v>3</v>
      </c>
      <c r="C94" t="s">
        <v>321</v>
      </c>
      <c r="D94" t="s">
        <v>322</v>
      </c>
      <c r="E94" s="1">
        <v>42993</v>
      </c>
      <c r="F94" t="s">
        <v>323</v>
      </c>
      <c r="G94" s="1">
        <v>24128</v>
      </c>
      <c r="H94" t="s">
        <v>7</v>
      </c>
      <c r="I94">
        <v>1966</v>
      </c>
      <c r="J94" s="2">
        <f t="shared" si="2"/>
        <v>53</v>
      </c>
      <c r="K94" t="str" cm="1">
        <f t="array" ref="K94">_xlfn.IFS(J94&gt;=61,"61-70",J94&gt;51,"51-60",J94&gt;41,"41-50",J94&gt;31,"31-40",J94&gt;10,"18-30")</f>
        <v>51-60</v>
      </c>
      <c r="L94">
        <f t="shared" si="3"/>
        <v>2017</v>
      </c>
    </row>
    <row r="95" spans="1:12" x14ac:dyDescent="0.25">
      <c r="A95">
        <v>94</v>
      </c>
      <c r="B95">
        <v>3</v>
      </c>
      <c r="C95" t="s">
        <v>324</v>
      </c>
      <c r="D95" t="s">
        <v>325</v>
      </c>
      <c r="E95" s="1">
        <v>42996</v>
      </c>
      <c r="F95" t="s">
        <v>326</v>
      </c>
      <c r="G95" s="1">
        <v>24190</v>
      </c>
      <c r="H95" t="s">
        <v>7</v>
      </c>
      <c r="I95">
        <v>1966</v>
      </c>
      <c r="J95" s="2">
        <f t="shared" si="2"/>
        <v>53</v>
      </c>
      <c r="K95" t="str" cm="1">
        <f t="array" ref="K95">_xlfn.IFS(J95&gt;=61,"61-70",J95&gt;51,"51-60",J95&gt;41,"41-50",J95&gt;31,"31-40",J95&gt;10,"18-30")</f>
        <v>51-60</v>
      </c>
      <c r="L95">
        <f t="shared" si="3"/>
        <v>2017</v>
      </c>
    </row>
    <row r="96" spans="1:12" x14ac:dyDescent="0.25">
      <c r="A96">
        <v>95</v>
      </c>
      <c r="B96">
        <v>3</v>
      </c>
      <c r="C96" t="s">
        <v>327</v>
      </c>
      <c r="D96" t="s">
        <v>328</v>
      </c>
      <c r="E96" s="1">
        <v>42998</v>
      </c>
      <c r="F96" t="s">
        <v>329</v>
      </c>
      <c r="G96" s="1">
        <v>24252</v>
      </c>
      <c r="H96" t="s">
        <v>7</v>
      </c>
      <c r="I96">
        <v>1966</v>
      </c>
      <c r="J96" s="2">
        <f t="shared" si="2"/>
        <v>53</v>
      </c>
      <c r="K96" t="str" cm="1">
        <f t="array" ref="K96">_xlfn.IFS(J96&gt;=61,"61-70",J96&gt;51,"51-60",J96&gt;41,"41-50",J96&gt;31,"31-40",J96&gt;10,"18-30")</f>
        <v>51-60</v>
      </c>
      <c r="L96">
        <f t="shared" si="3"/>
        <v>2017</v>
      </c>
    </row>
    <row r="97" spans="1:12" x14ac:dyDescent="0.25">
      <c r="A97">
        <v>96</v>
      </c>
      <c r="B97">
        <v>3</v>
      </c>
      <c r="C97" t="s">
        <v>330</v>
      </c>
      <c r="D97" t="s">
        <v>331</v>
      </c>
      <c r="E97" s="1">
        <v>43001</v>
      </c>
      <c r="F97" t="s">
        <v>332</v>
      </c>
      <c r="G97" s="1">
        <v>24314</v>
      </c>
      <c r="H97" t="s">
        <v>7</v>
      </c>
      <c r="I97">
        <v>1966</v>
      </c>
      <c r="J97" s="2">
        <f t="shared" si="2"/>
        <v>53</v>
      </c>
      <c r="K97" t="str" cm="1">
        <f t="array" ref="K97">_xlfn.IFS(J97&gt;=61,"61-70",J97&gt;51,"51-60",J97&gt;41,"41-50",J97&gt;31,"31-40",J97&gt;10,"18-30")</f>
        <v>51-60</v>
      </c>
      <c r="L97">
        <f t="shared" si="3"/>
        <v>2017</v>
      </c>
    </row>
    <row r="98" spans="1:12" x14ac:dyDescent="0.25">
      <c r="A98">
        <v>97</v>
      </c>
      <c r="B98">
        <v>3</v>
      </c>
      <c r="C98" t="s">
        <v>333</v>
      </c>
      <c r="D98" t="s">
        <v>334</v>
      </c>
      <c r="E98" s="1">
        <v>43004</v>
      </c>
      <c r="F98" t="s">
        <v>335</v>
      </c>
      <c r="G98" s="1">
        <v>24376</v>
      </c>
      <c r="H98" t="s">
        <v>7</v>
      </c>
      <c r="I98">
        <v>1966</v>
      </c>
      <c r="J98" s="2">
        <f t="shared" si="2"/>
        <v>53</v>
      </c>
      <c r="K98" t="str" cm="1">
        <f t="array" ref="K98">_xlfn.IFS(J98&gt;=61,"61-70",J98&gt;51,"51-60",J98&gt;41,"41-50",J98&gt;31,"31-40",J98&gt;10,"18-30")</f>
        <v>51-60</v>
      </c>
      <c r="L98">
        <f t="shared" si="3"/>
        <v>2017</v>
      </c>
    </row>
    <row r="99" spans="1:12" x14ac:dyDescent="0.25">
      <c r="A99">
        <v>98</v>
      </c>
      <c r="B99">
        <v>3</v>
      </c>
      <c r="C99" t="s">
        <v>336</v>
      </c>
      <c r="D99" t="s">
        <v>337</v>
      </c>
      <c r="E99" s="1">
        <v>43007</v>
      </c>
      <c r="F99" t="s">
        <v>338</v>
      </c>
      <c r="G99" s="1">
        <v>24439</v>
      </c>
      <c r="H99" t="s">
        <v>7</v>
      </c>
      <c r="I99">
        <v>1966</v>
      </c>
      <c r="J99" s="2">
        <f t="shared" si="2"/>
        <v>53</v>
      </c>
      <c r="K99" t="str" cm="1">
        <f t="array" ref="K99">_xlfn.IFS(J99&gt;=61,"61-70",J99&gt;51,"51-60",J99&gt;41,"41-50",J99&gt;31,"31-40",J99&gt;10,"18-30")</f>
        <v>51-60</v>
      </c>
      <c r="L99">
        <f t="shared" si="3"/>
        <v>2017</v>
      </c>
    </row>
    <row r="100" spans="1:12" x14ac:dyDescent="0.25">
      <c r="A100">
        <v>99</v>
      </c>
      <c r="B100">
        <v>3</v>
      </c>
      <c r="C100" t="s">
        <v>339</v>
      </c>
      <c r="D100" t="s">
        <v>340</v>
      </c>
      <c r="E100" s="1">
        <v>43009</v>
      </c>
      <c r="F100" t="s">
        <v>341</v>
      </c>
      <c r="G100" s="1">
        <v>24501</v>
      </c>
      <c r="H100" t="s">
        <v>7</v>
      </c>
      <c r="I100">
        <v>1967</v>
      </c>
      <c r="J100" s="2">
        <f t="shared" si="2"/>
        <v>52</v>
      </c>
      <c r="K100" t="str" cm="1">
        <f t="array" ref="K100">_xlfn.IFS(J100&gt;=61,"61-70",J100&gt;51,"51-60",J100&gt;41,"41-50",J100&gt;31,"31-40",J100&gt;10,"18-30")</f>
        <v>51-60</v>
      </c>
      <c r="L100">
        <f t="shared" si="3"/>
        <v>2017</v>
      </c>
    </row>
    <row r="101" spans="1:12" x14ac:dyDescent="0.25">
      <c r="A101">
        <v>100</v>
      </c>
      <c r="B101">
        <v>3</v>
      </c>
      <c r="C101" t="s">
        <v>342</v>
      </c>
      <c r="D101" t="s">
        <v>343</v>
      </c>
      <c r="E101" s="1">
        <v>43012</v>
      </c>
      <c r="F101" t="s">
        <v>344</v>
      </c>
      <c r="G101" s="1">
        <v>24563</v>
      </c>
      <c r="H101" t="s">
        <v>7</v>
      </c>
      <c r="I101">
        <v>1967</v>
      </c>
      <c r="J101" s="2">
        <f t="shared" si="2"/>
        <v>52</v>
      </c>
      <c r="K101" t="str" cm="1">
        <f t="array" ref="K101">_xlfn.IFS(J101&gt;=61,"61-70",J101&gt;51,"51-60",J101&gt;41,"41-50",J101&gt;31,"31-40",J101&gt;10,"18-30")</f>
        <v>51-60</v>
      </c>
      <c r="L101">
        <f t="shared" si="3"/>
        <v>2017</v>
      </c>
    </row>
    <row r="102" spans="1:12" x14ac:dyDescent="0.25">
      <c r="A102">
        <v>101</v>
      </c>
      <c r="B102">
        <v>3</v>
      </c>
      <c r="C102" t="s">
        <v>345</v>
      </c>
      <c r="D102" t="s">
        <v>346</v>
      </c>
      <c r="E102" s="1">
        <v>43015</v>
      </c>
      <c r="F102" t="s">
        <v>347</v>
      </c>
      <c r="G102" s="1">
        <v>24625</v>
      </c>
      <c r="H102" t="s">
        <v>7</v>
      </c>
      <c r="I102">
        <v>1967</v>
      </c>
      <c r="J102" s="2">
        <f t="shared" si="2"/>
        <v>52</v>
      </c>
      <c r="K102" t="str" cm="1">
        <f t="array" ref="K102">_xlfn.IFS(J102&gt;=61,"61-70",J102&gt;51,"51-60",J102&gt;41,"41-50",J102&gt;31,"31-40",J102&gt;10,"18-30")</f>
        <v>51-60</v>
      </c>
      <c r="L102">
        <f t="shared" si="3"/>
        <v>2017</v>
      </c>
    </row>
    <row r="103" spans="1:12" x14ac:dyDescent="0.25">
      <c r="A103">
        <v>102</v>
      </c>
      <c r="B103">
        <v>3</v>
      </c>
      <c r="C103" t="s">
        <v>348</v>
      </c>
      <c r="D103" t="s">
        <v>349</v>
      </c>
      <c r="E103" s="1">
        <v>43018</v>
      </c>
      <c r="F103" t="s">
        <v>350</v>
      </c>
      <c r="G103" s="1">
        <v>24687</v>
      </c>
      <c r="H103" t="s">
        <v>7</v>
      </c>
      <c r="I103">
        <v>1967</v>
      </c>
      <c r="J103" s="2">
        <f t="shared" si="2"/>
        <v>52</v>
      </c>
      <c r="K103" t="str" cm="1">
        <f t="array" ref="K103">_xlfn.IFS(J103&gt;=61,"61-70",J103&gt;51,"51-60",J103&gt;41,"41-50",J103&gt;31,"31-40",J103&gt;10,"18-30")</f>
        <v>51-60</v>
      </c>
      <c r="L103">
        <f t="shared" si="3"/>
        <v>2017</v>
      </c>
    </row>
    <row r="104" spans="1:12" x14ac:dyDescent="0.25">
      <c r="A104">
        <v>103</v>
      </c>
      <c r="B104">
        <v>3</v>
      </c>
      <c r="C104" t="s">
        <v>351</v>
      </c>
      <c r="D104" t="s">
        <v>352</v>
      </c>
      <c r="E104" s="1">
        <v>43020</v>
      </c>
      <c r="F104" t="s">
        <v>353</v>
      </c>
      <c r="G104" s="1">
        <v>24749</v>
      </c>
      <c r="H104" t="s">
        <v>7</v>
      </c>
      <c r="I104">
        <v>1967</v>
      </c>
      <c r="J104" s="2">
        <f t="shared" si="2"/>
        <v>52</v>
      </c>
      <c r="K104" t="str" cm="1">
        <f t="array" ref="K104">_xlfn.IFS(J104&gt;=61,"61-70",J104&gt;51,"51-60",J104&gt;41,"41-50",J104&gt;31,"31-40",J104&gt;10,"18-30")</f>
        <v>51-60</v>
      </c>
      <c r="L104">
        <f t="shared" si="3"/>
        <v>2017</v>
      </c>
    </row>
    <row r="105" spans="1:12" x14ac:dyDescent="0.25">
      <c r="A105">
        <v>104</v>
      </c>
      <c r="B105">
        <v>3</v>
      </c>
      <c r="C105" t="s">
        <v>354</v>
      </c>
      <c r="D105" t="s">
        <v>355</v>
      </c>
      <c r="E105" s="1">
        <v>43023</v>
      </c>
      <c r="F105" t="s">
        <v>356</v>
      </c>
      <c r="G105" s="1">
        <v>24811</v>
      </c>
      <c r="H105" t="s">
        <v>7</v>
      </c>
      <c r="I105">
        <v>1967</v>
      </c>
      <c r="J105" s="2">
        <f t="shared" si="2"/>
        <v>52</v>
      </c>
      <c r="K105" t="str" cm="1">
        <f t="array" ref="K105">_xlfn.IFS(J105&gt;=61,"61-70",J105&gt;51,"51-60",J105&gt;41,"41-50",J105&gt;31,"31-40",J105&gt;10,"18-30")</f>
        <v>51-60</v>
      </c>
      <c r="L105">
        <f t="shared" si="3"/>
        <v>2017</v>
      </c>
    </row>
    <row r="106" spans="1:12" x14ac:dyDescent="0.25">
      <c r="A106">
        <v>105</v>
      </c>
      <c r="B106">
        <v>3</v>
      </c>
      <c r="C106" t="s">
        <v>357</v>
      </c>
      <c r="D106" t="s">
        <v>358</v>
      </c>
      <c r="E106" s="1">
        <v>43026</v>
      </c>
      <c r="F106" t="s">
        <v>359</v>
      </c>
      <c r="G106" s="1">
        <v>24874</v>
      </c>
      <c r="H106" t="s">
        <v>7</v>
      </c>
      <c r="I106">
        <v>1968</v>
      </c>
      <c r="J106" s="2">
        <f t="shared" si="2"/>
        <v>51</v>
      </c>
      <c r="K106" t="str" cm="1">
        <f t="array" ref="K106">_xlfn.IFS(J106&gt;=61,"61-70",J106&gt;51,"51-60",J106&gt;41,"41-50",J106&gt;31,"31-40",J106&gt;10,"18-30")</f>
        <v>41-50</v>
      </c>
      <c r="L106">
        <f t="shared" si="3"/>
        <v>2017</v>
      </c>
    </row>
    <row r="107" spans="1:12" x14ac:dyDescent="0.25">
      <c r="A107">
        <v>106</v>
      </c>
      <c r="B107">
        <v>3</v>
      </c>
      <c r="C107" t="s">
        <v>360</v>
      </c>
      <c r="D107" t="s">
        <v>361</v>
      </c>
      <c r="E107" s="1">
        <v>43029</v>
      </c>
      <c r="F107" t="s">
        <v>362</v>
      </c>
      <c r="G107" s="1">
        <v>24936</v>
      </c>
      <c r="H107" t="s">
        <v>7</v>
      </c>
      <c r="I107">
        <v>1968</v>
      </c>
      <c r="J107" s="2">
        <f t="shared" si="2"/>
        <v>51</v>
      </c>
      <c r="K107" t="str" cm="1">
        <f t="array" ref="K107">_xlfn.IFS(J107&gt;=61,"61-70",J107&gt;51,"51-60",J107&gt;41,"41-50",J107&gt;31,"31-40",J107&gt;10,"18-30")</f>
        <v>41-50</v>
      </c>
      <c r="L107">
        <f t="shared" si="3"/>
        <v>2017</v>
      </c>
    </row>
    <row r="108" spans="1:12" x14ac:dyDescent="0.25">
      <c r="A108">
        <v>107</v>
      </c>
      <c r="B108">
        <v>3</v>
      </c>
      <c r="C108" t="s">
        <v>363</v>
      </c>
      <c r="D108" t="s">
        <v>364</v>
      </c>
      <c r="E108" s="1">
        <v>43031</v>
      </c>
      <c r="F108" t="s">
        <v>365</v>
      </c>
      <c r="G108" s="1">
        <v>24998</v>
      </c>
      <c r="H108" t="s">
        <v>7</v>
      </c>
      <c r="I108">
        <v>1968</v>
      </c>
      <c r="J108" s="2">
        <f t="shared" si="2"/>
        <v>51</v>
      </c>
      <c r="K108" t="str" cm="1">
        <f t="array" ref="K108">_xlfn.IFS(J108&gt;=61,"61-70",J108&gt;51,"51-60",J108&gt;41,"41-50",J108&gt;31,"31-40",J108&gt;10,"18-30")</f>
        <v>41-50</v>
      </c>
      <c r="L108">
        <f t="shared" si="3"/>
        <v>2017</v>
      </c>
    </row>
    <row r="109" spans="1:12" x14ac:dyDescent="0.25">
      <c r="A109">
        <v>108</v>
      </c>
      <c r="B109">
        <v>3</v>
      </c>
      <c r="C109" t="s">
        <v>366</v>
      </c>
      <c r="D109" t="s">
        <v>367</v>
      </c>
      <c r="E109" s="1">
        <v>43034</v>
      </c>
      <c r="F109" t="s">
        <v>368</v>
      </c>
      <c r="G109" s="1">
        <v>25060</v>
      </c>
      <c r="H109" t="s">
        <v>7</v>
      </c>
      <c r="I109">
        <v>1968</v>
      </c>
      <c r="J109" s="2">
        <f t="shared" si="2"/>
        <v>51</v>
      </c>
      <c r="K109" t="str" cm="1">
        <f t="array" ref="K109">_xlfn.IFS(J109&gt;=61,"61-70",J109&gt;51,"51-60",J109&gt;41,"41-50",J109&gt;31,"31-40",J109&gt;10,"18-30")</f>
        <v>41-50</v>
      </c>
      <c r="L109">
        <f t="shared" si="3"/>
        <v>2017</v>
      </c>
    </row>
    <row r="110" spans="1:12" x14ac:dyDescent="0.25">
      <c r="A110">
        <v>109</v>
      </c>
      <c r="B110">
        <v>3</v>
      </c>
      <c r="C110" t="s">
        <v>369</v>
      </c>
      <c r="D110" t="s">
        <v>370</v>
      </c>
      <c r="E110" s="1">
        <v>43037</v>
      </c>
      <c r="F110" t="s">
        <v>371</v>
      </c>
      <c r="G110" s="1">
        <v>25122</v>
      </c>
      <c r="H110" t="s">
        <v>7</v>
      </c>
      <c r="I110">
        <v>1968</v>
      </c>
      <c r="J110" s="2">
        <f t="shared" si="2"/>
        <v>51</v>
      </c>
      <c r="K110" t="str" cm="1">
        <f t="array" ref="K110">_xlfn.IFS(J110&gt;=61,"61-70",J110&gt;51,"51-60",J110&gt;41,"41-50",J110&gt;31,"31-40",J110&gt;10,"18-30")</f>
        <v>41-50</v>
      </c>
      <c r="L110">
        <f t="shared" si="3"/>
        <v>2017</v>
      </c>
    </row>
    <row r="111" spans="1:12" x14ac:dyDescent="0.25">
      <c r="A111">
        <v>110</v>
      </c>
      <c r="B111">
        <v>3</v>
      </c>
      <c r="C111" t="s">
        <v>372</v>
      </c>
      <c r="D111" t="s">
        <v>373</v>
      </c>
      <c r="E111" s="1">
        <v>43040</v>
      </c>
      <c r="F111" t="s">
        <v>374</v>
      </c>
      <c r="G111" s="1">
        <v>25184</v>
      </c>
      <c r="H111" t="s">
        <v>7</v>
      </c>
      <c r="I111">
        <v>1968</v>
      </c>
      <c r="J111" s="2">
        <f t="shared" si="2"/>
        <v>51</v>
      </c>
      <c r="K111" t="str" cm="1">
        <f t="array" ref="K111">_xlfn.IFS(J111&gt;=61,"61-70",J111&gt;51,"51-60",J111&gt;41,"41-50",J111&gt;31,"31-40",J111&gt;10,"18-30")</f>
        <v>41-50</v>
      </c>
      <c r="L111">
        <f t="shared" si="3"/>
        <v>2017</v>
      </c>
    </row>
    <row r="112" spans="1:12" x14ac:dyDescent="0.25">
      <c r="A112">
        <v>111</v>
      </c>
      <c r="B112">
        <v>3</v>
      </c>
      <c r="C112" t="s">
        <v>375</v>
      </c>
      <c r="D112" t="s">
        <v>376</v>
      </c>
      <c r="E112" s="1">
        <v>43042</v>
      </c>
      <c r="F112" t="s">
        <v>377</v>
      </c>
      <c r="G112" s="1">
        <v>25246</v>
      </c>
      <c r="H112" t="s">
        <v>7</v>
      </c>
      <c r="I112">
        <v>1969</v>
      </c>
      <c r="J112" s="2">
        <f t="shared" si="2"/>
        <v>50</v>
      </c>
      <c r="K112" t="str" cm="1">
        <f t="array" ref="K112">_xlfn.IFS(J112&gt;=61,"61-70",J112&gt;51,"51-60",J112&gt;41,"41-50",J112&gt;31,"31-40",J112&gt;10,"18-30")</f>
        <v>41-50</v>
      </c>
      <c r="L112">
        <f t="shared" si="3"/>
        <v>2017</v>
      </c>
    </row>
    <row r="113" spans="1:12" x14ac:dyDescent="0.25">
      <c r="A113">
        <v>112</v>
      </c>
      <c r="B113">
        <v>3</v>
      </c>
      <c r="C113" t="s">
        <v>378</v>
      </c>
      <c r="D113" t="s">
        <v>379</v>
      </c>
      <c r="E113" s="1">
        <v>43045</v>
      </c>
      <c r="F113" t="s">
        <v>380</v>
      </c>
      <c r="G113" s="1">
        <v>25308</v>
      </c>
      <c r="H113" t="s">
        <v>7</v>
      </c>
      <c r="I113">
        <v>1969</v>
      </c>
      <c r="J113" s="2">
        <f t="shared" si="2"/>
        <v>50</v>
      </c>
      <c r="K113" t="str" cm="1">
        <f t="array" ref="K113">_xlfn.IFS(J113&gt;=61,"61-70",J113&gt;51,"51-60",J113&gt;41,"41-50",J113&gt;31,"31-40",J113&gt;10,"18-30")</f>
        <v>41-50</v>
      </c>
      <c r="L113">
        <f t="shared" si="3"/>
        <v>2017</v>
      </c>
    </row>
    <row r="114" spans="1:12" x14ac:dyDescent="0.25">
      <c r="A114">
        <v>113</v>
      </c>
      <c r="B114">
        <v>3</v>
      </c>
      <c r="C114" t="s">
        <v>381</v>
      </c>
      <c r="D114" t="s">
        <v>382</v>
      </c>
      <c r="E114" s="1">
        <v>43048</v>
      </c>
      <c r="F114" t="s">
        <v>383</v>
      </c>
      <c r="G114" s="1">
        <v>25371</v>
      </c>
      <c r="H114" t="s">
        <v>7</v>
      </c>
      <c r="I114">
        <v>1969</v>
      </c>
      <c r="J114" s="2">
        <f t="shared" si="2"/>
        <v>50</v>
      </c>
      <c r="K114" t="str" cm="1">
        <f t="array" ref="K114">_xlfn.IFS(J114&gt;=61,"61-70",J114&gt;51,"51-60",J114&gt;41,"41-50",J114&gt;31,"31-40",J114&gt;10,"18-30")</f>
        <v>41-50</v>
      </c>
      <c r="L114">
        <f t="shared" si="3"/>
        <v>2017</v>
      </c>
    </row>
    <row r="115" spans="1:12" x14ac:dyDescent="0.25">
      <c r="A115">
        <v>114</v>
      </c>
      <c r="B115">
        <v>3</v>
      </c>
      <c r="C115" t="s">
        <v>384</v>
      </c>
      <c r="D115" t="s">
        <v>385</v>
      </c>
      <c r="E115" s="1">
        <v>43051</v>
      </c>
      <c r="F115" t="s">
        <v>386</v>
      </c>
      <c r="G115" s="1">
        <v>25433</v>
      </c>
      <c r="H115" t="s">
        <v>7</v>
      </c>
      <c r="I115">
        <v>1969</v>
      </c>
      <c r="J115" s="2">
        <f t="shared" si="2"/>
        <v>50</v>
      </c>
      <c r="K115" t="str" cm="1">
        <f t="array" ref="K115">_xlfn.IFS(J115&gt;=61,"61-70",J115&gt;51,"51-60",J115&gt;41,"41-50",J115&gt;31,"31-40",J115&gt;10,"18-30")</f>
        <v>41-50</v>
      </c>
      <c r="L115">
        <f t="shared" si="3"/>
        <v>2017</v>
      </c>
    </row>
    <row r="116" spans="1:12" x14ac:dyDescent="0.25">
      <c r="A116">
        <v>115</v>
      </c>
      <c r="B116">
        <v>3</v>
      </c>
      <c r="C116" t="s">
        <v>387</v>
      </c>
      <c r="D116" t="s">
        <v>388</v>
      </c>
      <c r="E116" s="1">
        <v>43054</v>
      </c>
      <c r="F116" t="s">
        <v>389</v>
      </c>
      <c r="G116" s="1">
        <v>25495</v>
      </c>
      <c r="H116" t="s">
        <v>7</v>
      </c>
      <c r="I116">
        <v>1969</v>
      </c>
      <c r="J116" s="2">
        <f t="shared" si="2"/>
        <v>50</v>
      </c>
      <c r="K116" t="str" cm="1">
        <f t="array" ref="K116">_xlfn.IFS(J116&gt;=61,"61-70",J116&gt;51,"51-60",J116&gt;41,"41-50",J116&gt;31,"31-40",J116&gt;10,"18-30")</f>
        <v>41-50</v>
      </c>
      <c r="L116">
        <f t="shared" si="3"/>
        <v>2017</v>
      </c>
    </row>
    <row r="117" spans="1:12" x14ac:dyDescent="0.25">
      <c r="A117">
        <v>116</v>
      </c>
      <c r="B117">
        <v>3</v>
      </c>
      <c r="C117" t="s">
        <v>390</v>
      </c>
      <c r="D117" t="s">
        <v>391</v>
      </c>
      <c r="E117" s="1">
        <v>43056</v>
      </c>
      <c r="F117" t="s">
        <v>392</v>
      </c>
      <c r="G117" s="1">
        <v>25557</v>
      </c>
      <c r="H117" t="s">
        <v>7</v>
      </c>
      <c r="I117">
        <v>1969</v>
      </c>
      <c r="J117" s="2">
        <f t="shared" si="2"/>
        <v>50</v>
      </c>
      <c r="K117" t="str" cm="1">
        <f t="array" ref="K117">_xlfn.IFS(J117&gt;=61,"61-70",J117&gt;51,"51-60",J117&gt;41,"41-50",J117&gt;31,"31-40",J117&gt;10,"18-30")</f>
        <v>41-50</v>
      </c>
      <c r="L117">
        <f t="shared" si="3"/>
        <v>2017</v>
      </c>
    </row>
    <row r="118" spans="1:12" x14ac:dyDescent="0.25">
      <c r="A118">
        <v>117</v>
      </c>
      <c r="B118">
        <v>3</v>
      </c>
      <c r="C118" t="s">
        <v>393</v>
      </c>
      <c r="D118" t="s">
        <v>394</v>
      </c>
      <c r="E118" s="1">
        <v>43059</v>
      </c>
      <c r="F118" t="s">
        <v>395</v>
      </c>
      <c r="G118" s="1">
        <v>25619</v>
      </c>
      <c r="H118" t="s">
        <v>7</v>
      </c>
      <c r="I118">
        <v>1970</v>
      </c>
      <c r="J118" s="2">
        <f t="shared" si="2"/>
        <v>49</v>
      </c>
      <c r="K118" t="str" cm="1">
        <f t="array" ref="K118">_xlfn.IFS(J118&gt;=61,"61-70",J118&gt;51,"51-60",J118&gt;41,"41-50",J118&gt;31,"31-40",J118&gt;10,"18-30")</f>
        <v>41-50</v>
      </c>
      <c r="L118">
        <f t="shared" si="3"/>
        <v>2017</v>
      </c>
    </row>
    <row r="119" spans="1:12" x14ac:dyDescent="0.25">
      <c r="A119">
        <v>118</v>
      </c>
      <c r="B119">
        <v>3</v>
      </c>
      <c r="C119" t="s">
        <v>396</v>
      </c>
      <c r="D119" t="s">
        <v>397</v>
      </c>
      <c r="E119" s="1">
        <v>43062</v>
      </c>
      <c r="F119" t="s">
        <v>398</v>
      </c>
      <c r="G119" s="1">
        <v>25681</v>
      </c>
      <c r="H119" t="s">
        <v>7</v>
      </c>
      <c r="I119">
        <v>1970</v>
      </c>
      <c r="J119" s="2">
        <f t="shared" si="2"/>
        <v>49</v>
      </c>
      <c r="K119" t="str" cm="1">
        <f t="array" ref="K119">_xlfn.IFS(J119&gt;=61,"61-70",J119&gt;51,"51-60",J119&gt;41,"41-50",J119&gt;31,"31-40",J119&gt;10,"18-30")</f>
        <v>41-50</v>
      </c>
      <c r="L119">
        <f t="shared" si="3"/>
        <v>2017</v>
      </c>
    </row>
    <row r="120" spans="1:12" x14ac:dyDescent="0.25">
      <c r="A120">
        <v>119</v>
      </c>
      <c r="B120">
        <v>3</v>
      </c>
      <c r="C120" t="s">
        <v>399</v>
      </c>
      <c r="D120" t="s">
        <v>400</v>
      </c>
      <c r="E120" s="1">
        <v>43065</v>
      </c>
      <c r="F120" t="s">
        <v>401</v>
      </c>
      <c r="G120" s="1">
        <v>25743</v>
      </c>
      <c r="H120" t="s">
        <v>7</v>
      </c>
      <c r="I120">
        <v>1970</v>
      </c>
      <c r="J120" s="2">
        <f t="shared" si="2"/>
        <v>49</v>
      </c>
      <c r="K120" t="str" cm="1">
        <f t="array" ref="K120">_xlfn.IFS(J120&gt;=61,"61-70",J120&gt;51,"51-60",J120&gt;41,"41-50",J120&gt;31,"31-40",J120&gt;10,"18-30")</f>
        <v>41-50</v>
      </c>
      <c r="L120">
        <f t="shared" si="3"/>
        <v>2017</v>
      </c>
    </row>
    <row r="121" spans="1:12" x14ac:dyDescent="0.25">
      <c r="A121">
        <v>120</v>
      </c>
      <c r="B121">
        <v>3</v>
      </c>
      <c r="C121" t="s">
        <v>402</v>
      </c>
      <c r="D121" t="s">
        <v>403</v>
      </c>
      <c r="E121" s="1">
        <v>43067</v>
      </c>
      <c r="F121" t="s">
        <v>404</v>
      </c>
      <c r="G121" s="1">
        <v>25806</v>
      </c>
      <c r="H121" t="s">
        <v>7</v>
      </c>
      <c r="I121">
        <v>1970</v>
      </c>
      <c r="J121" s="2">
        <f t="shared" si="2"/>
        <v>49</v>
      </c>
      <c r="K121" t="str" cm="1">
        <f t="array" ref="K121">_xlfn.IFS(J121&gt;=61,"61-70",J121&gt;51,"51-60",J121&gt;41,"41-50",J121&gt;31,"31-40",J121&gt;10,"18-30")</f>
        <v>41-50</v>
      </c>
      <c r="L121">
        <f t="shared" si="3"/>
        <v>2017</v>
      </c>
    </row>
    <row r="122" spans="1:12" x14ac:dyDescent="0.25">
      <c r="A122">
        <v>121</v>
      </c>
      <c r="B122">
        <v>3</v>
      </c>
      <c r="C122" t="s">
        <v>405</v>
      </c>
      <c r="D122" t="s">
        <v>406</v>
      </c>
      <c r="E122" s="1">
        <v>43070</v>
      </c>
      <c r="F122" t="s">
        <v>407</v>
      </c>
      <c r="G122" s="1">
        <v>25868</v>
      </c>
      <c r="H122" t="s">
        <v>7</v>
      </c>
      <c r="I122">
        <v>1970</v>
      </c>
      <c r="J122" s="2">
        <f t="shared" si="2"/>
        <v>49</v>
      </c>
      <c r="K122" t="str" cm="1">
        <f t="array" ref="K122">_xlfn.IFS(J122&gt;=61,"61-70",J122&gt;51,"51-60",J122&gt;41,"41-50",J122&gt;31,"31-40",J122&gt;10,"18-30")</f>
        <v>41-50</v>
      </c>
      <c r="L122">
        <f t="shared" si="3"/>
        <v>2017</v>
      </c>
    </row>
    <row r="123" spans="1:12" x14ac:dyDescent="0.25">
      <c r="A123">
        <v>122</v>
      </c>
      <c r="B123">
        <v>3</v>
      </c>
      <c r="C123" t="s">
        <v>408</v>
      </c>
      <c r="D123" t="s">
        <v>409</v>
      </c>
      <c r="E123" s="1">
        <v>43073</v>
      </c>
      <c r="F123" t="s">
        <v>410</v>
      </c>
      <c r="G123" s="1">
        <v>25930</v>
      </c>
      <c r="H123" t="s">
        <v>7</v>
      </c>
      <c r="I123">
        <v>1970</v>
      </c>
      <c r="J123" s="2">
        <f t="shared" si="2"/>
        <v>49</v>
      </c>
      <c r="K123" t="str" cm="1">
        <f t="array" ref="K123">_xlfn.IFS(J123&gt;=61,"61-70",J123&gt;51,"51-60",J123&gt;41,"41-50",J123&gt;31,"31-40",J123&gt;10,"18-30")</f>
        <v>41-50</v>
      </c>
      <c r="L123">
        <f t="shared" si="3"/>
        <v>2017</v>
      </c>
    </row>
    <row r="124" spans="1:12" x14ac:dyDescent="0.25">
      <c r="A124">
        <v>123</v>
      </c>
      <c r="B124">
        <v>3</v>
      </c>
      <c r="C124" t="s">
        <v>411</v>
      </c>
      <c r="D124" t="s">
        <v>412</v>
      </c>
      <c r="E124" s="1">
        <v>43076</v>
      </c>
      <c r="F124" t="s">
        <v>413</v>
      </c>
      <c r="G124" s="1">
        <v>25992</v>
      </c>
      <c r="H124" t="s">
        <v>7</v>
      </c>
      <c r="I124">
        <v>1971</v>
      </c>
      <c r="J124" s="2">
        <f t="shared" si="2"/>
        <v>48</v>
      </c>
      <c r="K124" t="str" cm="1">
        <f t="array" ref="K124">_xlfn.IFS(J124&gt;=61,"61-70",J124&gt;51,"51-60",J124&gt;41,"41-50",J124&gt;31,"31-40",J124&gt;10,"18-30")</f>
        <v>41-50</v>
      </c>
      <c r="L124">
        <f t="shared" si="3"/>
        <v>2017</v>
      </c>
    </row>
    <row r="125" spans="1:12" x14ac:dyDescent="0.25">
      <c r="A125">
        <v>124</v>
      </c>
      <c r="B125">
        <v>3</v>
      </c>
      <c r="C125" t="s">
        <v>414</v>
      </c>
      <c r="D125" t="s">
        <v>415</v>
      </c>
      <c r="E125" s="1">
        <v>43078</v>
      </c>
      <c r="F125" t="s">
        <v>416</v>
      </c>
      <c r="G125" s="1">
        <v>26054</v>
      </c>
      <c r="H125" t="s">
        <v>7</v>
      </c>
      <c r="I125">
        <v>1971</v>
      </c>
      <c r="J125" s="2">
        <f t="shared" si="2"/>
        <v>48</v>
      </c>
      <c r="K125" t="str" cm="1">
        <f t="array" ref="K125">_xlfn.IFS(J125&gt;=61,"61-70",J125&gt;51,"51-60",J125&gt;41,"41-50",J125&gt;31,"31-40",J125&gt;10,"18-30")</f>
        <v>41-50</v>
      </c>
      <c r="L125">
        <f t="shared" si="3"/>
        <v>2017</v>
      </c>
    </row>
    <row r="126" spans="1:12" x14ac:dyDescent="0.25">
      <c r="A126">
        <v>125</v>
      </c>
      <c r="B126">
        <v>3</v>
      </c>
      <c r="C126" t="s">
        <v>417</v>
      </c>
      <c r="D126" t="s">
        <v>418</v>
      </c>
      <c r="E126" s="1">
        <v>43081</v>
      </c>
      <c r="F126" t="s">
        <v>419</v>
      </c>
      <c r="G126" s="1">
        <v>26116</v>
      </c>
      <c r="H126" t="s">
        <v>7</v>
      </c>
      <c r="I126">
        <v>1971</v>
      </c>
      <c r="J126" s="2">
        <f t="shared" si="2"/>
        <v>48</v>
      </c>
      <c r="K126" t="str" cm="1">
        <f t="array" ref="K126">_xlfn.IFS(J126&gt;=61,"61-70",J126&gt;51,"51-60",J126&gt;41,"41-50",J126&gt;31,"31-40",J126&gt;10,"18-30")</f>
        <v>41-50</v>
      </c>
      <c r="L126">
        <f t="shared" si="3"/>
        <v>2017</v>
      </c>
    </row>
    <row r="127" spans="1:12" x14ac:dyDescent="0.25">
      <c r="A127">
        <v>126</v>
      </c>
      <c r="B127">
        <v>3</v>
      </c>
      <c r="C127" t="s">
        <v>420</v>
      </c>
      <c r="D127" t="s">
        <v>421</v>
      </c>
      <c r="E127" s="1">
        <v>43084</v>
      </c>
      <c r="F127" t="s">
        <v>422</v>
      </c>
      <c r="G127" s="1">
        <v>26178</v>
      </c>
      <c r="H127" t="s">
        <v>7</v>
      </c>
      <c r="I127">
        <v>1971</v>
      </c>
      <c r="J127" s="2">
        <f t="shared" si="2"/>
        <v>48</v>
      </c>
      <c r="K127" t="str" cm="1">
        <f t="array" ref="K127">_xlfn.IFS(J127&gt;=61,"61-70",J127&gt;51,"51-60",J127&gt;41,"41-50",J127&gt;31,"31-40",J127&gt;10,"18-30")</f>
        <v>41-50</v>
      </c>
      <c r="L127">
        <f t="shared" si="3"/>
        <v>2017</v>
      </c>
    </row>
    <row r="128" spans="1:12" x14ac:dyDescent="0.25">
      <c r="A128">
        <v>127</v>
      </c>
      <c r="B128">
        <v>3</v>
      </c>
      <c r="C128" t="s">
        <v>423</v>
      </c>
      <c r="D128" t="s">
        <v>424</v>
      </c>
      <c r="E128" s="1">
        <v>43087</v>
      </c>
      <c r="F128" t="s">
        <v>425</v>
      </c>
      <c r="G128" s="1">
        <v>26240</v>
      </c>
      <c r="H128" t="s">
        <v>7</v>
      </c>
      <c r="I128">
        <v>1971</v>
      </c>
      <c r="J128" s="2">
        <f t="shared" si="2"/>
        <v>48</v>
      </c>
      <c r="K128" t="str" cm="1">
        <f t="array" ref="K128">_xlfn.IFS(J128&gt;=61,"61-70",J128&gt;51,"51-60",J128&gt;41,"41-50",J128&gt;31,"31-40",J128&gt;10,"18-30")</f>
        <v>41-50</v>
      </c>
      <c r="L128">
        <f t="shared" si="3"/>
        <v>2017</v>
      </c>
    </row>
    <row r="129" spans="1:12" x14ac:dyDescent="0.25">
      <c r="A129">
        <v>128</v>
      </c>
      <c r="B129">
        <v>3</v>
      </c>
      <c r="C129" t="s">
        <v>426</v>
      </c>
      <c r="D129" t="s">
        <v>427</v>
      </c>
      <c r="E129" s="1">
        <v>43089</v>
      </c>
      <c r="F129" t="s">
        <v>428</v>
      </c>
      <c r="G129" s="1">
        <v>26303</v>
      </c>
      <c r="H129" t="s">
        <v>7</v>
      </c>
      <c r="I129">
        <v>1972</v>
      </c>
      <c r="J129" s="2">
        <f t="shared" si="2"/>
        <v>47</v>
      </c>
      <c r="K129" t="str" cm="1">
        <f t="array" ref="K129">_xlfn.IFS(J129&gt;=61,"61-70",J129&gt;51,"51-60",J129&gt;41,"41-50",J129&gt;31,"31-40",J129&gt;10,"18-30")</f>
        <v>41-50</v>
      </c>
      <c r="L129">
        <f t="shared" si="3"/>
        <v>2017</v>
      </c>
    </row>
    <row r="130" spans="1:12" x14ac:dyDescent="0.25">
      <c r="A130">
        <v>129</v>
      </c>
      <c r="B130">
        <v>3</v>
      </c>
      <c r="C130" t="s">
        <v>429</v>
      </c>
      <c r="D130" t="s">
        <v>430</v>
      </c>
      <c r="E130" s="1">
        <v>43092</v>
      </c>
      <c r="F130" t="s">
        <v>431</v>
      </c>
      <c r="G130" s="1">
        <v>26365</v>
      </c>
      <c r="H130" t="s">
        <v>7</v>
      </c>
      <c r="I130">
        <v>1972</v>
      </c>
      <c r="J130" s="2">
        <f t="shared" si="2"/>
        <v>47</v>
      </c>
      <c r="K130" t="str" cm="1">
        <f t="array" ref="K130">_xlfn.IFS(J130&gt;=61,"61-70",J130&gt;51,"51-60",J130&gt;41,"41-50",J130&gt;31,"31-40",J130&gt;10,"18-30")</f>
        <v>41-50</v>
      </c>
      <c r="L130">
        <f t="shared" si="3"/>
        <v>2017</v>
      </c>
    </row>
    <row r="131" spans="1:12" x14ac:dyDescent="0.25">
      <c r="A131">
        <v>130</v>
      </c>
      <c r="B131">
        <v>3</v>
      </c>
      <c r="C131" t="s">
        <v>432</v>
      </c>
      <c r="D131" t="s">
        <v>433</v>
      </c>
      <c r="E131" s="1">
        <v>43095</v>
      </c>
      <c r="F131" t="s">
        <v>434</v>
      </c>
      <c r="G131" s="1">
        <v>26427</v>
      </c>
      <c r="H131" t="s">
        <v>7</v>
      </c>
      <c r="I131">
        <v>1972</v>
      </c>
      <c r="J131" s="2">
        <f t="shared" ref="J131:J194" si="4">2019-I131</f>
        <v>47</v>
      </c>
      <c r="K131" t="str" cm="1">
        <f t="array" ref="K131">_xlfn.IFS(J131&gt;=61,"61-70",J131&gt;51,"51-60",J131&gt;41,"41-50",J131&gt;31,"31-40",J131&gt;10,"18-30")</f>
        <v>41-50</v>
      </c>
      <c r="L131">
        <f t="shared" ref="L131:L194" si="5">YEAR(E131)</f>
        <v>2017</v>
      </c>
    </row>
    <row r="132" spans="1:12" x14ac:dyDescent="0.25">
      <c r="A132">
        <v>131</v>
      </c>
      <c r="B132">
        <v>3</v>
      </c>
      <c r="C132" t="s">
        <v>435</v>
      </c>
      <c r="D132" t="s">
        <v>436</v>
      </c>
      <c r="E132" s="1">
        <v>43098</v>
      </c>
      <c r="F132" t="s">
        <v>437</v>
      </c>
      <c r="G132" s="1">
        <v>26489</v>
      </c>
      <c r="H132" t="s">
        <v>7</v>
      </c>
      <c r="I132">
        <v>1972</v>
      </c>
      <c r="J132" s="2">
        <f t="shared" si="4"/>
        <v>47</v>
      </c>
      <c r="K132" t="str" cm="1">
        <f t="array" ref="K132">_xlfn.IFS(J132&gt;=61,"61-70",J132&gt;51,"51-60",J132&gt;41,"41-50",J132&gt;31,"31-40",J132&gt;10,"18-30")</f>
        <v>41-50</v>
      </c>
      <c r="L132">
        <f t="shared" si="5"/>
        <v>2017</v>
      </c>
    </row>
    <row r="133" spans="1:12" x14ac:dyDescent="0.25">
      <c r="A133">
        <v>132</v>
      </c>
      <c r="B133">
        <v>3</v>
      </c>
      <c r="C133" t="s">
        <v>438</v>
      </c>
      <c r="D133" t="s">
        <v>439</v>
      </c>
      <c r="E133" s="1">
        <v>43100</v>
      </c>
      <c r="F133" t="s">
        <v>440</v>
      </c>
      <c r="G133" s="1">
        <v>26551</v>
      </c>
      <c r="H133" t="s">
        <v>7</v>
      </c>
      <c r="I133">
        <v>1972</v>
      </c>
      <c r="J133" s="2">
        <f t="shared" si="4"/>
        <v>47</v>
      </c>
      <c r="K133" t="str" cm="1">
        <f t="array" ref="K133">_xlfn.IFS(J133&gt;=61,"61-70",J133&gt;51,"51-60",J133&gt;41,"41-50",J133&gt;31,"31-40",J133&gt;10,"18-30")</f>
        <v>41-50</v>
      </c>
      <c r="L133">
        <f t="shared" si="5"/>
        <v>2017</v>
      </c>
    </row>
    <row r="134" spans="1:12" x14ac:dyDescent="0.25">
      <c r="A134">
        <v>133</v>
      </c>
      <c r="B134">
        <v>3</v>
      </c>
      <c r="C134" t="s">
        <v>441</v>
      </c>
      <c r="D134" t="s">
        <v>442</v>
      </c>
      <c r="E134" s="1">
        <v>43103</v>
      </c>
      <c r="F134" t="s">
        <v>443</v>
      </c>
      <c r="G134" s="1">
        <v>26613</v>
      </c>
      <c r="H134" t="s">
        <v>7</v>
      </c>
      <c r="I134">
        <v>1972</v>
      </c>
      <c r="J134" s="2">
        <f t="shared" si="4"/>
        <v>47</v>
      </c>
      <c r="K134" t="str" cm="1">
        <f t="array" ref="K134">_xlfn.IFS(J134&gt;=61,"61-70",J134&gt;51,"51-60",J134&gt;41,"41-50",J134&gt;31,"31-40",J134&gt;10,"18-30")</f>
        <v>41-50</v>
      </c>
      <c r="L134">
        <f t="shared" si="5"/>
        <v>2018</v>
      </c>
    </row>
    <row r="135" spans="1:12" x14ac:dyDescent="0.25">
      <c r="A135">
        <v>134</v>
      </c>
      <c r="B135">
        <v>3</v>
      </c>
      <c r="C135" t="s">
        <v>444</v>
      </c>
      <c r="D135" t="s">
        <v>445</v>
      </c>
      <c r="E135" s="1">
        <v>43106</v>
      </c>
      <c r="F135" t="s">
        <v>446</v>
      </c>
      <c r="G135" s="1">
        <v>26675</v>
      </c>
      <c r="H135" t="s">
        <v>7</v>
      </c>
      <c r="I135">
        <v>1973</v>
      </c>
      <c r="J135" s="2">
        <f t="shared" si="4"/>
        <v>46</v>
      </c>
      <c r="K135" t="str" cm="1">
        <f t="array" ref="K135">_xlfn.IFS(J135&gt;=61,"61-70",J135&gt;51,"51-60",J135&gt;41,"41-50",J135&gt;31,"31-40",J135&gt;10,"18-30")</f>
        <v>41-50</v>
      </c>
      <c r="L135">
        <f t="shared" si="5"/>
        <v>2018</v>
      </c>
    </row>
    <row r="136" spans="1:12" x14ac:dyDescent="0.25">
      <c r="A136">
        <v>135</v>
      </c>
      <c r="B136">
        <v>3</v>
      </c>
      <c r="C136" t="s">
        <v>447</v>
      </c>
      <c r="D136" t="s">
        <v>448</v>
      </c>
      <c r="E136" s="1">
        <v>43109</v>
      </c>
      <c r="F136" t="s">
        <v>449</v>
      </c>
      <c r="G136" s="1">
        <v>26738</v>
      </c>
      <c r="H136" t="s">
        <v>7</v>
      </c>
      <c r="I136">
        <v>1973</v>
      </c>
      <c r="J136" s="2">
        <f t="shared" si="4"/>
        <v>46</v>
      </c>
      <c r="K136" t="str" cm="1">
        <f t="array" ref="K136">_xlfn.IFS(J136&gt;=61,"61-70",J136&gt;51,"51-60",J136&gt;41,"41-50",J136&gt;31,"31-40",J136&gt;10,"18-30")</f>
        <v>41-50</v>
      </c>
      <c r="L136">
        <f t="shared" si="5"/>
        <v>2018</v>
      </c>
    </row>
    <row r="137" spans="1:12" x14ac:dyDescent="0.25">
      <c r="A137">
        <v>136</v>
      </c>
      <c r="B137">
        <v>3</v>
      </c>
      <c r="C137" t="s">
        <v>450</v>
      </c>
      <c r="D137" t="s">
        <v>451</v>
      </c>
      <c r="E137" s="1">
        <v>43111</v>
      </c>
      <c r="F137" t="s">
        <v>452</v>
      </c>
      <c r="G137" s="1">
        <v>26800</v>
      </c>
      <c r="H137" t="s">
        <v>7</v>
      </c>
      <c r="I137">
        <v>1973</v>
      </c>
      <c r="J137" s="2">
        <f t="shared" si="4"/>
        <v>46</v>
      </c>
      <c r="K137" t="str" cm="1">
        <f t="array" ref="K137">_xlfn.IFS(J137&gt;=61,"61-70",J137&gt;51,"51-60",J137&gt;41,"41-50",J137&gt;31,"31-40",J137&gt;10,"18-30")</f>
        <v>41-50</v>
      </c>
      <c r="L137">
        <f t="shared" si="5"/>
        <v>2018</v>
      </c>
    </row>
    <row r="138" spans="1:12" x14ac:dyDescent="0.25">
      <c r="A138">
        <v>137</v>
      </c>
      <c r="B138">
        <v>3</v>
      </c>
      <c r="C138" t="s">
        <v>453</v>
      </c>
      <c r="D138" t="s">
        <v>454</v>
      </c>
      <c r="E138" s="1">
        <v>43114</v>
      </c>
      <c r="F138" t="s">
        <v>455</v>
      </c>
      <c r="G138" s="1">
        <v>26862</v>
      </c>
      <c r="H138" t="s">
        <v>7</v>
      </c>
      <c r="I138">
        <v>1973</v>
      </c>
      <c r="J138" s="2">
        <f t="shared" si="4"/>
        <v>46</v>
      </c>
      <c r="K138" t="str" cm="1">
        <f t="array" ref="K138">_xlfn.IFS(J138&gt;=61,"61-70",J138&gt;51,"51-60",J138&gt;41,"41-50",J138&gt;31,"31-40",J138&gt;10,"18-30")</f>
        <v>41-50</v>
      </c>
      <c r="L138">
        <f t="shared" si="5"/>
        <v>2018</v>
      </c>
    </row>
    <row r="139" spans="1:12" x14ac:dyDescent="0.25">
      <c r="A139">
        <v>138</v>
      </c>
      <c r="B139">
        <v>3</v>
      </c>
      <c r="C139" t="s">
        <v>456</v>
      </c>
      <c r="D139" t="s">
        <v>457</v>
      </c>
      <c r="E139" s="1">
        <v>43117</v>
      </c>
      <c r="F139" t="s">
        <v>458</v>
      </c>
      <c r="G139" s="1">
        <v>26924</v>
      </c>
      <c r="H139" t="s">
        <v>7</v>
      </c>
      <c r="I139">
        <v>1973</v>
      </c>
      <c r="J139" s="2">
        <f t="shared" si="4"/>
        <v>46</v>
      </c>
      <c r="K139" t="str" cm="1">
        <f t="array" ref="K139">_xlfn.IFS(J139&gt;=61,"61-70",J139&gt;51,"51-60",J139&gt;41,"41-50",J139&gt;31,"31-40",J139&gt;10,"18-30")</f>
        <v>41-50</v>
      </c>
      <c r="L139">
        <f t="shared" si="5"/>
        <v>2018</v>
      </c>
    </row>
    <row r="140" spans="1:12" x14ac:dyDescent="0.25">
      <c r="A140">
        <v>139</v>
      </c>
      <c r="B140">
        <v>3</v>
      </c>
      <c r="C140" t="s">
        <v>459</v>
      </c>
      <c r="D140" t="s">
        <v>460</v>
      </c>
      <c r="E140" s="1">
        <v>43120</v>
      </c>
      <c r="F140" t="s">
        <v>461</v>
      </c>
      <c r="G140" s="1">
        <v>26986</v>
      </c>
      <c r="H140" t="s">
        <v>7</v>
      </c>
      <c r="I140">
        <v>1973</v>
      </c>
      <c r="J140" s="2">
        <f t="shared" si="4"/>
        <v>46</v>
      </c>
      <c r="K140" t="str" cm="1">
        <f t="array" ref="K140">_xlfn.IFS(J140&gt;=61,"61-70",J140&gt;51,"51-60",J140&gt;41,"41-50",J140&gt;31,"31-40",J140&gt;10,"18-30")</f>
        <v>41-50</v>
      </c>
      <c r="L140">
        <f t="shared" si="5"/>
        <v>2018</v>
      </c>
    </row>
    <row r="141" spans="1:12" x14ac:dyDescent="0.25">
      <c r="A141">
        <v>140</v>
      </c>
      <c r="B141">
        <v>3</v>
      </c>
      <c r="C141" t="s">
        <v>462</v>
      </c>
      <c r="D141" t="s">
        <v>463</v>
      </c>
      <c r="E141" s="1">
        <v>43122</v>
      </c>
      <c r="F141" t="s">
        <v>464</v>
      </c>
      <c r="G141" s="1">
        <v>27048</v>
      </c>
      <c r="H141" t="s">
        <v>7</v>
      </c>
      <c r="I141">
        <v>1974</v>
      </c>
      <c r="J141" s="2">
        <f t="shared" si="4"/>
        <v>45</v>
      </c>
      <c r="K141" t="str" cm="1">
        <f t="array" ref="K141">_xlfn.IFS(J141&gt;=61,"61-70",J141&gt;51,"51-60",J141&gt;41,"41-50",J141&gt;31,"31-40",J141&gt;10,"18-30")</f>
        <v>41-50</v>
      </c>
      <c r="L141">
        <f t="shared" si="5"/>
        <v>2018</v>
      </c>
    </row>
    <row r="142" spans="1:12" x14ac:dyDescent="0.25">
      <c r="A142">
        <v>141</v>
      </c>
      <c r="B142">
        <v>3</v>
      </c>
      <c r="C142" t="s">
        <v>465</v>
      </c>
      <c r="D142" t="s">
        <v>466</v>
      </c>
      <c r="E142" s="1">
        <v>43125</v>
      </c>
      <c r="F142" t="s">
        <v>467</v>
      </c>
      <c r="G142" s="1">
        <v>27110</v>
      </c>
      <c r="H142" t="s">
        <v>7</v>
      </c>
      <c r="I142">
        <v>1974</v>
      </c>
      <c r="J142" s="2">
        <f t="shared" si="4"/>
        <v>45</v>
      </c>
      <c r="K142" t="str" cm="1">
        <f t="array" ref="K142">_xlfn.IFS(J142&gt;=61,"61-70",J142&gt;51,"51-60",J142&gt;41,"41-50",J142&gt;31,"31-40",J142&gt;10,"18-30")</f>
        <v>41-50</v>
      </c>
      <c r="L142">
        <f t="shared" si="5"/>
        <v>2018</v>
      </c>
    </row>
    <row r="143" spans="1:12" x14ac:dyDescent="0.25">
      <c r="A143">
        <v>142</v>
      </c>
      <c r="B143">
        <v>3</v>
      </c>
      <c r="C143" t="s">
        <v>468</v>
      </c>
      <c r="D143" t="s">
        <v>469</v>
      </c>
      <c r="E143" s="1">
        <v>43128</v>
      </c>
      <c r="F143" t="s">
        <v>470</v>
      </c>
      <c r="G143" s="1">
        <v>27172</v>
      </c>
      <c r="H143" t="s">
        <v>7</v>
      </c>
      <c r="I143">
        <v>1974</v>
      </c>
      <c r="J143" s="2">
        <f t="shared" si="4"/>
        <v>45</v>
      </c>
      <c r="K143" t="str" cm="1">
        <f t="array" ref="K143">_xlfn.IFS(J143&gt;=61,"61-70",J143&gt;51,"51-60",J143&gt;41,"41-50",J143&gt;31,"31-40",J143&gt;10,"18-30")</f>
        <v>41-50</v>
      </c>
      <c r="L143">
        <f t="shared" si="5"/>
        <v>2018</v>
      </c>
    </row>
    <row r="144" spans="1:12" x14ac:dyDescent="0.25">
      <c r="A144">
        <v>143</v>
      </c>
      <c r="B144">
        <v>3</v>
      </c>
      <c r="C144" t="s">
        <v>471</v>
      </c>
      <c r="D144" t="s">
        <v>472</v>
      </c>
      <c r="E144" s="1">
        <v>43131</v>
      </c>
      <c r="F144" t="s">
        <v>473</v>
      </c>
      <c r="G144" s="1">
        <v>27235</v>
      </c>
      <c r="H144" t="s">
        <v>7</v>
      </c>
      <c r="I144">
        <v>1974</v>
      </c>
      <c r="J144" s="2">
        <f t="shared" si="4"/>
        <v>45</v>
      </c>
      <c r="K144" t="str" cm="1">
        <f t="array" ref="K144">_xlfn.IFS(J144&gt;=61,"61-70",J144&gt;51,"51-60",J144&gt;41,"41-50",J144&gt;31,"31-40",J144&gt;10,"18-30")</f>
        <v>41-50</v>
      </c>
      <c r="L144">
        <f t="shared" si="5"/>
        <v>2018</v>
      </c>
    </row>
    <row r="145" spans="1:12" x14ac:dyDescent="0.25">
      <c r="A145">
        <v>144</v>
      </c>
      <c r="B145">
        <v>3</v>
      </c>
      <c r="C145" t="s">
        <v>474</v>
      </c>
      <c r="D145" t="s">
        <v>475</v>
      </c>
      <c r="E145" s="1">
        <v>43133</v>
      </c>
      <c r="F145" t="s">
        <v>476</v>
      </c>
      <c r="G145" s="1">
        <v>27297</v>
      </c>
      <c r="H145" t="s">
        <v>7</v>
      </c>
      <c r="I145">
        <v>1974</v>
      </c>
      <c r="J145" s="2">
        <f t="shared" si="4"/>
        <v>45</v>
      </c>
      <c r="K145" t="str" cm="1">
        <f t="array" ref="K145">_xlfn.IFS(J145&gt;=61,"61-70",J145&gt;51,"51-60",J145&gt;41,"41-50",J145&gt;31,"31-40",J145&gt;10,"18-30")</f>
        <v>41-50</v>
      </c>
      <c r="L145">
        <f t="shared" si="5"/>
        <v>2018</v>
      </c>
    </row>
    <row r="146" spans="1:12" x14ac:dyDescent="0.25">
      <c r="A146">
        <v>145</v>
      </c>
      <c r="B146">
        <v>3</v>
      </c>
      <c r="C146" t="s">
        <v>477</v>
      </c>
      <c r="D146" t="s">
        <v>478</v>
      </c>
      <c r="E146" s="1">
        <v>43136</v>
      </c>
      <c r="F146" t="s">
        <v>479</v>
      </c>
      <c r="G146" s="1">
        <v>27359</v>
      </c>
      <c r="H146" t="s">
        <v>7</v>
      </c>
      <c r="I146">
        <v>1974</v>
      </c>
      <c r="J146" s="2">
        <f t="shared" si="4"/>
        <v>45</v>
      </c>
      <c r="K146" t="str" cm="1">
        <f t="array" ref="K146">_xlfn.IFS(J146&gt;=61,"61-70",J146&gt;51,"51-60",J146&gt;41,"41-50",J146&gt;31,"31-40",J146&gt;10,"18-30")</f>
        <v>41-50</v>
      </c>
      <c r="L146">
        <f t="shared" si="5"/>
        <v>2018</v>
      </c>
    </row>
    <row r="147" spans="1:12" x14ac:dyDescent="0.25">
      <c r="A147">
        <v>146</v>
      </c>
      <c r="B147">
        <v>3</v>
      </c>
      <c r="C147" t="s">
        <v>480</v>
      </c>
      <c r="D147" t="s">
        <v>481</v>
      </c>
      <c r="E147" s="1">
        <v>43139</v>
      </c>
      <c r="F147" t="s">
        <v>482</v>
      </c>
      <c r="G147" s="1">
        <v>27421</v>
      </c>
      <c r="H147" t="s">
        <v>7</v>
      </c>
      <c r="I147">
        <v>1975</v>
      </c>
      <c r="J147" s="2">
        <f t="shared" si="4"/>
        <v>44</v>
      </c>
      <c r="K147" t="str" cm="1">
        <f t="array" ref="K147">_xlfn.IFS(J147&gt;=61,"61-70",J147&gt;51,"51-60",J147&gt;41,"41-50",J147&gt;31,"31-40",J147&gt;10,"18-30")</f>
        <v>41-50</v>
      </c>
      <c r="L147">
        <f t="shared" si="5"/>
        <v>2018</v>
      </c>
    </row>
    <row r="148" spans="1:12" x14ac:dyDescent="0.25">
      <c r="A148">
        <v>147</v>
      </c>
      <c r="B148">
        <v>3</v>
      </c>
      <c r="C148" t="s">
        <v>483</v>
      </c>
      <c r="D148" t="s">
        <v>484</v>
      </c>
      <c r="E148" s="1">
        <v>43142</v>
      </c>
      <c r="F148" t="s">
        <v>485</v>
      </c>
      <c r="G148" s="1">
        <v>27483</v>
      </c>
      <c r="H148" t="s">
        <v>7</v>
      </c>
      <c r="I148">
        <v>1975</v>
      </c>
      <c r="J148" s="2">
        <f t="shared" si="4"/>
        <v>44</v>
      </c>
      <c r="K148" t="str" cm="1">
        <f t="array" ref="K148">_xlfn.IFS(J148&gt;=61,"61-70",J148&gt;51,"51-60",J148&gt;41,"41-50",J148&gt;31,"31-40",J148&gt;10,"18-30")</f>
        <v>41-50</v>
      </c>
      <c r="L148">
        <f t="shared" si="5"/>
        <v>2018</v>
      </c>
    </row>
    <row r="149" spans="1:12" x14ac:dyDescent="0.25">
      <c r="A149">
        <v>148</v>
      </c>
      <c r="B149">
        <v>3</v>
      </c>
      <c r="C149" t="s">
        <v>486</v>
      </c>
      <c r="D149" t="s">
        <v>487</v>
      </c>
      <c r="E149" s="1">
        <v>43144</v>
      </c>
      <c r="F149" t="s">
        <v>488</v>
      </c>
      <c r="G149" s="1">
        <v>27545</v>
      </c>
      <c r="H149" t="s">
        <v>7</v>
      </c>
      <c r="I149">
        <v>1975</v>
      </c>
      <c r="J149" s="2">
        <f t="shared" si="4"/>
        <v>44</v>
      </c>
      <c r="K149" t="str" cm="1">
        <f t="array" ref="K149">_xlfn.IFS(J149&gt;=61,"61-70",J149&gt;51,"51-60",J149&gt;41,"41-50",J149&gt;31,"31-40",J149&gt;10,"18-30")</f>
        <v>41-50</v>
      </c>
      <c r="L149">
        <f t="shared" si="5"/>
        <v>2018</v>
      </c>
    </row>
    <row r="150" spans="1:12" x14ac:dyDescent="0.25">
      <c r="A150">
        <v>149</v>
      </c>
      <c r="B150">
        <v>3</v>
      </c>
      <c r="C150" t="s">
        <v>489</v>
      </c>
      <c r="D150" t="s">
        <v>490</v>
      </c>
      <c r="E150" s="1">
        <v>43147</v>
      </c>
      <c r="F150" t="s">
        <v>491</v>
      </c>
      <c r="G150" s="1">
        <v>27607</v>
      </c>
      <c r="H150" t="s">
        <v>7</v>
      </c>
      <c r="I150">
        <v>1975</v>
      </c>
      <c r="J150" s="2">
        <f t="shared" si="4"/>
        <v>44</v>
      </c>
      <c r="K150" t="str" cm="1">
        <f t="array" ref="K150">_xlfn.IFS(J150&gt;=61,"61-70",J150&gt;51,"51-60",J150&gt;41,"41-50",J150&gt;31,"31-40",J150&gt;10,"18-30")</f>
        <v>41-50</v>
      </c>
      <c r="L150">
        <f t="shared" si="5"/>
        <v>2018</v>
      </c>
    </row>
    <row r="151" spans="1:12" x14ac:dyDescent="0.25">
      <c r="A151">
        <v>150</v>
      </c>
      <c r="B151">
        <v>3</v>
      </c>
      <c r="C151" t="s">
        <v>492</v>
      </c>
      <c r="D151" t="s">
        <v>493</v>
      </c>
      <c r="E151" s="1">
        <v>43150</v>
      </c>
      <c r="F151" t="s">
        <v>494</v>
      </c>
      <c r="G151" s="1">
        <v>27670</v>
      </c>
      <c r="H151" t="s">
        <v>7</v>
      </c>
      <c r="I151">
        <v>1975</v>
      </c>
      <c r="J151" s="2">
        <f t="shared" si="4"/>
        <v>44</v>
      </c>
      <c r="K151" t="str" cm="1">
        <f t="array" ref="K151">_xlfn.IFS(J151&gt;=61,"61-70",J151&gt;51,"51-60",J151&gt;41,"41-50",J151&gt;31,"31-40",J151&gt;10,"18-30")</f>
        <v>41-50</v>
      </c>
      <c r="L151">
        <f t="shared" si="5"/>
        <v>2018</v>
      </c>
    </row>
    <row r="152" spans="1:12" x14ac:dyDescent="0.25">
      <c r="A152">
        <v>151</v>
      </c>
      <c r="B152">
        <v>3</v>
      </c>
      <c r="C152" t="s">
        <v>495</v>
      </c>
      <c r="D152" t="s">
        <v>496</v>
      </c>
      <c r="E152" s="1">
        <v>43153</v>
      </c>
      <c r="F152" t="s">
        <v>497</v>
      </c>
      <c r="G152" s="1">
        <v>27732</v>
      </c>
      <c r="H152" t="s">
        <v>7</v>
      </c>
      <c r="I152">
        <v>1975</v>
      </c>
      <c r="J152" s="2">
        <f t="shared" si="4"/>
        <v>44</v>
      </c>
      <c r="K152" t="str" cm="1">
        <f t="array" ref="K152">_xlfn.IFS(J152&gt;=61,"61-70",J152&gt;51,"51-60",J152&gt;41,"41-50",J152&gt;31,"31-40",J152&gt;10,"18-30")</f>
        <v>41-50</v>
      </c>
      <c r="L152">
        <f t="shared" si="5"/>
        <v>2018</v>
      </c>
    </row>
    <row r="153" spans="1:12" x14ac:dyDescent="0.25">
      <c r="A153">
        <v>152</v>
      </c>
      <c r="B153">
        <v>3</v>
      </c>
      <c r="C153" t="s">
        <v>498</v>
      </c>
      <c r="D153" t="s">
        <v>499</v>
      </c>
      <c r="E153" s="1">
        <v>43156</v>
      </c>
      <c r="F153" t="s">
        <v>500</v>
      </c>
      <c r="G153" s="1">
        <v>27794</v>
      </c>
      <c r="H153" t="s">
        <v>7</v>
      </c>
      <c r="I153">
        <v>1976</v>
      </c>
      <c r="J153" s="2">
        <f t="shared" si="4"/>
        <v>43</v>
      </c>
      <c r="K153" t="str" cm="1">
        <f t="array" ref="K153">_xlfn.IFS(J153&gt;=61,"61-70",J153&gt;51,"51-60",J153&gt;41,"41-50",J153&gt;31,"31-40",J153&gt;10,"18-30")</f>
        <v>41-50</v>
      </c>
      <c r="L153">
        <f t="shared" si="5"/>
        <v>2018</v>
      </c>
    </row>
    <row r="154" spans="1:12" x14ac:dyDescent="0.25">
      <c r="A154">
        <v>153</v>
      </c>
      <c r="B154">
        <v>3</v>
      </c>
      <c r="C154" t="s">
        <v>501</v>
      </c>
      <c r="D154" t="s">
        <v>502</v>
      </c>
      <c r="E154" s="1">
        <v>43158</v>
      </c>
      <c r="F154" t="s">
        <v>503</v>
      </c>
      <c r="G154" s="1">
        <v>27856</v>
      </c>
      <c r="H154" t="s">
        <v>7</v>
      </c>
      <c r="I154">
        <v>1976</v>
      </c>
      <c r="J154" s="2">
        <f t="shared" si="4"/>
        <v>43</v>
      </c>
      <c r="K154" t="str" cm="1">
        <f t="array" ref="K154">_xlfn.IFS(J154&gt;=61,"61-70",J154&gt;51,"51-60",J154&gt;41,"41-50",J154&gt;31,"31-40",J154&gt;10,"18-30")</f>
        <v>41-50</v>
      </c>
      <c r="L154">
        <f t="shared" si="5"/>
        <v>2018</v>
      </c>
    </row>
    <row r="155" spans="1:12" x14ac:dyDescent="0.25">
      <c r="A155">
        <v>154</v>
      </c>
      <c r="B155">
        <v>3</v>
      </c>
      <c r="C155" t="s">
        <v>504</v>
      </c>
      <c r="D155" t="s">
        <v>505</v>
      </c>
      <c r="E155" s="1">
        <v>43161</v>
      </c>
      <c r="F155" t="s">
        <v>506</v>
      </c>
      <c r="G155" s="1">
        <v>27918</v>
      </c>
      <c r="H155" t="s">
        <v>7</v>
      </c>
      <c r="I155">
        <v>1976</v>
      </c>
      <c r="J155" s="2">
        <f t="shared" si="4"/>
        <v>43</v>
      </c>
      <c r="K155" t="str" cm="1">
        <f t="array" ref="K155">_xlfn.IFS(J155&gt;=61,"61-70",J155&gt;51,"51-60",J155&gt;41,"41-50",J155&gt;31,"31-40",J155&gt;10,"18-30")</f>
        <v>41-50</v>
      </c>
      <c r="L155">
        <f t="shared" si="5"/>
        <v>2018</v>
      </c>
    </row>
    <row r="156" spans="1:12" x14ac:dyDescent="0.25">
      <c r="A156">
        <v>155</v>
      </c>
      <c r="B156">
        <v>3</v>
      </c>
      <c r="C156" t="s">
        <v>507</v>
      </c>
      <c r="D156" t="s">
        <v>508</v>
      </c>
      <c r="E156" s="1">
        <v>43164</v>
      </c>
      <c r="F156" t="s">
        <v>509</v>
      </c>
      <c r="G156" s="1">
        <v>27980</v>
      </c>
      <c r="H156" t="s">
        <v>7</v>
      </c>
      <c r="I156">
        <v>1976</v>
      </c>
      <c r="J156" s="2">
        <f t="shared" si="4"/>
        <v>43</v>
      </c>
      <c r="K156" t="str" cm="1">
        <f t="array" ref="K156">_xlfn.IFS(J156&gt;=61,"61-70",J156&gt;51,"51-60",J156&gt;41,"41-50",J156&gt;31,"31-40",J156&gt;10,"18-30")</f>
        <v>41-50</v>
      </c>
      <c r="L156">
        <f t="shared" si="5"/>
        <v>2018</v>
      </c>
    </row>
    <row r="157" spans="1:12" x14ac:dyDescent="0.25">
      <c r="A157">
        <v>156</v>
      </c>
      <c r="B157">
        <v>3</v>
      </c>
      <c r="C157" t="s">
        <v>510</v>
      </c>
      <c r="D157" t="s">
        <v>511</v>
      </c>
      <c r="E157" s="1">
        <v>43167</v>
      </c>
      <c r="F157" t="s">
        <v>512</v>
      </c>
      <c r="G157" s="1">
        <v>28042</v>
      </c>
      <c r="H157" t="s">
        <v>7</v>
      </c>
      <c r="I157">
        <v>1976</v>
      </c>
      <c r="J157" s="2">
        <f t="shared" si="4"/>
        <v>43</v>
      </c>
      <c r="K157" t="str" cm="1">
        <f t="array" ref="K157">_xlfn.IFS(J157&gt;=61,"61-70",J157&gt;51,"51-60",J157&gt;41,"41-50",J157&gt;31,"31-40",J157&gt;10,"18-30")</f>
        <v>41-50</v>
      </c>
      <c r="L157">
        <f t="shared" si="5"/>
        <v>2018</v>
      </c>
    </row>
    <row r="158" spans="1:12" x14ac:dyDescent="0.25">
      <c r="A158">
        <v>157</v>
      </c>
      <c r="B158">
        <v>3</v>
      </c>
      <c r="C158" t="s">
        <v>513</v>
      </c>
      <c r="D158" t="s">
        <v>514</v>
      </c>
      <c r="E158" s="1">
        <v>43169</v>
      </c>
      <c r="F158" t="s">
        <v>515</v>
      </c>
      <c r="G158" s="1">
        <v>28104</v>
      </c>
      <c r="H158" t="s">
        <v>7</v>
      </c>
      <c r="I158">
        <v>1976</v>
      </c>
      <c r="J158" s="2">
        <f t="shared" si="4"/>
        <v>43</v>
      </c>
      <c r="K158" t="str" cm="1">
        <f t="array" ref="K158">_xlfn.IFS(J158&gt;=61,"61-70",J158&gt;51,"51-60",J158&gt;41,"41-50",J158&gt;31,"31-40",J158&gt;10,"18-30")</f>
        <v>41-50</v>
      </c>
      <c r="L158">
        <f t="shared" si="5"/>
        <v>2018</v>
      </c>
    </row>
    <row r="159" spans="1:12" x14ac:dyDescent="0.25">
      <c r="A159">
        <v>158</v>
      </c>
      <c r="B159">
        <v>3</v>
      </c>
      <c r="C159" t="s">
        <v>516</v>
      </c>
      <c r="D159" t="s">
        <v>517</v>
      </c>
      <c r="E159" s="1">
        <v>43172</v>
      </c>
      <c r="F159" t="s">
        <v>518</v>
      </c>
      <c r="G159" s="1">
        <v>28167</v>
      </c>
      <c r="H159" t="s">
        <v>7</v>
      </c>
      <c r="I159">
        <v>1977</v>
      </c>
      <c r="J159" s="2">
        <f t="shared" si="4"/>
        <v>42</v>
      </c>
      <c r="K159" t="str" cm="1">
        <f t="array" ref="K159">_xlfn.IFS(J159&gt;=61,"61-70",J159&gt;51,"51-60",J159&gt;41,"41-50",J159&gt;31,"31-40",J159&gt;10,"18-30")</f>
        <v>41-50</v>
      </c>
      <c r="L159">
        <f t="shared" si="5"/>
        <v>2018</v>
      </c>
    </row>
    <row r="160" spans="1:12" x14ac:dyDescent="0.25">
      <c r="A160">
        <v>159</v>
      </c>
      <c r="B160">
        <v>3</v>
      </c>
      <c r="C160" t="s">
        <v>519</v>
      </c>
      <c r="D160" t="s">
        <v>520</v>
      </c>
      <c r="E160" s="1">
        <v>43175</v>
      </c>
      <c r="F160" t="s">
        <v>521</v>
      </c>
      <c r="G160" s="1">
        <v>28229</v>
      </c>
      <c r="H160" t="s">
        <v>7</v>
      </c>
      <c r="I160">
        <v>1977</v>
      </c>
      <c r="J160" s="2">
        <f t="shared" si="4"/>
        <v>42</v>
      </c>
      <c r="K160" t="str" cm="1">
        <f t="array" ref="K160">_xlfn.IFS(J160&gt;=61,"61-70",J160&gt;51,"51-60",J160&gt;41,"41-50",J160&gt;31,"31-40",J160&gt;10,"18-30")</f>
        <v>41-50</v>
      </c>
      <c r="L160">
        <f t="shared" si="5"/>
        <v>2018</v>
      </c>
    </row>
    <row r="161" spans="1:12" x14ac:dyDescent="0.25">
      <c r="A161">
        <v>160</v>
      </c>
      <c r="B161">
        <v>3</v>
      </c>
      <c r="C161" t="s">
        <v>522</v>
      </c>
      <c r="D161" t="s">
        <v>523</v>
      </c>
      <c r="E161" s="1">
        <v>43178</v>
      </c>
      <c r="F161" t="s">
        <v>524</v>
      </c>
      <c r="G161" s="1">
        <v>28291</v>
      </c>
      <c r="H161" t="s">
        <v>7</v>
      </c>
      <c r="I161">
        <v>1977</v>
      </c>
      <c r="J161" s="2">
        <f t="shared" si="4"/>
        <v>42</v>
      </c>
      <c r="K161" t="str" cm="1">
        <f t="array" ref="K161">_xlfn.IFS(J161&gt;=61,"61-70",J161&gt;51,"51-60",J161&gt;41,"41-50",J161&gt;31,"31-40",J161&gt;10,"18-30")</f>
        <v>41-50</v>
      </c>
      <c r="L161">
        <f t="shared" si="5"/>
        <v>2018</v>
      </c>
    </row>
    <row r="162" spans="1:12" x14ac:dyDescent="0.25">
      <c r="A162">
        <v>161</v>
      </c>
      <c r="B162">
        <v>3</v>
      </c>
      <c r="C162" t="s">
        <v>525</v>
      </c>
      <c r="D162" t="s">
        <v>526</v>
      </c>
      <c r="E162" s="1">
        <v>43180</v>
      </c>
      <c r="F162" t="s">
        <v>527</v>
      </c>
      <c r="G162" s="1">
        <v>28353</v>
      </c>
      <c r="H162" t="s">
        <v>7</v>
      </c>
      <c r="I162">
        <v>1977</v>
      </c>
      <c r="J162" s="2">
        <f t="shared" si="4"/>
        <v>42</v>
      </c>
      <c r="K162" t="str" cm="1">
        <f t="array" ref="K162">_xlfn.IFS(J162&gt;=61,"61-70",J162&gt;51,"51-60",J162&gt;41,"41-50",J162&gt;31,"31-40",J162&gt;10,"18-30")</f>
        <v>41-50</v>
      </c>
      <c r="L162">
        <f t="shared" si="5"/>
        <v>2018</v>
      </c>
    </row>
    <row r="163" spans="1:12" x14ac:dyDescent="0.25">
      <c r="A163">
        <v>162</v>
      </c>
      <c r="B163">
        <v>3</v>
      </c>
      <c r="C163" t="s">
        <v>528</v>
      </c>
      <c r="D163" t="s">
        <v>529</v>
      </c>
      <c r="E163" s="1">
        <v>43183</v>
      </c>
      <c r="F163" t="s">
        <v>530</v>
      </c>
      <c r="G163" s="1">
        <v>28415</v>
      </c>
      <c r="H163" t="s">
        <v>7</v>
      </c>
      <c r="I163">
        <v>1977</v>
      </c>
      <c r="J163" s="2">
        <f t="shared" si="4"/>
        <v>42</v>
      </c>
      <c r="K163" t="str" cm="1">
        <f t="array" ref="K163">_xlfn.IFS(J163&gt;=61,"61-70",J163&gt;51,"51-60",J163&gt;41,"41-50",J163&gt;31,"31-40",J163&gt;10,"18-30")</f>
        <v>41-50</v>
      </c>
      <c r="L163">
        <f t="shared" si="5"/>
        <v>2018</v>
      </c>
    </row>
    <row r="164" spans="1:12" x14ac:dyDescent="0.25">
      <c r="A164">
        <v>163</v>
      </c>
      <c r="B164">
        <v>3</v>
      </c>
      <c r="C164" t="s">
        <v>531</v>
      </c>
      <c r="D164" t="s">
        <v>532</v>
      </c>
      <c r="E164" s="1">
        <v>43186</v>
      </c>
      <c r="F164" t="s">
        <v>533</v>
      </c>
      <c r="G164" s="1">
        <v>28477</v>
      </c>
      <c r="H164" t="s">
        <v>7</v>
      </c>
      <c r="I164">
        <v>1977</v>
      </c>
      <c r="J164" s="2">
        <f t="shared" si="4"/>
        <v>42</v>
      </c>
      <c r="K164" t="str" cm="1">
        <f t="array" ref="K164">_xlfn.IFS(J164&gt;=61,"61-70",J164&gt;51,"51-60",J164&gt;41,"41-50",J164&gt;31,"31-40",J164&gt;10,"18-30")</f>
        <v>41-50</v>
      </c>
      <c r="L164">
        <f t="shared" si="5"/>
        <v>2018</v>
      </c>
    </row>
    <row r="165" spans="1:12" x14ac:dyDescent="0.25">
      <c r="A165">
        <v>164</v>
      </c>
      <c r="B165">
        <v>3</v>
      </c>
      <c r="C165" t="s">
        <v>534</v>
      </c>
      <c r="D165" t="s">
        <v>535</v>
      </c>
      <c r="E165" s="1">
        <v>43189</v>
      </c>
      <c r="F165" t="s">
        <v>536</v>
      </c>
      <c r="G165" s="1">
        <v>28539</v>
      </c>
      <c r="H165" t="s">
        <v>7</v>
      </c>
      <c r="I165">
        <v>1978</v>
      </c>
      <c r="J165" s="2">
        <f t="shared" si="4"/>
        <v>41</v>
      </c>
      <c r="K165" t="str" cm="1">
        <f t="array" ref="K165">_xlfn.IFS(J165&gt;=61,"61-70",J165&gt;51,"51-60",J165&gt;41,"41-50",J165&gt;31,"31-40",J165&gt;10,"18-30")</f>
        <v>31-40</v>
      </c>
      <c r="L165">
        <f t="shared" si="5"/>
        <v>2018</v>
      </c>
    </row>
    <row r="166" spans="1:12" x14ac:dyDescent="0.25">
      <c r="A166">
        <v>165</v>
      </c>
      <c r="B166">
        <v>3</v>
      </c>
      <c r="C166" t="s">
        <v>537</v>
      </c>
      <c r="D166" t="s">
        <v>538</v>
      </c>
      <c r="E166" s="1">
        <v>43191</v>
      </c>
      <c r="F166" t="s">
        <v>539</v>
      </c>
      <c r="G166" s="1">
        <v>28602</v>
      </c>
      <c r="H166" t="s">
        <v>7</v>
      </c>
      <c r="I166">
        <v>1978</v>
      </c>
      <c r="J166" s="2">
        <f t="shared" si="4"/>
        <v>41</v>
      </c>
      <c r="K166" t="str" cm="1">
        <f t="array" ref="K166">_xlfn.IFS(J166&gt;=61,"61-70",J166&gt;51,"51-60",J166&gt;41,"41-50",J166&gt;31,"31-40",J166&gt;10,"18-30")</f>
        <v>31-40</v>
      </c>
      <c r="L166">
        <f t="shared" si="5"/>
        <v>2018</v>
      </c>
    </row>
    <row r="167" spans="1:12" x14ac:dyDescent="0.25">
      <c r="A167">
        <v>166</v>
      </c>
      <c r="B167">
        <v>3</v>
      </c>
      <c r="C167" t="s">
        <v>540</v>
      </c>
      <c r="D167" t="s">
        <v>541</v>
      </c>
      <c r="E167" s="1">
        <v>43194</v>
      </c>
      <c r="F167" t="s">
        <v>542</v>
      </c>
      <c r="G167" s="1">
        <v>28664</v>
      </c>
      <c r="H167" t="s">
        <v>7</v>
      </c>
      <c r="I167">
        <v>1978</v>
      </c>
      <c r="J167" s="2">
        <f t="shared" si="4"/>
        <v>41</v>
      </c>
      <c r="K167" t="str" cm="1">
        <f t="array" ref="K167">_xlfn.IFS(J167&gt;=61,"61-70",J167&gt;51,"51-60",J167&gt;41,"41-50",J167&gt;31,"31-40",J167&gt;10,"18-30")</f>
        <v>31-40</v>
      </c>
      <c r="L167">
        <f t="shared" si="5"/>
        <v>2018</v>
      </c>
    </row>
    <row r="168" spans="1:12" x14ac:dyDescent="0.25">
      <c r="A168">
        <v>167</v>
      </c>
      <c r="B168">
        <v>3</v>
      </c>
      <c r="C168" t="s">
        <v>543</v>
      </c>
      <c r="D168" t="s">
        <v>544</v>
      </c>
      <c r="E168" s="1">
        <v>43197</v>
      </c>
      <c r="F168" t="s">
        <v>545</v>
      </c>
      <c r="G168" s="1">
        <v>28726</v>
      </c>
      <c r="H168" t="s">
        <v>7</v>
      </c>
      <c r="I168">
        <v>1978</v>
      </c>
      <c r="J168" s="2">
        <f t="shared" si="4"/>
        <v>41</v>
      </c>
      <c r="K168" t="str" cm="1">
        <f t="array" ref="K168">_xlfn.IFS(J168&gt;=61,"61-70",J168&gt;51,"51-60",J168&gt;41,"41-50",J168&gt;31,"31-40",J168&gt;10,"18-30")</f>
        <v>31-40</v>
      </c>
      <c r="L168">
        <f t="shared" si="5"/>
        <v>2018</v>
      </c>
    </row>
    <row r="169" spans="1:12" x14ac:dyDescent="0.25">
      <c r="A169">
        <v>168</v>
      </c>
      <c r="B169">
        <v>3</v>
      </c>
      <c r="C169" t="s">
        <v>546</v>
      </c>
      <c r="D169" t="s">
        <v>547</v>
      </c>
      <c r="E169" s="1">
        <v>43200</v>
      </c>
      <c r="F169" t="s">
        <v>548</v>
      </c>
      <c r="G169" s="1">
        <v>28788</v>
      </c>
      <c r="H169" t="s">
        <v>7</v>
      </c>
      <c r="I169">
        <v>1978</v>
      </c>
      <c r="J169" s="2">
        <f t="shared" si="4"/>
        <v>41</v>
      </c>
      <c r="K169" t="str" cm="1">
        <f t="array" ref="K169">_xlfn.IFS(J169&gt;=61,"61-70",J169&gt;51,"51-60",J169&gt;41,"41-50",J169&gt;31,"31-40",J169&gt;10,"18-30")</f>
        <v>31-40</v>
      </c>
      <c r="L169">
        <f t="shared" si="5"/>
        <v>2018</v>
      </c>
    </row>
    <row r="170" spans="1:12" x14ac:dyDescent="0.25">
      <c r="A170">
        <v>169</v>
      </c>
      <c r="B170">
        <v>3</v>
      </c>
      <c r="C170" t="s">
        <v>549</v>
      </c>
      <c r="D170" t="s">
        <v>550</v>
      </c>
      <c r="E170" s="1">
        <v>43202</v>
      </c>
      <c r="F170" t="s">
        <v>551</v>
      </c>
      <c r="G170" s="1">
        <v>28850</v>
      </c>
      <c r="H170" t="s">
        <v>7</v>
      </c>
      <c r="I170">
        <v>1978</v>
      </c>
      <c r="J170" s="2">
        <f t="shared" si="4"/>
        <v>41</v>
      </c>
      <c r="K170" t="str" cm="1">
        <f t="array" ref="K170">_xlfn.IFS(J170&gt;=61,"61-70",J170&gt;51,"51-60",J170&gt;41,"41-50",J170&gt;31,"31-40",J170&gt;10,"18-30")</f>
        <v>31-40</v>
      </c>
      <c r="L170">
        <f t="shared" si="5"/>
        <v>2018</v>
      </c>
    </row>
    <row r="171" spans="1:12" x14ac:dyDescent="0.25">
      <c r="A171">
        <v>170</v>
      </c>
      <c r="B171">
        <v>3</v>
      </c>
      <c r="C171" t="s">
        <v>552</v>
      </c>
      <c r="D171" t="s">
        <v>553</v>
      </c>
      <c r="E171" s="1">
        <v>43205</v>
      </c>
      <c r="F171" t="s">
        <v>554</v>
      </c>
      <c r="G171" s="1">
        <v>28912</v>
      </c>
      <c r="H171" t="s">
        <v>7</v>
      </c>
      <c r="I171">
        <v>1979</v>
      </c>
      <c r="J171" s="2">
        <f t="shared" si="4"/>
        <v>40</v>
      </c>
      <c r="K171" t="str" cm="1">
        <f t="array" ref="K171">_xlfn.IFS(J171&gt;=61,"61-70",J171&gt;51,"51-60",J171&gt;41,"41-50",J171&gt;31,"31-40",J171&gt;10,"18-30")</f>
        <v>31-40</v>
      </c>
      <c r="L171">
        <f t="shared" si="5"/>
        <v>2018</v>
      </c>
    </row>
    <row r="172" spans="1:12" x14ac:dyDescent="0.25">
      <c r="A172">
        <v>171</v>
      </c>
      <c r="B172">
        <v>3</v>
      </c>
      <c r="C172" t="s">
        <v>555</v>
      </c>
      <c r="D172" t="s">
        <v>556</v>
      </c>
      <c r="E172" s="1">
        <v>43208</v>
      </c>
      <c r="F172" t="s">
        <v>557</v>
      </c>
      <c r="G172" s="1">
        <v>28974</v>
      </c>
      <c r="H172" t="s">
        <v>7</v>
      </c>
      <c r="I172">
        <v>1979</v>
      </c>
      <c r="J172" s="2">
        <f t="shared" si="4"/>
        <v>40</v>
      </c>
      <c r="K172" t="str" cm="1">
        <f t="array" ref="K172">_xlfn.IFS(J172&gt;=61,"61-70",J172&gt;51,"51-60",J172&gt;41,"41-50",J172&gt;31,"31-40",J172&gt;10,"18-30")</f>
        <v>31-40</v>
      </c>
      <c r="L172">
        <f t="shared" si="5"/>
        <v>2018</v>
      </c>
    </row>
    <row r="173" spans="1:12" x14ac:dyDescent="0.25">
      <c r="A173">
        <v>172</v>
      </c>
      <c r="B173">
        <v>3</v>
      </c>
      <c r="C173" t="s">
        <v>558</v>
      </c>
      <c r="D173" t="s">
        <v>559</v>
      </c>
      <c r="E173" s="1">
        <v>43211</v>
      </c>
      <c r="F173" t="s">
        <v>560</v>
      </c>
      <c r="G173" s="1">
        <v>29036</v>
      </c>
      <c r="H173" t="s">
        <v>7</v>
      </c>
      <c r="I173">
        <v>1979</v>
      </c>
      <c r="J173" s="2">
        <f t="shared" si="4"/>
        <v>40</v>
      </c>
      <c r="K173" t="str" cm="1">
        <f t="array" ref="K173">_xlfn.IFS(J173&gt;=61,"61-70",J173&gt;51,"51-60",J173&gt;41,"41-50",J173&gt;31,"31-40",J173&gt;10,"18-30")</f>
        <v>31-40</v>
      </c>
      <c r="L173">
        <f t="shared" si="5"/>
        <v>2018</v>
      </c>
    </row>
    <row r="174" spans="1:12" x14ac:dyDescent="0.25">
      <c r="A174">
        <v>173</v>
      </c>
      <c r="B174">
        <v>3</v>
      </c>
      <c r="C174" t="s">
        <v>561</v>
      </c>
      <c r="D174" t="s">
        <v>562</v>
      </c>
      <c r="E174" s="1">
        <v>43213</v>
      </c>
      <c r="F174" t="s">
        <v>563</v>
      </c>
      <c r="G174" s="1">
        <v>29099</v>
      </c>
      <c r="H174" t="s">
        <v>7</v>
      </c>
      <c r="I174">
        <v>1979</v>
      </c>
      <c r="J174" s="2">
        <f t="shared" si="4"/>
        <v>40</v>
      </c>
      <c r="K174" t="str" cm="1">
        <f t="array" ref="K174">_xlfn.IFS(J174&gt;=61,"61-70",J174&gt;51,"51-60",J174&gt;41,"41-50",J174&gt;31,"31-40",J174&gt;10,"18-30")</f>
        <v>31-40</v>
      </c>
      <c r="L174">
        <f t="shared" si="5"/>
        <v>2018</v>
      </c>
    </row>
    <row r="175" spans="1:12" x14ac:dyDescent="0.25">
      <c r="A175">
        <v>174</v>
      </c>
      <c r="B175">
        <v>3</v>
      </c>
      <c r="C175" t="s">
        <v>564</v>
      </c>
      <c r="D175" t="s">
        <v>565</v>
      </c>
      <c r="E175" s="1">
        <v>43216</v>
      </c>
      <c r="F175" t="s">
        <v>566</v>
      </c>
      <c r="G175" s="1">
        <v>29161</v>
      </c>
      <c r="H175" t="s">
        <v>7</v>
      </c>
      <c r="I175">
        <v>1979</v>
      </c>
      <c r="J175" s="2">
        <f t="shared" si="4"/>
        <v>40</v>
      </c>
      <c r="K175" t="str" cm="1">
        <f t="array" ref="K175">_xlfn.IFS(J175&gt;=61,"61-70",J175&gt;51,"51-60",J175&gt;41,"41-50",J175&gt;31,"31-40",J175&gt;10,"18-30")</f>
        <v>31-40</v>
      </c>
      <c r="L175">
        <f t="shared" si="5"/>
        <v>2018</v>
      </c>
    </row>
    <row r="176" spans="1:12" x14ac:dyDescent="0.25">
      <c r="A176">
        <v>175</v>
      </c>
      <c r="B176">
        <v>3</v>
      </c>
      <c r="C176" t="s">
        <v>567</v>
      </c>
      <c r="D176" t="s">
        <v>568</v>
      </c>
      <c r="E176" s="1">
        <v>43219</v>
      </c>
      <c r="F176" t="s">
        <v>569</v>
      </c>
      <c r="G176" s="1">
        <v>29223</v>
      </c>
      <c r="H176" t="s">
        <v>7</v>
      </c>
      <c r="I176">
        <v>1980</v>
      </c>
      <c r="J176" s="2">
        <f t="shared" si="4"/>
        <v>39</v>
      </c>
      <c r="K176" t="str" cm="1">
        <f t="array" ref="K176">_xlfn.IFS(J176&gt;=61,"61-70",J176&gt;51,"51-60",J176&gt;41,"41-50",J176&gt;31,"31-40",J176&gt;10,"18-30")</f>
        <v>31-40</v>
      </c>
      <c r="L176">
        <f t="shared" si="5"/>
        <v>2018</v>
      </c>
    </row>
    <row r="177" spans="1:12" x14ac:dyDescent="0.25">
      <c r="A177">
        <v>176</v>
      </c>
      <c r="B177">
        <v>3</v>
      </c>
      <c r="C177" t="s">
        <v>570</v>
      </c>
      <c r="D177" t="s">
        <v>571</v>
      </c>
      <c r="E177" s="1">
        <v>43222</v>
      </c>
      <c r="F177" t="s">
        <v>572</v>
      </c>
      <c r="G177" s="1">
        <v>29285</v>
      </c>
      <c r="H177" t="s">
        <v>7</v>
      </c>
      <c r="I177">
        <v>1980</v>
      </c>
      <c r="J177" s="2">
        <f t="shared" si="4"/>
        <v>39</v>
      </c>
      <c r="K177" t="str" cm="1">
        <f t="array" ref="K177">_xlfn.IFS(J177&gt;=61,"61-70",J177&gt;51,"51-60",J177&gt;41,"41-50",J177&gt;31,"31-40",J177&gt;10,"18-30")</f>
        <v>31-40</v>
      </c>
      <c r="L177">
        <f t="shared" si="5"/>
        <v>2018</v>
      </c>
    </row>
    <row r="178" spans="1:12" x14ac:dyDescent="0.25">
      <c r="A178">
        <v>177</v>
      </c>
      <c r="B178">
        <v>3</v>
      </c>
      <c r="C178" t="s">
        <v>573</v>
      </c>
      <c r="D178" t="s">
        <v>574</v>
      </c>
      <c r="E178" s="1">
        <v>43224</v>
      </c>
      <c r="F178" t="s">
        <v>575</v>
      </c>
      <c r="G178" s="1">
        <v>29347</v>
      </c>
      <c r="H178" t="s">
        <v>7</v>
      </c>
      <c r="I178">
        <v>1980</v>
      </c>
      <c r="J178" s="2">
        <f t="shared" si="4"/>
        <v>39</v>
      </c>
      <c r="K178" t="str" cm="1">
        <f t="array" ref="K178">_xlfn.IFS(J178&gt;=61,"61-70",J178&gt;51,"51-60",J178&gt;41,"41-50",J178&gt;31,"31-40",J178&gt;10,"18-30")</f>
        <v>31-40</v>
      </c>
      <c r="L178">
        <f t="shared" si="5"/>
        <v>2018</v>
      </c>
    </row>
    <row r="179" spans="1:12" x14ac:dyDescent="0.25">
      <c r="A179">
        <v>178</v>
      </c>
      <c r="B179">
        <v>3</v>
      </c>
      <c r="C179" t="s">
        <v>576</v>
      </c>
      <c r="D179" t="s">
        <v>577</v>
      </c>
      <c r="E179" s="1">
        <v>43227</v>
      </c>
      <c r="F179" t="s">
        <v>578</v>
      </c>
      <c r="G179" s="1">
        <v>29409</v>
      </c>
      <c r="H179" t="s">
        <v>7</v>
      </c>
      <c r="I179">
        <v>1980</v>
      </c>
      <c r="J179" s="2">
        <f t="shared" si="4"/>
        <v>39</v>
      </c>
      <c r="K179" t="str" cm="1">
        <f t="array" ref="K179">_xlfn.IFS(J179&gt;=61,"61-70",J179&gt;51,"51-60",J179&gt;41,"41-50",J179&gt;31,"31-40",J179&gt;10,"18-30")</f>
        <v>31-40</v>
      </c>
      <c r="L179">
        <f t="shared" si="5"/>
        <v>2018</v>
      </c>
    </row>
    <row r="180" spans="1:12" x14ac:dyDescent="0.25">
      <c r="A180">
        <v>179</v>
      </c>
      <c r="B180">
        <v>3</v>
      </c>
      <c r="C180" t="s">
        <v>579</v>
      </c>
      <c r="D180" t="s">
        <v>580</v>
      </c>
      <c r="E180" s="1">
        <v>43230</v>
      </c>
      <c r="F180" t="s">
        <v>581</v>
      </c>
      <c r="G180" s="1">
        <v>29471</v>
      </c>
      <c r="H180" t="s">
        <v>7</v>
      </c>
      <c r="I180">
        <v>1980</v>
      </c>
      <c r="J180" s="2">
        <f t="shared" si="4"/>
        <v>39</v>
      </c>
      <c r="K180" t="str" cm="1">
        <f t="array" ref="K180">_xlfn.IFS(J180&gt;=61,"61-70",J180&gt;51,"51-60",J180&gt;41,"41-50",J180&gt;31,"31-40",J180&gt;10,"18-30")</f>
        <v>31-40</v>
      </c>
      <c r="L180">
        <f t="shared" si="5"/>
        <v>2018</v>
      </c>
    </row>
    <row r="181" spans="1:12" x14ac:dyDescent="0.25">
      <c r="A181">
        <v>180</v>
      </c>
      <c r="B181">
        <v>3</v>
      </c>
      <c r="C181" t="s">
        <v>582</v>
      </c>
      <c r="D181" t="s">
        <v>583</v>
      </c>
      <c r="E181" s="1">
        <v>43233</v>
      </c>
      <c r="F181" t="s">
        <v>584</v>
      </c>
      <c r="G181" s="1">
        <v>29534</v>
      </c>
      <c r="H181" t="s">
        <v>7</v>
      </c>
      <c r="I181">
        <v>1980</v>
      </c>
      <c r="J181" s="2">
        <f t="shared" si="4"/>
        <v>39</v>
      </c>
      <c r="K181" t="str" cm="1">
        <f t="array" ref="K181">_xlfn.IFS(J181&gt;=61,"61-70",J181&gt;51,"51-60",J181&gt;41,"41-50",J181&gt;31,"31-40",J181&gt;10,"18-30")</f>
        <v>31-40</v>
      </c>
      <c r="L181">
        <f t="shared" si="5"/>
        <v>2018</v>
      </c>
    </row>
    <row r="182" spans="1:12" x14ac:dyDescent="0.25">
      <c r="A182">
        <v>181</v>
      </c>
      <c r="B182">
        <v>3</v>
      </c>
      <c r="C182" t="s">
        <v>585</v>
      </c>
      <c r="D182" t="s">
        <v>586</v>
      </c>
      <c r="E182" s="1">
        <v>43235</v>
      </c>
      <c r="F182" t="s">
        <v>587</v>
      </c>
      <c r="G182" s="1">
        <v>29596</v>
      </c>
      <c r="H182" t="s">
        <v>7</v>
      </c>
      <c r="I182">
        <v>1981</v>
      </c>
      <c r="J182" s="2">
        <f t="shared" si="4"/>
        <v>38</v>
      </c>
      <c r="K182" t="str" cm="1">
        <f t="array" ref="K182">_xlfn.IFS(J182&gt;=61,"61-70",J182&gt;51,"51-60",J182&gt;41,"41-50",J182&gt;31,"31-40",J182&gt;10,"18-30")</f>
        <v>31-40</v>
      </c>
      <c r="L182">
        <f t="shared" si="5"/>
        <v>2018</v>
      </c>
    </row>
    <row r="183" spans="1:12" x14ac:dyDescent="0.25">
      <c r="A183">
        <v>182</v>
      </c>
      <c r="B183">
        <v>3</v>
      </c>
      <c r="C183" t="s">
        <v>588</v>
      </c>
      <c r="D183" t="s">
        <v>589</v>
      </c>
      <c r="E183" s="1">
        <v>43238</v>
      </c>
      <c r="F183" t="s">
        <v>590</v>
      </c>
      <c r="G183" s="1">
        <v>29658</v>
      </c>
      <c r="H183" t="s">
        <v>7</v>
      </c>
      <c r="I183">
        <v>1981</v>
      </c>
      <c r="J183" s="2">
        <f t="shared" si="4"/>
        <v>38</v>
      </c>
      <c r="K183" t="str" cm="1">
        <f t="array" ref="K183">_xlfn.IFS(J183&gt;=61,"61-70",J183&gt;51,"51-60",J183&gt;41,"41-50",J183&gt;31,"31-40",J183&gt;10,"18-30")</f>
        <v>31-40</v>
      </c>
      <c r="L183">
        <f t="shared" si="5"/>
        <v>2018</v>
      </c>
    </row>
    <row r="184" spans="1:12" x14ac:dyDescent="0.25">
      <c r="A184">
        <v>183</v>
      </c>
      <c r="B184">
        <v>3</v>
      </c>
      <c r="C184" t="s">
        <v>591</v>
      </c>
      <c r="D184" t="s">
        <v>592</v>
      </c>
      <c r="E184" s="1">
        <v>43241</v>
      </c>
      <c r="F184" t="s">
        <v>593</v>
      </c>
      <c r="G184" s="1">
        <v>29720</v>
      </c>
      <c r="H184" t="s">
        <v>7</v>
      </c>
      <c r="I184">
        <v>1981</v>
      </c>
      <c r="J184" s="2">
        <f t="shared" si="4"/>
        <v>38</v>
      </c>
      <c r="K184" t="str" cm="1">
        <f t="array" ref="K184">_xlfn.IFS(J184&gt;=61,"61-70",J184&gt;51,"51-60",J184&gt;41,"41-50",J184&gt;31,"31-40",J184&gt;10,"18-30")</f>
        <v>31-40</v>
      </c>
      <c r="L184">
        <f t="shared" si="5"/>
        <v>2018</v>
      </c>
    </row>
    <row r="185" spans="1:12" x14ac:dyDescent="0.25">
      <c r="A185">
        <v>184</v>
      </c>
      <c r="B185">
        <v>3</v>
      </c>
      <c r="C185" t="s">
        <v>594</v>
      </c>
      <c r="D185" t="s">
        <v>595</v>
      </c>
      <c r="E185" s="1">
        <v>43244</v>
      </c>
      <c r="F185" t="s">
        <v>596</v>
      </c>
      <c r="G185" s="1">
        <v>29782</v>
      </c>
      <c r="H185" t="s">
        <v>7</v>
      </c>
      <c r="I185">
        <v>1981</v>
      </c>
      <c r="J185" s="2">
        <f t="shared" si="4"/>
        <v>38</v>
      </c>
      <c r="K185" t="str" cm="1">
        <f t="array" ref="K185">_xlfn.IFS(J185&gt;=61,"61-70",J185&gt;51,"51-60",J185&gt;41,"41-50",J185&gt;31,"31-40",J185&gt;10,"18-30")</f>
        <v>31-40</v>
      </c>
      <c r="L185">
        <f t="shared" si="5"/>
        <v>2018</v>
      </c>
    </row>
    <row r="186" spans="1:12" x14ac:dyDescent="0.25">
      <c r="A186">
        <v>185</v>
      </c>
      <c r="B186">
        <v>3</v>
      </c>
      <c r="C186" t="s">
        <v>597</v>
      </c>
      <c r="D186" t="s">
        <v>598</v>
      </c>
      <c r="E186" s="1">
        <v>43246</v>
      </c>
      <c r="F186" t="s">
        <v>599</v>
      </c>
      <c r="G186" s="1">
        <v>29844</v>
      </c>
      <c r="H186" t="s">
        <v>7</v>
      </c>
      <c r="I186">
        <v>1981</v>
      </c>
      <c r="J186" s="2">
        <f t="shared" si="4"/>
        <v>38</v>
      </c>
      <c r="K186" t="str" cm="1">
        <f t="array" ref="K186">_xlfn.IFS(J186&gt;=61,"61-70",J186&gt;51,"51-60",J186&gt;41,"41-50",J186&gt;31,"31-40",J186&gt;10,"18-30")</f>
        <v>31-40</v>
      </c>
      <c r="L186">
        <f t="shared" si="5"/>
        <v>2018</v>
      </c>
    </row>
    <row r="187" spans="1:12" x14ac:dyDescent="0.25">
      <c r="A187">
        <v>186</v>
      </c>
      <c r="B187">
        <v>3</v>
      </c>
      <c r="C187" t="s">
        <v>600</v>
      </c>
      <c r="D187" t="s">
        <v>601</v>
      </c>
      <c r="E187" s="1">
        <v>43249</v>
      </c>
      <c r="F187" t="s">
        <v>602</v>
      </c>
      <c r="G187" s="1">
        <v>29906</v>
      </c>
      <c r="H187" t="s">
        <v>7</v>
      </c>
      <c r="I187">
        <v>1981</v>
      </c>
      <c r="J187" s="2">
        <f t="shared" si="4"/>
        <v>38</v>
      </c>
      <c r="K187" t="str" cm="1">
        <f t="array" ref="K187">_xlfn.IFS(J187&gt;=61,"61-70",J187&gt;51,"51-60",J187&gt;41,"41-50",J187&gt;31,"31-40",J187&gt;10,"18-30")</f>
        <v>31-40</v>
      </c>
      <c r="L187">
        <f t="shared" si="5"/>
        <v>2018</v>
      </c>
    </row>
    <row r="188" spans="1:12" x14ac:dyDescent="0.25">
      <c r="A188">
        <v>187</v>
      </c>
      <c r="B188">
        <v>3</v>
      </c>
      <c r="C188" t="s">
        <v>603</v>
      </c>
      <c r="D188" t="s">
        <v>604</v>
      </c>
      <c r="E188" s="1">
        <v>43252</v>
      </c>
      <c r="F188" t="s">
        <v>605</v>
      </c>
      <c r="G188" s="1">
        <v>29968</v>
      </c>
      <c r="H188" t="s">
        <v>7</v>
      </c>
      <c r="I188">
        <v>1982</v>
      </c>
      <c r="J188" s="2">
        <f t="shared" si="4"/>
        <v>37</v>
      </c>
      <c r="K188" t="str" cm="1">
        <f t="array" ref="K188">_xlfn.IFS(J188&gt;=61,"61-70",J188&gt;51,"51-60",J188&gt;41,"41-50",J188&gt;31,"31-40",J188&gt;10,"18-30")</f>
        <v>31-40</v>
      </c>
      <c r="L188">
        <f t="shared" si="5"/>
        <v>2018</v>
      </c>
    </row>
    <row r="189" spans="1:12" x14ac:dyDescent="0.25">
      <c r="A189">
        <v>188</v>
      </c>
      <c r="B189">
        <v>3</v>
      </c>
      <c r="C189" t="s">
        <v>606</v>
      </c>
      <c r="D189" t="s">
        <v>607</v>
      </c>
      <c r="E189" s="1">
        <v>43255</v>
      </c>
      <c r="F189" t="s">
        <v>608</v>
      </c>
      <c r="G189" s="1">
        <v>30031</v>
      </c>
      <c r="H189" t="s">
        <v>7</v>
      </c>
      <c r="I189">
        <v>1982</v>
      </c>
      <c r="J189" s="2">
        <f t="shared" si="4"/>
        <v>37</v>
      </c>
      <c r="K189" t="str" cm="1">
        <f t="array" ref="K189">_xlfn.IFS(J189&gt;=61,"61-70",J189&gt;51,"51-60",J189&gt;41,"41-50",J189&gt;31,"31-40",J189&gt;10,"18-30")</f>
        <v>31-40</v>
      </c>
      <c r="L189">
        <f t="shared" si="5"/>
        <v>2018</v>
      </c>
    </row>
    <row r="190" spans="1:12" x14ac:dyDescent="0.25">
      <c r="A190">
        <v>189</v>
      </c>
      <c r="B190">
        <v>3</v>
      </c>
      <c r="C190" t="s">
        <v>609</v>
      </c>
      <c r="D190" t="s">
        <v>610</v>
      </c>
      <c r="E190" s="1">
        <v>43258</v>
      </c>
      <c r="F190" t="s">
        <v>611</v>
      </c>
      <c r="G190" s="1">
        <v>30093</v>
      </c>
      <c r="H190" t="s">
        <v>7</v>
      </c>
      <c r="I190">
        <v>1982</v>
      </c>
      <c r="J190" s="2">
        <f t="shared" si="4"/>
        <v>37</v>
      </c>
      <c r="K190" t="str" cm="1">
        <f t="array" ref="K190">_xlfn.IFS(J190&gt;=61,"61-70",J190&gt;51,"51-60",J190&gt;41,"41-50",J190&gt;31,"31-40",J190&gt;10,"18-30")</f>
        <v>31-40</v>
      </c>
      <c r="L190">
        <f t="shared" si="5"/>
        <v>2018</v>
      </c>
    </row>
    <row r="191" spans="1:12" x14ac:dyDescent="0.25">
      <c r="A191">
        <v>190</v>
      </c>
      <c r="B191">
        <v>3</v>
      </c>
      <c r="C191" t="s">
        <v>612</v>
      </c>
      <c r="D191" t="s">
        <v>613</v>
      </c>
      <c r="E191" s="1">
        <v>43260</v>
      </c>
      <c r="F191" t="s">
        <v>614</v>
      </c>
      <c r="G191" s="1">
        <v>30155</v>
      </c>
      <c r="H191" t="s">
        <v>7</v>
      </c>
      <c r="I191">
        <v>1982</v>
      </c>
      <c r="J191" s="2">
        <f t="shared" si="4"/>
        <v>37</v>
      </c>
      <c r="K191" t="str" cm="1">
        <f t="array" ref="K191">_xlfn.IFS(J191&gt;=61,"61-70",J191&gt;51,"51-60",J191&gt;41,"41-50",J191&gt;31,"31-40",J191&gt;10,"18-30")</f>
        <v>31-40</v>
      </c>
      <c r="L191">
        <f t="shared" si="5"/>
        <v>2018</v>
      </c>
    </row>
    <row r="192" spans="1:12" x14ac:dyDescent="0.25">
      <c r="A192">
        <v>191</v>
      </c>
      <c r="B192">
        <v>3</v>
      </c>
      <c r="C192" t="s">
        <v>615</v>
      </c>
      <c r="D192" t="s">
        <v>616</v>
      </c>
      <c r="E192" s="1">
        <v>43263</v>
      </c>
      <c r="F192" t="s">
        <v>617</v>
      </c>
      <c r="G192" s="1">
        <v>30217</v>
      </c>
      <c r="H192" t="s">
        <v>7</v>
      </c>
      <c r="I192">
        <v>1982</v>
      </c>
      <c r="J192" s="2">
        <f t="shared" si="4"/>
        <v>37</v>
      </c>
      <c r="K192" t="str" cm="1">
        <f t="array" ref="K192">_xlfn.IFS(J192&gt;=61,"61-70",J192&gt;51,"51-60",J192&gt;41,"41-50",J192&gt;31,"31-40",J192&gt;10,"18-30")</f>
        <v>31-40</v>
      </c>
      <c r="L192">
        <f t="shared" si="5"/>
        <v>2018</v>
      </c>
    </row>
    <row r="193" spans="1:12" x14ac:dyDescent="0.25">
      <c r="A193">
        <v>192</v>
      </c>
      <c r="B193">
        <v>3</v>
      </c>
      <c r="C193" t="s">
        <v>618</v>
      </c>
      <c r="D193" t="s">
        <v>619</v>
      </c>
      <c r="E193" s="1">
        <v>43266</v>
      </c>
      <c r="F193" t="s">
        <v>620</v>
      </c>
      <c r="G193" s="1">
        <v>30279</v>
      </c>
      <c r="H193" t="s">
        <v>7</v>
      </c>
      <c r="I193">
        <v>1982</v>
      </c>
      <c r="J193" s="2">
        <f t="shared" si="4"/>
        <v>37</v>
      </c>
      <c r="K193" t="str" cm="1">
        <f t="array" ref="K193">_xlfn.IFS(J193&gt;=61,"61-70",J193&gt;51,"51-60",J193&gt;41,"41-50",J193&gt;31,"31-40",J193&gt;10,"18-30")</f>
        <v>31-40</v>
      </c>
      <c r="L193">
        <f t="shared" si="5"/>
        <v>2018</v>
      </c>
    </row>
    <row r="194" spans="1:12" x14ac:dyDescent="0.25">
      <c r="A194">
        <v>193</v>
      </c>
      <c r="B194">
        <v>3</v>
      </c>
      <c r="C194" t="s">
        <v>621</v>
      </c>
      <c r="D194" t="s">
        <v>622</v>
      </c>
      <c r="E194" s="1">
        <v>43269</v>
      </c>
      <c r="F194" t="s">
        <v>623</v>
      </c>
      <c r="G194" s="1">
        <v>30341</v>
      </c>
      <c r="H194" t="s">
        <v>7</v>
      </c>
      <c r="I194">
        <v>1983</v>
      </c>
      <c r="J194" s="2">
        <f t="shared" si="4"/>
        <v>36</v>
      </c>
      <c r="K194" t="str" cm="1">
        <f t="array" ref="K194">_xlfn.IFS(J194&gt;=61,"61-70",J194&gt;51,"51-60",J194&gt;41,"41-50",J194&gt;31,"31-40",J194&gt;10,"18-30")</f>
        <v>31-40</v>
      </c>
      <c r="L194">
        <f t="shared" si="5"/>
        <v>2018</v>
      </c>
    </row>
    <row r="195" spans="1:12" x14ac:dyDescent="0.25">
      <c r="A195">
        <v>194</v>
      </c>
      <c r="B195">
        <v>3</v>
      </c>
      <c r="C195" t="s">
        <v>624</v>
      </c>
      <c r="D195" t="s">
        <v>625</v>
      </c>
      <c r="E195" s="1">
        <v>43271</v>
      </c>
      <c r="F195" t="s">
        <v>626</v>
      </c>
      <c r="G195" s="1">
        <v>30403</v>
      </c>
      <c r="H195" t="s">
        <v>7</v>
      </c>
      <c r="I195">
        <v>1983</v>
      </c>
      <c r="J195" s="2">
        <f t="shared" ref="J195:J258" si="6">2019-I195</f>
        <v>36</v>
      </c>
      <c r="K195" t="str" cm="1">
        <f t="array" ref="K195">_xlfn.IFS(J195&gt;=61,"61-70",J195&gt;51,"51-60",J195&gt;41,"41-50",J195&gt;31,"31-40",J195&gt;10,"18-30")</f>
        <v>31-40</v>
      </c>
      <c r="L195">
        <f t="shared" ref="L195:L258" si="7">YEAR(E195)</f>
        <v>2018</v>
      </c>
    </row>
    <row r="196" spans="1:12" x14ac:dyDescent="0.25">
      <c r="A196">
        <v>195</v>
      </c>
      <c r="B196">
        <v>3</v>
      </c>
      <c r="C196" t="s">
        <v>627</v>
      </c>
      <c r="D196" t="s">
        <v>628</v>
      </c>
      <c r="E196" s="1">
        <v>43274</v>
      </c>
      <c r="F196" t="s">
        <v>629</v>
      </c>
      <c r="G196" s="1">
        <v>30466</v>
      </c>
      <c r="H196" t="s">
        <v>7</v>
      </c>
      <c r="I196">
        <v>1983</v>
      </c>
      <c r="J196" s="2">
        <f t="shared" si="6"/>
        <v>36</v>
      </c>
      <c r="K196" t="str" cm="1">
        <f t="array" ref="K196">_xlfn.IFS(J196&gt;=61,"61-70",J196&gt;51,"51-60",J196&gt;41,"41-50",J196&gt;31,"31-40",J196&gt;10,"18-30")</f>
        <v>31-40</v>
      </c>
      <c r="L196">
        <f t="shared" si="7"/>
        <v>2018</v>
      </c>
    </row>
    <row r="197" spans="1:12" x14ac:dyDescent="0.25">
      <c r="A197">
        <v>196</v>
      </c>
      <c r="B197">
        <v>3</v>
      </c>
      <c r="C197" t="s">
        <v>630</v>
      </c>
      <c r="D197" t="s">
        <v>631</v>
      </c>
      <c r="E197" s="1">
        <v>43277</v>
      </c>
      <c r="F197" t="s">
        <v>632</v>
      </c>
      <c r="G197" s="1">
        <v>30528</v>
      </c>
      <c r="H197" t="s">
        <v>7</v>
      </c>
      <c r="I197">
        <v>1983</v>
      </c>
      <c r="J197" s="2">
        <f t="shared" si="6"/>
        <v>36</v>
      </c>
      <c r="K197" t="str" cm="1">
        <f t="array" ref="K197">_xlfn.IFS(J197&gt;=61,"61-70",J197&gt;51,"51-60",J197&gt;41,"41-50",J197&gt;31,"31-40",J197&gt;10,"18-30")</f>
        <v>31-40</v>
      </c>
      <c r="L197">
        <f t="shared" si="7"/>
        <v>2018</v>
      </c>
    </row>
    <row r="198" spans="1:12" x14ac:dyDescent="0.25">
      <c r="A198">
        <v>197</v>
      </c>
      <c r="B198">
        <v>3</v>
      </c>
      <c r="C198" t="s">
        <v>633</v>
      </c>
      <c r="D198" t="s">
        <v>634</v>
      </c>
      <c r="E198" s="1">
        <v>43280</v>
      </c>
      <c r="F198" t="s">
        <v>635</v>
      </c>
      <c r="G198" s="1">
        <v>30590</v>
      </c>
      <c r="H198" t="s">
        <v>7</v>
      </c>
      <c r="I198">
        <v>1983</v>
      </c>
      <c r="J198" s="2">
        <f t="shared" si="6"/>
        <v>36</v>
      </c>
      <c r="K198" t="str" cm="1">
        <f t="array" ref="K198">_xlfn.IFS(J198&gt;=61,"61-70",J198&gt;51,"51-60",J198&gt;41,"41-50",J198&gt;31,"31-40",J198&gt;10,"18-30")</f>
        <v>31-40</v>
      </c>
      <c r="L198">
        <f t="shared" si="7"/>
        <v>2018</v>
      </c>
    </row>
    <row r="199" spans="1:12" x14ac:dyDescent="0.25">
      <c r="A199">
        <v>198</v>
      </c>
      <c r="B199">
        <v>3</v>
      </c>
      <c r="C199" t="s">
        <v>636</v>
      </c>
      <c r="D199" t="s">
        <v>637</v>
      </c>
      <c r="E199" s="1">
        <v>43282</v>
      </c>
      <c r="F199" t="s">
        <v>638</v>
      </c>
      <c r="G199" s="1">
        <v>30652</v>
      </c>
      <c r="H199" t="s">
        <v>7</v>
      </c>
      <c r="I199">
        <v>1983</v>
      </c>
      <c r="J199" s="2">
        <f t="shared" si="6"/>
        <v>36</v>
      </c>
      <c r="K199" t="str" cm="1">
        <f t="array" ref="K199">_xlfn.IFS(J199&gt;=61,"61-70",J199&gt;51,"51-60",J199&gt;41,"41-50",J199&gt;31,"31-40",J199&gt;10,"18-30")</f>
        <v>31-40</v>
      </c>
      <c r="L199">
        <f t="shared" si="7"/>
        <v>2018</v>
      </c>
    </row>
    <row r="200" spans="1:12" x14ac:dyDescent="0.25">
      <c r="A200">
        <v>199</v>
      </c>
      <c r="B200">
        <v>3</v>
      </c>
      <c r="C200" t="s">
        <v>639</v>
      </c>
      <c r="D200" t="s">
        <v>640</v>
      </c>
      <c r="E200" s="1">
        <v>43285</v>
      </c>
      <c r="F200" t="s">
        <v>641</v>
      </c>
      <c r="G200" s="1">
        <v>30714</v>
      </c>
      <c r="H200" t="s">
        <v>7</v>
      </c>
      <c r="I200">
        <v>1984</v>
      </c>
      <c r="J200" s="2">
        <f t="shared" si="6"/>
        <v>35</v>
      </c>
      <c r="K200" t="str" cm="1">
        <f t="array" ref="K200">_xlfn.IFS(J200&gt;=61,"61-70",J200&gt;51,"51-60",J200&gt;41,"41-50",J200&gt;31,"31-40",J200&gt;10,"18-30")</f>
        <v>31-40</v>
      </c>
      <c r="L200">
        <f t="shared" si="7"/>
        <v>2018</v>
      </c>
    </row>
    <row r="201" spans="1:12" x14ac:dyDescent="0.25">
      <c r="A201">
        <v>200</v>
      </c>
      <c r="B201">
        <v>3</v>
      </c>
      <c r="C201" t="s">
        <v>642</v>
      </c>
      <c r="D201" t="s">
        <v>643</v>
      </c>
      <c r="E201" s="1">
        <v>43288</v>
      </c>
      <c r="F201" t="s">
        <v>644</v>
      </c>
      <c r="G201" s="1">
        <v>30776</v>
      </c>
      <c r="H201" t="s">
        <v>7</v>
      </c>
      <c r="I201">
        <v>1984</v>
      </c>
      <c r="J201" s="2">
        <f t="shared" si="6"/>
        <v>35</v>
      </c>
      <c r="K201" t="str" cm="1">
        <f t="array" ref="K201">_xlfn.IFS(J201&gt;=61,"61-70",J201&gt;51,"51-60",J201&gt;41,"41-50",J201&gt;31,"31-40",J201&gt;10,"18-30")</f>
        <v>31-40</v>
      </c>
      <c r="L201">
        <f t="shared" si="7"/>
        <v>2018</v>
      </c>
    </row>
    <row r="202" spans="1:12" x14ac:dyDescent="0.25">
      <c r="A202">
        <v>201</v>
      </c>
      <c r="B202">
        <v>3</v>
      </c>
      <c r="C202" t="s">
        <v>645</v>
      </c>
      <c r="D202" t="s">
        <v>646</v>
      </c>
      <c r="E202" s="1">
        <v>43291</v>
      </c>
      <c r="F202" t="s">
        <v>647</v>
      </c>
      <c r="G202" s="1">
        <v>30838</v>
      </c>
      <c r="H202" t="s">
        <v>7</v>
      </c>
      <c r="I202">
        <v>1984</v>
      </c>
      <c r="J202" s="2">
        <f t="shared" si="6"/>
        <v>35</v>
      </c>
      <c r="K202" t="str" cm="1">
        <f t="array" ref="K202">_xlfn.IFS(J202&gt;=61,"61-70",J202&gt;51,"51-60",J202&gt;41,"41-50",J202&gt;31,"31-40",J202&gt;10,"18-30")</f>
        <v>31-40</v>
      </c>
      <c r="L202">
        <f t="shared" si="7"/>
        <v>2018</v>
      </c>
    </row>
    <row r="203" spans="1:12" x14ac:dyDescent="0.25">
      <c r="A203">
        <v>202</v>
      </c>
      <c r="B203">
        <v>3</v>
      </c>
      <c r="C203" t="s">
        <v>648</v>
      </c>
      <c r="D203" t="s">
        <v>649</v>
      </c>
      <c r="E203" s="1">
        <v>43293</v>
      </c>
      <c r="F203" t="s">
        <v>650</v>
      </c>
      <c r="G203" s="1">
        <v>30900</v>
      </c>
      <c r="H203" t="s">
        <v>7</v>
      </c>
      <c r="I203">
        <v>1984</v>
      </c>
      <c r="J203" s="2">
        <f t="shared" si="6"/>
        <v>35</v>
      </c>
      <c r="K203" t="str" cm="1">
        <f t="array" ref="K203">_xlfn.IFS(J203&gt;=61,"61-70",J203&gt;51,"51-60",J203&gt;41,"41-50",J203&gt;31,"31-40",J203&gt;10,"18-30")</f>
        <v>31-40</v>
      </c>
      <c r="L203">
        <f t="shared" si="7"/>
        <v>2018</v>
      </c>
    </row>
    <row r="204" spans="1:12" x14ac:dyDescent="0.25">
      <c r="A204">
        <v>203</v>
      </c>
      <c r="B204">
        <v>3</v>
      </c>
      <c r="C204" t="s">
        <v>651</v>
      </c>
      <c r="D204" t="s">
        <v>652</v>
      </c>
      <c r="E204" s="1">
        <v>43296</v>
      </c>
      <c r="F204" t="s">
        <v>653</v>
      </c>
      <c r="G204" s="1">
        <v>30963</v>
      </c>
      <c r="H204" t="s">
        <v>7</v>
      </c>
      <c r="I204">
        <v>1984</v>
      </c>
      <c r="J204" s="2">
        <f t="shared" si="6"/>
        <v>35</v>
      </c>
      <c r="K204" t="str" cm="1">
        <f t="array" ref="K204">_xlfn.IFS(J204&gt;=61,"61-70",J204&gt;51,"51-60",J204&gt;41,"41-50",J204&gt;31,"31-40",J204&gt;10,"18-30")</f>
        <v>31-40</v>
      </c>
      <c r="L204">
        <f t="shared" si="7"/>
        <v>2018</v>
      </c>
    </row>
    <row r="205" spans="1:12" x14ac:dyDescent="0.25">
      <c r="A205">
        <v>204</v>
      </c>
      <c r="B205">
        <v>3</v>
      </c>
      <c r="C205" t="s">
        <v>654</v>
      </c>
      <c r="D205" t="s">
        <v>655</v>
      </c>
      <c r="E205" s="1">
        <v>43299</v>
      </c>
      <c r="F205" t="s">
        <v>656</v>
      </c>
      <c r="G205" s="1">
        <v>31025</v>
      </c>
      <c r="H205" t="s">
        <v>7</v>
      </c>
      <c r="I205">
        <v>1984</v>
      </c>
      <c r="J205" s="2">
        <f t="shared" si="6"/>
        <v>35</v>
      </c>
      <c r="K205" t="str" cm="1">
        <f t="array" ref="K205">_xlfn.IFS(J205&gt;=61,"61-70",J205&gt;51,"51-60",J205&gt;41,"41-50",J205&gt;31,"31-40",J205&gt;10,"18-30")</f>
        <v>31-40</v>
      </c>
      <c r="L205">
        <f t="shared" si="7"/>
        <v>2018</v>
      </c>
    </row>
    <row r="206" spans="1:12" x14ac:dyDescent="0.25">
      <c r="A206">
        <v>205</v>
      </c>
      <c r="B206">
        <v>3</v>
      </c>
      <c r="C206" t="s">
        <v>657</v>
      </c>
      <c r="D206" t="s">
        <v>658</v>
      </c>
      <c r="E206" s="1">
        <v>43302</v>
      </c>
      <c r="F206" t="s">
        <v>659</v>
      </c>
      <c r="G206" s="1">
        <v>31087</v>
      </c>
      <c r="H206" t="s">
        <v>7</v>
      </c>
      <c r="I206">
        <v>1985</v>
      </c>
      <c r="J206" s="2">
        <f t="shared" si="6"/>
        <v>34</v>
      </c>
      <c r="K206" t="str" cm="1">
        <f t="array" ref="K206">_xlfn.IFS(J206&gt;=61,"61-70",J206&gt;51,"51-60",J206&gt;41,"41-50",J206&gt;31,"31-40",J206&gt;10,"18-30")</f>
        <v>31-40</v>
      </c>
      <c r="L206">
        <f t="shared" si="7"/>
        <v>2018</v>
      </c>
    </row>
    <row r="207" spans="1:12" x14ac:dyDescent="0.25">
      <c r="A207">
        <v>206</v>
      </c>
      <c r="B207">
        <v>3</v>
      </c>
      <c r="C207" t="s">
        <v>660</v>
      </c>
      <c r="D207" t="s">
        <v>661</v>
      </c>
      <c r="E207" s="1">
        <v>43304</v>
      </c>
      <c r="F207" t="s">
        <v>662</v>
      </c>
      <c r="G207" s="1">
        <v>31149</v>
      </c>
      <c r="H207" t="s">
        <v>7</v>
      </c>
      <c r="I207">
        <v>1985</v>
      </c>
      <c r="J207" s="2">
        <f t="shared" si="6"/>
        <v>34</v>
      </c>
      <c r="K207" t="str" cm="1">
        <f t="array" ref="K207">_xlfn.IFS(J207&gt;=61,"61-70",J207&gt;51,"51-60",J207&gt;41,"41-50",J207&gt;31,"31-40",J207&gt;10,"18-30")</f>
        <v>31-40</v>
      </c>
      <c r="L207">
        <f t="shared" si="7"/>
        <v>2018</v>
      </c>
    </row>
    <row r="208" spans="1:12" x14ac:dyDescent="0.25">
      <c r="A208">
        <v>207</v>
      </c>
      <c r="B208">
        <v>3</v>
      </c>
      <c r="C208" t="s">
        <v>663</v>
      </c>
      <c r="D208" t="s">
        <v>664</v>
      </c>
      <c r="E208" s="1">
        <v>43307</v>
      </c>
      <c r="F208" t="s">
        <v>665</v>
      </c>
      <c r="G208" s="1">
        <v>31211</v>
      </c>
      <c r="H208" t="s">
        <v>7</v>
      </c>
      <c r="I208">
        <v>1985</v>
      </c>
      <c r="J208" s="2">
        <f t="shared" si="6"/>
        <v>34</v>
      </c>
      <c r="K208" t="str" cm="1">
        <f t="array" ref="K208">_xlfn.IFS(J208&gt;=61,"61-70",J208&gt;51,"51-60",J208&gt;41,"41-50",J208&gt;31,"31-40",J208&gt;10,"18-30")</f>
        <v>31-40</v>
      </c>
      <c r="L208">
        <f t="shared" si="7"/>
        <v>2018</v>
      </c>
    </row>
    <row r="209" spans="1:12" x14ac:dyDescent="0.25">
      <c r="A209">
        <v>208</v>
      </c>
      <c r="B209">
        <v>3</v>
      </c>
      <c r="C209" t="s">
        <v>666</v>
      </c>
      <c r="D209" t="s">
        <v>667</v>
      </c>
      <c r="E209" s="1">
        <v>43310</v>
      </c>
      <c r="F209" t="s">
        <v>668</v>
      </c>
      <c r="G209" s="1">
        <v>31273</v>
      </c>
      <c r="H209" t="s">
        <v>7</v>
      </c>
      <c r="I209">
        <v>1985</v>
      </c>
      <c r="J209" s="2">
        <f t="shared" si="6"/>
        <v>34</v>
      </c>
      <c r="K209" t="str" cm="1">
        <f t="array" ref="K209">_xlfn.IFS(J209&gt;=61,"61-70",J209&gt;51,"51-60",J209&gt;41,"41-50",J209&gt;31,"31-40",J209&gt;10,"18-30")</f>
        <v>31-40</v>
      </c>
      <c r="L209">
        <f t="shared" si="7"/>
        <v>2018</v>
      </c>
    </row>
    <row r="210" spans="1:12" x14ac:dyDescent="0.25">
      <c r="A210">
        <v>209</v>
      </c>
      <c r="B210">
        <v>3</v>
      </c>
      <c r="C210" t="s">
        <v>669</v>
      </c>
      <c r="D210" t="s">
        <v>670</v>
      </c>
      <c r="E210" s="1">
        <v>43313</v>
      </c>
      <c r="F210" t="s">
        <v>671</v>
      </c>
      <c r="G210" s="1">
        <v>31335</v>
      </c>
      <c r="H210" t="s">
        <v>7</v>
      </c>
      <c r="I210">
        <v>1985</v>
      </c>
      <c r="J210" s="2">
        <f t="shared" si="6"/>
        <v>34</v>
      </c>
      <c r="K210" t="str" cm="1">
        <f t="array" ref="K210">_xlfn.IFS(J210&gt;=61,"61-70",J210&gt;51,"51-60",J210&gt;41,"41-50",J210&gt;31,"31-40",J210&gt;10,"18-30")</f>
        <v>31-40</v>
      </c>
      <c r="L210">
        <f t="shared" si="7"/>
        <v>2018</v>
      </c>
    </row>
    <row r="211" spans="1:12" x14ac:dyDescent="0.25">
      <c r="A211">
        <v>210</v>
      </c>
      <c r="B211">
        <v>3</v>
      </c>
      <c r="C211" t="s">
        <v>672</v>
      </c>
      <c r="D211" t="s">
        <v>673</v>
      </c>
      <c r="E211" s="1">
        <v>43315</v>
      </c>
      <c r="F211" t="s">
        <v>674</v>
      </c>
      <c r="G211" s="1">
        <v>31398</v>
      </c>
      <c r="H211" t="s">
        <v>7</v>
      </c>
      <c r="I211">
        <v>1985</v>
      </c>
      <c r="J211" s="2">
        <f t="shared" si="6"/>
        <v>34</v>
      </c>
      <c r="K211" t="str" cm="1">
        <f t="array" ref="K211">_xlfn.IFS(J211&gt;=61,"61-70",J211&gt;51,"51-60",J211&gt;41,"41-50",J211&gt;31,"31-40",J211&gt;10,"18-30")</f>
        <v>31-40</v>
      </c>
      <c r="L211">
        <f t="shared" si="7"/>
        <v>2018</v>
      </c>
    </row>
    <row r="212" spans="1:12" x14ac:dyDescent="0.25">
      <c r="A212">
        <v>211</v>
      </c>
      <c r="B212">
        <v>3</v>
      </c>
      <c r="C212" t="s">
        <v>675</v>
      </c>
      <c r="D212" t="s">
        <v>676</v>
      </c>
      <c r="E212" s="1">
        <v>43318</v>
      </c>
      <c r="F212" t="s">
        <v>677</v>
      </c>
      <c r="G212" s="1">
        <v>31460</v>
      </c>
      <c r="H212" t="s">
        <v>7</v>
      </c>
      <c r="I212">
        <v>1986</v>
      </c>
      <c r="J212" s="2">
        <f t="shared" si="6"/>
        <v>33</v>
      </c>
      <c r="K212" t="str" cm="1">
        <f t="array" ref="K212">_xlfn.IFS(J212&gt;=61,"61-70",J212&gt;51,"51-60",J212&gt;41,"41-50",J212&gt;31,"31-40",J212&gt;10,"18-30")</f>
        <v>31-40</v>
      </c>
      <c r="L212">
        <f t="shared" si="7"/>
        <v>2018</v>
      </c>
    </row>
    <row r="213" spans="1:12" x14ac:dyDescent="0.25">
      <c r="A213">
        <v>212</v>
      </c>
      <c r="B213">
        <v>3</v>
      </c>
      <c r="C213" t="s">
        <v>678</v>
      </c>
      <c r="D213" t="s">
        <v>679</v>
      </c>
      <c r="E213" s="1">
        <v>43321</v>
      </c>
      <c r="F213" t="s">
        <v>680</v>
      </c>
      <c r="G213" s="1">
        <v>31522</v>
      </c>
      <c r="H213" t="s">
        <v>7</v>
      </c>
      <c r="I213">
        <v>1986</v>
      </c>
      <c r="J213" s="2">
        <f t="shared" si="6"/>
        <v>33</v>
      </c>
      <c r="K213" t="str" cm="1">
        <f t="array" ref="K213">_xlfn.IFS(J213&gt;=61,"61-70",J213&gt;51,"51-60",J213&gt;41,"41-50",J213&gt;31,"31-40",J213&gt;10,"18-30")</f>
        <v>31-40</v>
      </c>
      <c r="L213">
        <f t="shared" si="7"/>
        <v>2018</v>
      </c>
    </row>
    <row r="214" spans="1:12" x14ac:dyDescent="0.25">
      <c r="A214">
        <v>213</v>
      </c>
      <c r="B214">
        <v>3</v>
      </c>
      <c r="C214" t="s">
        <v>681</v>
      </c>
      <c r="D214" t="s">
        <v>682</v>
      </c>
      <c r="E214" s="1">
        <v>43324</v>
      </c>
      <c r="F214" t="s">
        <v>683</v>
      </c>
      <c r="G214" s="1">
        <v>31584</v>
      </c>
      <c r="H214" t="s">
        <v>7</v>
      </c>
      <c r="I214">
        <v>1986</v>
      </c>
      <c r="J214" s="2">
        <f t="shared" si="6"/>
        <v>33</v>
      </c>
      <c r="K214" t="str" cm="1">
        <f t="array" ref="K214">_xlfn.IFS(J214&gt;=61,"61-70",J214&gt;51,"51-60",J214&gt;41,"41-50",J214&gt;31,"31-40",J214&gt;10,"18-30")</f>
        <v>31-40</v>
      </c>
      <c r="L214">
        <f t="shared" si="7"/>
        <v>2018</v>
      </c>
    </row>
    <row r="215" spans="1:12" x14ac:dyDescent="0.25">
      <c r="A215">
        <v>214</v>
      </c>
      <c r="B215">
        <v>3</v>
      </c>
      <c r="C215" t="s">
        <v>684</v>
      </c>
      <c r="D215" t="s">
        <v>685</v>
      </c>
      <c r="E215" s="1">
        <v>43326</v>
      </c>
      <c r="F215" t="s">
        <v>686</v>
      </c>
      <c r="G215" s="1">
        <v>31646</v>
      </c>
      <c r="H215" t="s">
        <v>7</v>
      </c>
      <c r="I215">
        <v>1986</v>
      </c>
      <c r="J215" s="2">
        <f t="shared" si="6"/>
        <v>33</v>
      </c>
      <c r="K215" t="str" cm="1">
        <f t="array" ref="K215">_xlfn.IFS(J215&gt;=61,"61-70",J215&gt;51,"51-60",J215&gt;41,"41-50",J215&gt;31,"31-40",J215&gt;10,"18-30")</f>
        <v>31-40</v>
      </c>
      <c r="L215">
        <f t="shared" si="7"/>
        <v>2018</v>
      </c>
    </row>
    <row r="216" spans="1:12" x14ac:dyDescent="0.25">
      <c r="A216">
        <v>215</v>
      </c>
      <c r="B216">
        <v>3</v>
      </c>
      <c r="C216" t="s">
        <v>687</v>
      </c>
      <c r="D216" t="s">
        <v>688</v>
      </c>
      <c r="E216" s="1">
        <v>43329</v>
      </c>
      <c r="F216" t="s">
        <v>689</v>
      </c>
      <c r="G216" s="1">
        <v>31708</v>
      </c>
      <c r="H216" t="s">
        <v>7</v>
      </c>
      <c r="I216">
        <v>1986</v>
      </c>
      <c r="J216" s="2">
        <f t="shared" si="6"/>
        <v>33</v>
      </c>
      <c r="K216" t="str" cm="1">
        <f t="array" ref="K216">_xlfn.IFS(J216&gt;=61,"61-70",J216&gt;51,"51-60",J216&gt;41,"41-50",J216&gt;31,"31-40",J216&gt;10,"18-30")</f>
        <v>31-40</v>
      </c>
      <c r="L216">
        <f t="shared" si="7"/>
        <v>2018</v>
      </c>
    </row>
    <row r="217" spans="1:12" x14ac:dyDescent="0.25">
      <c r="A217">
        <v>216</v>
      </c>
      <c r="B217">
        <v>3</v>
      </c>
      <c r="C217" t="s">
        <v>690</v>
      </c>
      <c r="D217" t="s">
        <v>691</v>
      </c>
      <c r="E217" s="1">
        <v>43332</v>
      </c>
      <c r="F217" t="s">
        <v>692</v>
      </c>
      <c r="G217" s="1">
        <v>31770</v>
      </c>
      <c r="H217" t="s">
        <v>7</v>
      </c>
      <c r="I217">
        <v>1986</v>
      </c>
      <c r="J217" s="2">
        <f t="shared" si="6"/>
        <v>33</v>
      </c>
      <c r="K217" t="str" cm="1">
        <f t="array" ref="K217">_xlfn.IFS(J217&gt;=61,"61-70",J217&gt;51,"51-60",J217&gt;41,"41-50",J217&gt;31,"31-40",J217&gt;10,"18-30")</f>
        <v>31-40</v>
      </c>
      <c r="L217">
        <f t="shared" si="7"/>
        <v>2018</v>
      </c>
    </row>
    <row r="218" spans="1:12" x14ac:dyDescent="0.25">
      <c r="A218">
        <v>217</v>
      </c>
      <c r="B218">
        <v>3</v>
      </c>
      <c r="C218" t="s">
        <v>693</v>
      </c>
      <c r="D218" t="s">
        <v>694</v>
      </c>
      <c r="E218" s="1">
        <v>43335</v>
      </c>
      <c r="F218" t="s">
        <v>695</v>
      </c>
      <c r="G218" s="1">
        <v>31832</v>
      </c>
      <c r="H218" t="s">
        <v>7</v>
      </c>
      <c r="I218">
        <v>1987</v>
      </c>
      <c r="J218" s="2">
        <f t="shared" si="6"/>
        <v>32</v>
      </c>
      <c r="K218" t="str" cm="1">
        <f t="array" ref="K218">_xlfn.IFS(J218&gt;=61,"61-70",J218&gt;51,"51-60",J218&gt;41,"41-50",J218&gt;31,"31-40",J218&gt;10,"18-30")</f>
        <v>31-40</v>
      </c>
      <c r="L218">
        <f t="shared" si="7"/>
        <v>2018</v>
      </c>
    </row>
    <row r="219" spans="1:12" x14ac:dyDescent="0.25">
      <c r="A219">
        <v>218</v>
      </c>
      <c r="B219">
        <v>3</v>
      </c>
      <c r="C219" t="s">
        <v>696</v>
      </c>
      <c r="D219" t="s">
        <v>697</v>
      </c>
      <c r="E219" s="1">
        <v>43337</v>
      </c>
      <c r="F219" t="s">
        <v>698</v>
      </c>
      <c r="G219" s="1">
        <v>31895</v>
      </c>
      <c r="H219" t="s">
        <v>7</v>
      </c>
      <c r="I219">
        <v>1987</v>
      </c>
      <c r="J219" s="2">
        <f t="shared" si="6"/>
        <v>32</v>
      </c>
      <c r="K219" t="str" cm="1">
        <f t="array" ref="K219">_xlfn.IFS(J219&gt;=61,"61-70",J219&gt;51,"51-60",J219&gt;41,"41-50",J219&gt;31,"31-40",J219&gt;10,"18-30")</f>
        <v>31-40</v>
      </c>
      <c r="L219">
        <f t="shared" si="7"/>
        <v>2018</v>
      </c>
    </row>
    <row r="220" spans="1:12" x14ac:dyDescent="0.25">
      <c r="A220">
        <v>219</v>
      </c>
      <c r="B220">
        <v>3</v>
      </c>
      <c r="C220" t="s">
        <v>699</v>
      </c>
      <c r="D220" t="s">
        <v>700</v>
      </c>
      <c r="E220" s="1">
        <v>43340</v>
      </c>
      <c r="F220" t="s">
        <v>701</v>
      </c>
      <c r="G220" s="1">
        <v>31957</v>
      </c>
      <c r="H220" t="s">
        <v>7</v>
      </c>
      <c r="I220">
        <v>1987</v>
      </c>
      <c r="J220" s="2">
        <f t="shared" si="6"/>
        <v>32</v>
      </c>
      <c r="K220" t="str" cm="1">
        <f t="array" ref="K220">_xlfn.IFS(J220&gt;=61,"61-70",J220&gt;51,"51-60",J220&gt;41,"41-50",J220&gt;31,"31-40",J220&gt;10,"18-30")</f>
        <v>31-40</v>
      </c>
      <c r="L220">
        <f t="shared" si="7"/>
        <v>2018</v>
      </c>
    </row>
    <row r="221" spans="1:12" x14ac:dyDescent="0.25">
      <c r="A221">
        <v>220</v>
      </c>
      <c r="B221">
        <v>3</v>
      </c>
      <c r="C221" t="s">
        <v>702</v>
      </c>
      <c r="D221" t="s">
        <v>703</v>
      </c>
      <c r="E221" s="1">
        <v>43343</v>
      </c>
      <c r="F221" t="s">
        <v>704</v>
      </c>
      <c r="G221" s="1">
        <v>32019</v>
      </c>
      <c r="H221" t="s">
        <v>7</v>
      </c>
      <c r="I221">
        <v>1987</v>
      </c>
      <c r="J221" s="2">
        <f t="shared" si="6"/>
        <v>32</v>
      </c>
      <c r="K221" t="str" cm="1">
        <f t="array" ref="K221">_xlfn.IFS(J221&gt;=61,"61-70",J221&gt;51,"51-60",J221&gt;41,"41-50",J221&gt;31,"31-40",J221&gt;10,"18-30")</f>
        <v>31-40</v>
      </c>
      <c r="L221">
        <f t="shared" si="7"/>
        <v>2018</v>
      </c>
    </row>
    <row r="222" spans="1:12" x14ac:dyDescent="0.25">
      <c r="A222">
        <v>221</v>
      </c>
      <c r="B222">
        <v>3</v>
      </c>
      <c r="C222" t="s">
        <v>705</v>
      </c>
      <c r="D222" t="s">
        <v>706</v>
      </c>
      <c r="E222" s="1">
        <v>43346</v>
      </c>
      <c r="F222" t="s">
        <v>707</v>
      </c>
      <c r="G222" s="1">
        <v>32081</v>
      </c>
      <c r="H222" t="s">
        <v>7</v>
      </c>
      <c r="I222">
        <v>1987</v>
      </c>
      <c r="J222" s="2">
        <f t="shared" si="6"/>
        <v>32</v>
      </c>
      <c r="K222" t="str" cm="1">
        <f t="array" ref="K222">_xlfn.IFS(J222&gt;=61,"61-70",J222&gt;51,"51-60",J222&gt;41,"41-50",J222&gt;31,"31-40",J222&gt;10,"18-30")</f>
        <v>31-40</v>
      </c>
      <c r="L222">
        <f t="shared" si="7"/>
        <v>2018</v>
      </c>
    </row>
    <row r="223" spans="1:12" x14ac:dyDescent="0.25">
      <c r="A223">
        <v>222</v>
      </c>
      <c r="B223">
        <v>3</v>
      </c>
      <c r="C223" t="s">
        <v>708</v>
      </c>
      <c r="D223" t="s">
        <v>709</v>
      </c>
      <c r="E223" s="1">
        <v>43348</v>
      </c>
      <c r="F223" t="s">
        <v>710</v>
      </c>
      <c r="G223" s="1">
        <v>32143</v>
      </c>
      <c r="H223" t="s">
        <v>7</v>
      </c>
      <c r="I223">
        <v>1988</v>
      </c>
      <c r="J223" s="2">
        <f t="shared" si="6"/>
        <v>31</v>
      </c>
      <c r="K223" t="str" cm="1">
        <f t="array" ref="K223">_xlfn.IFS(J223&gt;=61,"61-70",J223&gt;51,"51-60",J223&gt;41,"41-50",J223&gt;31,"31-40",J223&gt;10,"18-30")</f>
        <v>18-30</v>
      </c>
      <c r="L223">
        <f t="shared" si="7"/>
        <v>2018</v>
      </c>
    </row>
    <row r="224" spans="1:12" x14ac:dyDescent="0.25">
      <c r="A224">
        <v>223</v>
      </c>
      <c r="B224">
        <v>3</v>
      </c>
      <c r="C224" t="s">
        <v>711</v>
      </c>
      <c r="D224" t="s">
        <v>712</v>
      </c>
      <c r="E224" s="1">
        <v>43351</v>
      </c>
      <c r="F224" t="s">
        <v>713</v>
      </c>
      <c r="G224" s="1">
        <v>32205</v>
      </c>
      <c r="H224" t="s">
        <v>7</v>
      </c>
      <c r="I224">
        <v>1988</v>
      </c>
      <c r="J224" s="2">
        <f t="shared" si="6"/>
        <v>31</v>
      </c>
      <c r="K224" t="str" cm="1">
        <f t="array" ref="K224">_xlfn.IFS(J224&gt;=61,"61-70",J224&gt;51,"51-60",J224&gt;41,"41-50",J224&gt;31,"31-40",J224&gt;10,"18-30")</f>
        <v>18-30</v>
      </c>
      <c r="L224">
        <f t="shared" si="7"/>
        <v>2018</v>
      </c>
    </row>
    <row r="225" spans="1:12" x14ac:dyDescent="0.25">
      <c r="A225">
        <v>224</v>
      </c>
      <c r="B225">
        <v>3</v>
      </c>
      <c r="C225" t="s">
        <v>714</v>
      </c>
      <c r="D225" t="s">
        <v>715</v>
      </c>
      <c r="E225" s="1">
        <v>43354</v>
      </c>
      <c r="F225" t="s">
        <v>716</v>
      </c>
      <c r="G225" s="1">
        <v>32267</v>
      </c>
      <c r="H225" t="s">
        <v>7</v>
      </c>
      <c r="I225">
        <v>1988</v>
      </c>
      <c r="J225" s="2">
        <f t="shared" si="6"/>
        <v>31</v>
      </c>
      <c r="K225" t="str" cm="1">
        <f t="array" ref="K225">_xlfn.IFS(J225&gt;=61,"61-70",J225&gt;51,"51-60",J225&gt;41,"41-50",J225&gt;31,"31-40",J225&gt;10,"18-30")</f>
        <v>18-30</v>
      </c>
      <c r="L225">
        <f t="shared" si="7"/>
        <v>2018</v>
      </c>
    </row>
    <row r="226" spans="1:12" x14ac:dyDescent="0.25">
      <c r="A226">
        <v>225</v>
      </c>
      <c r="B226">
        <v>3</v>
      </c>
      <c r="C226" t="s">
        <v>717</v>
      </c>
      <c r="D226" t="s">
        <v>718</v>
      </c>
      <c r="E226" s="1">
        <v>43357</v>
      </c>
      <c r="F226" t="s">
        <v>719</v>
      </c>
      <c r="G226" s="1">
        <v>32330</v>
      </c>
      <c r="H226" t="s">
        <v>7</v>
      </c>
      <c r="I226">
        <v>1988</v>
      </c>
      <c r="J226" s="2">
        <f t="shared" si="6"/>
        <v>31</v>
      </c>
      <c r="K226" t="str" cm="1">
        <f t="array" ref="K226">_xlfn.IFS(J226&gt;=61,"61-70",J226&gt;51,"51-60",J226&gt;41,"41-50",J226&gt;31,"31-40",J226&gt;10,"18-30")</f>
        <v>18-30</v>
      </c>
      <c r="L226">
        <f t="shared" si="7"/>
        <v>2018</v>
      </c>
    </row>
    <row r="227" spans="1:12" x14ac:dyDescent="0.25">
      <c r="A227">
        <v>226</v>
      </c>
      <c r="B227">
        <v>3</v>
      </c>
      <c r="C227" t="s">
        <v>720</v>
      </c>
      <c r="D227" t="s">
        <v>721</v>
      </c>
      <c r="E227" s="1">
        <v>43360</v>
      </c>
      <c r="F227" t="s">
        <v>722</v>
      </c>
      <c r="G227" s="1">
        <v>32392</v>
      </c>
      <c r="H227" t="s">
        <v>7</v>
      </c>
      <c r="I227">
        <v>1988</v>
      </c>
      <c r="J227" s="2">
        <f t="shared" si="6"/>
        <v>31</v>
      </c>
      <c r="K227" t="str" cm="1">
        <f t="array" ref="K227">_xlfn.IFS(J227&gt;=61,"61-70",J227&gt;51,"51-60",J227&gt;41,"41-50",J227&gt;31,"31-40",J227&gt;10,"18-30")</f>
        <v>18-30</v>
      </c>
      <c r="L227">
        <f t="shared" si="7"/>
        <v>2018</v>
      </c>
    </row>
    <row r="228" spans="1:12" x14ac:dyDescent="0.25">
      <c r="A228">
        <v>227</v>
      </c>
      <c r="B228">
        <v>3</v>
      </c>
      <c r="C228" t="s">
        <v>723</v>
      </c>
      <c r="D228" t="s">
        <v>724</v>
      </c>
      <c r="E228" s="1">
        <v>43362</v>
      </c>
      <c r="F228" t="s">
        <v>725</v>
      </c>
      <c r="G228" s="1">
        <v>32454</v>
      </c>
      <c r="H228" t="s">
        <v>7</v>
      </c>
      <c r="I228">
        <v>1988</v>
      </c>
      <c r="J228" s="2">
        <f t="shared" si="6"/>
        <v>31</v>
      </c>
      <c r="K228" t="str" cm="1">
        <f t="array" ref="K228">_xlfn.IFS(J228&gt;=61,"61-70",J228&gt;51,"51-60",J228&gt;41,"41-50",J228&gt;31,"31-40",J228&gt;10,"18-30")</f>
        <v>18-30</v>
      </c>
      <c r="L228">
        <f t="shared" si="7"/>
        <v>2018</v>
      </c>
    </row>
    <row r="229" spans="1:12" x14ac:dyDescent="0.25">
      <c r="A229">
        <v>228</v>
      </c>
      <c r="B229">
        <v>3</v>
      </c>
      <c r="C229" t="s">
        <v>726</v>
      </c>
      <c r="D229" t="s">
        <v>727</v>
      </c>
      <c r="E229" s="1">
        <v>43365</v>
      </c>
      <c r="F229" t="s">
        <v>728</v>
      </c>
      <c r="G229" s="1">
        <v>32516</v>
      </c>
      <c r="H229" t="s">
        <v>7</v>
      </c>
      <c r="I229">
        <v>1989</v>
      </c>
      <c r="J229" s="2">
        <f t="shared" si="6"/>
        <v>30</v>
      </c>
      <c r="K229" t="str" cm="1">
        <f t="array" ref="K229">_xlfn.IFS(J229&gt;=61,"61-70",J229&gt;51,"51-60",J229&gt;41,"41-50",J229&gt;31,"31-40",J229&gt;10,"18-30")</f>
        <v>18-30</v>
      </c>
      <c r="L229">
        <f t="shared" si="7"/>
        <v>2018</v>
      </c>
    </row>
    <row r="230" spans="1:12" x14ac:dyDescent="0.25">
      <c r="A230">
        <v>229</v>
      </c>
      <c r="B230">
        <v>3</v>
      </c>
      <c r="C230" t="s">
        <v>729</v>
      </c>
      <c r="D230" t="s">
        <v>730</v>
      </c>
      <c r="E230" s="1">
        <v>43368</v>
      </c>
      <c r="F230" t="s">
        <v>731</v>
      </c>
      <c r="G230" s="1">
        <v>32578</v>
      </c>
      <c r="H230" t="s">
        <v>7</v>
      </c>
      <c r="I230">
        <v>1989</v>
      </c>
      <c r="J230" s="2">
        <f t="shared" si="6"/>
        <v>30</v>
      </c>
      <c r="K230" t="str" cm="1">
        <f t="array" ref="K230">_xlfn.IFS(J230&gt;=61,"61-70",J230&gt;51,"51-60",J230&gt;41,"41-50",J230&gt;31,"31-40",J230&gt;10,"18-30")</f>
        <v>18-30</v>
      </c>
      <c r="L230">
        <f t="shared" si="7"/>
        <v>2018</v>
      </c>
    </row>
    <row r="231" spans="1:12" x14ac:dyDescent="0.25">
      <c r="A231">
        <v>230</v>
      </c>
      <c r="B231">
        <v>3</v>
      </c>
      <c r="C231" t="s">
        <v>732</v>
      </c>
      <c r="D231" t="s">
        <v>733</v>
      </c>
      <c r="E231" s="1">
        <v>43371</v>
      </c>
      <c r="F231" t="s">
        <v>734</v>
      </c>
      <c r="G231" s="1">
        <v>32640</v>
      </c>
      <c r="H231" t="s">
        <v>7</v>
      </c>
      <c r="I231">
        <v>1989</v>
      </c>
      <c r="J231" s="2">
        <f t="shared" si="6"/>
        <v>30</v>
      </c>
      <c r="K231" t="str" cm="1">
        <f t="array" ref="K231">_xlfn.IFS(J231&gt;=61,"61-70",J231&gt;51,"51-60",J231&gt;41,"41-50",J231&gt;31,"31-40",J231&gt;10,"18-30")</f>
        <v>18-30</v>
      </c>
      <c r="L231">
        <f t="shared" si="7"/>
        <v>2018</v>
      </c>
    </row>
    <row r="232" spans="1:12" x14ac:dyDescent="0.25">
      <c r="A232">
        <v>231</v>
      </c>
      <c r="B232">
        <v>3</v>
      </c>
      <c r="C232" t="s">
        <v>735</v>
      </c>
      <c r="D232" t="s">
        <v>736</v>
      </c>
      <c r="E232" s="1">
        <v>43373</v>
      </c>
      <c r="F232" t="s">
        <v>737</v>
      </c>
      <c r="G232" s="1">
        <v>32702</v>
      </c>
      <c r="H232" t="s">
        <v>7</v>
      </c>
      <c r="I232">
        <v>1989</v>
      </c>
      <c r="J232" s="2">
        <f t="shared" si="6"/>
        <v>30</v>
      </c>
      <c r="K232" t="str" cm="1">
        <f t="array" ref="K232">_xlfn.IFS(J232&gt;=61,"61-70",J232&gt;51,"51-60",J232&gt;41,"41-50",J232&gt;31,"31-40",J232&gt;10,"18-30")</f>
        <v>18-30</v>
      </c>
      <c r="L232">
        <f t="shared" si="7"/>
        <v>2018</v>
      </c>
    </row>
    <row r="233" spans="1:12" x14ac:dyDescent="0.25">
      <c r="A233">
        <v>232</v>
      </c>
      <c r="B233">
        <v>3</v>
      </c>
      <c r="C233" t="s">
        <v>738</v>
      </c>
      <c r="D233" t="s">
        <v>739</v>
      </c>
      <c r="E233" s="1">
        <v>43376</v>
      </c>
      <c r="F233" t="s">
        <v>740</v>
      </c>
      <c r="G233" s="1">
        <v>32764</v>
      </c>
      <c r="H233" t="s">
        <v>7</v>
      </c>
      <c r="I233">
        <v>1989</v>
      </c>
      <c r="J233" s="2">
        <f t="shared" si="6"/>
        <v>30</v>
      </c>
      <c r="K233" t="str" cm="1">
        <f t="array" ref="K233">_xlfn.IFS(J233&gt;=61,"61-70",J233&gt;51,"51-60",J233&gt;41,"41-50",J233&gt;31,"31-40",J233&gt;10,"18-30")</f>
        <v>18-30</v>
      </c>
      <c r="L233">
        <f t="shared" si="7"/>
        <v>2018</v>
      </c>
    </row>
    <row r="234" spans="1:12" x14ac:dyDescent="0.25">
      <c r="A234">
        <v>233</v>
      </c>
      <c r="B234">
        <v>3</v>
      </c>
      <c r="C234" t="s">
        <v>741</v>
      </c>
      <c r="D234" t="s">
        <v>742</v>
      </c>
      <c r="E234" s="1">
        <v>43379</v>
      </c>
      <c r="F234" t="s">
        <v>743</v>
      </c>
      <c r="G234" s="1">
        <v>32827</v>
      </c>
      <c r="H234" t="s">
        <v>7</v>
      </c>
      <c r="I234">
        <v>1989</v>
      </c>
      <c r="J234" s="2">
        <f t="shared" si="6"/>
        <v>30</v>
      </c>
      <c r="K234" t="str" cm="1">
        <f t="array" ref="K234">_xlfn.IFS(J234&gt;=61,"61-70",J234&gt;51,"51-60",J234&gt;41,"41-50",J234&gt;31,"31-40",J234&gt;10,"18-30")</f>
        <v>18-30</v>
      </c>
      <c r="L234">
        <f t="shared" si="7"/>
        <v>2018</v>
      </c>
    </row>
    <row r="235" spans="1:12" x14ac:dyDescent="0.25">
      <c r="A235">
        <v>234</v>
      </c>
      <c r="B235">
        <v>3</v>
      </c>
      <c r="C235" t="s">
        <v>744</v>
      </c>
      <c r="D235" t="s">
        <v>745</v>
      </c>
      <c r="E235" s="1">
        <v>43382</v>
      </c>
      <c r="F235" t="s">
        <v>746</v>
      </c>
      <c r="G235" s="1">
        <v>32889</v>
      </c>
      <c r="H235" t="s">
        <v>7</v>
      </c>
      <c r="I235">
        <v>1990</v>
      </c>
      <c r="J235" s="2">
        <f t="shared" si="6"/>
        <v>29</v>
      </c>
      <c r="K235" t="str" cm="1">
        <f t="array" ref="K235">_xlfn.IFS(J235&gt;=61,"61-70",J235&gt;51,"51-60",J235&gt;41,"41-50",J235&gt;31,"31-40",J235&gt;10,"18-30")</f>
        <v>18-30</v>
      </c>
      <c r="L235">
        <f t="shared" si="7"/>
        <v>2018</v>
      </c>
    </row>
    <row r="236" spans="1:12" x14ac:dyDescent="0.25">
      <c r="A236">
        <v>235</v>
      </c>
      <c r="B236">
        <v>3</v>
      </c>
      <c r="C236" t="s">
        <v>747</v>
      </c>
      <c r="D236" t="s">
        <v>748</v>
      </c>
      <c r="E236" s="1">
        <v>43384</v>
      </c>
      <c r="F236" t="s">
        <v>749</v>
      </c>
      <c r="G236" s="1">
        <v>32951</v>
      </c>
      <c r="H236" t="s">
        <v>7</v>
      </c>
      <c r="I236">
        <v>1990</v>
      </c>
      <c r="J236" s="2">
        <f t="shared" si="6"/>
        <v>29</v>
      </c>
      <c r="K236" t="str" cm="1">
        <f t="array" ref="K236">_xlfn.IFS(J236&gt;=61,"61-70",J236&gt;51,"51-60",J236&gt;41,"41-50",J236&gt;31,"31-40",J236&gt;10,"18-30")</f>
        <v>18-30</v>
      </c>
      <c r="L236">
        <f t="shared" si="7"/>
        <v>2018</v>
      </c>
    </row>
    <row r="237" spans="1:12" x14ac:dyDescent="0.25">
      <c r="A237">
        <v>236</v>
      </c>
      <c r="B237">
        <v>3</v>
      </c>
      <c r="C237" t="s">
        <v>750</v>
      </c>
      <c r="D237" t="s">
        <v>751</v>
      </c>
      <c r="E237" s="1">
        <v>43387</v>
      </c>
      <c r="F237" t="s">
        <v>752</v>
      </c>
      <c r="G237" s="1">
        <v>33013</v>
      </c>
      <c r="H237" t="s">
        <v>7</v>
      </c>
      <c r="I237">
        <v>1990</v>
      </c>
      <c r="J237" s="2">
        <f t="shared" si="6"/>
        <v>29</v>
      </c>
      <c r="K237" t="str" cm="1">
        <f t="array" ref="K237">_xlfn.IFS(J237&gt;=61,"61-70",J237&gt;51,"51-60",J237&gt;41,"41-50",J237&gt;31,"31-40",J237&gt;10,"18-30")</f>
        <v>18-30</v>
      </c>
      <c r="L237">
        <f t="shared" si="7"/>
        <v>2018</v>
      </c>
    </row>
    <row r="238" spans="1:12" x14ac:dyDescent="0.25">
      <c r="A238">
        <v>237</v>
      </c>
      <c r="B238">
        <v>3</v>
      </c>
      <c r="C238" t="s">
        <v>753</v>
      </c>
      <c r="D238" t="s">
        <v>754</v>
      </c>
      <c r="E238" s="1">
        <v>43390</v>
      </c>
      <c r="F238" t="s">
        <v>755</v>
      </c>
      <c r="G238" s="1">
        <v>33075</v>
      </c>
      <c r="H238" t="s">
        <v>7</v>
      </c>
      <c r="I238">
        <v>1990</v>
      </c>
      <c r="J238" s="2">
        <f t="shared" si="6"/>
        <v>29</v>
      </c>
      <c r="K238" t="str" cm="1">
        <f t="array" ref="K238">_xlfn.IFS(J238&gt;=61,"61-70",J238&gt;51,"51-60",J238&gt;41,"41-50",J238&gt;31,"31-40",J238&gt;10,"18-30")</f>
        <v>18-30</v>
      </c>
      <c r="L238">
        <f t="shared" si="7"/>
        <v>2018</v>
      </c>
    </row>
    <row r="239" spans="1:12" x14ac:dyDescent="0.25">
      <c r="A239">
        <v>238</v>
      </c>
      <c r="B239">
        <v>3</v>
      </c>
      <c r="C239" t="s">
        <v>756</v>
      </c>
      <c r="D239" t="s">
        <v>757</v>
      </c>
      <c r="E239" s="1">
        <v>43393</v>
      </c>
      <c r="F239" t="s">
        <v>758</v>
      </c>
      <c r="G239" s="1">
        <v>33137</v>
      </c>
      <c r="H239" t="s">
        <v>7</v>
      </c>
      <c r="I239">
        <v>1990</v>
      </c>
      <c r="J239" s="2">
        <f t="shared" si="6"/>
        <v>29</v>
      </c>
      <c r="K239" t="str" cm="1">
        <f t="array" ref="K239">_xlfn.IFS(J239&gt;=61,"61-70",J239&gt;51,"51-60",J239&gt;41,"41-50",J239&gt;31,"31-40",J239&gt;10,"18-30")</f>
        <v>18-30</v>
      </c>
      <c r="L239">
        <f t="shared" si="7"/>
        <v>2018</v>
      </c>
    </row>
    <row r="240" spans="1:12" x14ac:dyDescent="0.25">
      <c r="A240">
        <v>239</v>
      </c>
      <c r="B240">
        <v>3</v>
      </c>
      <c r="C240" t="s">
        <v>759</v>
      </c>
      <c r="D240" t="s">
        <v>760</v>
      </c>
      <c r="E240" s="1">
        <v>43395</v>
      </c>
      <c r="F240" t="s">
        <v>761</v>
      </c>
      <c r="G240" s="1">
        <v>33199</v>
      </c>
      <c r="H240" t="s">
        <v>7</v>
      </c>
      <c r="I240">
        <v>1990</v>
      </c>
      <c r="J240" s="2">
        <f t="shared" si="6"/>
        <v>29</v>
      </c>
      <c r="K240" t="str" cm="1">
        <f t="array" ref="K240">_xlfn.IFS(J240&gt;=61,"61-70",J240&gt;51,"51-60",J240&gt;41,"41-50",J240&gt;31,"31-40",J240&gt;10,"18-30")</f>
        <v>18-30</v>
      </c>
      <c r="L240">
        <f t="shared" si="7"/>
        <v>2018</v>
      </c>
    </row>
    <row r="241" spans="1:12" x14ac:dyDescent="0.25">
      <c r="A241">
        <v>240</v>
      </c>
      <c r="B241">
        <v>3</v>
      </c>
      <c r="C241" t="s">
        <v>762</v>
      </c>
      <c r="D241" t="s">
        <v>763</v>
      </c>
      <c r="E241" s="1">
        <v>43398</v>
      </c>
      <c r="F241" t="s">
        <v>764</v>
      </c>
      <c r="G241" s="1">
        <v>33262</v>
      </c>
      <c r="H241" t="s">
        <v>7</v>
      </c>
      <c r="I241">
        <v>1991</v>
      </c>
      <c r="J241" s="2">
        <f t="shared" si="6"/>
        <v>28</v>
      </c>
      <c r="K241" t="str" cm="1">
        <f t="array" ref="K241">_xlfn.IFS(J241&gt;=61,"61-70",J241&gt;51,"51-60",J241&gt;41,"41-50",J241&gt;31,"31-40",J241&gt;10,"18-30")</f>
        <v>18-30</v>
      </c>
      <c r="L241">
        <f t="shared" si="7"/>
        <v>2018</v>
      </c>
    </row>
    <row r="242" spans="1:12" x14ac:dyDescent="0.25">
      <c r="A242">
        <v>241</v>
      </c>
      <c r="B242">
        <v>3</v>
      </c>
      <c r="C242" t="s">
        <v>765</v>
      </c>
      <c r="D242" t="s">
        <v>766</v>
      </c>
      <c r="E242" s="1">
        <v>43401</v>
      </c>
      <c r="F242" t="s">
        <v>767</v>
      </c>
      <c r="G242" s="1">
        <v>33324</v>
      </c>
      <c r="H242" t="s">
        <v>7</v>
      </c>
      <c r="I242">
        <v>1991</v>
      </c>
      <c r="J242" s="2">
        <f t="shared" si="6"/>
        <v>28</v>
      </c>
      <c r="K242" t="str" cm="1">
        <f t="array" ref="K242">_xlfn.IFS(J242&gt;=61,"61-70",J242&gt;51,"51-60",J242&gt;41,"41-50",J242&gt;31,"31-40",J242&gt;10,"18-30")</f>
        <v>18-30</v>
      </c>
      <c r="L242">
        <f t="shared" si="7"/>
        <v>2018</v>
      </c>
    </row>
    <row r="243" spans="1:12" x14ac:dyDescent="0.25">
      <c r="A243">
        <v>242</v>
      </c>
      <c r="B243">
        <v>3</v>
      </c>
      <c r="C243" t="s">
        <v>768</v>
      </c>
      <c r="D243" t="s">
        <v>769</v>
      </c>
      <c r="E243" s="1">
        <v>43404</v>
      </c>
      <c r="F243" t="s">
        <v>770</v>
      </c>
      <c r="G243" s="1">
        <v>33386</v>
      </c>
      <c r="H243" t="s">
        <v>7</v>
      </c>
      <c r="I243">
        <v>1991</v>
      </c>
      <c r="J243" s="2">
        <f t="shared" si="6"/>
        <v>28</v>
      </c>
      <c r="K243" t="str" cm="1">
        <f t="array" ref="K243">_xlfn.IFS(J243&gt;=61,"61-70",J243&gt;51,"51-60",J243&gt;41,"41-50",J243&gt;31,"31-40",J243&gt;10,"18-30")</f>
        <v>18-30</v>
      </c>
      <c r="L243">
        <f t="shared" si="7"/>
        <v>2018</v>
      </c>
    </row>
    <row r="244" spans="1:12" x14ac:dyDescent="0.25">
      <c r="A244">
        <v>243</v>
      </c>
      <c r="B244">
        <v>3</v>
      </c>
      <c r="C244" t="s">
        <v>771</v>
      </c>
      <c r="D244" t="s">
        <v>772</v>
      </c>
      <c r="E244" s="1">
        <v>43406</v>
      </c>
      <c r="F244" t="s">
        <v>773</v>
      </c>
      <c r="G244" s="1">
        <v>33448</v>
      </c>
      <c r="H244" t="s">
        <v>7</v>
      </c>
      <c r="I244">
        <v>1991</v>
      </c>
      <c r="J244" s="2">
        <f t="shared" si="6"/>
        <v>28</v>
      </c>
      <c r="K244" t="str" cm="1">
        <f t="array" ref="K244">_xlfn.IFS(J244&gt;=61,"61-70",J244&gt;51,"51-60",J244&gt;41,"41-50",J244&gt;31,"31-40",J244&gt;10,"18-30")</f>
        <v>18-30</v>
      </c>
      <c r="L244">
        <f t="shared" si="7"/>
        <v>2018</v>
      </c>
    </row>
    <row r="245" spans="1:12" x14ac:dyDescent="0.25">
      <c r="A245">
        <v>244</v>
      </c>
      <c r="B245">
        <v>3</v>
      </c>
      <c r="C245" t="s">
        <v>774</v>
      </c>
      <c r="D245" t="s">
        <v>775</v>
      </c>
      <c r="E245" s="1">
        <v>43409</v>
      </c>
      <c r="F245" t="s">
        <v>776</v>
      </c>
      <c r="G245" s="1">
        <v>33510</v>
      </c>
      <c r="H245" t="s">
        <v>7</v>
      </c>
      <c r="I245">
        <v>1991</v>
      </c>
      <c r="J245" s="2">
        <f t="shared" si="6"/>
        <v>28</v>
      </c>
      <c r="K245" t="str" cm="1">
        <f t="array" ref="K245">_xlfn.IFS(J245&gt;=61,"61-70",J245&gt;51,"51-60",J245&gt;41,"41-50",J245&gt;31,"31-40",J245&gt;10,"18-30")</f>
        <v>18-30</v>
      </c>
      <c r="L245">
        <f t="shared" si="7"/>
        <v>2018</v>
      </c>
    </row>
    <row r="246" spans="1:12" x14ac:dyDescent="0.25">
      <c r="A246">
        <v>245</v>
      </c>
      <c r="B246">
        <v>3</v>
      </c>
      <c r="C246" t="s">
        <v>777</v>
      </c>
      <c r="D246" t="s">
        <v>778</v>
      </c>
      <c r="E246" s="1">
        <v>43412</v>
      </c>
      <c r="F246" t="s">
        <v>779</v>
      </c>
      <c r="G246" s="1">
        <v>33572</v>
      </c>
      <c r="H246" t="s">
        <v>7</v>
      </c>
      <c r="I246">
        <v>1991</v>
      </c>
      <c r="J246" s="2">
        <f t="shared" si="6"/>
        <v>28</v>
      </c>
      <c r="K246" t="str" cm="1">
        <f t="array" ref="K246">_xlfn.IFS(J246&gt;=61,"61-70",J246&gt;51,"51-60",J246&gt;41,"41-50",J246&gt;31,"31-40",J246&gt;10,"18-30")</f>
        <v>18-30</v>
      </c>
      <c r="L246">
        <f t="shared" si="7"/>
        <v>2018</v>
      </c>
    </row>
    <row r="247" spans="1:12" x14ac:dyDescent="0.25">
      <c r="A247">
        <v>246</v>
      </c>
      <c r="B247">
        <v>3</v>
      </c>
      <c r="C247" t="s">
        <v>780</v>
      </c>
      <c r="D247" t="s">
        <v>781</v>
      </c>
      <c r="E247" s="1">
        <v>43415</v>
      </c>
      <c r="F247" t="s">
        <v>782</v>
      </c>
      <c r="G247" s="1">
        <v>33634</v>
      </c>
      <c r="H247" t="s">
        <v>7</v>
      </c>
      <c r="I247">
        <v>1992</v>
      </c>
      <c r="J247" s="2">
        <f t="shared" si="6"/>
        <v>27</v>
      </c>
      <c r="K247" t="str" cm="1">
        <f t="array" ref="K247">_xlfn.IFS(J247&gt;=61,"61-70",J247&gt;51,"51-60",J247&gt;41,"41-50",J247&gt;31,"31-40",J247&gt;10,"18-30")</f>
        <v>18-30</v>
      </c>
      <c r="L247">
        <f t="shared" si="7"/>
        <v>2018</v>
      </c>
    </row>
    <row r="248" spans="1:12" x14ac:dyDescent="0.25">
      <c r="A248">
        <v>247</v>
      </c>
      <c r="B248">
        <v>3</v>
      </c>
      <c r="C248" t="s">
        <v>783</v>
      </c>
      <c r="D248" t="s">
        <v>784</v>
      </c>
      <c r="E248" s="1">
        <v>43417</v>
      </c>
      <c r="F248" t="s">
        <v>785</v>
      </c>
      <c r="G248" s="1">
        <v>33696</v>
      </c>
      <c r="H248" t="s">
        <v>7</v>
      </c>
      <c r="I248">
        <v>1992</v>
      </c>
      <c r="J248" s="2">
        <f t="shared" si="6"/>
        <v>27</v>
      </c>
      <c r="K248" t="str" cm="1">
        <f t="array" ref="K248">_xlfn.IFS(J248&gt;=61,"61-70",J248&gt;51,"51-60",J248&gt;41,"41-50",J248&gt;31,"31-40",J248&gt;10,"18-30")</f>
        <v>18-30</v>
      </c>
      <c r="L248">
        <f t="shared" si="7"/>
        <v>2018</v>
      </c>
    </row>
    <row r="249" spans="1:12" x14ac:dyDescent="0.25">
      <c r="A249">
        <v>248</v>
      </c>
      <c r="B249">
        <v>3</v>
      </c>
      <c r="C249" t="s">
        <v>786</v>
      </c>
      <c r="D249" t="s">
        <v>787</v>
      </c>
      <c r="E249" s="1">
        <v>43420</v>
      </c>
      <c r="F249" t="s">
        <v>788</v>
      </c>
      <c r="G249" s="1">
        <v>33759</v>
      </c>
      <c r="H249" t="s">
        <v>7</v>
      </c>
      <c r="I249">
        <v>1992</v>
      </c>
      <c r="J249" s="2">
        <f t="shared" si="6"/>
        <v>27</v>
      </c>
      <c r="K249" t="str" cm="1">
        <f t="array" ref="K249">_xlfn.IFS(J249&gt;=61,"61-70",J249&gt;51,"51-60",J249&gt;41,"41-50",J249&gt;31,"31-40",J249&gt;10,"18-30")</f>
        <v>18-30</v>
      </c>
      <c r="L249">
        <f t="shared" si="7"/>
        <v>2018</v>
      </c>
    </row>
    <row r="250" spans="1:12" x14ac:dyDescent="0.25">
      <c r="A250">
        <v>249</v>
      </c>
      <c r="B250">
        <v>3</v>
      </c>
      <c r="C250" t="s">
        <v>789</v>
      </c>
      <c r="D250" t="s">
        <v>790</v>
      </c>
      <c r="E250" s="1">
        <v>43423</v>
      </c>
      <c r="F250" t="s">
        <v>791</v>
      </c>
      <c r="G250" s="1">
        <v>33821</v>
      </c>
      <c r="H250" t="s">
        <v>7</v>
      </c>
      <c r="I250">
        <v>1992</v>
      </c>
      <c r="J250" s="2">
        <f t="shared" si="6"/>
        <v>27</v>
      </c>
      <c r="K250" t="str" cm="1">
        <f t="array" ref="K250">_xlfn.IFS(J250&gt;=61,"61-70",J250&gt;51,"51-60",J250&gt;41,"41-50",J250&gt;31,"31-40",J250&gt;10,"18-30")</f>
        <v>18-30</v>
      </c>
      <c r="L250">
        <f t="shared" si="7"/>
        <v>2018</v>
      </c>
    </row>
    <row r="251" spans="1:12" x14ac:dyDescent="0.25">
      <c r="A251">
        <v>250</v>
      </c>
      <c r="B251">
        <v>3</v>
      </c>
      <c r="C251" t="s">
        <v>792</v>
      </c>
      <c r="D251" t="s">
        <v>793</v>
      </c>
      <c r="E251" s="1">
        <v>43426</v>
      </c>
      <c r="F251" t="s">
        <v>794</v>
      </c>
      <c r="G251" s="1">
        <v>33883</v>
      </c>
      <c r="H251" t="s">
        <v>7</v>
      </c>
      <c r="I251">
        <v>1992</v>
      </c>
      <c r="J251" s="2">
        <f t="shared" si="6"/>
        <v>27</v>
      </c>
      <c r="K251" t="str" cm="1">
        <f t="array" ref="K251">_xlfn.IFS(J251&gt;=61,"61-70",J251&gt;51,"51-60",J251&gt;41,"41-50",J251&gt;31,"31-40",J251&gt;10,"18-30")</f>
        <v>18-30</v>
      </c>
      <c r="L251">
        <f t="shared" si="7"/>
        <v>2018</v>
      </c>
    </row>
    <row r="252" spans="1:12" x14ac:dyDescent="0.25">
      <c r="A252">
        <v>251</v>
      </c>
      <c r="B252">
        <v>3</v>
      </c>
      <c r="C252" t="s">
        <v>795</v>
      </c>
      <c r="D252" t="s">
        <v>796</v>
      </c>
      <c r="E252" s="1">
        <v>43428</v>
      </c>
      <c r="F252" t="s">
        <v>797</v>
      </c>
      <c r="G252" s="1">
        <v>33945</v>
      </c>
      <c r="H252" t="s">
        <v>7</v>
      </c>
      <c r="I252">
        <v>1992</v>
      </c>
      <c r="J252" s="2">
        <f t="shared" si="6"/>
        <v>27</v>
      </c>
      <c r="K252" t="str" cm="1">
        <f t="array" ref="K252">_xlfn.IFS(J252&gt;=61,"61-70",J252&gt;51,"51-60",J252&gt;41,"41-50",J252&gt;31,"31-40",J252&gt;10,"18-30")</f>
        <v>18-30</v>
      </c>
      <c r="L252">
        <f t="shared" si="7"/>
        <v>2018</v>
      </c>
    </row>
    <row r="253" spans="1:12" x14ac:dyDescent="0.25">
      <c r="A253">
        <v>252</v>
      </c>
      <c r="B253">
        <v>3</v>
      </c>
      <c r="C253" t="s">
        <v>798</v>
      </c>
      <c r="D253" t="s">
        <v>799</v>
      </c>
      <c r="E253" s="1">
        <v>43431</v>
      </c>
      <c r="F253" t="s">
        <v>800</v>
      </c>
      <c r="G253" s="1">
        <v>34007</v>
      </c>
      <c r="H253" t="s">
        <v>7</v>
      </c>
      <c r="I253">
        <v>1993</v>
      </c>
      <c r="J253" s="2">
        <f t="shared" si="6"/>
        <v>26</v>
      </c>
      <c r="K253" t="str" cm="1">
        <f t="array" ref="K253">_xlfn.IFS(J253&gt;=61,"61-70",J253&gt;51,"51-60",J253&gt;41,"41-50",J253&gt;31,"31-40",J253&gt;10,"18-30")</f>
        <v>18-30</v>
      </c>
      <c r="L253">
        <f t="shared" si="7"/>
        <v>2018</v>
      </c>
    </row>
    <row r="254" spans="1:12" x14ac:dyDescent="0.25">
      <c r="A254">
        <v>253</v>
      </c>
      <c r="B254">
        <v>3</v>
      </c>
      <c r="C254" t="s">
        <v>801</v>
      </c>
      <c r="D254" t="s">
        <v>802</v>
      </c>
      <c r="E254" s="1">
        <v>43434</v>
      </c>
      <c r="F254" t="s">
        <v>803</v>
      </c>
      <c r="G254" s="1">
        <v>34069</v>
      </c>
      <c r="H254" t="s">
        <v>7</v>
      </c>
      <c r="I254">
        <v>1993</v>
      </c>
      <c r="J254" s="2">
        <f t="shared" si="6"/>
        <v>26</v>
      </c>
      <c r="K254" t="str" cm="1">
        <f t="array" ref="K254">_xlfn.IFS(J254&gt;=61,"61-70",J254&gt;51,"51-60",J254&gt;41,"41-50",J254&gt;31,"31-40",J254&gt;10,"18-30")</f>
        <v>18-30</v>
      </c>
      <c r="L254">
        <f t="shared" si="7"/>
        <v>2018</v>
      </c>
    </row>
    <row r="255" spans="1:12" x14ac:dyDescent="0.25">
      <c r="A255">
        <v>254</v>
      </c>
      <c r="B255">
        <v>3</v>
      </c>
      <c r="C255" t="s">
        <v>804</v>
      </c>
      <c r="D255" t="s">
        <v>805</v>
      </c>
      <c r="E255" s="1">
        <v>43437</v>
      </c>
      <c r="F255" t="s">
        <v>806</v>
      </c>
      <c r="G255" s="1">
        <v>34131</v>
      </c>
      <c r="H255" t="s">
        <v>7</v>
      </c>
      <c r="I255">
        <v>1993</v>
      </c>
      <c r="J255" s="2">
        <f t="shared" si="6"/>
        <v>26</v>
      </c>
      <c r="K255" t="str" cm="1">
        <f t="array" ref="K255">_xlfn.IFS(J255&gt;=61,"61-70",J255&gt;51,"51-60",J255&gt;41,"41-50",J255&gt;31,"31-40",J255&gt;10,"18-30")</f>
        <v>18-30</v>
      </c>
      <c r="L255">
        <f t="shared" si="7"/>
        <v>2018</v>
      </c>
    </row>
    <row r="256" spans="1:12" x14ac:dyDescent="0.25">
      <c r="A256">
        <v>255</v>
      </c>
      <c r="B256">
        <v>3</v>
      </c>
      <c r="C256" t="s">
        <v>807</v>
      </c>
      <c r="D256" t="s">
        <v>808</v>
      </c>
      <c r="E256" s="1">
        <v>43439</v>
      </c>
      <c r="F256" t="s">
        <v>809</v>
      </c>
      <c r="G256" s="1">
        <v>34194</v>
      </c>
      <c r="H256" t="s">
        <v>7</v>
      </c>
      <c r="I256">
        <v>1993</v>
      </c>
      <c r="J256" s="2">
        <f t="shared" si="6"/>
        <v>26</v>
      </c>
      <c r="K256" t="str" cm="1">
        <f t="array" ref="K256">_xlfn.IFS(J256&gt;=61,"61-70",J256&gt;51,"51-60",J256&gt;41,"41-50",J256&gt;31,"31-40",J256&gt;10,"18-30")</f>
        <v>18-30</v>
      </c>
      <c r="L256">
        <f t="shared" si="7"/>
        <v>2018</v>
      </c>
    </row>
    <row r="257" spans="1:12" x14ac:dyDescent="0.25">
      <c r="A257">
        <v>256</v>
      </c>
      <c r="B257">
        <v>3</v>
      </c>
      <c r="C257" t="s">
        <v>810</v>
      </c>
      <c r="D257" t="s">
        <v>811</v>
      </c>
      <c r="E257" s="1">
        <v>43442</v>
      </c>
      <c r="F257" t="s">
        <v>812</v>
      </c>
      <c r="G257" s="1">
        <v>34256</v>
      </c>
      <c r="H257" t="s">
        <v>7</v>
      </c>
      <c r="I257">
        <v>1993</v>
      </c>
      <c r="J257" s="2">
        <f t="shared" si="6"/>
        <v>26</v>
      </c>
      <c r="K257" t="str" cm="1">
        <f t="array" ref="K257">_xlfn.IFS(J257&gt;=61,"61-70",J257&gt;51,"51-60",J257&gt;41,"41-50",J257&gt;31,"31-40",J257&gt;10,"18-30")</f>
        <v>18-30</v>
      </c>
      <c r="L257">
        <f t="shared" si="7"/>
        <v>2018</v>
      </c>
    </row>
    <row r="258" spans="1:12" x14ac:dyDescent="0.25">
      <c r="A258">
        <v>257</v>
      </c>
      <c r="B258">
        <v>3</v>
      </c>
      <c r="C258" t="s">
        <v>813</v>
      </c>
      <c r="D258" t="s">
        <v>814</v>
      </c>
      <c r="E258" s="1">
        <v>43445</v>
      </c>
      <c r="F258" t="s">
        <v>815</v>
      </c>
      <c r="G258" s="1">
        <v>34318</v>
      </c>
      <c r="H258" t="s">
        <v>7</v>
      </c>
      <c r="I258">
        <v>1993</v>
      </c>
      <c r="J258" s="2">
        <f t="shared" si="6"/>
        <v>26</v>
      </c>
      <c r="K258" t="str" cm="1">
        <f t="array" ref="K258">_xlfn.IFS(J258&gt;=61,"61-70",J258&gt;51,"51-60",J258&gt;41,"41-50",J258&gt;31,"31-40",J258&gt;10,"18-30")</f>
        <v>18-30</v>
      </c>
      <c r="L258">
        <f t="shared" si="7"/>
        <v>2018</v>
      </c>
    </row>
    <row r="259" spans="1:12" x14ac:dyDescent="0.25">
      <c r="A259">
        <v>258</v>
      </c>
      <c r="B259">
        <v>3</v>
      </c>
      <c r="C259" t="s">
        <v>816</v>
      </c>
      <c r="D259" t="s">
        <v>817</v>
      </c>
      <c r="E259" s="1">
        <v>43448</v>
      </c>
      <c r="F259" t="s">
        <v>818</v>
      </c>
      <c r="G259" s="1">
        <v>34380</v>
      </c>
      <c r="H259" t="s">
        <v>7</v>
      </c>
      <c r="I259">
        <v>1994</v>
      </c>
      <c r="J259" s="2">
        <f t="shared" ref="J259:J322" si="8">2019-I259</f>
        <v>25</v>
      </c>
      <c r="K259" t="str" cm="1">
        <f t="array" ref="K259">_xlfn.IFS(J259&gt;=61,"61-70",J259&gt;51,"51-60",J259&gt;41,"41-50",J259&gt;31,"31-40",J259&gt;10,"18-30")</f>
        <v>18-30</v>
      </c>
      <c r="L259">
        <f t="shared" ref="L259:L322" si="9">YEAR(E259)</f>
        <v>2018</v>
      </c>
    </row>
    <row r="260" spans="1:12" x14ac:dyDescent="0.25">
      <c r="A260">
        <v>259</v>
      </c>
      <c r="B260">
        <v>3</v>
      </c>
      <c r="C260" t="s">
        <v>819</v>
      </c>
      <c r="D260" t="s">
        <v>820</v>
      </c>
      <c r="E260" s="1">
        <v>43450</v>
      </c>
      <c r="F260" t="s">
        <v>821</v>
      </c>
      <c r="G260" s="1">
        <v>34442</v>
      </c>
      <c r="H260" t="s">
        <v>7</v>
      </c>
      <c r="I260">
        <v>1994</v>
      </c>
      <c r="J260" s="2">
        <f t="shared" si="8"/>
        <v>25</v>
      </c>
      <c r="K260" t="str" cm="1">
        <f t="array" ref="K260">_xlfn.IFS(J260&gt;=61,"61-70",J260&gt;51,"51-60",J260&gt;41,"41-50",J260&gt;31,"31-40",J260&gt;10,"18-30")</f>
        <v>18-30</v>
      </c>
      <c r="L260">
        <f t="shared" si="9"/>
        <v>2018</v>
      </c>
    </row>
    <row r="261" spans="1:12" x14ac:dyDescent="0.25">
      <c r="A261">
        <v>260</v>
      </c>
      <c r="B261">
        <v>3</v>
      </c>
      <c r="C261" t="s">
        <v>822</v>
      </c>
      <c r="D261" t="s">
        <v>823</v>
      </c>
      <c r="E261" s="1">
        <v>43453</v>
      </c>
      <c r="F261" t="s">
        <v>824</v>
      </c>
      <c r="G261" s="1">
        <v>34504</v>
      </c>
      <c r="H261" t="s">
        <v>7</v>
      </c>
      <c r="I261">
        <v>1994</v>
      </c>
      <c r="J261" s="2">
        <f t="shared" si="8"/>
        <v>25</v>
      </c>
      <c r="K261" t="str" cm="1">
        <f t="array" ref="K261">_xlfn.IFS(J261&gt;=61,"61-70",J261&gt;51,"51-60",J261&gt;41,"41-50",J261&gt;31,"31-40",J261&gt;10,"18-30")</f>
        <v>18-30</v>
      </c>
      <c r="L261">
        <f t="shared" si="9"/>
        <v>2018</v>
      </c>
    </row>
    <row r="262" spans="1:12" x14ac:dyDescent="0.25">
      <c r="A262">
        <v>261</v>
      </c>
      <c r="B262">
        <v>3</v>
      </c>
      <c r="C262" t="s">
        <v>825</v>
      </c>
      <c r="D262" t="s">
        <v>826</v>
      </c>
      <c r="E262" s="1">
        <v>43456</v>
      </c>
      <c r="F262" t="s">
        <v>827</v>
      </c>
      <c r="G262" s="1">
        <v>34566</v>
      </c>
      <c r="H262" t="s">
        <v>7</v>
      </c>
      <c r="I262">
        <v>1994</v>
      </c>
      <c r="J262" s="2">
        <f t="shared" si="8"/>
        <v>25</v>
      </c>
      <c r="K262" t="str" cm="1">
        <f t="array" ref="K262">_xlfn.IFS(J262&gt;=61,"61-70",J262&gt;51,"51-60",J262&gt;41,"41-50",J262&gt;31,"31-40",J262&gt;10,"18-30")</f>
        <v>18-30</v>
      </c>
      <c r="L262">
        <f t="shared" si="9"/>
        <v>2018</v>
      </c>
    </row>
    <row r="263" spans="1:12" x14ac:dyDescent="0.25">
      <c r="A263">
        <v>262</v>
      </c>
      <c r="B263">
        <v>3</v>
      </c>
      <c r="C263" t="s">
        <v>828</v>
      </c>
      <c r="D263" t="s">
        <v>829</v>
      </c>
      <c r="E263" s="1">
        <v>43459</v>
      </c>
      <c r="F263" t="s">
        <v>830</v>
      </c>
      <c r="G263" s="1">
        <v>34628</v>
      </c>
      <c r="H263" t="s">
        <v>7</v>
      </c>
      <c r="I263">
        <v>1994</v>
      </c>
      <c r="J263" s="2">
        <f t="shared" si="8"/>
        <v>25</v>
      </c>
      <c r="K263" t="str" cm="1">
        <f t="array" ref="K263">_xlfn.IFS(J263&gt;=61,"61-70",J263&gt;51,"51-60",J263&gt;41,"41-50",J263&gt;31,"31-40",J263&gt;10,"18-30")</f>
        <v>18-30</v>
      </c>
      <c r="L263">
        <f t="shared" si="9"/>
        <v>2018</v>
      </c>
    </row>
    <row r="264" spans="1:12" x14ac:dyDescent="0.25">
      <c r="A264">
        <v>263</v>
      </c>
      <c r="B264">
        <v>3</v>
      </c>
      <c r="C264" t="s">
        <v>831</v>
      </c>
      <c r="D264" t="s">
        <v>832</v>
      </c>
      <c r="E264" s="1">
        <v>43462</v>
      </c>
      <c r="F264" t="s">
        <v>833</v>
      </c>
      <c r="G264" s="1">
        <v>34691</v>
      </c>
      <c r="H264" t="s">
        <v>7</v>
      </c>
      <c r="I264">
        <v>1994</v>
      </c>
      <c r="J264" s="2">
        <f t="shared" si="8"/>
        <v>25</v>
      </c>
      <c r="K264" t="str" cm="1">
        <f t="array" ref="K264">_xlfn.IFS(J264&gt;=61,"61-70",J264&gt;51,"51-60",J264&gt;41,"41-50",J264&gt;31,"31-40",J264&gt;10,"18-30")</f>
        <v>18-30</v>
      </c>
      <c r="L264">
        <f t="shared" si="9"/>
        <v>2018</v>
      </c>
    </row>
    <row r="265" spans="1:12" x14ac:dyDescent="0.25">
      <c r="A265">
        <v>264</v>
      </c>
      <c r="B265">
        <v>3</v>
      </c>
      <c r="C265" t="s">
        <v>834</v>
      </c>
      <c r="D265" t="s">
        <v>835</v>
      </c>
      <c r="E265" s="1">
        <v>43464</v>
      </c>
      <c r="F265" t="s">
        <v>836</v>
      </c>
      <c r="G265" s="1">
        <v>34753</v>
      </c>
      <c r="H265" t="s">
        <v>7</v>
      </c>
      <c r="I265">
        <v>1995</v>
      </c>
      <c r="J265" s="2">
        <f t="shared" si="8"/>
        <v>24</v>
      </c>
      <c r="K265" t="str" cm="1">
        <f t="array" ref="K265">_xlfn.IFS(J265&gt;=61,"61-70",J265&gt;51,"51-60",J265&gt;41,"41-50",J265&gt;31,"31-40",J265&gt;10,"18-30")</f>
        <v>18-30</v>
      </c>
      <c r="L265">
        <f t="shared" si="9"/>
        <v>2018</v>
      </c>
    </row>
    <row r="266" spans="1:12" x14ac:dyDescent="0.25">
      <c r="A266">
        <v>265</v>
      </c>
      <c r="B266">
        <v>3</v>
      </c>
      <c r="C266" t="s">
        <v>837</v>
      </c>
      <c r="D266" t="s">
        <v>838</v>
      </c>
      <c r="E266" s="1">
        <v>43467</v>
      </c>
      <c r="F266" t="s">
        <v>839</v>
      </c>
      <c r="G266" s="1">
        <v>34815</v>
      </c>
      <c r="H266" t="s">
        <v>7</v>
      </c>
      <c r="I266">
        <v>1995</v>
      </c>
      <c r="J266" s="2">
        <f t="shared" si="8"/>
        <v>24</v>
      </c>
      <c r="K266" t="str" cm="1">
        <f t="array" ref="K266">_xlfn.IFS(J266&gt;=61,"61-70",J266&gt;51,"51-60",J266&gt;41,"41-50",J266&gt;31,"31-40",J266&gt;10,"18-30")</f>
        <v>18-30</v>
      </c>
      <c r="L266">
        <f t="shared" si="9"/>
        <v>2019</v>
      </c>
    </row>
    <row r="267" spans="1:12" x14ac:dyDescent="0.25">
      <c r="A267">
        <v>266</v>
      </c>
      <c r="B267">
        <v>3</v>
      </c>
      <c r="C267" t="s">
        <v>840</v>
      </c>
      <c r="D267" t="s">
        <v>841</v>
      </c>
      <c r="E267" s="1">
        <v>43470</v>
      </c>
      <c r="F267" t="s">
        <v>842</v>
      </c>
      <c r="G267" s="1">
        <v>34877</v>
      </c>
      <c r="H267" t="s">
        <v>7</v>
      </c>
      <c r="I267">
        <v>1995</v>
      </c>
      <c r="J267" s="2">
        <f t="shared" si="8"/>
        <v>24</v>
      </c>
      <c r="K267" t="str" cm="1">
        <f t="array" ref="K267">_xlfn.IFS(J267&gt;=61,"61-70",J267&gt;51,"51-60",J267&gt;41,"41-50",J267&gt;31,"31-40",J267&gt;10,"18-30")</f>
        <v>18-30</v>
      </c>
      <c r="L267">
        <f t="shared" si="9"/>
        <v>2019</v>
      </c>
    </row>
    <row r="268" spans="1:12" x14ac:dyDescent="0.25">
      <c r="A268">
        <v>267</v>
      </c>
      <c r="B268">
        <v>3</v>
      </c>
      <c r="C268" t="s">
        <v>843</v>
      </c>
      <c r="D268" t="s">
        <v>844</v>
      </c>
      <c r="E268" s="1">
        <v>43473</v>
      </c>
      <c r="F268" t="s">
        <v>845</v>
      </c>
      <c r="G268" s="1">
        <v>34939</v>
      </c>
      <c r="H268" t="s">
        <v>7</v>
      </c>
      <c r="I268">
        <v>1995</v>
      </c>
      <c r="J268" s="2">
        <f t="shared" si="8"/>
        <v>24</v>
      </c>
      <c r="K268" t="str" cm="1">
        <f t="array" ref="K268">_xlfn.IFS(J268&gt;=61,"61-70",J268&gt;51,"51-60",J268&gt;41,"41-50",J268&gt;31,"31-40",J268&gt;10,"18-30")</f>
        <v>18-30</v>
      </c>
      <c r="L268">
        <f t="shared" si="9"/>
        <v>2019</v>
      </c>
    </row>
    <row r="269" spans="1:12" x14ac:dyDescent="0.25">
      <c r="A269">
        <v>268</v>
      </c>
      <c r="B269">
        <v>3</v>
      </c>
      <c r="C269" t="s">
        <v>846</v>
      </c>
      <c r="D269" t="s">
        <v>847</v>
      </c>
      <c r="E269" s="1">
        <v>43475</v>
      </c>
      <c r="F269" t="s">
        <v>848</v>
      </c>
      <c r="G269" s="1">
        <v>35001</v>
      </c>
      <c r="H269" t="s">
        <v>7</v>
      </c>
      <c r="I269">
        <v>1995</v>
      </c>
      <c r="J269" s="2">
        <f t="shared" si="8"/>
        <v>24</v>
      </c>
      <c r="K269" t="str" cm="1">
        <f t="array" ref="K269">_xlfn.IFS(J269&gt;=61,"61-70",J269&gt;51,"51-60",J269&gt;41,"41-50",J269&gt;31,"31-40",J269&gt;10,"18-30")</f>
        <v>18-30</v>
      </c>
      <c r="L269">
        <f t="shared" si="9"/>
        <v>2019</v>
      </c>
    </row>
    <row r="270" spans="1:12" x14ac:dyDescent="0.25">
      <c r="A270">
        <v>269</v>
      </c>
      <c r="B270">
        <v>3</v>
      </c>
      <c r="C270" t="s">
        <v>849</v>
      </c>
      <c r="D270" t="s">
        <v>850</v>
      </c>
      <c r="E270" s="1">
        <v>43478</v>
      </c>
      <c r="F270" t="s">
        <v>851</v>
      </c>
      <c r="G270" s="1">
        <v>35063</v>
      </c>
      <c r="H270" t="s">
        <v>7</v>
      </c>
      <c r="I270">
        <v>1995</v>
      </c>
      <c r="J270" s="2">
        <f t="shared" si="8"/>
        <v>24</v>
      </c>
      <c r="K270" t="str" cm="1">
        <f t="array" ref="K270">_xlfn.IFS(J270&gt;=61,"61-70",J270&gt;51,"51-60",J270&gt;41,"41-50",J270&gt;31,"31-40",J270&gt;10,"18-30")</f>
        <v>18-30</v>
      </c>
      <c r="L270">
        <f t="shared" si="9"/>
        <v>2019</v>
      </c>
    </row>
    <row r="271" spans="1:12" x14ac:dyDescent="0.25">
      <c r="A271">
        <v>270</v>
      </c>
      <c r="B271">
        <v>3</v>
      </c>
      <c r="C271" t="s">
        <v>852</v>
      </c>
      <c r="D271" t="s">
        <v>853</v>
      </c>
      <c r="E271" s="1">
        <v>43481</v>
      </c>
      <c r="F271" t="s">
        <v>854</v>
      </c>
      <c r="G271" s="1">
        <v>35126</v>
      </c>
      <c r="H271" t="s">
        <v>7</v>
      </c>
      <c r="I271">
        <v>1996</v>
      </c>
      <c r="J271" s="2">
        <f t="shared" si="8"/>
        <v>23</v>
      </c>
      <c r="K271" t="str" cm="1">
        <f t="array" ref="K271">_xlfn.IFS(J271&gt;=61,"61-70",J271&gt;51,"51-60",J271&gt;41,"41-50",J271&gt;31,"31-40",J271&gt;10,"18-30")</f>
        <v>18-30</v>
      </c>
      <c r="L271">
        <f t="shared" si="9"/>
        <v>2019</v>
      </c>
    </row>
    <row r="272" spans="1:12" x14ac:dyDescent="0.25">
      <c r="A272">
        <v>271</v>
      </c>
      <c r="B272">
        <v>3</v>
      </c>
      <c r="C272" t="s">
        <v>855</v>
      </c>
      <c r="D272" t="s">
        <v>856</v>
      </c>
      <c r="E272" s="1">
        <v>43484</v>
      </c>
      <c r="F272" t="s">
        <v>857</v>
      </c>
      <c r="G272" s="1">
        <v>35188</v>
      </c>
      <c r="H272" t="s">
        <v>7</v>
      </c>
      <c r="I272">
        <v>1996</v>
      </c>
      <c r="J272" s="2">
        <f t="shared" si="8"/>
        <v>23</v>
      </c>
      <c r="K272" t="str" cm="1">
        <f t="array" ref="K272">_xlfn.IFS(J272&gt;=61,"61-70",J272&gt;51,"51-60",J272&gt;41,"41-50",J272&gt;31,"31-40",J272&gt;10,"18-30")</f>
        <v>18-30</v>
      </c>
      <c r="L272">
        <f t="shared" si="9"/>
        <v>2019</v>
      </c>
    </row>
    <row r="273" spans="1:12" x14ac:dyDescent="0.25">
      <c r="A273">
        <v>272</v>
      </c>
      <c r="B273">
        <v>3</v>
      </c>
      <c r="C273" t="s">
        <v>858</v>
      </c>
      <c r="D273" t="s">
        <v>859</v>
      </c>
      <c r="E273" s="1">
        <v>43486</v>
      </c>
      <c r="F273" t="s">
        <v>860</v>
      </c>
      <c r="G273" s="1">
        <v>35250</v>
      </c>
      <c r="H273" t="s">
        <v>7</v>
      </c>
      <c r="I273">
        <v>1996</v>
      </c>
      <c r="J273" s="2">
        <f t="shared" si="8"/>
        <v>23</v>
      </c>
      <c r="K273" t="str" cm="1">
        <f t="array" ref="K273">_xlfn.IFS(J273&gt;=61,"61-70",J273&gt;51,"51-60",J273&gt;41,"41-50",J273&gt;31,"31-40",J273&gt;10,"18-30")</f>
        <v>18-30</v>
      </c>
      <c r="L273">
        <f t="shared" si="9"/>
        <v>2019</v>
      </c>
    </row>
    <row r="274" spans="1:12" x14ac:dyDescent="0.25">
      <c r="A274">
        <v>273</v>
      </c>
      <c r="B274">
        <v>3</v>
      </c>
      <c r="C274" t="s">
        <v>861</v>
      </c>
      <c r="D274" t="s">
        <v>862</v>
      </c>
      <c r="E274" s="1">
        <v>43489</v>
      </c>
      <c r="F274" t="s">
        <v>863</v>
      </c>
      <c r="G274" s="1">
        <v>35312</v>
      </c>
      <c r="H274" t="s">
        <v>7</v>
      </c>
      <c r="I274">
        <v>1996</v>
      </c>
      <c r="J274" s="2">
        <f t="shared" si="8"/>
        <v>23</v>
      </c>
      <c r="K274" t="str" cm="1">
        <f t="array" ref="K274">_xlfn.IFS(J274&gt;=61,"61-70",J274&gt;51,"51-60",J274&gt;41,"41-50",J274&gt;31,"31-40",J274&gt;10,"18-30")</f>
        <v>18-30</v>
      </c>
      <c r="L274">
        <f t="shared" si="9"/>
        <v>2019</v>
      </c>
    </row>
    <row r="275" spans="1:12" x14ac:dyDescent="0.25">
      <c r="A275">
        <v>274</v>
      </c>
      <c r="B275">
        <v>3</v>
      </c>
      <c r="C275" t="s">
        <v>864</v>
      </c>
      <c r="D275" t="s">
        <v>865</v>
      </c>
      <c r="E275" s="1">
        <v>43492</v>
      </c>
      <c r="F275" t="s">
        <v>866</v>
      </c>
      <c r="G275" s="1">
        <v>35374</v>
      </c>
      <c r="H275" t="s">
        <v>7</v>
      </c>
      <c r="I275">
        <v>1996</v>
      </c>
      <c r="J275" s="2">
        <f t="shared" si="8"/>
        <v>23</v>
      </c>
      <c r="K275" t="str" cm="1">
        <f t="array" ref="K275">_xlfn.IFS(J275&gt;=61,"61-70",J275&gt;51,"51-60",J275&gt;41,"41-50",J275&gt;31,"31-40",J275&gt;10,"18-30")</f>
        <v>18-30</v>
      </c>
      <c r="L275">
        <f t="shared" si="9"/>
        <v>2019</v>
      </c>
    </row>
    <row r="276" spans="1:12" x14ac:dyDescent="0.25">
      <c r="A276">
        <v>275</v>
      </c>
      <c r="B276">
        <v>3</v>
      </c>
      <c r="C276" t="s">
        <v>867</v>
      </c>
      <c r="D276" t="s">
        <v>868</v>
      </c>
      <c r="E276" s="1">
        <v>43495</v>
      </c>
      <c r="F276" t="s">
        <v>869</v>
      </c>
      <c r="G276" s="1">
        <v>35436</v>
      </c>
      <c r="H276" t="s">
        <v>7</v>
      </c>
      <c r="I276">
        <v>1997</v>
      </c>
      <c r="J276" s="2">
        <f t="shared" si="8"/>
        <v>22</v>
      </c>
      <c r="K276" t="str" cm="1">
        <f t="array" ref="K276">_xlfn.IFS(J276&gt;=61,"61-70",J276&gt;51,"51-60",J276&gt;41,"41-50",J276&gt;31,"31-40",J276&gt;10,"18-30")</f>
        <v>18-30</v>
      </c>
      <c r="L276">
        <f t="shared" si="9"/>
        <v>2019</v>
      </c>
    </row>
    <row r="277" spans="1:12" x14ac:dyDescent="0.25">
      <c r="A277">
        <v>276</v>
      </c>
      <c r="B277">
        <v>3</v>
      </c>
      <c r="C277" t="s">
        <v>870</v>
      </c>
      <c r="D277" t="s">
        <v>871</v>
      </c>
      <c r="E277" s="1">
        <v>43497</v>
      </c>
      <c r="F277" t="s">
        <v>872</v>
      </c>
      <c r="G277" s="1">
        <v>35498</v>
      </c>
      <c r="H277" t="s">
        <v>7</v>
      </c>
      <c r="I277">
        <v>1997</v>
      </c>
      <c r="J277" s="2">
        <f t="shared" si="8"/>
        <v>22</v>
      </c>
      <c r="K277" t="str" cm="1">
        <f t="array" ref="K277">_xlfn.IFS(J277&gt;=61,"61-70",J277&gt;51,"51-60",J277&gt;41,"41-50",J277&gt;31,"31-40",J277&gt;10,"18-30")</f>
        <v>18-30</v>
      </c>
      <c r="L277">
        <f t="shared" si="9"/>
        <v>2019</v>
      </c>
    </row>
    <row r="278" spans="1:12" x14ac:dyDescent="0.25">
      <c r="A278">
        <v>277</v>
      </c>
      <c r="B278">
        <v>3</v>
      </c>
      <c r="C278" t="s">
        <v>873</v>
      </c>
      <c r="D278" t="s">
        <v>874</v>
      </c>
      <c r="E278" s="1">
        <v>43500</v>
      </c>
      <c r="F278" t="s">
        <v>875</v>
      </c>
      <c r="G278" s="1">
        <v>35560</v>
      </c>
      <c r="H278" t="s">
        <v>7</v>
      </c>
      <c r="I278">
        <v>1997</v>
      </c>
      <c r="J278" s="2">
        <f t="shared" si="8"/>
        <v>22</v>
      </c>
      <c r="K278" t="str" cm="1">
        <f t="array" ref="K278">_xlfn.IFS(J278&gt;=61,"61-70",J278&gt;51,"51-60",J278&gt;41,"41-50",J278&gt;31,"31-40",J278&gt;10,"18-30")</f>
        <v>18-30</v>
      </c>
      <c r="L278">
        <f t="shared" si="9"/>
        <v>2019</v>
      </c>
    </row>
    <row r="279" spans="1:12" x14ac:dyDescent="0.25">
      <c r="A279">
        <v>278</v>
      </c>
      <c r="B279">
        <v>3</v>
      </c>
      <c r="C279" t="s">
        <v>876</v>
      </c>
      <c r="D279" t="s">
        <v>877</v>
      </c>
      <c r="E279" s="1">
        <v>43503</v>
      </c>
      <c r="F279" t="s">
        <v>878</v>
      </c>
      <c r="G279" s="1">
        <v>35623</v>
      </c>
      <c r="H279" t="s">
        <v>7</v>
      </c>
      <c r="I279">
        <v>1997</v>
      </c>
      <c r="J279" s="2">
        <f t="shared" si="8"/>
        <v>22</v>
      </c>
      <c r="K279" t="str" cm="1">
        <f t="array" ref="K279">_xlfn.IFS(J279&gt;=61,"61-70",J279&gt;51,"51-60",J279&gt;41,"41-50",J279&gt;31,"31-40",J279&gt;10,"18-30")</f>
        <v>18-30</v>
      </c>
      <c r="L279">
        <f t="shared" si="9"/>
        <v>2019</v>
      </c>
    </row>
    <row r="280" spans="1:12" x14ac:dyDescent="0.25">
      <c r="A280">
        <v>279</v>
      </c>
      <c r="B280">
        <v>3</v>
      </c>
      <c r="C280" t="s">
        <v>879</v>
      </c>
      <c r="D280" t="s">
        <v>880</v>
      </c>
      <c r="E280" s="1">
        <v>43506</v>
      </c>
      <c r="F280" t="s">
        <v>881</v>
      </c>
      <c r="G280" s="1">
        <v>35685</v>
      </c>
      <c r="H280" t="s">
        <v>7</v>
      </c>
      <c r="I280">
        <v>1997</v>
      </c>
      <c r="J280" s="2">
        <f t="shared" si="8"/>
        <v>22</v>
      </c>
      <c r="K280" t="str" cm="1">
        <f t="array" ref="K280">_xlfn.IFS(J280&gt;=61,"61-70",J280&gt;51,"51-60",J280&gt;41,"41-50",J280&gt;31,"31-40",J280&gt;10,"18-30")</f>
        <v>18-30</v>
      </c>
      <c r="L280">
        <f t="shared" si="9"/>
        <v>2019</v>
      </c>
    </row>
    <row r="281" spans="1:12" x14ac:dyDescent="0.25">
      <c r="A281">
        <v>280</v>
      </c>
      <c r="B281">
        <v>3</v>
      </c>
      <c r="C281" t="s">
        <v>882</v>
      </c>
      <c r="D281" t="s">
        <v>883</v>
      </c>
      <c r="E281" s="1">
        <v>43508</v>
      </c>
      <c r="F281" t="s">
        <v>884</v>
      </c>
      <c r="G281" s="1">
        <v>35747</v>
      </c>
      <c r="H281" t="s">
        <v>7</v>
      </c>
      <c r="I281">
        <v>1997</v>
      </c>
      <c r="J281" s="2">
        <f t="shared" si="8"/>
        <v>22</v>
      </c>
      <c r="K281" t="str" cm="1">
        <f t="array" ref="K281">_xlfn.IFS(J281&gt;=61,"61-70",J281&gt;51,"51-60",J281&gt;41,"41-50",J281&gt;31,"31-40",J281&gt;10,"18-30")</f>
        <v>18-30</v>
      </c>
      <c r="L281">
        <f t="shared" si="9"/>
        <v>2019</v>
      </c>
    </row>
    <row r="282" spans="1:12" x14ac:dyDescent="0.25">
      <c r="A282">
        <v>281</v>
      </c>
      <c r="B282">
        <v>3</v>
      </c>
      <c r="C282" t="s">
        <v>885</v>
      </c>
      <c r="D282" t="s">
        <v>886</v>
      </c>
      <c r="E282" s="1">
        <v>43511</v>
      </c>
      <c r="F282" t="s">
        <v>887</v>
      </c>
      <c r="G282" s="1">
        <v>35809</v>
      </c>
      <c r="H282" t="s">
        <v>7</v>
      </c>
      <c r="I282">
        <v>1998</v>
      </c>
      <c r="J282" s="2">
        <f t="shared" si="8"/>
        <v>21</v>
      </c>
      <c r="K282" t="str" cm="1">
        <f t="array" ref="K282">_xlfn.IFS(J282&gt;=61,"61-70",J282&gt;51,"51-60",J282&gt;41,"41-50",J282&gt;31,"31-40",J282&gt;10,"18-30")</f>
        <v>18-30</v>
      </c>
      <c r="L282">
        <f t="shared" si="9"/>
        <v>2019</v>
      </c>
    </row>
    <row r="283" spans="1:12" x14ac:dyDescent="0.25">
      <c r="A283">
        <v>282</v>
      </c>
      <c r="B283">
        <v>3</v>
      </c>
      <c r="C283" t="s">
        <v>888</v>
      </c>
      <c r="D283" t="s">
        <v>889</v>
      </c>
      <c r="E283" s="1">
        <v>43514</v>
      </c>
      <c r="F283" t="s">
        <v>890</v>
      </c>
      <c r="G283" s="1">
        <v>35871</v>
      </c>
      <c r="H283" t="s">
        <v>7</v>
      </c>
      <c r="I283">
        <v>1998</v>
      </c>
      <c r="J283" s="2">
        <f t="shared" si="8"/>
        <v>21</v>
      </c>
      <c r="K283" t="str" cm="1">
        <f t="array" ref="K283">_xlfn.IFS(J283&gt;=61,"61-70",J283&gt;51,"51-60",J283&gt;41,"41-50",J283&gt;31,"31-40",J283&gt;10,"18-30")</f>
        <v>18-30</v>
      </c>
      <c r="L283">
        <f t="shared" si="9"/>
        <v>2019</v>
      </c>
    </row>
    <row r="284" spans="1:12" x14ac:dyDescent="0.25">
      <c r="A284">
        <v>283</v>
      </c>
      <c r="B284">
        <v>3</v>
      </c>
      <c r="C284" t="s">
        <v>891</v>
      </c>
      <c r="D284" t="s">
        <v>892</v>
      </c>
      <c r="E284" s="1">
        <v>43517</v>
      </c>
      <c r="F284" t="s">
        <v>893</v>
      </c>
      <c r="G284" s="1">
        <v>35933</v>
      </c>
      <c r="H284" t="s">
        <v>7</v>
      </c>
      <c r="I284">
        <v>1998</v>
      </c>
      <c r="J284" s="2">
        <f t="shared" si="8"/>
        <v>21</v>
      </c>
      <c r="K284" t="str" cm="1">
        <f t="array" ref="K284">_xlfn.IFS(J284&gt;=61,"61-70",J284&gt;51,"51-60",J284&gt;41,"41-50",J284&gt;31,"31-40",J284&gt;10,"18-30")</f>
        <v>18-30</v>
      </c>
      <c r="L284">
        <f t="shared" si="9"/>
        <v>2019</v>
      </c>
    </row>
    <row r="285" spans="1:12" x14ac:dyDescent="0.25">
      <c r="A285">
        <v>284</v>
      </c>
      <c r="B285">
        <v>3</v>
      </c>
      <c r="C285" t="s">
        <v>894</v>
      </c>
      <c r="D285" t="s">
        <v>895</v>
      </c>
      <c r="E285" s="1">
        <v>43519</v>
      </c>
      <c r="F285" t="s">
        <v>896</v>
      </c>
      <c r="G285" s="1">
        <v>35995</v>
      </c>
      <c r="H285" t="s">
        <v>7</v>
      </c>
      <c r="I285">
        <v>1998</v>
      </c>
      <c r="J285" s="2">
        <f t="shared" si="8"/>
        <v>21</v>
      </c>
      <c r="K285" t="str" cm="1">
        <f t="array" ref="K285">_xlfn.IFS(J285&gt;=61,"61-70",J285&gt;51,"51-60",J285&gt;41,"41-50",J285&gt;31,"31-40",J285&gt;10,"18-30")</f>
        <v>18-30</v>
      </c>
      <c r="L285">
        <f t="shared" si="9"/>
        <v>2019</v>
      </c>
    </row>
    <row r="286" spans="1:12" x14ac:dyDescent="0.25">
      <c r="A286">
        <v>285</v>
      </c>
      <c r="B286">
        <v>3</v>
      </c>
      <c r="C286" t="s">
        <v>897</v>
      </c>
      <c r="D286" t="s">
        <v>898</v>
      </c>
      <c r="E286" s="1">
        <v>43522</v>
      </c>
      <c r="F286" t="s">
        <v>899</v>
      </c>
      <c r="G286" s="1">
        <v>36058</v>
      </c>
      <c r="H286" t="s">
        <v>7</v>
      </c>
      <c r="I286">
        <v>1998</v>
      </c>
      <c r="J286" s="2">
        <f t="shared" si="8"/>
        <v>21</v>
      </c>
      <c r="K286" t="str" cm="1">
        <f t="array" ref="K286">_xlfn.IFS(J286&gt;=61,"61-70",J286&gt;51,"51-60",J286&gt;41,"41-50",J286&gt;31,"31-40",J286&gt;10,"18-30")</f>
        <v>18-30</v>
      </c>
      <c r="L286">
        <f t="shared" si="9"/>
        <v>2019</v>
      </c>
    </row>
    <row r="287" spans="1:12" x14ac:dyDescent="0.25">
      <c r="A287">
        <v>286</v>
      </c>
      <c r="B287">
        <v>3</v>
      </c>
      <c r="C287" t="s">
        <v>900</v>
      </c>
      <c r="D287" t="s">
        <v>901</v>
      </c>
      <c r="E287" s="1">
        <v>43525</v>
      </c>
      <c r="F287" t="s">
        <v>902</v>
      </c>
      <c r="G287" s="1">
        <v>36120</v>
      </c>
      <c r="H287" t="s">
        <v>7</v>
      </c>
      <c r="I287">
        <v>1998</v>
      </c>
      <c r="J287" s="2">
        <f t="shared" si="8"/>
        <v>21</v>
      </c>
      <c r="K287" t="str" cm="1">
        <f t="array" ref="K287">_xlfn.IFS(J287&gt;=61,"61-70",J287&gt;51,"51-60",J287&gt;41,"41-50",J287&gt;31,"31-40",J287&gt;10,"18-30")</f>
        <v>18-30</v>
      </c>
      <c r="L287">
        <f t="shared" si="9"/>
        <v>2019</v>
      </c>
    </row>
    <row r="288" spans="1:12" x14ac:dyDescent="0.25">
      <c r="A288">
        <v>287</v>
      </c>
      <c r="B288">
        <v>3</v>
      </c>
      <c r="C288" t="s">
        <v>903</v>
      </c>
      <c r="D288" t="s">
        <v>904</v>
      </c>
      <c r="E288" s="1">
        <v>43528</v>
      </c>
      <c r="F288" t="s">
        <v>905</v>
      </c>
      <c r="G288" s="1">
        <v>36182</v>
      </c>
      <c r="H288" t="s">
        <v>7</v>
      </c>
      <c r="I288">
        <v>1999</v>
      </c>
      <c r="J288" s="2">
        <f t="shared" si="8"/>
        <v>20</v>
      </c>
      <c r="K288" t="str" cm="1">
        <f t="array" ref="K288">_xlfn.IFS(J288&gt;=61,"61-70",J288&gt;51,"51-60",J288&gt;41,"41-50",J288&gt;31,"31-40",J288&gt;10,"18-30")</f>
        <v>18-30</v>
      </c>
      <c r="L288">
        <f t="shared" si="9"/>
        <v>2019</v>
      </c>
    </row>
    <row r="289" spans="1:12" x14ac:dyDescent="0.25">
      <c r="A289">
        <v>288</v>
      </c>
      <c r="B289">
        <v>3</v>
      </c>
      <c r="C289" t="s">
        <v>906</v>
      </c>
      <c r="D289" t="s">
        <v>907</v>
      </c>
      <c r="E289" s="1">
        <v>43530</v>
      </c>
      <c r="F289" t="s">
        <v>908</v>
      </c>
      <c r="G289" s="1">
        <v>36244</v>
      </c>
      <c r="H289" t="s">
        <v>7</v>
      </c>
      <c r="I289">
        <v>1999</v>
      </c>
      <c r="J289" s="2">
        <f t="shared" si="8"/>
        <v>20</v>
      </c>
      <c r="K289" t="str" cm="1">
        <f t="array" ref="K289">_xlfn.IFS(J289&gt;=61,"61-70",J289&gt;51,"51-60",J289&gt;41,"41-50",J289&gt;31,"31-40",J289&gt;10,"18-30")</f>
        <v>18-30</v>
      </c>
      <c r="L289">
        <f t="shared" si="9"/>
        <v>2019</v>
      </c>
    </row>
    <row r="290" spans="1:12" x14ac:dyDescent="0.25">
      <c r="A290">
        <v>289</v>
      </c>
      <c r="B290">
        <v>3</v>
      </c>
      <c r="C290" t="s">
        <v>909</v>
      </c>
      <c r="D290" t="s">
        <v>910</v>
      </c>
      <c r="E290" s="1">
        <v>43533</v>
      </c>
      <c r="F290" t="s">
        <v>911</v>
      </c>
      <c r="G290" s="1">
        <v>36306</v>
      </c>
      <c r="H290" t="s">
        <v>7</v>
      </c>
      <c r="I290">
        <v>1999</v>
      </c>
      <c r="J290" s="2">
        <f t="shared" si="8"/>
        <v>20</v>
      </c>
      <c r="K290" t="str" cm="1">
        <f t="array" ref="K290">_xlfn.IFS(J290&gt;=61,"61-70",J290&gt;51,"51-60",J290&gt;41,"41-50",J290&gt;31,"31-40",J290&gt;10,"18-30")</f>
        <v>18-30</v>
      </c>
      <c r="L290">
        <f t="shared" si="9"/>
        <v>2019</v>
      </c>
    </row>
    <row r="291" spans="1:12" x14ac:dyDescent="0.25">
      <c r="A291">
        <v>290</v>
      </c>
      <c r="B291">
        <v>3</v>
      </c>
      <c r="C291" t="s">
        <v>912</v>
      </c>
      <c r="D291" t="s">
        <v>913</v>
      </c>
      <c r="E291" s="1">
        <v>43536</v>
      </c>
      <c r="F291" t="s">
        <v>914</v>
      </c>
      <c r="G291" s="1">
        <v>36368</v>
      </c>
      <c r="H291" t="s">
        <v>7</v>
      </c>
      <c r="I291">
        <v>1999</v>
      </c>
      <c r="J291" s="2">
        <f t="shared" si="8"/>
        <v>20</v>
      </c>
      <c r="K291" t="str" cm="1">
        <f t="array" ref="K291">_xlfn.IFS(J291&gt;=61,"61-70",J291&gt;51,"51-60",J291&gt;41,"41-50",J291&gt;31,"31-40",J291&gt;10,"18-30")</f>
        <v>18-30</v>
      </c>
      <c r="L291">
        <f t="shared" si="9"/>
        <v>2019</v>
      </c>
    </row>
    <row r="292" spans="1:12" x14ac:dyDescent="0.25">
      <c r="A292">
        <v>291</v>
      </c>
      <c r="B292">
        <v>3</v>
      </c>
      <c r="C292" t="s">
        <v>915</v>
      </c>
      <c r="D292" t="s">
        <v>916</v>
      </c>
      <c r="E292" s="1">
        <v>43539</v>
      </c>
      <c r="F292" t="s">
        <v>917</v>
      </c>
      <c r="G292" s="1">
        <v>36430</v>
      </c>
      <c r="H292" t="s">
        <v>7</v>
      </c>
      <c r="I292">
        <v>1999</v>
      </c>
      <c r="J292" s="2">
        <f t="shared" si="8"/>
        <v>20</v>
      </c>
      <c r="K292" t="str" cm="1">
        <f t="array" ref="K292">_xlfn.IFS(J292&gt;=61,"61-70",J292&gt;51,"51-60",J292&gt;41,"41-50",J292&gt;31,"31-40",J292&gt;10,"18-30")</f>
        <v>18-30</v>
      </c>
      <c r="L292">
        <f t="shared" si="9"/>
        <v>2019</v>
      </c>
    </row>
    <row r="293" spans="1:12" x14ac:dyDescent="0.25">
      <c r="A293">
        <v>292</v>
      </c>
      <c r="B293">
        <v>3</v>
      </c>
      <c r="C293" t="s">
        <v>918</v>
      </c>
      <c r="D293" t="s">
        <v>919</v>
      </c>
      <c r="E293" s="1">
        <v>43541</v>
      </c>
      <c r="F293" t="s">
        <v>920</v>
      </c>
      <c r="G293" s="1">
        <v>36492</v>
      </c>
      <c r="H293" t="s">
        <v>7</v>
      </c>
      <c r="I293">
        <v>1999</v>
      </c>
      <c r="J293" s="2">
        <f t="shared" si="8"/>
        <v>20</v>
      </c>
      <c r="K293" t="str" cm="1">
        <f t="array" ref="K293">_xlfn.IFS(J293&gt;=61,"61-70",J293&gt;51,"51-60",J293&gt;41,"41-50",J293&gt;31,"31-40",J293&gt;10,"18-30")</f>
        <v>18-30</v>
      </c>
      <c r="L293">
        <f t="shared" si="9"/>
        <v>2019</v>
      </c>
    </row>
    <row r="294" spans="1:12" x14ac:dyDescent="0.25">
      <c r="A294">
        <v>293</v>
      </c>
      <c r="B294">
        <v>3</v>
      </c>
      <c r="C294" t="s">
        <v>921</v>
      </c>
      <c r="D294" t="s">
        <v>922</v>
      </c>
      <c r="E294" s="1">
        <v>43544</v>
      </c>
      <c r="F294" t="s">
        <v>923</v>
      </c>
      <c r="G294" s="1">
        <v>36555</v>
      </c>
      <c r="H294" t="s">
        <v>7</v>
      </c>
      <c r="I294">
        <v>2000</v>
      </c>
      <c r="J294" s="2">
        <f t="shared" si="8"/>
        <v>19</v>
      </c>
      <c r="K294" t="str" cm="1">
        <f t="array" ref="K294">_xlfn.IFS(J294&gt;=61,"61-70",J294&gt;51,"51-60",J294&gt;41,"41-50",J294&gt;31,"31-40",J294&gt;10,"18-30")</f>
        <v>18-30</v>
      </c>
      <c r="L294">
        <f t="shared" si="9"/>
        <v>2019</v>
      </c>
    </row>
    <row r="295" spans="1:12" x14ac:dyDescent="0.25">
      <c r="A295">
        <v>294</v>
      </c>
      <c r="B295">
        <v>3</v>
      </c>
      <c r="C295" t="s">
        <v>924</v>
      </c>
      <c r="D295" t="s">
        <v>925</v>
      </c>
      <c r="E295" s="1">
        <v>43547</v>
      </c>
      <c r="F295" t="s">
        <v>926</v>
      </c>
      <c r="G295" s="1">
        <v>36617</v>
      </c>
      <c r="H295" t="s">
        <v>7</v>
      </c>
      <c r="I295">
        <v>2000</v>
      </c>
      <c r="J295" s="2">
        <f t="shared" si="8"/>
        <v>19</v>
      </c>
      <c r="K295" t="str" cm="1">
        <f t="array" ref="K295">_xlfn.IFS(J295&gt;=61,"61-70",J295&gt;51,"51-60",J295&gt;41,"41-50",J295&gt;31,"31-40",J295&gt;10,"18-30")</f>
        <v>18-30</v>
      </c>
      <c r="L295">
        <f t="shared" si="9"/>
        <v>2019</v>
      </c>
    </row>
    <row r="296" spans="1:12" x14ac:dyDescent="0.25">
      <c r="A296">
        <v>295</v>
      </c>
      <c r="B296">
        <v>3</v>
      </c>
      <c r="C296" t="s">
        <v>927</v>
      </c>
      <c r="D296" t="s">
        <v>928</v>
      </c>
      <c r="E296" s="1">
        <v>43550</v>
      </c>
      <c r="F296" t="s">
        <v>929</v>
      </c>
      <c r="G296" s="1">
        <v>36679</v>
      </c>
      <c r="H296" t="s">
        <v>7</v>
      </c>
      <c r="I296">
        <v>2000</v>
      </c>
      <c r="J296" s="2">
        <f t="shared" si="8"/>
        <v>19</v>
      </c>
      <c r="K296" t="str" cm="1">
        <f t="array" ref="K296">_xlfn.IFS(J296&gt;=61,"61-70",J296&gt;51,"51-60",J296&gt;41,"41-50",J296&gt;31,"31-40",J296&gt;10,"18-30")</f>
        <v>18-30</v>
      </c>
      <c r="L296">
        <f t="shared" si="9"/>
        <v>2019</v>
      </c>
    </row>
    <row r="297" spans="1:12" x14ac:dyDescent="0.25">
      <c r="A297">
        <v>296</v>
      </c>
      <c r="B297">
        <v>3</v>
      </c>
      <c r="C297" t="s">
        <v>930</v>
      </c>
      <c r="D297" t="s">
        <v>931</v>
      </c>
      <c r="E297" s="1">
        <v>43552</v>
      </c>
      <c r="F297" t="s">
        <v>932</v>
      </c>
      <c r="G297" s="1">
        <v>36741</v>
      </c>
      <c r="H297" t="s">
        <v>7</v>
      </c>
      <c r="I297">
        <v>2000</v>
      </c>
      <c r="J297" s="2">
        <f t="shared" si="8"/>
        <v>19</v>
      </c>
      <c r="K297" t="str" cm="1">
        <f t="array" ref="K297">_xlfn.IFS(J297&gt;=61,"61-70",J297&gt;51,"51-60",J297&gt;41,"41-50",J297&gt;31,"31-40",J297&gt;10,"18-30")</f>
        <v>18-30</v>
      </c>
      <c r="L297">
        <f t="shared" si="9"/>
        <v>2019</v>
      </c>
    </row>
    <row r="298" spans="1:12" x14ac:dyDescent="0.25">
      <c r="A298">
        <v>297</v>
      </c>
      <c r="B298">
        <v>3</v>
      </c>
      <c r="C298" t="s">
        <v>933</v>
      </c>
      <c r="D298" t="s">
        <v>934</v>
      </c>
      <c r="E298" s="1">
        <v>43555</v>
      </c>
      <c r="F298" t="s">
        <v>935</v>
      </c>
      <c r="G298" s="1">
        <v>36803</v>
      </c>
      <c r="H298" t="s">
        <v>7</v>
      </c>
      <c r="I298">
        <v>2000</v>
      </c>
      <c r="J298" s="2">
        <f t="shared" si="8"/>
        <v>19</v>
      </c>
      <c r="K298" t="str" cm="1">
        <f t="array" ref="K298">_xlfn.IFS(J298&gt;=61,"61-70",J298&gt;51,"51-60",J298&gt;41,"41-50",J298&gt;31,"31-40",J298&gt;10,"18-30")</f>
        <v>18-30</v>
      </c>
      <c r="L298">
        <f t="shared" si="9"/>
        <v>2019</v>
      </c>
    </row>
    <row r="299" spans="1:12" x14ac:dyDescent="0.25">
      <c r="A299">
        <v>298</v>
      </c>
      <c r="B299">
        <v>3</v>
      </c>
      <c r="C299" t="s">
        <v>936</v>
      </c>
      <c r="D299" t="s">
        <v>937</v>
      </c>
      <c r="E299" s="1">
        <v>43558</v>
      </c>
      <c r="F299" t="s">
        <v>938</v>
      </c>
      <c r="G299" s="1">
        <v>36865</v>
      </c>
      <c r="H299" t="s">
        <v>7</v>
      </c>
      <c r="I299">
        <v>2000</v>
      </c>
      <c r="J299" s="2">
        <f t="shared" si="8"/>
        <v>19</v>
      </c>
      <c r="K299" t="str" cm="1">
        <f t="array" ref="K299">_xlfn.IFS(J299&gt;=61,"61-70",J299&gt;51,"51-60",J299&gt;41,"41-50",J299&gt;31,"31-40",J299&gt;10,"18-30")</f>
        <v>18-30</v>
      </c>
      <c r="L299">
        <f t="shared" si="9"/>
        <v>2019</v>
      </c>
    </row>
    <row r="300" spans="1:12" x14ac:dyDescent="0.25">
      <c r="A300">
        <v>299</v>
      </c>
      <c r="B300">
        <v>3</v>
      </c>
      <c r="C300" t="s">
        <v>939</v>
      </c>
      <c r="D300" t="s">
        <v>940</v>
      </c>
      <c r="E300" s="1">
        <v>43561</v>
      </c>
      <c r="F300" t="s">
        <v>941</v>
      </c>
      <c r="G300" s="1">
        <v>36927</v>
      </c>
      <c r="H300" t="s">
        <v>7</v>
      </c>
      <c r="I300">
        <v>2001</v>
      </c>
      <c r="J300" s="2">
        <f t="shared" si="8"/>
        <v>18</v>
      </c>
      <c r="K300" t="str" cm="1">
        <f t="array" ref="K300">_xlfn.IFS(J300&gt;=61,"61-70",J300&gt;51,"51-60",J300&gt;41,"41-50",J300&gt;31,"31-40",J300&gt;10,"18-30")</f>
        <v>18-30</v>
      </c>
      <c r="L300">
        <f t="shared" si="9"/>
        <v>2019</v>
      </c>
    </row>
    <row r="301" spans="1:12" x14ac:dyDescent="0.25">
      <c r="A301">
        <v>300</v>
      </c>
      <c r="B301">
        <v>3</v>
      </c>
      <c r="C301" t="s">
        <v>942</v>
      </c>
      <c r="D301" t="s">
        <v>943</v>
      </c>
      <c r="E301" s="1">
        <v>43564</v>
      </c>
      <c r="F301" t="s">
        <v>944</v>
      </c>
      <c r="G301" s="1">
        <v>36990</v>
      </c>
      <c r="H301" t="s">
        <v>7</v>
      </c>
      <c r="I301">
        <v>2001</v>
      </c>
      <c r="J301" s="2">
        <f t="shared" si="8"/>
        <v>18</v>
      </c>
      <c r="K301" t="str" cm="1">
        <f t="array" ref="K301">_xlfn.IFS(J301&gt;=61,"61-70",J301&gt;51,"51-60",J301&gt;41,"41-50",J301&gt;31,"31-40",J301&gt;10,"18-30")</f>
        <v>18-30</v>
      </c>
      <c r="L301">
        <f t="shared" si="9"/>
        <v>2019</v>
      </c>
    </row>
    <row r="302" spans="1:12" x14ac:dyDescent="0.25">
      <c r="A302">
        <v>301</v>
      </c>
      <c r="B302">
        <v>3</v>
      </c>
      <c r="C302" t="s">
        <v>945</v>
      </c>
      <c r="D302" t="s">
        <v>946</v>
      </c>
      <c r="E302" s="1">
        <v>42739</v>
      </c>
      <c r="F302" t="s">
        <v>947</v>
      </c>
      <c r="G302" s="1">
        <v>18396</v>
      </c>
      <c r="H302" t="s">
        <v>6</v>
      </c>
      <c r="I302">
        <v>1950</v>
      </c>
      <c r="J302" s="2">
        <f t="shared" si="8"/>
        <v>69</v>
      </c>
      <c r="K302" t="str" cm="1">
        <f t="array" ref="K302">_xlfn.IFS(J302&gt;=61,"61-70",J302&gt;51,"51-60",J302&gt;41,"41-50",J302&gt;31,"31-40",J302&gt;10,"18-30")</f>
        <v>61-70</v>
      </c>
      <c r="L302">
        <f t="shared" si="9"/>
        <v>2017</v>
      </c>
    </row>
    <row r="303" spans="1:12" x14ac:dyDescent="0.25">
      <c r="A303">
        <v>302</v>
      </c>
      <c r="B303">
        <v>3</v>
      </c>
      <c r="C303" t="s">
        <v>948</v>
      </c>
      <c r="D303" t="s">
        <v>949</v>
      </c>
      <c r="E303" s="1">
        <v>42741</v>
      </c>
      <c r="F303" t="s">
        <v>950</v>
      </c>
      <c r="G303" s="1">
        <v>18443</v>
      </c>
      <c r="H303" t="s">
        <v>6</v>
      </c>
      <c r="I303">
        <v>1950</v>
      </c>
      <c r="J303" s="2">
        <f t="shared" si="8"/>
        <v>69</v>
      </c>
      <c r="K303" t="str" cm="1">
        <f t="array" ref="K303">_xlfn.IFS(J303&gt;=61,"61-70",J303&gt;51,"51-60",J303&gt;41,"41-50",J303&gt;31,"31-40",J303&gt;10,"18-30")</f>
        <v>61-70</v>
      </c>
      <c r="L303">
        <f t="shared" si="9"/>
        <v>2017</v>
      </c>
    </row>
    <row r="304" spans="1:12" x14ac:dyDescent="0.25">
      <c r="A304">
        <v>303</v>
      </c>
      <c r="B304">
        <v>3</v>
      </c>
      <c r="C304" t="s">
        <v>951</v>
      </c>
      <c r="D304" t="s">
        <v>952</v>
      </c>
      <c r="E304" s="1">
        <v>42743</v>
      </c>
      <c r="F304" t="s">
        <v>953</v>
      </c>
      <c r="G304" s="1">
        <v>18489</v>
      </c>
      <c r="H304" t="s">
        <v>6</v>
      </c>
      <c r="I304">
        <v>1950</v>
      </c>
      <c r="J304" s="2">
        <f t="shared" si="8"/>
        <v>69</v>
      </c>
      <c r="K304" t="str" cm="1">
        <f t="array" ref="K304">_xlfn.IFS(J304&gt;=61,"61-70",J304&gt;51,"51-60",J304&gt;41,"41-50",J304&gt;31,"31-40",J304&gt;10,"18-30")</f>
        <v>61-70</v>
      </c>
      <c r="L304">
        <f t="shared" si="9"/>
        <v>2017</v>
      </c>
    </row>
    <row r="305" spans="1:12" x14ac:dyDescent="0.25">
      <c r="A305">
        <v>304</v>
      </c>
      <c r="B305">
        <v>3</v>
      </c>
      <c r="C305" t="s">
        <v>954</v>
      </c>
      <c r="D305" t="s">
        <v>955</v>
      </c>
      <c r="E305" s="1">
        <v>42745</v>
      </c>
      <c r="F305" t="s">
        <v>956</v>
      </c>
      <c r="G305" s="1">
        <v>18536</v>
      </c>
      <c r="H305" t="s">
        <v>6</v>
      </c>
      <c r="I305">
        <v>1950</v>
      </c>
      <c r="J305" s="2">
        <f t="shared" si="8"/>
        <v>69</v>
      </c>
      <c r="K305" t="str" cm="1">
        <f t="array" ref="K305">_xlfn.IFS(J305&gt;=61,"61-70",J305&gt;51,"51-60",J305&gt;41,"41-50",J305&gt;31,"31-40",J305&gt;10,"18-30")</f>
        <v>61-70</v>
      </c>
      <c r="L305">
        <f t="shared" si="9"/>
        <v>2017</v>
      </c>
    </row>
    <row r="306" spans="1:12" x14ac:dyDescent="0.25">
      <c r="A306">
        <v>305</v>
      </c>
      <c r="B306">
        <v>3</v>
      </c>
      <c r="C306" t="s">
        <v>957</v>
      </c>
      <c r="D306" t="s">
        <v>958</v>
      </c>
      <c r="E306" s="1">
        <v>42747</v>
      </c>
      <c r="F306" t="s">
        <v>959</v>
      </c>
      <c r="G306" s="1">
        <v>18583</v>
      </c>
      <c r="H306" t="s">
        <v>6</v>
      </c>
      <c r="I306">
        <v>1950</v>
      </c>
      <c r="J306" s="2">
        <f t="shared" si="8"/>
        <v>69</v>
      </c>
      <c r="K306" t="str" cm="1">
        <f t="array" ref="K306">_xlfn.IFS(J306&gt;=61,"61-70",J306&gt;51,"51-60",J306&gt;41,"41-50",J306&gt;31,"31-40",J306&gt;10,"18-30")</f>
        <v>61-70</v>
      </c>
      <c r="L306">
        <f t="shared" si="9"/>
        <v>2017</v>
      </c>
    </row>
    <row r="307" spans="1:12" x14ac:dyDescent="0.25">
      <c r="A307">
        <v>306</v>
      </c>
      <c r="B307">
        <v>3</v>
      </c>
      <c r="C307" t="s">
        <v>960</v>
      </c>
      <c r="D307" t="s">
        <v>961</v>
      </c>
      <c r="E307" s="1">
        <v>42749</v>
      </c>
      <c r="F307" t="s">
        <v>962</v>
      </c>
      <c r="G307" s="1">
        <v>18629</v>
      </c>
      <c r="H307" t="s">
        <v>6</v>
      </c>
      <c r="I307">
        <v>1951</v>
      </c>
      <c r="J307" s="2">
        <f t="shared" si="8"/>
        <v>68</v>
      </c>
      <c r="K307" t="str" cm="1">
        <f t="array" ref="K307">_xlfn.IFS(J307&gt;=61,"61-70",J307&gt;51,"51-60",J307&gt;41,"41-50",J307&gt;31,"31-40",J307&gt;10,"18-30")</f>
        <v>61-70</v>
      </c>
      <c r="L307">
        <f t="shared" si="9"/>
        <v>2017</v>
      </c>
    </row>
    <row r="308" spans="1:12" x14ac:dyDescent="0.25">
      <c r="A308">
        <v>307</v>
      </c>
      <c r="B308">
        <v>3</v>
      </c>
      <c r="C308" t="s">
        <v>963</v>
      </c>
      <c r="D308" t="s">
        <v>964</v>
      </c>
      <c r="E308" s="1">
        <v>42751</v>
      </c>
      <c r="F308" t="s">
        <v>965</v>
      </c>
      <c r="G308" s="1">
        <v>18676</v>
      </c>
      <c r="H308" t="s">
        <v>6</v>
      </c>
      <c r="I308">
        <v>1951</v>
      </c>
      <c r="J308" s="2">
        <f t="shared" si="8"/>
        <v>68</v>
      </c>
      <c r="K308" t="str" cm="1">
        <f t="array" ref="K308">_xlfn.IFS(J308&gt;=61,"61-70",J308&gt;51,"51-60",J308&gt;41,"41-50",J308&gt;31,"31-40",J308&gt;10,"18-30")</f>
        <v>61-70</v>
      </c>
      <c r="L308">
        <f t="shared" si="9"/>
        <v>2017</v>
      </c>
    </row>
    <row r="309" spans="1:12" x14ac:dyDescent="0.25">
      <c r="A309">
        <v>308</v>
      </c>
      <c r="B309">
        <v>3</v>
      </c>
      <c r="C309" t="s">
        <v>966</v>
      </c>
      <c r="D309" t="s">
        <v>967</v>
      </c>
      <c r="E309" s="1">
        <v>42753</v>
      </c>
      <c r="F309" t="s">
        <v>968</v>
      </c>
      <c r="G309" s="1">
        <v>18722</v>
      </c>
      <c r="H309" t="s">
        <v>6</v>
      </c>
      <c r="I309">
        <v>1951</v>
      </c>
      <c r="J309" s="2">
        <f t="shared" si="8"/>
        <v>68</v>
      </c>
      <c r="K309" t="str" cm="1">
        <f t="array" ref="K309">_xlfn.IFS(J309&gt;=61,"61-70",J309&gt;51,"51-60",J309&gt;41,"41-50",J309&gt;31,"31-40",J309&gt;10,"18-30")</f>
        <v>61-70</v>
      </c>
      <c r="L309">
        <f t="shared" si="9"/>
        <v>2017</v>
      </c>
    </row>
    <row r="310" spans="1:12" x14ac:dyDescent="0.25">
      <c r="A310">
        <v>309</v>
      </c>
      <c r="B310">
        <v>3</v>
      </c>
      <c r="C310" t="s">
        <v>969</v>
      </c>
      <c r="D310" t="s">
        <v>970</v>
      </c>
      <c r="E310" s="1">
        <v>42755</v>
      </c>
      <c r="F310" t="s">
        <v>971</v>
      </c>
      <c r="G310" s="1">
        <v>18769</v>
      </c>
      <c r="H310" t="s">
        <v>6</v>
      </c>
      <c r="I310">
        <v>1951</v>
      </c>
      <c r="J310" s="2">
        <f t="shared" si="8"/>
        <v>68</v>
      </c>
      <c r="K310" t="str" cm="1">
        <f t="array" ref="K310">_xlfn.IFS(J310&gt;=61,"61-70",J310&gt;51,"51-60",J310&gt;41,"41-50",J310&gt;31,"31-40",J310&gt;10,"18-30")</f>
        <v>61-70</v>
      </c>
      <c r="L310">
        <f t="shared" si="9"/>
        <v>2017</v>
      </c>
    </row>
    <row r="311" spans="1:12" x14ac:dyDescent="0.25">
      <c r="A311">
        <v>310</v>
      </c>
      <c r="B311">
        <v>3</v>
      </c>
      <c r="C311" t="s">
        <v>972</v>
      </c>
      <c r="D311" t="s">
        <v>973</v>
      </c>
      <c r="E311" s="1">
        <v>42757</v>
      </c>
      <c r="F311" t="s">
        <v>974</v>
      </c>
      <c r="G311" s="1">
        <v>18816</v>
      </c>
      <c r="H311" t="s">
        <v>6</v>
      </c>
      <c r="I311">
        <v>1951</v>
      </c>
      <c r="J311" s="2">
        <f t="shared" si="8"/>
        <v>68</v>
      </c>
      <c r="K311" t="str" cm="1">
        <f t="array" ref="K311">_xlfn.IFS(J311&gt;=61,"61-70",J311&gt;51,"51-60",J311&gt;41,"41-50",J311&gt;31,"31-40",J311&gt;10,"18-30")</f>
        <v>61-70</v>
      </c>
      <c r="L311">
        <f t="shared" si="9"/>
        <v>2017</v>
      </c>
    </row>
    <row r="312" spans="1:12" x14ac:dyDescent="0.25">
      <c r="A312">
        <v>311</v>
      </c>
      <c r="B312">
        <v>3</v>
      </c>
      <c r="C312" t="s">
        <v>975</v>
      </c>
      <c r="D312" t="s">
        <v>976</v>
      </c>
      <c r="E312" s="1">
        <v>42759</v>
      </c>
      <c r="F312" t="s">
        <v>977</v>
      </c>
      <c r="G312" s="1">
        <v>18862</v>
      </c>
      <c r="H312" t="s">
        <v>6</v>
      </c>
      <c r="I312">
        <v>1951</v>
      </c>
      <c r="J312" s="2">
        <f t="shared" si="8"/>
        <v>68</v>
      </c>
      <c r="K312" t="str" cm="1">
        <f t="array" ref="K312">_xlfn.IFS(J312&gt;=61,"61-70",J312&gt;51,"51-60",J312&gt;41,"41-50",J312&gt;31,"31-40",J312&gt;10,"18-30")</f>
        <v>61-70</v>
      </c>
      <c r="L312">
        <f t="shared" si="9"/>
        <v>2017</v>
      </c>
    </row>
    <row r="313" spans="1:12" x14ac:dyDescent="0.25">
      <c r="A313">
        <v>312</v>
      </c>
      <c r="B313">
        <v>3</v>
      </c>
      <c r="C313" t="s">
        <v>978</v>
      </c>
      <c r="D313" t="s">
        <v>979</v>
      </c>
      <c r="E313" s="1">
        <v>42761</v>
      </c>
      <c r="F313" t="s">
        <v>980</v>
      </c>
      <c r="G313" s="1">
        <v>18909</v>
      </c>
      <c r="H313" t="s">
        <v>6</v>
      </c>
      <c r="I313">
        <v>1951</v>
      </c>
      <c r="J313" s="2">
        <f t="shared" si="8"/>
        <v>68</v>
      </c>
      <c r="K313" t="str" cm="1">
        <f t="array" ref="K313">_xlfn.IFS(J313&gt;=61,"61-70",J313&gt;51,"51-60",J313&gt;41,"41-50",J313&gt;31,"31-40",J313&gt;10,"18-30")</f>
        <v>61-70</v>
      </c>
      <c r="L313">
        <f t="shared" si="9"/>
        <v>2017</v>
      </c>
    </row>
    <row r="314" spans="1:12" x14ac:dyDescent="0.25">
      <c r="A314">
        <v>313</v>
      </c>
      <c r="B314">
        <v>3</v>
      </c>
      <c r="C314" t="s">
        <v>981</v>
      </c>
      <c r="D314" t="s">
        <v>982</v>
      </c>
      <c r="E314" s="1">
        <v>42763</v>
      </c>
      <c r="F314" t="s">
        <v>983</v>
      </c>
      <c r="G314" s="1">
        <v>18955</v>
      </c>
      <c r="H314" t="s">
        <v>6</v>
      </c>
      <c r="I314">
        <v>1951</v>
      </c>
      <c r="J314" s="2">
        <f t="shared" si="8"/>
        <v>68</v>
      </c>
      <c r="K314" t="str" cm="1">
        <f t="array" ref="K314">_xlfn.IFS(J314&gt;=61,"61-70",J314&gt;51,"51-60",J314&gt;41,"41-50",J314&gt;31,"31-40",J314&gt;10,"18-30")</f>
        <v>61-70</v>
      </c>
      <c r="L314">
        <f t="shared" si="9"/>
        <v>2017</v>
      </c>
    </row>
    <row r="315" spans="1:12" x14ac:dyDescent="0.25">
      <c r="A315">
        <v>314</v>
      </c>
      <c r="B315">
        <v>3</v>
      </c>
      <c r="C315" t="s">
        <v>984</v>
      </c>
      <c r="D315" t="s">
        <v>985</v>
      </c>
      <c r="E315" s="1">
        <v>42765</v>
      </c>
      <c r="F315" t="s">
        <v>986</v>
      </c>
      <c r="G315" s="1">
        <v>19002</v>
      </c>
      <c r="H315" t="s">
        <v>6</v>
      </c>
      <c r="I315">
        <v>1952</v>
      </c>
      <c r="J315" s="2">
        <f t="shared" si="8"/>
        <v>67</v>
      </c>
      <c r="K315" t="str" cm="1">
        <f t="array" ref="K315">_xlfn.IFS(J315&gt;=61,"61-70",J315&gt;51,"51-60",J315&gt;41,"41-50",J315&gt;31,"31-40",J315&gt;10,"18-30")</f>
        <v>61-70</v>
      </c>
      <c r="L315">
        <f t="shared" si="9"/>
        <v>2017</v>
      </c>
    </row>
    <row r="316" spans="1:12" x14ac:dyDescent="0.25">
      <c r="A316">
        <v>315</v>
      </c>
      <c r="B316">
        <v>3</v>
      </c>
      <c r="C316" t="s">
        <v>987</v>
      </c>
      <c r="D316" t="s">
        <v>988</v>
      </c>
      <c r="E316" s="1">
        <v>42768</v>
      </c>
      <c r="F316" t="s">
        <v>989</v>
      </c>
      <c r="G316" s="1">
        <v>19049</v>
      </c>
      <c r="H316" t="s">
        <v>6</v>
      </c>
      <c r="I316">
        <v>1952</v>
      </c>
      <c r="J316" s="2">
        <f t="shared" si="8"/>
        <v>67</v>
      </c>
      <c r="K316" t="str" cm="1">
        <f t="array" ref="K316">_xlfn.IFS(J316&gt;=61,"61-70",J316&gt;51,"51-60",J316&gt;41,"41-50",J316&gt;31,"31-40",J316&gt;10,"18-30")</f>
        <v>61-70</v>
      </c>
      <c r="L316">
        <f t="shared" si="9"/>
        <v>2017</v>
      </c>
    </row>
    <row r="317" spans="1:12" x14ac:dyDescent="0.25">
      <c r="A317">
        <v>316</v>
      </c>
      <c r="B317">
        <v>3</v>
      </c>
      <c r="C317" t="s">
        <v>990</v>
      </c>
      <c r="D317" t="s">
        <v>991</v>
      </c>
      <c r="E317" s="1">
        <v>42770</v>
      </c>
      <c r="F317" t="s">
        <v>992</v>
      </c>
      <c r="G317" s="1">
        <v>19095</v>
      </c>
      <c r="H317" t="s">
        <v>6</v>
      </c>
      <c r="I317">
        <v>1952</v>
      </c>
      <c r="J317" s="2">
        <f t="shared" si="8"/>
        <v>67</v>
      </c>
      <c r="K317" t="str" cm="1">
        <f t="array" ref="K317">_xlfn.IFS(J317&gt;=61,"61-70",J317&gt;51,"51-60",J317&gt;41,"41-50",J317&gt;31,"31-40",J317&gt;10,"18-30")</f>
        <v>61-70</v>
      </c>
      <c r="L317">
        <f t="shared" si="9"/>
        <v>2017</v>
      </c>
    </row>
    <row r="318" spans="1:12" x14ac:dyDescent="0.25">
      <c r="A318">
        <v>317</v>
      </c>
      <c r="B318">
        <v>3</v>
      </c>
      <c r="C318" t="s">
        <v>993</v>
      </c>
      <c r="D318" t="s">
        <v>994</v>
      </c>
      <c r="E318" s="1">
        <v>42772</v>
      </c>
      <c r="F318" t="s">
        <v>995</v>
      </c>
      <c r="G318" s="1">
        <v>19142</v>
      </c>
      <c r="H318" t="s">
        <v>6</v>
      </c>
      <c r="I318">
        <v>1952</v>
      </c>
      <c r="J318" s="2">
        <f t="shared" si="8"/>
        <v>67</v>
      </c>
      <c r="K318" t="str" cm="1">
        <f t="array" ref="K318">_xlfn.IFS(J318&gt;=61,"61-70",J318&gt;51,"51-60",J318&gt;41,"41-50",J318&gt;31,"31-40",J318&gt;10,"18-30")</f>
        <v>61-70</v>
      </c>
      <c r="L318">
        <f t="shared" si="9"/>
        <v>2017</v>
      </c>
    </row>
    <row r="319" spans="1:12" x14ac:dyDescent="0.25">
      <c r="A319">
        <v>318</v>
      </c>
      <c r="B319">
        <v>3</v>
      </c>
      <c r="C319" t="s">
        <v>996</v>
      </c>
      <c r="D319" t="s">
        <v>997</v>
      </c>
      <c r="E319" s="1">
        <v>42774</v>
      </c>
      <c r="F319" t="s">
        <v>998</v>
      </c>
      <c r="G319" s="1">
        <v>19188</v>
      </c>
      <c r="H319" t="s">
        <v>6</v>
      </c>
      <c r="I319">
        <v>1952</v>
      </c>
      <c r="J319" s="2">
        <f t="shared" si="8"/>
        <v>67</v>
      </c>
      <c r="K319" t="str" cm="1">
        <f t="array" ref="K319">_xlfn.IFS(J319&gt;=61,"61-70",J319&gt;51,"51-60",J319&gt;41,"41-50",J319&gt;31,"31-40",J319&gt;10,"18-30")</f>
        <v>61-70</v>
      </c>
      <c r="L319">
        <f t="shared" si="9"/>
        <v>2017</v>
      </c>
    </row>
    <row r="320" spans="1:12" x14ac:dyDescent="0.25">
      <c r="A320">
        <v>319</v>
      </c>
      <c r="B320">
        <v>3</v>
      </c>
      <c r="C320" t="s">
        <v>999</v>
      </c>
      <c r="D320" t="s">
        <v>1000</v>
      </c>
      <c r="E320" s="1">
        <v>42776</v>
      </c>
      <c r="F320" t="s">
        <v>1001</v>
      </c>
      <c r="G320" s="1">
        <v>19235</v>
      </c>
      <c r="H320" t="s">
        <v>6</v>
      </c>
      <c r="I320">
        <v>1952</v>
      </c>
      <c r="J320" s="2">
        <f t="shared" si="8"/>
        <v>67</v>
      </c>
      <c r="K320" t="str" cm="1">
        <f t="array" ref="K320">_xlfn.IFS(J320&gt;=61,"61-70",J320&gt;51,"51-60",J320&gt;41,"41-50",J320&gt;31,"31-40",J320&gt;10,"18-30")</f>
        <v>61-70</v>
      </c>
      <c r="L320">
        <f t="shared" si="9"/>
        <v>2017</v>
      </c>
    </row>
    <row r="321" spans="1:12" x14ac:dyDescent="0.25">
      <c r="A321">
        <v>320</v>
      </c>
      <c r="B321">
        <v>3</v>
      </c>
      <c r="C321" t="s">
        <v>1002</v>
      </c>
      <c r="D321" t="s">
        <v>1003</v>
      </c>
      <c r="E321" s="1">
        <v>42778</v>
      </c>
      <c r="F321" t="s">
        <v>1004</v>
      </c>
      <c r="G321" s="1">
        <v>19282</v>
      </c>
      <c r="H321" t="s">
        <v>6</v>
      </c>
      <c r="I321">
        <v>1952</v>
      </c>
      <c r="J321" s="2">
        <f t="shared" si="8"/>
        <v>67</v>
      </c>
      <c r="K321" t="str" cm="1">
        <f t="array" ref="K321">_xlfn.IFS(J321&gt;=61,"61-70",J321&gt;51,"51-60",J321&gt;41,"41-50",J321&gt;31,"31-40",J321&gt;10,"18-30")</f>
        <v>61-70</v>
      </c>
      <c r="L321">
        <f t="shared" si="9"/>
        <v>2017</v>
      </c>
    </row>
    <row r="322" spans="1:12" x14ac:dyDescent="0.25">
      <c r="A322">
        <v>321</v>
      </c>
      <c r="B322">
        <v>3</v>
      </c>
      <c r="C322" t="s">
        <v>1005</v>
      </c>
      <c r="D322" t="s">
        <v>1006</v>
      </c>
      <c r="E322" s="1">
        <v>42780</v>
      </c>
      <c r="F322" t="s">
        <v>1007</v>
      </c>
      <c r="G322" s="1">
        <v>19328</v>
      </c>
      <c r="H322" t="s">
        <v>6</v>
      </c>
      <c r="I322">
        <v>1952</v>
      </c>
      <c r="J322" s="2">
        <f t="shared" si="8"/>
        <v>67</v>
      </c>
      <c r="K322" t="str" cm="1">
        <f t="array" ref="K322">_xlfn.IFS(J322&gt;=61,"61-70",J322&gt;51,"51-60",J322&gt;41,"41-50",J322&gt;31,"31-40",J322&gt;10,"18-30")</f>
        <v>61-70</v>
      </c>
      <c r="L322">
        <f t="shared" si="9"/>
        <v>2017</v>
      </c>
    </row>
    <row r="323" spans="1:12" x14ac:dyDescent="0.25">
      <c r="A323">
        <v>322</v>
      </c>
      <c r="B323">
        <v>3</v>
      </c>
      <c r="C323" t="s">
        <v>1008</v>
      </c>
      <c r="D323" t="s">
        <v>1009</v>
      </c>
      <c r="E323" s="1">
        <v>42782</v>
      </c>
      <c r="F323" t="s">
        <v>1010</v>
      </c>
      <c r="G323" s="1">
        <v>19375</v>
      </c>
      <c r="H323" t="s">
        <v>6</v>
      </c>
      <c r="I323">
        <v>1953</v>
      </c>
      <c r="J323" s="2">
        <f t="shared" ref="J323:J386" si="10">2019-I323</f>
        <v>66</v>
      </c>
      <c r="K323" t="str" cm="1">
        <f t="array" ref="K323">_xlfn.IFS(J323&gt;=61,"61-70",J323&gt;51,"51-60",J323&gt;41,"41-50",J323&gt;31,"31-40",J323&gt;10,"18-30")</f>
        <v>61-70</v>
      </c>
      <c r="L323">
        <f t="shared" ref="L323:L386" si="11">YEAR(E323)</f>
        <v>2017</v>
      </c>
    </row>
    <row r="324" spans="1:12" x14ac:dyDescent="0.25">
      <c r="A324">
        <v>323</v>
      </c>
      <c r="B324">
        <v>3</v>
      </c>
      <c r="C324" t="s">
        <v>1011</v>
      </c>
      <c r="D324" t="s">
        <v>1012</v>
      </c>
      <c r="E324" s="1">
        <v>42784</v>
      </c>
      <c r="F324" t="s">
        <v>1013</v>
      </c>
      <c r="G324" s="1">
        <v>19421</v>
      </c>
      <c r="H324" t="s">
        <v>6</v>
      </c>
      <c r="I324">
        <v>1953</v>
      </c>
      <c r="J324" s="2">
        <f t="shared" si="10"/>
        <v>66</v>
      </c>
      <c r="K324" t="str" cm="1">
        <f t="array" ref="K324">_xlfn.IFS(J324&gt;=61,"61-70",J324&gt;51,"51-60",J324&gt;41,"41-50",J324&gt;31,"31-40",J324&gt;10,"18-30")</f>
        <v>61-70</v>
      </c>
      <c r="L324">
        <f t="shared" si="11"/>
        <v>2017</v>
      </c>
    </row>
    <row r="325" spans="1:12" x14ac:dyDescent="0.25">
      <c r="A325">
        <v>324</v>
      </c>
      <c r="B325">
        <v>3</v>
      </c>
      <c r="C325" t="s">
        <v>1014</v>
      </c>
      <c r="D325" t="s">
        <v>1015</v>
      </c>
      <c r="E325" s="1">
        <v>42786</v>
      </c>
      <c r="F325" t="s">
        <v>1016</v>
      </c>
      <c r="G325" s="1">
        <v>19468</v>
      </c>
      <c r="H325" t="s">
        <v>6</v>
      </c>
      <c r="I325">
        <v>1953</v>
      </c>
      <c r="J325" s="2">
        <f t="shared" si="10"/>
        <v>66</v>
      </c>
      <c r="K325" t="str" cm="1">
        <f t="array" ref="K325">_xlfn.IFS(J325&gt;=61,"61-70",J325&gt;51,"51-60",J325&gt;41,"41-50",J325&gt;31,"31-40",J325&gt;10,"18-30")</f>
        <v>61-70</v>
      </c>
      <c r="L325">
        <f t="shared" si="11"/>
        <v>2017</v>
      </c>
    </row>
    <row r="326" spans="1:12" x14ac:dyDescent="0.25">
      <c r="A326">
        <v>325</v>
      </c>
      <c r="B326">
        <v>3</v>
      </c>
      <c r="C326" t="s">
        <v>1017</v>
      </c>
      <c r="D326" t="s">
        <v>1018</v>
      </c>
      <c r="E326" s="1">
        <v>42788</v>
      </c>
      <c r="F326" t="s">
        <v>1019</v>
      </c>
      <c r="G326" s="1">
        <v>19515</v>
      </c>
      <c r="H326" t="s">
        <v>6</v>
      </c>
      <c r="I326">
        <v>1953</v>
      </c>
      <c r="J326" s="2">
        <f t="shared" si="10"/>
        <v>66</v>
      </c>
      <c r="K326" t="str" cm="1">
        <f t="array" ref="K326">_xlfn.IFS(J326&gt;=61,"61-70",J326&gt;51,"51-60",J326&gt;41,"41-50",J326&gt;31,"31-40",J326&gt;10,"18-30")</f>
        <v>61-70</v>
      </c>
      <c r="L326">
        <f t="shared" si="11"/>
        <v>2017</v>
      </c>
    </row>
    <row r="327" spans="1:12" x14ac:dyDescent="0.25">
      <c r="A327">
        <v>326</v>
      </c>
      <c r="B327">
        <v>3</v>
      </c>
      <c r="C327" t="s">
        <v>1020</v>
      </c>
      <c r="D327" t="s">
        <v>1021</v>
      </c>
      <c r="E327" s="1">
        <v>42790</v>
      </c>
      <c r="F327" t="s">
        <v>1022</v>
      </c>
      <c r="G327" s="1">
        <v>19561</v>
      </c>
      <c r="H327" t="s">
        <v>6</v>
      </c>
      <c r="I327">
        <v>1953</v>
      </c>
      <c r="J327" s="2">
        <f t="shared" si="10"/>
        <v>66</v>
      </c>
      <c r="K327" t="str" cm="1">
        <f t="array" ref="K327">_xlfn.IFS(J327&gt;=61,"61-70",J327&gt;51,"51-60",J327&gt;41,"41-50",J327&gt;31,"31-40",J327&gt;10,"18-30")</f>
        <v>61-70</v>
      </c>
      <c r="L327">
        <f t="shared" si="11"/>
        <v>2017</v>
      </c>
    </row>
    <row r="328" spans="1:12" x14ac:dyDescent="0.25">
      <c r="A328">
        <v>327</v>
      </c>
      <c r="B328">
        <v>3</v>
      </c>
      <c r="C328" t="s">
        <v>1023</v>
      </c>
      <c r="D328" t="s">
        <v>1024</v>
      </c>
      <c r="E328" s="1">
        <v>42792</v>
      </c>
      <c r="F328" t="s">
        <v>1025</v>
      </c>
      <c r="G328" s="1">
        <v>19608</v>
      </c>
      <c r="H328" t="s">
        <v>6</v>
      </c>
      <c r="I328">
        <v>1953</v>
      </c>
      <c r="J328" s="2">
        <f t="shared" si="10"/>
        <v>66</v>
      </c>
      <c r="K328" t="str" cm="1">
        <f t="array" ref="K328">_xlfn.IFS(J328&gt;=61,"61-70",J328&gt;51,"51-60",J328&gt;41,"41-50",J328&gt;31,"31-40",J328&gt;10,"18-30")</f>
        <v>61-70</v>
      </c>
      <c r="L328">
        <f t="shared" si="11"/>
        <v>2017</v>
      </c>
    </row>
    <row r="329" spans="1:12" x14ac:dyDescent="0.25">
      <c r="A329">
        <v>328</v>
      </c>
      <c r="B329">
        <v>3</v>
      </c>
      <c r="C329" t="s">
        <v>1026</v>
      </c>
      <c r="D329" t="s">
        <v>1027</v>
      </c>
      <c r="E329" s="1">
        <v>42794</v>
      </c>
      <c r="F329" t="s">
        <v>1028</v>
      </c>
      <c r="G329" s="1">
        <v>19654</v>
      </c>
      <c r="H329" t="s">
        <v>6</v>
      </c>
      <c r="I329">
        <v>1953</v>
      </c>
      <c r="J329" s="2">
        <f t="shared" si="10"/>
        <v>66</v>
      </c>
      <c r="K329" t="str" cm="1">
        <f t="array" ref="K329">_xlfn.IFS(J329&gt;=61,"61-70",J329&gt;51,"51-60",J329&gt;41,"41-50",J329&gt;31,"31-40",J329&gt;10,"18-30")</f>
        <v>61-70</v>
      </c>
      <c r="L329">
        <f t="shared" si="11"/>
        <v>2017</v>
      </c>
    </row>
    <row r="330" spans="1:12" x14ac:dyDescent="0.25">
      <c r="A330">
        <v>329</v>
      </c>
      <c r="B330">
        <v>3</v>
      </c>
      <c r="C330" t="s">
        <v>1029</v>
      </c>
      <c r="D330" t="s">
        <v>1030</v>
      </c>
      <c r="E330" s="1">
        <v>42796</v>
      </c>
      <c r="F330" t="s">
        <v>1031</v>
      </c>
      <c r="G330" s="1">
        <v>19701</v>
      </c>
      <c r="H330" t="s">
        <v>6</v>
      </c>
      <c r="I330">
        <v>1953</v>
      </c>
      <c r="J330" s="2">
        <f t="shared" si="10"/>
        <v>66</v>
      </c>
      <c r="K330" t="str" cm="1">
        <f t="array" ref="K330">_xlfn.IFS(J330&gt;=61,"61-70",J330&gt;51,"51-60",J330&gt;41,"41-50",J330&gt;31,"31-40",J330&gt;10,"18-30")</f>
        <v>61-70</v>
      </c>
      <c r="L330">
        <f t="shared" si="11"/>
        <v>2017</v>
      </c>
    </row>
    <row r="331" spans="1:12" x14ac:dyDescent="0.25">
      <c r="A331">
        <v>330</v>
      </c>
      <c r="B331">
        <v>3</v>
      </c>
      <c r="C331" t="s">
        <v>1032</v>
      </c>
      <c r="D331" t="s">
        <v>1033</v>
      </c>
      <c r="E331" s="1">
        <v>42799</v>
      </c>
      <c r="F331" t="s">
        <v>1034</v>
      </c>
      <c r="G331" s="1">
        <v>19748</v>
      </c>
      <c r="H331" t="s">
        <v>6</v>
      </c>
      <c r="I331">
        <v>1954</v>
      </c>
      <c r="J331" s="2">
        <f t="shared" si="10"/>
        <v>65</v>
      </c>
      <c r="K331" t="str" cm="1">
        <f t="array" ref="K331">_xlfn.IFS(J331&gt;=61,"61-70",J331&gt;51,"51-60",J331&gt;41,"41-50",J331&gt;31,"31-40",J331&gt;10,"18-30")</f>
        <v>61-70</v>
      </c>
      <c r="L331">
        <f t="shared" si="11"/>
        <v>2017</v>
      </c>
    </row>
    <row r="332" spans="1:12" x14ac:dyDescent="0.25">
      <c r="A332">
        <v>331</v>
      </c>
      <c r="B332">
        <v>3</v>
      </c>
      <c r="C332" t="s">
        <v>1035</v>
      </c>
      <c r="D332" t="s">
        <v>1036</v>
      </c>
      <c r="E332" s="1">
        <v>42801</v>
      </c>
      <c r="F332" t="s">
        <v>1037</v>
      </c>
      <c r="G332" s="1">
        <v>19794</v>
      </c>
      <c r="H332" t="s">
        <v>6</v>
      </c>
      <c r="I332">
        <v>1954</v>
      </c>
      <c r="J332" s="2">
        <f t="shared" si="10"/>
        <v>65</v>
      </c>
      <c r="K332" t="str" cm="1">
        <f t="array" ref="K332">_xlfn.IFS(J332&gt;=61,"61-70",J332&gt;51,"51-60",J332&gt;41,"41-50",J332&gt;31,"31-40",J332&gt;10,"18-30")</f>
        <v>61-70</v>
      </c>
      <c r="L332">
        <f t="shared" si="11"/>
        <v>2017</v>
      </c>
    </row>
    <row r="333" spans="1:12" x14ac:dyDescent="0.25">
      <c r="A333">
        <v>332</v>
      </c>
      <c r="B333">
        <v>3</v>
      </c>
      <c r="C333" t="s">
        <v>1038</v>
      </c>
      <c r="D333" t="s">
        <v>1039</v>
      </c>
      <c r="E333" s="1">
        <v>42803</v>
      </c>
      <c r="F333" t="s">
        <v>1040</v>
      </c>
      <c r="G333" s="1">
        <v>19841</v>
      </c>
      <c r="H333" t="s">
        <v>6</v>
      </c>
      <c r="I333">
        <v>1954</v>
      </c>
      <c r="J333" s="2">
        <f t="shared" si="10"/>
        <v>65</v>
      </c>
      <c r="K333" t="str" cm="1">
        <f t="array" ref="K333">_xlfn.IFS(J333&gt;=61,"61-70",J333&gt;51,"51-60",J333&gt;41,"41-50",J333&gt;31,"31-40",J333&gt;10,"18-30")</f>
        <v>61-70</v>
      </c>
      <c r="L333">
        <f t="shared" si="11"/>
        <v>2017</v>
      </c>
    </row>
    <row r="334" spans="1:12" x14ac:dyDescent="0.25">
      <c r="A334">
        <v>333</v>
      </c>
      <c r="B334">
        <v>3</v>
      </c>
      <c r="C334" t="s">
        <v>1041</v>
      </c>
      <c r="D334" t="s">
        <v>1042</v>
      </c>
      <c r="E334" s="1">
        <v>42805</v>
      </c>
      <c r="F334" t="s">
        <v>1043</v>
      </c>
      <c r="G334" s="1">
        <v>19887</v>
      </c>
      <c r="H334" t="s">
        <v>6</v>
      </c>
      <c r="I334">
        <v>1954</v>
      </c>
      <c r="J334" s="2">
        <f t="shared" si="10"/>
        <v>65</v>
      </c>
      <c r="K334" t="str" cm="1">
        <f t="array" ref="K334">_xlfn.IFS(J334&gt;=61,"61-70",J334&gt;51,"51-60",J334&gt;41,"41-50",J334&gt;31,"31-40",J334&gt;10,"18-30")</f>
        <v>61-70</v>
      </c>
      <c r="L334">
        <f t="shared" si="11"/>
        <v>2017</v>
      </c>
    </row>
    <row r="335" spans="1:12" x14ac:dyDescent="0.25">
      <c r="A335">
        <v>334</v>
      </c>
      <c r="B335">
        <v>3</v>
      </c>
      <c r="C335" t="s">
        <v>1044</v>
      </c>
      <c r="D335" t="s">
        <v>1045</v>
      </c>
      <c r="E335" s="1">
        <v>42807</v>
      </c>
      <c r="F335" t="s">
        <v>1046</v>
      </c>
      <c r="G335" s="1">
        <v>19934</v>
      </c>
      <c r="H335" t="s">
        <v>6</v>
      </c>
      <c r="I335">
        <v>1954</v>
      </c>
      <c r="J335" s="2">
        <f t="shared" si="10"/>
        <v>65</v>
      </c>
      <c r="K335" t="str" cm="1">
        <f t="array" ref="K335">_xlfn.IFS(J335&gt;=61,"61-70",J335&gt;51,"51-60",J335&gt;41,"41-50",J335&gt;31,"31-40",J335&gt;10,"18-30")</f>
        <v>61-70</v>
      </c>
      <c r="L335">
        <f t="shared" si="11"/>
        <v>2017</v>
      </c>
    </row>
    <row r="336" spans="1:12" x14ac:dyDescent="0.25">
      <c r="A336">
        <v>335</v>
      </c>
      <c r="B336">
        <v>3</v>
      </c>
      <c r="C336" t="s">
        <v>1047</v>
      </c>
      <c r="D336" t="s">
        <v>1048</v>
      </c>
      <c r="E336" s="1">
        <v>42809</v>
      </c>
      <c r="F336" t="s">
        <v>1049</v>
      </c>
      <c r="G336" s="1">
        <v>19981</v>
      </c>
      <c r="H336" t="s">
        <v>6</v>
      </c>
      <c r="I336">
        <v>1954</v>
      </c>
      <c r="J336" s="2">
        <f t="shared" si="10"/>
        <v>65</v>
      </c>
      <c r="K336" t="str" cm="1">
        <f t="array" ref="K336">_xlfn.IFS(J336&gt;=61,"61-70",J336&gt;51,"51-60",J336&gt;41,"41-50",J336&gt;31,"31-40",J336&gt;10,"18-30")</f>
        <v>61-70</v>
      </c>
      <c r="L336">
        <f t="shared" si="11"/>
        <v>2017</v>
      </c>
    </row>
    <row r="337" spans="1:12" x14ac:dyDescent="0.25">
      <c r="A337">
        <v>336</v>
      </c>
      <c r="B337">
        <v>3</v>
      </c>
      <c r="C337" t="s">
        <v>1050</v>
      </c>
      <c r="D337" t="s">
        <v>1051</v>
      </c>
      <c r="E337" s="1">
        <v>42811</v>
      </c>
      <c r="F337" t="s">
        <v>1052</v>
      </c>
      <c r="G337" s="1">
        <v>20027</v>
      </c>
      <c r="H337" t="s">
        <v>6</v>
      </c>
      <c r="I337">
        <v>1954</v>
      </c>
      <c r="J337" s="2">
        <f t="shared" si="10"/>
        <v>65</v>
      </c>
      <c r="K337" t="str" cm="1">
        <f t="array" ref="K337">_xlfn.IFS(J337&gt;=61,"61-70",J337&gt;51,"51-60",J337&gt;41,"41-50",J337&gt;31,"31-40",J337&gt;10,"18-30")</f>
        <v>61-70</v>
      </c>
      <c r="L337">
        <f t="shared" si="11"/>
        <v>2017</v>
      </c>
    </row>
    <row r="338" spans="1:12" x14ac:dyDescent="0.25">
      <c r="A338">
        <v>337</v>
      </c>
      <c r="B338">
        <v>3</v>
      </c>
      <c r="C338" t="s">
        <v>1053</v>
      </c>
      <c r="D338" t="s">
        <v>1054</v>
      </c>
      <c r="E338" s="1">
        <v>42813</v>
      </c>
      <c r="F338" t="s">
        <v>1055</v>
      </c>
      <c r="G338" s="1">
        <v>20074</v>
      </c>
      <c r="H338" t="s">
        <v>6</v>
      </c>
      <c r="I338">
        <v>1954</v>
      </c>
      <c r="J338" s="2">
        <f t="shared" si="10"/>
        <v>65</v>
      </c>
      <c r="K338" t="str" cm="1">
        <f t="array" ref="K338">_xlfn.IFS(J338&gt;=61,"61-70",J338&gt;51,"51-60",J338&gt;41,"41-50",J338&gt;31,"31-40",J338&gt;10,"18-30")</f>
        <v>61-70</v>
      </c>
      <c r="L338">
        <f t="shared" si="11"/>
        <v>2017</v>
      </c>
    </row>
    <row r="339" spans="1:12" x14ac:dyDescent="0.25">
      <c r="A339">
        <v>338</v>
      </c>
      <c r="B339">
        <v>3</v>
      </c>
      <c r="C339" t="s">
        <v>1056</v>
      </c>
      <c r="D339" t="s">
        <v>1057</v>
      </c>
      <c r="E339" s="1">
        <v>42815</v>
      </c>
      <c r="F339" t="s">
        <v>1058</v>
      </c>
      <c r="G339" s="1">
        <v>20120</v>
      </c>
      <c r="H339" t="s">
        <v>6</v>
      </c>
      <c r="I339">
        <v>1955</v>
      </c>
      <c r="J339" s="2">
        <f t="shared" si="10"/>
        <v>64</v>
      </c>
      <c r="K339" t="str" cm="1">
        <f t="array" ref="K339">_xlfn.IFS(J339&gt;=61,"61-70",J339&gt;51,"51-60",J339&gt;41,"41-50",J339&gt;31,"31-40",J339&gt;10,"18-30")</f>
        <v>61-70</v>
      </c>
      <c r="L339">
        <f t="shared" si="11"/>
        <v>2017</v>
      </c>
    </row>
    <row r="340" spans="1:12" x14ac:dyDescent="0.25">
      <c r="A340">
        <v>339</v>
      </c>
      <c r="B340">
        <v>3</v>
      </c>
      <c r="C340" t="s">
        <v>1059</v>
      </c>
      <c r="D340" t="s">
        <v>1060</v>
      </c>
      <c r="E340" s="1">
        <v>42817</v>
      </c>
      <c r="F340" t="s">
        <v>1061</v>
      </c>
      <c r="G340" s="1">
        <v>20167</v>
      </c>
      <c r="H340" t="s">
        <v>6</v>
      </c>
      <c r="I340">
        <v>1955</v>
      </c>
      <c r="J340" s="2">
        <f t="shared" si="10"/>
        <v>64</v>
      </c>
      <c r="K340" t="str" cm="1">
        <f t="array" ref="K340">_xlfn.IFS(J340&gt;=61,"61-70",J340&gt;51,"51-60",J340&gt;41,"41-50",J340&gt;31,"31-40",J340&gt;10,"18-30")</f>
        <v>61-70</v>
      </c>
      <c r="L340">
        <f t="shared" si="11"/>
        <v>2017</v>
      </c>
    </row>
    <row r="341" spans="1:12" x14ac:dyDescent="0.25">
      <c r="A341">
        <v>340</v>
      </c>
      <c r="B341">
        <v>3</v>
      </c>
      <c r="C341" t="s">
        <v>1062</v>
      </c>
      <c r="D341" t="s">
        <v>1063</v>
      </c>
      <c r="E341" s="1">
        <v>42819</v>
      </c>
      <c r="F341" t="s">
        <v>1064</v>
      </c>
      <c r="G341" s="1">
        <v>20214</v>
      </c>
      <c r="H341" t="s">
        <v>6</v>
      </c>
      <c r="I341">
        <v>1955</v>
      </c>
      <c r="J341" s="2">
        <f t="shared" si="10"/>
        <v>64</v>
      </c>
      <c r="K341" t="str" cm="1">
        <f t="array" ref="K341">_xlfn.IFS(J341&gt;=61,"61-70",J341&gt;51,"51-60",J341&gt;41,"41-50",J341&gt;31,"31-40",J341&gt;10,"18-30")</f>
        <v>61-70</v>
      </c>
      <c r="L341">
        <f t="shared" si="11"/>
        <v>2017</v>
      </c>
    </row>
    <row r="342" spans="1:12" x14ac:dyDescent="0.25">
      <c r="A342">
        <v>341</v>
      </c>
      <c r="B342">
        <v>3</v>
      </c>
      <c r="C342" t="s">
        <v>1065</v>
      </c>
      <c r="D342" t="s">
        <v>1066</v>
      </c>
      <c r="E342" s="1">
        <v>42821</v>
      </c>
      <c r="F342" t="s">
        <v>1067</v>
      </c>
      <c r="G342" s="1">
        <v>20260</v>
      </c>
      <c r="H342" t="s">
        <v>6</v>
      </c>
      <c r="I342">
        <v>1955</v>
      </c>
      <c r="J342" s="2">
        <f t="shared" si="10"/>
        <v>64</v>
      </c>
      <c r="K342" t="str" cm="1">
        <f t="array" ref="K342">_xlfn.IFS(J342&gt;=61,"61-70",J342&gt;51,"51-60",J342&gt;41,"41-50",J342&gt;31,"31-40",J342&gt;10,"18-30")</f>
        <v>61-70</v>
      </c>
      <c r="L342">
        <f t="shared" si="11"/>
        <v>2017</v>
      </c>
    </row>
    <row r="343" spans="1:12" x14ac:dyDescent="0.25">
      <c r="A343">
        <v>342</v>
      </c>
      <c r="B343">
        <v>3</v>
      </c>
      <c r="C343" t="s">
        <v>1068</v>
      </c>
      <c r="D343" t="s">
        <v>1069</v>
      </c>
      <c r="E343" s="1">
        <v>42823</v>
      </c>
      <c r="F343" t="s">
        <v>1070</v>
      </c>
      <c r="G343" s="1">
        <v>20307</v>
      </c>
      <c r="H343" t="s">
        <v>6</v>
      </c>
      <c r="I343">
        <v>1955</v>
      </c>
      <c r="J343" s="2">
        <f t="shared" si="10"/>
        <v>64</v>
      </c>
      <c r="K343" t="str" cm="1">
        <f t="array" ref="K343">_xlfn.IFS(J343&gt;=61,"61-70",J343&gt;51,"51-60",J343&gt;41,"41-50",J343&gt;31,"31-40",J343&gt;10,"18-30")</f>
        <v>61-70</v>
      </c>
      <c r="L343">
        <f t="shared" si="11"/>
        <v>2017</v>
      </c>
    </row>
    <row r="344" spans="1:12" x14ac:dyDescent="0.25">
      <c r="A344">
        <v>343</v>
      </c>
      <c r="B344">
        <v>3</v>
      </c>
      <c r="C344" t="s">
        <v>1071</v>
      </c>
      <c r="D344" t="s">
        <v>1072</v>
      </c>
      <c r="E344" s="1">
        <v>42825</v>
      </c>
      <c r="F344" t="s">
        <v>1073</v>
      </c>
      <c r="G344" s="1">
        <v>20353</v>
      </c>
      <c r="H344" t="s">
        <v>6</v>
      </c>
      <c r="I344">
        <v>1955</v>
      </c>
      <c r="J344" s="2">
        <f t="shared" si="10"/>
        <v>64</v>
      </c>
      <c r="K344" t="str" cm="1">
        <f t="array" ref="K344">_xlfn.IFS(J344&gt;=61,"61-70",J344&gt;51,"51-60",J344&gt;41,"41-50",J344&gt;31,"31-40",J344&gt;10,"18-30")</f>
        <v>61-70</v>
      </c>
      <c r="L344">
        <f t="shared" si="11"/>
        <v>2017</v>
      </c>
    </row>
    <row r="345" spans="1:12" x14ac:dyDescent="0.25">
      <c r="A345">
        <v>344</v>
      </c>
      <c r="B345">
        <v>3</v>
      </c>
      <c r="C345" t="s">
        <v>1074</v>
      </c>
      <c r="D345" t="s">
        <v>1075</v>
      </c>
      <c r="E345" s="1">
        <v>42827</v>
      </c>
      <c r="F345" t="s">
        <v>1076</v>
      </c>
      <c r="G345" s="1">
        <v>20400</v>
      </c>
      <c r="H345" t="s">
        <v>6</v>
      </c>
      <c r="I345">
        <v>1955</v>
      </c>
      <c r="J345" s="2">
        <f t="shared" si="10"/>
        <v>64</v>
      </c>
      <c r="K345" t="str" cm="1">
        <f t="array" ref="K345">_xlfn.IFS(J345&gt;=61,"61-70",J345&gt;51,"51-60",J345&gt;41,"41-50",J345&gt;31,"31-40",J345&gt;10,"18-30")</f>
        <v>61-70</v>
      </c>
      <c r="L345">
        <f t="shared" si="11"/>
        <v>2017</v>
      </c>
    </row>
    <row r="346" spans="1:12" x14ac:dyDescent="0.25">
      <c r="A346">
        <v>345</v>
      </c>
      <c r="B346">
        <v>3</v>
      </c>
      <c r="C346" t="s">
        <v>1077</v>
      </c>
      <c r="D346" t="s">
        <v>1078</v>
      </c>
      <c r="E346" s="1">
        <v>42830</v>
      </c>
      <c r="F346" t="s">
        <v>1079</v>
      </c>
      <c r="G346" s="1">
        <v>20447</v>
      </c>
      <c r="H346" t="s">
        <v>6</v>
      </c>
      <c r="I346">
        <v>1955</v>
      </c>
      <c r="J346" s="2">
        <f t="shared" si="10"/>
        <v>64</v>
      </c>
      <c r="K346" t="str" cm="1">
        <f t="array" ref="K346">_xlfn.IFS(J346&gt;=61,"61-70",J346&gt;51,"51-60",J346&gt;41,"41-50",J346&gt;31,"31-40",J346&gt;10,"18-30")</f>
        <v>61-70</v>
      </c>
      <c r="L346">
        <f t="shared" si="11"/>
        <v>2017</v>
      </c>
    </row>
    <row r="347" spans="1:12" x14ac:dyDescent="0.25">
      <c r="A347">
        <v>346</v>
      </c>
      <c r="B347">
        <v>3</v>
      </c>
      <c r="C347" t="s">
        <v>1080</v>
      </c>
      <c r="D347" t="s">
        <v>1081</v>
      </c>
      <c r="E347" s="1">
        <v>42832</v>
      </c>
      <c r="F347" t="s">
        <v>1082</v>
      </c>
      <c r="G347" s="1">
        <v>20493</v>
      </c>
      <c r="H347" t="s">
        <v>6</v>
      </c>
      <c r="I347">
        <v>1956</v>
      </c>
      <c r="J347" s="2">
        <f t="shared" si="10"/>
        <v>63</v>
      </c>
      <c r="K347" t="str" cm="1">
        <f t="array" ref="K347">_xlfn.IFS(J347&gt;=61,"61-70",J347&gt;51,"51-60",J347&gt;41,"41-50",J347&gt;31,"31-40",J347&gt;10,"18-30")</f>
        <v>61-70</v>
      </c>
      <c r="L347">
        <f t="shared" si="11"/>
        <v>2017</v>
      </c>
    </row>
    <row r="348" spans="1:12" x14ac:dyDescent="0.25">
      <c r="A348">
        <v>347</v>
      </c>
      <c r="B348">
        <v>3</v>
      </c>
      <c r="C348" t="s">
        <v>1083</v>
      </c>
      <c r="D348" t="s">
        <v>1084</v>
      </c>
      <c r="E348" s="1">
        <v>42834</v>
      </c>
      <c r="F348" t="s">
        <v>1085</v>
      </c>
      <c r="G348" s="1">
        <v>20540</v>
      </c>
      <c r="H348" t="s">
        <v>6</v>
      </c>
      <c r="I348">
        <v>1956</v>
      </c>
      <c r="J348" s="2">
        <f t="shared" si="10"/>
        <v>63</v>
      </c>
      <c r="K348" t="str" cm="1">
        <f t="array" ref="K348">_xlfn.IFS(J348&gt;=61,"61-70",J348&gt;51,"51-60",J348&gt;41,"41-50",J348&gt;31,"31-40",J348&gt;10,"18-30")</f>
        <v>61-70</v>
      </c>
      <c r="L348">
        <f t="shared" si="11"/>
        <v>2017</v>
      </c>
    </row>
    <row r="349" spans="1:12" x14ac:dyDescent="0.25">
      <c r="A349">
        <v>348</v>
      </c>
      <c r="B349">
        <v>3</v>
      </c>
      <c r="C349" t="s">
        <v>1086</v>
      </c>
      <c r="D349" t="s">
        <v>1087</v>
      </c>
      <c r="E349" s="1">
        <v>42836</v>
      </c>
      <c r="F349" t="s">
        <v>1088</v>
      </c>
      <c r="G349" s="1">
        <v>20586</v>
      </c>
      <c r="H349" t="s">
        <v>6</v>
      </c>
      <c r="I349">
        <v>1956</v>
      </c>
      <c r="J349" s="2">
        <f t="shared" si="10"/>
        <v>63</v>
      </c>
      <c r="K349" t="str" cm="1">
        <f t="array" ref="K349">_xlfn.IFS(J349&gt;=61,"61-70",J349&gt;51,"51-60",J349&gt;41,"41-50",J349&gt;31,"31-40",J349&gt;10,"18-30")</f>
        <v>61-70</v>
      </c>
      <c r="L349">
        <f t="shared" si="11"/>
        <v>2017</v>
      </c>
    </row>
    <row r="350" spans="1:12" x14ac:dyDescent="0.25">
      <c r="A350">
        <v>349</v>
      </c>
      <c r="B350">
        <v>3</v>
      </c>
      <c r="C350" t="s">
        <v>1089</v>
      </c>
      <c r="D350" t="s">
        <v>1090</v>
      </c>
      <c r="E350" s="1">
        <v>42838</v>
      </c>
      <c r="F350" t="s">
        <v>1091</v>
      </c>
      <c r="G350" s="1">
        <v>20633</v>
      </c>
      <c r="H350" t="s">
        <v>6</v>
      </c>
      <c r="I350">
        <v>1956</v>
      </c>
      <c r="J350" s="2">
        <f t="shared" si="10"/>
        <v>63</v>
      </c>
      <c r="K350" t="str" cm="1">
        <f t="array" ref="K350">_xlfn.IFS(J350&gt;=61,"61-70",J350&gt;51,"51-60",J350&gt;41,"41-50",J350&gt;31,"31-40",J350&gt;10,"18-30")</f>
        <v>61-70</v>
      </c>
      <c r="L350">
        <f t="shared" si="11"/>
        <v>2017</v>
      </c>
    </row>
    <row r="351" spans="1:12" x14ac:dyDescent="0.25">
      <c r="A351">
        <v>350</v>
      </c>
      <c r="B351">
        <v>3</v>
      </c>
      <c r="C351" t="s">
        <v>1092</v>
      </c>
      <c r="D351" t="s">
        <v>1093</v>
      </c>
      <c r="E351" s="1">
        <v>42840</v>
      </c>
      <c r="F351" t="s">
        <v>1094</v>
      </c>
      <c r="G351" s="1">
        <v>20680</v>
      </c>
      <c r="H351" t="s">
        <v>6</v>
      </c>
      <c r="I351">
        <v>1956</v>
      </c>
      <c r="J351" s="2">
        <f t="shared" si="10"/>
        <v>63</v>
      </c>
      <c r="K351" t="str" cm="1">
        <f t="array" ref="K351">_xlfn.IFS(J351&gt;=61,"61-70",J351&gt;51,"51-60",J351&gt;41,"41-50",J351&gt;31,"31-40",J351&gt;10,"18-30")</f>
        <v>61-70</v>
      </c>
      <c r="L351">
        <f t="shared" si="11"/>
        <v>2017</v>
      </c>
    </row>
    <row r="352" spans="1:12" x14ac:dyDescent="0.25">
      <c r="A352">
        <v>351</v>
      </c>
      <c r="B352">
        <v>3</v>
      </c>
      <c r="C352" t="s">
        <v>1095</v>
      </c>
      <c r="D352" t="s">
        <v>1096</v>
      </c>
      <c r="E352" s="1">
        <v>42842</v>
      </c>
      <c r="F352" t="s">
        <v>1097</v>
      </c>
      <c r="G352" s="1">
        <v>20726</v>
      </c>
      <c r="H352" t="s">
        <v>6</v>
      </c>
      <c r="I352">
        <v>1956</v>
      </c>
      <c r="J352" s="2">
        <f t="shared" si="10"/>
        <v>63</v>
      </c>
      <c r="K352" t="str" cm="1">
        <f t="array" ref="K352">_xlfn.IFS(J352&gt;=61,"61-70",J352&gt;51,"51-60",J352&gt;41,"41-50",J352&gt;31,"31-40",J352&gt;10,"18-30")</f>
        <v>61-70</v>
      </c>
      <c r="L352">
        <f t="shared" si="11"/>
        <v>2017</v>
      </c>
    </row>
    <row r="353" spans="1:12" x14ac:dyDescent="0.25">
      <c r="A353">
        <v>352</v>
      </c>
      <c r="B353">
        <v>3</v>
      </c>
      <c r="C353" t="s">
        <v>1098</v>
      </c>
      <c r="D353" t="s">
        <v>1099</v>
      </c>
      <c r="E353" s="1">
        <v>42844</v>
      </c>
      <c r="F353" t="s">
        <v>1100</v>
      </c>
      <c r="G353" s="1">
        <v>20773</v>
      </c>
      <c r="H353" t="s">
        <v>6</v>
      </c>
      <c r="I353">
        <v>1956</v>
      </c>
      <c r="J353" s="2">
        <f t="shared" si="10"/>
        <v>63</v>
      </c>
      <c r="K353" t="str" cm="1">
        <f t="array" ref="K353">_xlfn.IFS(J353&gt;=61,"61-70",J353&gt;51,"51-60",J353&gt;41,"41-50",J353&gt;31,"31-40",J353&gt;10,"18-30")</f>
        <v>61-70</v>
      </c>
      <c r="L353">
        <f t="shared" si="11"/>
        <v>2017</v>
      </c>
    </row>
    <row r="354" spans="1:12" x14ac:dyDescent="0.25">
      <c r="A354">
        <v>353</v>
      </c>
      <c r="B354">
        <v>3</v>
      </c>
      <c r="C354" t="s">
        <v>1101</v>
      </c>
      <c r="D354" t="s">
        <v>1102</v>
      </c>
      <c r="E354" s="1">
        <v>42846</v>
      </c>
      <c r="F354" t="s">
        <v>1103</v>
      </c>
      <c r="G354" s="1">
        <v>20819</v>
      </c>
      <c r="H354" t="s">
        <v>6</v>
      </c>
      <c r="I354">
        <v>1956</v>
      </c>
      <c r="J354" s="2">
        <f t="shared" si="10"/>
        <v>63</v>
      </c>
      <c r="K354" t="str" cm="1">
        <f t="array" ref="K354">_xlfn.IFS(J354&gt;=61,"61-70",J354&gt;51,"51-60",J354&gt;41,"41-50",J354&gt;31,"31-40",J354&gt;10,"18-30")</f>
        <v>61-70</v>
      </c>
      <c r="L354">
        <f t="shared" si="11"/>
        <v>2017</v>
      </c>
    </row>
    <row r="355" spans="1:12" x14ac:dyDescent="0.25">
      <c r="A355">
        <v>354</v>
      </c>
      <c r="B355">
        <v>3</v>
      </c>
      <c r="C355" t="s">
        <v>1104</v>
      </c>
      <c r="D355" t="s">
        <v>1105</v>
      </c>
      <c r="E355" s="1">
        <v>42848</v>
      </c>
      <c r="F355" t="s">
        <v>1106</v>
      </c>
      <c r="G355" s="1">
        <v>20866</v>
      </c>
      <c r="H355" t="s">
        <v>6</v>
      </c>
      <c r="I355">
        <v>1957</v>
      </c>
      <c r="J355" s="2">
        <f t="shared" si="10"/>
        <v>62</v>
      </c>
      <c r="K355" t="str" cm="1">
        <f t="array" ref="K355">_xlfn.IFS(J355&gt;=61,"61-70",J355&gt;51,"51-60",J355&gt;41,"41-50",J355&gt;31,"31-40",J355&gt;10,"18-30")</f>
        <v>61-70</v>
      </c>
      <c r="L355">
        <f t="shared" si="11"/>
        <v>2017</v>
      </c>
    </row>
    <row r="356" spans="1:12" x14ac:dyDescent="0.25">
      <c r="A356">
        <v>355</v>
      </c>
      <c r="B356">
        <v>3</v>
      </c>
      <c r="C356" t="s">
        <v>1107</v>
      </c>
      <c r="D356" t="s">
        <v>1108</v>
      </c>
      <c r="E356" s="1">
        <v>42850</v>
      </c>
      <c r="F356" t="s">
        <v>1109</v>
      </c>
      <c r="G356" s="1">
        <v>20913</v>
      </c>
      <c r="H356" t="s">
        <v>6</v>
      </c>
      <c r="I356">
        <v>1957</v>
      </c>
      <c r="J356" s="2">
        <f t="shared" si="10"/>
        <v>62</v>
      </c>
      <c r="K356" t="str" cm="1">
        <f t="array" ref="K356">_xlfn.IFS(J356&gt;=61,"61-70",J356&gt;51,"51-60",J356&gt;41,"41-50",J356&gt;31,"31-40",J356&gt;10,"18-30")</f>
        <v>61-70</v>
      </c>
      <c r="L356">
        <f t="shared" si="11"/>
        <v>2017</v>
      </c>
    </row>
    <row r="357" spans="1:12" x14ac:dyDescent="0.25">
      <c r="A357">
        <v>356</v>
      </c>
      <c r="B357">
        <v>3</v>
      </c>
      <c r="C357" t="s">
        <v>1110</v>
      </c>
      <c r="D357" t="s">
        <v>1111</v>
      </c>
      <c r="E357" s="1">
        <v>42852</v>
      </c>
      <c r="F357" t="s">
        <v>1112</v>
      </c>
      <c r="G357" s="1">
        <v>20959</v>
      </c>
      <c r="H357" t="s">
        <v>6</v>
      </c>
      <c r="I357">
        <v>1957</v>
      </c>
      <c r="J357" s="2">
        <f t="shared" si="10"/>
        <v>62</v>
      </c>
      <c r="K357" t="str" cm="1">
        <f t="array" ref="K357">_xlfn.IFS(J357&gt;=61,"61-70",J357&gt;51,"51-60",J357&gt;41,"41-50",J357&gt;31,"31-40",J357&gt;10,"18-30")</f>
        <v>61-70</v>
      </c>
      <c r="L357">
        <f t="shared" si="11"/>
        <v>2017</v>
      </c>
    </row>
    <row r="358" spans="1:12" x14ac:dyDescent="0.25">
      <c r="A358">
        <v>357</v>
      </c>
      <c r="B358">
        <v>3</v>
      </c>
      <c r="C358" t="s">
        <v>1113</v>
      </c>
      <c r="D358" t="s">
        <v>1114</v>
      </c>
      <c r="E358" s="1">
        <v>42854</v>
      </c>
      <c r="F358" t="s">
        <v>1115</v>
      </c>
      <c r="G358" s="1">
        <v>21006</v>
      </c>
      <c r="H358" t="s">
        <v>6</v>
      </c>
      <c r="I358">
        <v>1957</v>
      </c>
      <c r="J358" s="2">
        <f t="shared" si="10"/>
        <v>62</v>
      </c>
      <c r="K358" t="str" cm="1">
        <f t="array" ref="K358">_xlfn.IFS(J358&gt;=61,"61-70",J358&gt;51,"51-60",J358&gt;41,"41-50",J358&gt;31,"31-40",J358&gt;10,"18-30")</f>
        <v>61-70</v>
      </c>
      <c r="L358">
        <f t="shared" si="11"/>
        <v>2017</v>
      </c>
    </row>
    <row r="359" spans="1:12" x14ac:dyDescent="0.25">
      <c r="A359">
        <v>358</v>
      </c>
      <c r="B359">
        <v>3</v>
      </c>
      <c r="C359" t="s">
        <v>1116</v>
      </c>
      <c r="D359" t="s">
        <v>1117</v>
      </c>
      <c r="E359" s="1">
        <v>42856</v>
      </c>
      <c r="F359" t="s">
        <v>1118</v>
      </c>
      <c r="G359" s="1">
        <v>21052</v>
      </c>
      <c r="H359" t="s">
        <v>6</v>
      </c>
      <c r="I359">
        <v>1957</v>
      </c>
      <c r="J359" s="2">
        <f t="shared" si="10"/>
        <v>62</v>
      </c>
      <c r="K359" t="str" cm="1">
        <f t="array" ref="K359">_xlfn.IFS(J359&gt;=61,"61-70",J359&gt;51,"51-60",J359&gt;41,"41-50",J359&gt;31,"31-40",J359&gt;10,"18-30")</f>
        <v>61-70</v>
      </c>
      <c r="L359">
        <f t="shared" si="11"/>
        <v>2017</v>
      </c>
    </row>
    <row r="360" spans="1:12" x14ac:dyDescent="0.25">
      <c r="A360">
        <v>359</v>
      </c>
      <c r="B360">
        <v>3</v>
      </c>
      <c r="C360" t="s">
        <v>1119</v>
      </c>
      <c r="D360" t="s">
        <v>1120</v>
      </c>
      <c r="E360" s="1">
        <v>42858</v>
      </c>
      <c r="F360" t="s">
        <v>1121</v>
      </c>
      <c r="G360" s="1">
        <v>21099</v>
      </c>
      <c r="H360" t="s">
        <v>6</v>
      </c>
      <c r="I360">
        <v>1957</v>
      </c>
      <c r="J360" s="2">
        <f t="shared" si="10"/>
        <v>62</v>
      </c>
      <c r="K360" t="str" cm="1">
        <f t="array" ref="K360">_xlfn.IFS(J360&gt;=61,"61-70",J360&gt;51,"51-60",J360&gt;41,"41-50",J360&gt;31,"31-40",J360&gt;10,"18-30")</f>
        <v>61-70</v>
      </c>
      <c r="L360">
        <f t="shared" si="11"/>
        <v>2017</v>
      </c>
    </row>
    <row r="361" spans="1:12" x14ac:dyDescent="0.25">
      <c r="A361">
        <v>360</v>
      </c>
      <c r="B361">
        <v>3</v>
      </c>
      <c r="C361" t="s">
        <v>1122</v>
      </c>
      <c r="D361" t="s">
        <v>1123</v>
      </c>
      <c r="E361" s="1">
        <v>42861</v>
      </c>
      <c r="F361" t="s">
        <v>1124</v>
      </c>
      <c r="G361" s="1">
        <v>21146</v>
      </c>
      <c r="H361" t="s">
        <v>6</v>
      </c>
      <c r="I361">
        <v>1957</v>
      </c>
      <c r="J361" s="2">
        <f t="shared" si="10"/>
        <v>62</v>
      </c>
      <c r="K361" t="str" cm="1">
        <f t="array" ref="K361">_xlfn.IFS(J361&gt;=61,"61-70",J361&gt;51,"51-60",J361&gt;41,"41-50",J361&gt;31,"31-40",J361&gt;10,"18-30")</f>
        <v>61-70</v>
      </c>
      <c r="L361">
        <f t="shared" si="11"/>
        <v>2017</v>
      </c>
    </row>
    <row r="362" spans="1:12" x14ac:dyDescent="0.25">
      <c r="A362">
        <v>361</v>
      </c>
      <c r="B362">
        <v>3</v>
      </c>
      <c r="C362" t="s">
        <v>1125</v>
      </c>
      <c r="D362" t="s">
        <v>1126</v>
      </c>
      <c r="E362" s="1">
        <v>42863</v>
      </c>
      <c r="F362" t="s">
        <v>1127</v>
      </c>
      <c r="G362" s="1">
        <v>21192</v>
      </c>
      <c r="H362" t="s">
        <v>6</v>
      </c>
      <c r="I362">
        <v>1958</v>
      </c>
      <c r="J362" s="2">
        <f t="shared" si="10"/>
        <v>61</v>
      </c>
      <c r="K362" t="str" cm="1">
        <f t="array" ref="K362">_xlfn.IFS(J362&gt;=61,"61-70",J362&gt;51,"51-60",J362&gt;41,"41-50",J362&gt;31,"31-40",J362&gt;10,"18-30")</f>
        <v>61-70</v>
      </c>
      <c r="L362">
        <f t="shared" si="11"/>
        <v>2017</v>
      </c>
    </row>
    <row r="363" spans="1:12" x14ac:dyDescent="0.25">
      <c r="A363">
        <v>362</v>
      </c>
      <c r="B363">
        <v>3</v>
      </c>
      <c r="C363" t="s">
        <v>1128</v>
      </c>
      <c r="D363" t="s">
        <v>1129</v>
      </c>
      <c r="E363" s="1">
        <v>42865</v>
      </c>
      <c r="F363" t="s">
        <v>1130</v>
      </c>
      <c r="G363" s="1">
        <v>21239</v>
      </c>
      <c r="H363" t="s">
        <v>6</v>
      </c>
      <c r="I363">
        <v>1958</v>
      </c>
      <c r="J363" s="2">
        <f t="shared" si="10"/>
        <v>61</v>
      </c>
      <c r="K363" t="str" cm="1">
        <f t="array" ref="K363">_xlfn.IFS(J363&gt;=61,"61-70",J363&gt;51,"51-60",J363&gt;41,"41-50",J363&gt;31,"31-40",J363&gt;10,"18-30")</f>
        <v>61-70</v>
      </c>
      <c r="L363">
        <f t="shared" si="11"/>
        <v>2017</v>
      </c>
    </row>
    <row r="364" spans="1:12" x14ac:dyDescent="0.25">
      <c r="A364">
        <v>363</v>
      </c>
      <c r="B364">
        <v>3</v>
      </c>
      <c r="C364" t="s">
        <v>1131</v>
      </c>
      <c r="D364" t="s">
        <v>1132</v>
      </c>
      <c r="E364" s="1">
        <v>42867</v>
      </c>
      <c r="F364" t="s">
        <v>1133</v>
      </c>
      <c r="G364" s="1">
        <v>21285</v>
      </c>
      <c r="H364" t="s">
        <v>6</v>
      </c>
      <c r="I364">
        <v>1958</v>
      </c>
      <c r="J364" s="2">
        <f t="shared" si="10"/>
        <v>61</v>
      </c>
      <c r="K364" t="str" cm="1">
        <f t="array" ref="K364">_xlfn.IFS(J364&gt;=61,"61-70",J364&gt;51,"51-60",J364&gt;41,"41-50",J364&gt;31,"31-40",J364&gt;10,"18-30")</f>
        <v>61-70</v>
      </c>
      <c r="L364">
        <f t="shared" si="11"/>
        <v>2017</v>
      </c>
    </row>
    <row r="365" spans="1:12" x14ac:dyDescent="0.25">
      <c r="A365">
        <v>364</v>
      </c>
      <c r="B365">
        <v>3</v>
      </c>
      <c r="C365" t="s">
        <v>1134</v>
      </c>
      <c r="D365" t="s">
        <v>1135</v>
      </c>
      <c r="E365" s="1">
        <v>42869</v>
      </c>
      <c r="F365" t="s">
        <v>1136</v>
      </c>
      <c r="G365" s="1">
        <v>21332</v>
      </c>
      <c r="H365" t="s">
        <v>6</v>
      </c>
      <c r="I365">
        <v>1958</v>
      </c>
      <c r="J365" s="2">
        <f t="shared" si="10"/>
        <v>61</v>
      </c>
      <c r="K365" t="str" cm="1">
        <f t="array" ref="K365">_xlfn.IFS(J365&gt;=61,"61-70",J365&gt;51,"51-60",J365&gt;41,"41-50",J365&gt;31,"31-40",J365&gt;10,"18-30")</f>
        <v>61-70</v>
      </c>
      <c r="L365">
        <f t="shared" si="11"/>
        <v>2017</v>
      </c>
    </row>
    <row r="366" spans="1:12" x14ac:dyDescent="0.25">
      <c r="A366">
        <v>365</v>
      </c>
      <c r="B366">
        <v>3</v>
      </c>
      <c r="C366" t="s">
        <v>1137</v>
      </c>
      <c r="D366" t="s">
        <v>1138</v>
      </c>
      <c r="E366" s="1">
        <v>42871</v>
      </c>
      <c r="F366" t="s">
        <v>1139</v>
      </c>
      <c r="G366" s="1">
        <v>21379</v>
      </c>
      <c r="H366" t="s">
        <v>6</v>
      </c>
      <c r="I366">
        <v>1958</v>
      </c>
      <c r="J366" s="2">
        <f t="shared" si="10"/>
        <v>61</v>
      </c>
      <c r="K366" t="str" cm="1">
        <f t="array" ref="K366">_xlfn.IFS(J366&gt;=61,"61-70",J366&gt;51,"51-60",J366&gt;41,"41-50",J366&gt;31,"31-40",J366&gt;10,"18-30")</f>
        <v>61-70</v>
      </c>
      <c r="L366">
        <f t="shared" si="11"/>
        <v>2017</v>
      </c>
    </row>
    <row r="367" spans="1:12" x14ac:dyDescent="0.25">
      <c r="A367">
        <v>366</v>
      </c>
      <c r="B367">
        <v>3</v>
      </c>
      <c r="C367" t="s">
        <v>1140</v>
      </c>
      <c r="D367" t="s">
        <v>1141</v>
      </c>
      <c r="E367" s="1">
        <v>42873</v>
      </c>
      <c r="F367" t="s">
        <v>1142</v>
      </c>
      <c r="G367" s="1">
        <v>21425</v>
      </c>
      <c r="H367" t="s">
        <v>6</v>
      </c>
      <c r="I367">
        <v>1958</v>
      </c>
      <c r="J367" s="2">
        <f t="shared" si="10"/>
        <v>61</v>
      </c>
      <c r="K367" t="str" cm="1">
        <f t="array" ref="K367">_xlfn.IFS(J367&gt;=61,"61-70",J367&gt;51,"51-60",J367&gt;41,"41-50",J367&gt;31,"31-40",J367&gt;10,"18-30")</f>
        <v>61-70</v>
      </c>
      <c r="L367">
        <f t="shared" si="11"/>
        <v>2017</v>
      </c>
    </row>
    <row r="368" spans="1:12" x14ac:dyDescent="0.25">
      <c r="A368">
        <v>367</v>
      </c>
      <c r="B368">
        <v>3</v>
      </c>
      <c r="C368" t="s">
        <v>1143</v>
      </c>
      <c r="D368" t="s">
        <v>1144</v>
      </c>
      <c r="E368" s="1">
        <v>42875</v>
      </c>
      <c r="F368" t="s">
        <v>1145</v>
      </c>
      <c r="G368" s="1">
        <v>21472</v>
      </c>
      <c r="H368" t="s">
        <v>6</v>
      </c>
      <c r="I368">
        <v>1958</v>
      </c>
      <c r="J368" s="2">
        <f t="shared" si="10"/>
        <v>61</v>
      </c>
      <c r="K368" t="str" cm="1">
        <f t="array" ref="K368">_xlfn.IFS(J368&gt;=61,"61-70",J368&gt;51,"51-60",J368&gt;41,"41-50",J368&gt;31,"31-40",J368&gt;10,"18-30")</f>
        <v>61-70</v>
      </c>
      <c r="L368">
        <f t="shared" si="11"/>
        <v>2017</v>
      </c>
    </row>
    <row r="369" spans="1:12" x14ac:dyDescent="0.25">
      <c r="A369">
        <v>368</v>
      </c>
      <c r="B369">
        <v>3</v>
      </c>
      <c r="C369" t="s">
        <v>1146</v>
      </c>
      <c r="D369" t="s">
        <v>1147</v>
      </c>
      <c r="E369" s="1">
        <v>42877</v>
      </c>
      <c r="F369" t="s">
        <v>1148</v>
      </c>
      <c r="G369" s="1">
        <v>21518</v>
      </c>
      <c r="H369" t="s">
        <v>6</v>
      </c>
      <c r="I369">
        <v>1958</v>
      </c>
      <c r="J369" s="2">
        <f t="shared" si="10"/>
        <v>61</v>
      </c>
      <c r="K369" t="str" cm="1">
        <f t="array" ref="K369">_xlfn.IFS(J369&gt;=61,"61-70",J369&gt;51,"51-60",J369&gt;41,"41-50",J369&gt;31,"31-40",J369&gt;10,"18-30")</f>
        <v>61-70</v>
      </c>
      <c r="L369">
        <f t="shared" si="11"/>
        <v>2017</v>
      </c>
    </row>
    <row r="370" spans="1:12" x14ac:dyDescent="0.25">
      <c r="A370">
        <v>369</v>
      </c>
      <c r="B370">
        <v>3</v>
      </c>
      <c r="C370" t="s">
        <v>1149</v>
      </c>
      <c r="D370" t="s">
        <v>1150</v>
      </c>
      <c r="E370" s="1">
        <v>42879</v>
      </c>
      <c r="F370" t="s">
        <v>1151</v>
      </c>
      <c r="G370" s="1">
        <v>21565</v>
      </c>
      <c r="H370" t="s">
        <v>6</v>
      </c>
      <c r="I370">
        <v>1959</v>
      </c>
      <c r="J370" s="2">
        <f t="shared" si="10"/>
        <v>60</v>
      </c>
      <c r="K370" t="str" cm="1">
        <f t="array" ref="K370">_xlfn.IFS(J370&gt;=61,"61-70",J370&gt;51,"51-60",J370&gt;41,"41-50",J370&gt;31,"31-40",J370&gt;10,"18-30")</f>
        <v>51-60</v>
      </c>
      <c r="L370">
        <f t="shared" si="11"/>
        <v>2017</v>
      </c>
    </row>
    <row r="371" spans="1:12" x14ac:dyDescent="0.25">
      <c r="A371">
        <v>370</v>
      </c>
      <c r="B371">
        <v>3</v>
      </c>
      <c r="C371" t="s">
        <v>1152</v>
      </c>
      <c r="D371" t="s">
        <v>1153</v>
      </c>
      <c r="E371" s="1">
        <v>42881</v>
      </c>
      <c r="F371" t="s">
        <v>1154</v>
      </c>
      <c r="G371" s="1">
        <v>21612</v>
      </c>
      <c r="H371" t="s">
        <v>6</v>
      </c>
      <c r="I371">
        <v>1959</v>
      </c>
      <c r="J371" s="2">
        <f t="shared" si="10"/>
        <v>60</v>
      </c>
      <c r="K371" t="str" cm="1">
        <f t="array" ref="K371">_xlfn.IFS(J371&gt;=61,"61-70",J371&gt;51,"51-60",J371&gt;41,"41-50",J371&gt;31,"31-40",J371&gt;10,"18-30")</f>
        <v>51-60</v>
      </c>
      <c r="L371">
        <f t="shared" si="11"/>
        <v>2017</v>
      </c>
    </row>
    <row r="372" spans="1:12" x14ac:dyDescent="0.25">
      <c r="A372">
        <v>371</v>
      </c>
      <c r="B372">
        <v>3</v>
      </c>
      <c r="C372" t="s">
        <v>1155</v>
      </c>
      <c r="D372" t="s">
        <v>1156</v>
      </c>
      <c r="E372" s="1">
        <v>42883</v>
      </c>
      <c r="F372" t="s">
        <v>1157</v>
      </c>
      <c r="G372" s="1">
        <v>21658</v>
      </c>
      <c r="H372" t="s">
        <v>6</v>
      </c>
      <c r="I372">
        <v>1959</v>
      </c>
      <c r="J372" s="2">
        <f t="shared" si="10"/>
        <v>60</v>
      </c>
      <c r="K372" t="str" cm="1">
        <f t="array" ref="K372">_xlfn.IFS(J372&gt;=61,"61-70",J372&gt;51,"51-60",J372&gt;41,"41-50",J372&gt;31,"31-40",J372&gt;10,"18-30")</f>
        <v>51-60</v>
      </c>
      <c r="L372">
        <f t="shared" si="11"/>
        <v>2017</v>
      </c>
    </row>
    <row r="373" spans="1:12" x14ac:dyDescent="0.25">
      <c r="A373">
        <v>372</v>
      </c>
      <c r="B373">
        <v>3</v>
      </c>
      <c r="C373" t="s">
        <v>1158</v>
      </c>
      <c r="D373" t="s">
        <v>1159</v>
      </c>
      <c r="E373" s="1">
        <v>42885</v>
      </c>
      <c r="F373" t="s">
        <v>1160</v>
      </c>
      <c r="G373" s="1">
        <v>21705</v>
      </c>
      <c r="H373" t="s">
        <v>6</v>
      </c>
      <c r="I373">
        <v>1959</v>
      </c>
      <c r="J373" s="2">
        <f t="shared" si="10"/>
        <v>60</v>
      </c>
      <c r="K373" t="str" cm="1">
        <f t="array" ref="K373">_xlfn.IFS(J373&gt;=61,"61-70",J373&gt;51,"51-60",J373&gt;41,"41-50",J373&gt;31,"31-40",J373&gt;10,"18-30")</f>
        <v>51-60</v>
      </c>
      <c r="L373">
        <f t="shared" si="11"/>
        <v>2017</v>
      </c>
    </row>
    <row r="374" spans="1:12" x14ac:dyDescent="0.25">
      <c r="A374">
        <v>373</v>
      </c>
      <c r="B374">
        <v>3</v>
      </c>
      <c r="C374" t="s">
        <v>1161</v>
      </c>
      <c r="D374" t="s">
        <v>1162</v>
      </c>
      <c r="E374" s="1">
        <v>42887</v>
      </c>
      <c r="F374" t="s">
        <v>1163</v>
      </c>
      <c r="G374" s="1">
        <v>21751</v>
      </c>
      <c r="H374" t="s">
        <v>6</v>
      </c>
      <c r="I374">
        <v>1959</v>
      </c>
      <c r="J374" s="2">
        <f t="shared" si="10"/>
        <v>60</v>
      </c>
      <c r="K374" t="str" cm="1">
        <f t="array" ref="K374">_xlfn.IFS(J374&gt;=61,"61-70",J374&gt;51,"51-60",J374&gt;41,"41-50",J374&gt;31,"31-40",J374&gt;10,"18-30")</f>
        <v>51-60</v>
      </c>
      <c r="L374">
        <f t="shared" si="11"/>
        <v>2017</v>
      </c>
    </row>
    <row r="375" spans="1:12" x14ac:dyDescent="0.25">
      <c r="A375">
        <v>374</v>
      </c>
      <c r="B375">
        <v>3</v>
      </c>
      <c r="C375" t="s">
        <v>1164</v>
      </c>
      <c r="D375" t="s">
        <v>1165</v>
      </c>
      <c r="E375" s="1">
        <v>42889</v>
      </c>
      <c r="F375" t="s">
        <v>1166</v>
      </c>
      <c r="G375" s="1">
        <v>21798</v>
      </c>
      <c r="H375" t="s">
        <v>6</v>
      </c>
      <c r="I375">
        <v>1959</v>
      </c>
      <c r="J375" s="2">
        <f t="shared" si="10"/>
        <v>60</v>
      </c>
      <c r="K375" t="str" cm="1">
        <f t="array" ref="K375">_xlfn.IFS(J375&gt;=61,"61-70",J375&gt;51,"51-60",J375&gt;41,"41-50",J375&gt;31,"31-40",J375&gt;10,"18-30")</f>
        <v>51-60</v>
      </c>
      <c r="L375">
        <f t="shared" si="11"/>
        <v>2017</v>
      </c>
    </row>
    <row r="376" spans="1:12" x14ac:dyDescent="0.25">
      <c r="A376">
        <v>375</v>
      </c>
      <c r="B376">
        <v>3</v>
      </c>
      <c r="C376" t="s">
        <v>1167</v>
      </c>
      <c r="D376" t="s">
        <v>1168</v>
      </c>
      <c r="E376" s="1">
        <v>42892</v>
      </c>
      <c r="F376" t="s">
        <v>1169</v>
      </c>
      <c r="G376" s="1">
        <v>21845</v>
      </c>
      <c r="H376" t="s">
        <v>6</v>
      </c>
      <c r="I376">
        <v>1959</v>
      </c>
      <c r="J376" s="2">
        <f t="shared" si="10"/>
        <v>60</v>
      </c>
      <c r="K376" t="str" cm="1">
        <f t="array" ref="K376">_xlfn.IFS(J376&gt;=61,"61-70",J376&gt;51,"51-60",J376&gt;41,"41-50",J376&gt;31,"31-40",J376&gt;10,"18-30")</f>
        <v>51-60</v>
      </c>
      <c r="L376">
        <f t="shared" si="11"/>
        <v>2017</v>
      </c>
    </row>
    <row r="377" spans="1:12" x14ac:dyDescent="0.25">
      <c r="A377">
        <v>376</v>
      </c>
      <c r="B377">
        <v>3</v>
      </c>
      <c r="C377" t="s">
        <v>1170</v>
      </c>
      <c r="D377" t="s">
        <v>1171</v>
      </c>
      <c r="E377" s="1">
        <v>42894</v>
      </c>
      <c r="F377" t="s">
        <v>1172</v>
      </c>
      <c r="G377" s="1">
        <v>21891</v>
      </c>
      <c r="H377" t="s">
        <v>6</v>
      </c>
      <c r="I377">
        <v>1959</v>
      </c>
      <c r="J377" s="2">
        <f t="shared" si="10"/>
        <v>60</v>
      </c>
      <c r="K377" t="str" cm="1">
        <f t="array" ref="K377">_xlfn.IFS(J377&gt;=61,"61-70",J377&gt;51,"51-60",J377&gt;41,"41-50",J377&gt;31,"31-40",J377&gt;10,"18-30")</f>
        <v>51-60</v>
      </c>
      <c r="L377">
        <f t="shared" si="11"/>
        <v>2017</v>
      </c>
    </row>
    <row r="378" spans="1:12" x14ac:dyDescent="0.25">
      <c r="A378">
        <v>377</v>
      </c>
      <c r="B378">
        <v>3</v>
      </c>
      <c r="C378" t="s">
        <v>1173</v>
      </c>
      <c r="D378" t="s">
        <v>1174</v>
      </c>
      <c r="E378" s="1">
        <v>42896</v>
      </c>
      <c r="F378" t="s">
        <v>1175</v>
      </c>
      <c r="G378" s="1">
        <v>21938</v>
      </c>
      <c r="H378" t="s">
        <v>6</v>
      </c>
      <c r="I378">
        <v>1960</v>
      </c>
      <c r="J378" s="2">
        <f t="shared" si="10"/>
        <v>59</v>
      </c>
      <c r="K378" t="str" cm="1">
        <f t="array" ref="K378">_xlfn.IFS(J378&gt;=61,"61-70",J378&gt;51,"51-60",J378&gt;41,"41-50",J378&gt;31,"31-40",J378&gt;10,"18-30")</f>
        <v>51-60</v>
      </c>
      <c r="L378">
        <f t="shared" si="11"/>
        <v>2017</v>
      </c>
    </row>
    <row r="379" spans="1:12" x14ac:dyDescent="0.25">
      <c r="A379">
        <v>378</v>
      </c>
      <c r="B379">
        <v>3</v>
      </c>
      <c r="C379" t="s">
        <v>1176</v>
      </c>
      <c r="D379" t="s">
        <v>1177</v>
      </c>
      <c r="E379" s="1">
        <v>42898</v>
      </c>
      <c r="F379" t="s">
        <v>1178</v>
      </c>
      <c r="G379" s="1">
        <v>21984</v>
      </c>
      <c r="H379" t="s">
        <v>6</v>
      </c>
      <c r="I379">
        <v>1960</v>
      </c>
      <c r="J379" s="2">
        <f t="shared" si="10"/>
        <v>59</v>
      </c>
      <c r="K379" t="str" cm="1">
        <f t="array" ref="K379">_xlfn.IFS(J379&gt;=61,"61-70",J379&gt;51,"51-60",J379&gt;41,"41-50",J379&gt;31,"31-40",J379&gt;10,"18-30")</f>
        <v>51-60</v>
      </c>
      <c r="L379">
        <f t="shared" si="11"/>
        <v>2017</v>
      </c>
    </row>
    <row r="380" spans="1:12" x14ac:dyDescent="0.25">
      <c r="A380">
        <v>379</v>
      </c>
      <c r="B380">
        <v>3</v>
      </c>
      <c r="C380" t="s">
        <v>1179</v>
      </c>
      <c r="D380" t="s">
        <v>1180</v>
      </c>
      <c r="E380" s="1">
        <v>42900</v>
      </c>
      <c r="F380" t="s">
        <v>1181</v>
      </c>
      <c r="G380" s="1">
        <v>22031</v>
      </c>
      <c r="H380" t="s">
        <v>6</v>
      </c>
      <c r="I380">
        <v>1960</v>
      </c>
      <c r="J380" s="2">
        <f t="shared" si="10"/>
        <v>59</v>
      </c>
      <c r="K380" t="str" cm="1">
        <f t="array" ref="K380">_xlfn.IFS(J380&gt;=61,"61-70",J380&gt;51,"51-60",J380&gt;41,"41-50",J380&gt;31,"31-40",J380&gt;10,"18-30")</f>
        <v>51-60</v>
      </c>
      <c r="L380">
        <f t="shared" si="11"/>
        <v>2017</v>
      </c>
    </row>
    <row r="381" spans="1:12" x14ac:dyDescent="0.25">
      <c r="A381">
        <v>380</v>
      </c>
      <c r="B381">
        <v>3</v>
      </c>
      <c r="C381" t="s">
        <v>1182</v>
      </c>
      <c r="D381" t="s">
        <v>1183</v>
      </c>
      <c r="E381" s="1">
        <v>42902</v>
      </c>
      <c r="F381" t="s">
        <v>1184</v>
      </c>
      <c r="G381" s="1">
        <v>22078</v>
      </c>
      <c r="H381" t="s">
        <v>6</v>
      </c>
      <c r="I381">
        <v>1960</v>
      </c>
      <c r="J381" s="2">
        <f t="shared" si="10"/>
        <v>59</v>
      </c>
      <c r="K381" t="str" cm="1">
        <f t="array" ref="K381">_xlfn.IFS(J381&gt;=61,"61-70",J381&gt;51,"51-60",J381&gt;41,"41-50",J381&gt;31,"31-40",J381&gt;10,"18-30")</f>
        <v>51-60</v>
      </c>
      <c r="L381">
        <f t="shared" si="11"/>
        <v>2017</v>
      </c>
    </row>
    <row r="382" spans="1:12" x14ac:dyDescent="0.25">
      <c r="A382">
        <v>381</v>
      </c>
      <c r="B382">
        <v>3</v>
      </c>
      <c r="C382" t="s">
        <v>1185</v>
      </c>
      <c r="D382" t="s">
        <v>1186</v>
      </c>
      <c r="E382" s="1">
        <v>42904</v>
      </c>
      <c r="F382" t="s">
        <v>1187</v>
      </c>
      <c r="G382" s="1">
        <v>22124</v>
      </c>
      <c r="H382" t="s">
        <v>6</v>
      </c>
      <c r="I382">
        <v>1960</v>
      </c>
      <c r="J382" s="2">
        <f t="shared" si="10"/>
        <v>59</v>
      </c>
      <c r="K382" t="str" cm="1">
        <f t="array" ref="K382">_xlfn.IFS(J382&gt;=61,"61-70",J382&gt;51,"51-60",J382&gt;41,"41-50",J382&gt;31,"31-40",J382&gt;10,"18-30")</f>
        <v>51-60</v>
      </c>
      <c r="L382">
        <f t="shared" si="11"/>
        <v>2017</v>
      </c>
    </row>
    <row r="383" spans="1:12" x14ac:dyDescent="0.25">
      <c r="A383">
        <v>382</v>
      </c>
      <c r="B383">
        <v>3</v>
      </c>
      <c r="C383" t="s">
        <v>1188</v>
      </c>
      <c r="D383" t="s">
        <v>1189</v>
      </c>
      <c r="E383" s="1">
        <v>42906</v>
      </c>
      <c r="F383" t="s">
        <v>1190</v>
      </c>
      <c r="G383" s="1">
        <v>22171</v>
      </c>
      <c r="H383" t="s">
        <v>6</v>
      </c>
      <c r="I383">
        <v>1960</v>
      </c>
      <c r="J383" s="2">
        <f t="shared" si="10"/>
        <v>59</v>
      </c>
      <c r="K383" t="str" cm="1">
        <f t="array" ref="K383">_xlfn.IFS(J383&gt;=61,"61-70",J383&gt;51,"51-60",J383&gt;41,"41-50",J383&gt;31,"31-40",J383&gt;10,"18-30")</f>
        <v>51-60</v>
      </c>
      <c r="L383">
        <f t="shared" si="11"/>
        <v>2017</v>
      </c>
    </row>
    <row r="384" spans="1:12" x14ac:dyDescent="0.25">
      <c r="A384">
        <v>383</v>
      </c>
      <c r="B384">
        <v>3</v>
      </c>
      <c r="C384" t="s">
        <v>1191</v>
      </c>
      <c r="D384" t="s">
        <v>1192</v>
      </c>
      <c r="E384" s="1">
        <v>42908</v>
      </c>
      <c r="F384" t="s">
        <v>1193</v>
      </c>
      <c r="G384" s="1">
        <v>22217</v>
      </c>
      <c r="H384" t="s">
        <v>6</v>
      </c>
      <c r="I384">
        <v>1960</v>
      </c>
      <c r="J384" s="2">
        <f t="shared" si="10"/>
        <v>59</v>
      </c>
      <c r="K384" t="str" cm="1">
        <f t="array" ref="K384">_xlfn.IFS(J384&gt;=61,"61-70",J384&gt;51,"51-60",J384&gt;41,"41-50",J384&gt;31,"31-40",J384&gt;10,"18-30")</f>
        <v>51-60</v>
      </c>
      <c r="L384">
        <f t="shared" si="11"/>
        <v>2017</v>
      </c>
    </row>
    <row r="385" spans="1:12" x14ac:dyDescent="0.25">
      <c r="A385">
        <v>384</v>
      </c>
      <c r="B385">
        <v>3</v>
      </c>
      <c r="C385" t="s">
        <v>1194</v>
      </c>
      <c r="D385" t="s">
        <v>1195</v>
      </c>
      <c r="E385" s="1">
        <v>42910</v>
      </c>
      <c r="F385" t="s">
        <v>1196</v>
      </c>
      <c r="G385" s="1">
        <v>22264</v>
      </c>
      <c r="H385" t="s">
        <v>6</v>
      </c>
      <c r="I385">
        <v>1960</v>
      </c>
      <c r="J385" s="2">
        <f t="shared" si="10"/>
        <v>59</v>
      </c>
      <c r="K385" t="str" cm="1">
        <f t="array" ref="K385">_xlfn.IFS(J385&gt;=61,"61-70",J385&gt;51,"51-60",J385&gt;41,"41-50",J385&gt;31,"31-40",J385&gt;10,"18-30")</f>
        <v>51-60</v>
      </c>
      <c r="L385">
        <f t="shared" si="11"/>
        <v>2017</v>
      </c>
    </row>
    <row r="386" spans="1:12" x14ac:dyDescent="0.25">
      <c r="A386">
        <v>385</v>
      </c>
      <c r="B386">
        <v>3</v>
      </c>
      <c r="C386" t="s">
        <v>1197</v>
      </c>
      <c r="D386" t="s">
        <v>1198</v>
      </c>
      <c r="E386" s="1">
        <v>42912</v>
      </c>
      <c r="F386" t="s">
        <v>1199</v>
      </c>
      <c r="G386" s="1">
        <v>22311</v>
      </c>
      <c r="H386" t="s">
        <v>6</v>
      </c>
      <c r="I386">
        <v>1961</v>
      </c>
      <c r="J386" s="2">
        <f t="shared" si="10"/>
        <v>58</v>
      </c>
      <c r="K386" t="str" cm="1">
        <f t="array" ref="K386">_xlfn.IFS(J386&gt;=61,"61-70",J386&gt;51,"51-60",J386&gt;41,"41-50",J386&gt;31,"31-40",J386&gt;10,"18-30")</f>
        <v>51-60</v>
      </c>
      <c r="L386">
        <f t="shared" si="11"/>
        <v>2017</v>
      </c>
    </row>
    <row r="387" spans="1:12" x14ac:dyDescent="0.25">
      <c r="A387">
        <v>386</v>
      </c>
      <c r="B387">
        <v>3</v>
      </c>
      <c r="C387" t="s">
        <v>1200</v>
      </c>
      <c r="D387" t="s">
        <v>1201</v>
      </c>
      <c r="E387" s="1">
        <v>42914</v>
      </c>
      <c r="F387" t="s">
        <v>1202</v>
      </c>
      <c r="G387" s="1">
        <v>22357</v>
      </c>
      <c r="H387" t="s">
        <v>6</v>
      </c>
      <c r="I387">
        <v>1961</v>
      </c>
      <c r="J387" s="2">
        <f t="shared" ref="J387:J450" si="12">2019-I387</f>
        <v>58</v>
      </c>
      <c r="K387" t="str" cm="1">
        <f t="array" ref="K387">_xlfn.IFS(J387&gt;=61,"61-70",J387&gt;51,"51-60",J387&gt;41,"41-50",J387&gt;31,"31-40",J387&gt;10,"18-30")</f>
        <v>51-60</v>
      </c>
      <c r="L387">
        <f t="shared" ref="L387:L450" si="13">YEAR(E387)</f>
        <v>2017</v>
      </c>
    </row>
    <row r="388" spans="1:12" x14ac:dyDescent="0.25">
      <c r="A388">
        <v>387</v>
      </c>
      <c r="B388">
        <v>3</v>
      </c>
      <c r="C388" t="s">
        <v>1203</v>
      </c>
      <c r="D388" t="s">
        <v>1204</v>
      </c>
      <c r="E388" s="1">
        <v>42916</v>
      </c>
      <c r="F388" t="s">
        <v>1205</v>
      </c>
      <c r="G388" s="1">
        <v>22404</v>
      </c>
      <c r="H388" t="s">
        <v>6</v>
      </c>
      <c r="I388">
        <v>1961</v>
      </c>
      <c r="J388" s="2">
        <f t="shared" si="12"/>
        <v>58</v>
      </c>
      <c r="K388" t="str" cm="1">
        <f t="array" ref="K388">_xlfn.IFS(J388&gt;=61,"61-70",J388&gt;51,"51-60",J388&gt;41,"41-50",J388&gt;31,"31-40",J388&gt;10,"18-30")</f>
        <v>51-60</v>
      </c>
      <c r="L388">
        <f t="shared" si="13"/>
        <v>2017</v>
      </c>
    </row>
    <row r="389" spans="1:12" x14ac:dyDescent="0.25">
      <c r="A389">
        <v>388</v>
      </c>
      <c r="B389">
        <v>3</v>
      </c>
      <c r="C389" t="s">
        <v>1206</v>
      </c>
      <c r="D389" t="s">
        <v>1207</v>
      </c>
      <c r="E389" s="1">
        <v>42918</v>
      </c>
      <c r="F389" t="s">
        <v>1208</v>
      </c>
      <c r="G389" s="1">
        <v>22450</v>
      </c>
      <c r="H389" t="s">
        <v>6</v>
      </c>
      <c r="I389">
        <v>1961</v>
      </c>
      <c r="J389" s="2">
        <f t="shared" si="12"/>
        <v>58</v>
      </c>
      <c r="K389" t="str" cm="1">
        <f t="array" ref="K389">_xlfn.IFS(J389&gt;=61,"61-70",J389&gt;51,"51-60",J389&gt;41,"41-50",J389&gt;31,"31-40",J389&gt;10,"18-30")</f>
        <v>51-60</v>
      </c>
      <c r="L389">
        <f t="shared" si="13"/>
        <v>2017</v>
      </c>
    </row>
    <row r="390" spans="1:12" x14ac:dyDescent="0.25">
      <c r="A390">
        <v>389</v>
      </c>
      <c r="B390">
        <v>3</v>
      </c>
      <c r="C390" t="s">
        <v>1209</v>
      </c>
      <c r="D390" t="s">
        <v>1210</v>
      </c>
      <c r="E390" s="1">
        <v>42921</v>
      </c>
      <c r="F390" t="s">
        <v>1211</v>
      </c>
      <c r="G390" s="1">
        <v>22497</v>
      </c>
      <c r="H390" t="s">
        <v>6</v>
      </c>
      <c r="I390">
        <v>1961</v>
      </c>
      <c r="J390" s="2">
        <f t="shared" si="12"/>
        <v>58</v>
      </c>
      <c r="K390" t="str" cm="1">
        <f t="array" ref="K390">_xlfn.IFS(J390&gt;=61,"61-70",J390&gt;51,"51-60",J390&gt;41,"41-50",J390&gt;31,"31-40",J390&gt;10,"18-30")</f>
        <v>51-60</v>
      </c>
      <c r="L390">
        <f t="shared" si="13"/>
        <v>2017</v>
      </c>
    </row>
    <row r="391" spans="1:12" x14ac:dyDescent="0.25">
      <c r="A391">
        <v>390</v>
      </c>
      <c r="B391">
        <v>3</v>
      </c>
      <c r="C391" t="s">
        <v>1212</v>
      </c>
      <c r="D391" t="s">
        <v>1213</v>
      </c>
      <c r="E391" s="1">
        <v>42923</v>
      </c>
      <c r="F391" t="s">
        <v>1214</v>
      </c>
      <c r="G391" s="1">
        <v>22544</v>
      </c>
      <c r="H391" t="s">
        <v>6</v>
      </c>
      <c r="I391">
        <v>1961</v>
      </c>
      <c r="J391" s="2">
        <f t="shared" si="12"/>
        <v>58</v>
      </c>
      <c r="K391" t="str" cm="1">
        <f t="array" ref="K391">_xlfn.IFS(J391&gt;=61,"61-70",J391&gt;51,"51-60",J391&gt;41,"41-50",J391&gt;31,"31-40",J391&gt;10,"18-30")</f>
        <v>51-60</v>
      </c>
      <c r="L391">
        <f t="shared" si="13"/>
        <v>2017</v>
      </c>
    </row>
    <row r="392" spans="1:12" x14ac:dyDescent="0.25">
      <c r="A392">
        <v>391</v>
      </c>
      <c r="B392">
        <v>3</v>
      </c>
      <c r="C392" t="s">
        <v>1215</v>
      </c>
      <c r="D392" t="s">
        <v>1216</v>
      </c>
      <c r="E392" s="1">
        <v>42925</v>
      </c>
      <c r="F392" t="s">
        <v>1217</v>
      </c>
      <c r="G392" s="1">
        <v>22590</v>
      </c>
      <c r="H392" t="s">
        <v>6</v>
      </c>
      <c r="I392">
        <v>1961</v>
      </c>
      <c r="J392" s="2">
        <f t="shared" si="12"/>
        <v>58</v>
      </c>
      <c r="K392" t="str" cm="1">
        <f t="array" ref="K392">_xlfn.IFS(J392&gt;=61,"61-70",J392&gt;51,"51-60",J392&gt;41,"41-50",J392&gt;31,"31-40",J392&gt;10,"18-30")</f>
        <v>51-60</v>
      </c>
      <c r="L392">
        <f t="shared" si="13"/>
        <v>2017</v>
      </c>
    </row>
    <row r="393" spans="1:12" x14ac:dyDescent="0.25">
      <c r="A393">
        <v>392</v>
      </c>
      <c r="B393">
        <v>3</v>
      </c>
      <c r="C393" t="s">
        <v>1218</v>
      </c>
      <c r="D393" t="s">
        <v>1219</v>
      </c>
      <c r="E393" s="1">
        <v>42927</v>
      </c>
      <c r="F393" t="s">
        <v>1220</v>
      </c>
      <c r="G393" s="1">
        <v>22637</v>
      </c>
      <c r="H393" t="s">
        <v>6</v>
      </c>
      <c r="I393">
        <v>1961</v>
      </c>
      <c r="J393" s="2">
        <f t="shared" si="12"/>
        <v>58</v>
      </c>
      <c r="K393" t="str" cm="1">
        <f t="array" ref="K393">_xlfn.IFS(J393&gt;=61,"61-70",J393&gt;51,"51-60",J393&gt;41,"41-50",J393&gt;31,"31-40",J393&gt;10,"18-30")</f>
        <v>51-60</v>
      </c>
      <c r="L393">
        <f t="shared" si="13"/>
        <v>2017</v>
      </c>
    </row>
    <row r="394" spans="1:12" x14ac:dyDescent="0.25">
      <c r="A394">
        <v>393</v>
      </c>
      <c r="B394">
        <v>3</v>
      </c>
      <c r="C394" t="s">
        <v>1221</v>
      </c>
      <c r="D394" t="s">
        <v>1222</v>
      </c>
      <c r="E394" s="1">
        <v>42929</v>
      </c>
      <c r="F394" t="s">
        <v>1223</v>
      </c>
      <c r="G394" s="1">
        <v>22683</v>
      </c>
      <c r="H394" t="s">
        <v>6</v>
      </c>
      <c r="I394">
        <v>1962</v>
      </c>
      <c r="J394" s="2">
        <f t="shared" si="12"/>
        <v>57</v>
      </c>
      <c r="K394" t="str" cm="1">
        <f t="array" ref="K394">_xlfn.IFS(J394&gt;=61,"61-70",J394&gt;51,"51-60",J394&gt;41,"41-50",J394&gt;31,"31-40",J394&gt;10,"18-30")</f>
        <v>51-60</v>
      </c>
      <c r="L394">
        <f t="shared" si="13"/>
        <v>2017</v>
      </c>
    </row>
    <row r="395" spans="1:12" x14ac:dyDescent="0.25">
      <c r="A395">
        <v>394</v>
      </c>
      <c r="B395">
        <v>3</v>
      </c>
      <c r="C395" t="s">
        <v>1224</v>
      </c>
      <c r="D395" t="s">
        <v>1225</v>
      </c>
      <c r="E395" s="1">
        <v>42931</v>
      </c>
      <c r="F395" t="s">
        <v>1226</v>
      </c>
      <c r="G395" s="1">
        <v>22730</v>
      </c>
      <c r="H395" t="s">
        <v>6</v>
      </c>
      <c r="I395">
        <v>1962</v>
      </c>
      <c r="J395" s="2">
        <f t="shared" si="12"/>
        <v>57</v>
      </c>
      <c r="K395" t="str" cm="1">
        <f t="array" ref="K395">_xlfn.IFS(J395&gt;=61,"61-70",J395&gt;51,"51-60",J395&gt;41,"41-50",J395&gt;31,"31-40",J395&gt;10,"18-30")</f>
        <v>51-60</v>
      </c>
      <c r="L395">
        <f t="shared" si="13"/>
        <v>2017</v>
      </c>
    </row>
    <row r="396" spans="1:12" x14ac:dyDescent="0.25">
      <c r="A396">
        <v>395</v>
      </c>
      <c r="B396">
        <v>3</v>
      </c>
      <c r="C396" t="s">
        <v>1227</v>
      </c>
      <c r="D396" t="s">
        <v>1228</v>
      </c>
      <c r="E396" s="1">
        <v>42933</v>
      </c>
      <c r="F396" t="s">
        <v>1229</v>
      </c>
      <c r="G396" s="1">
        <v>22777</v>
      </c>
      <c r="H396" t="s">
        <v>6</v>
      </c>
      <c r="I396">
        <v>1962</v>
      </c>
      <c r="J396" s="2">
        <f t="shared" si="12"/>
        <v>57</v>
      </c>
      <c r="K396" t="str" cm="1">
        <f t="array" ref="K396">_xlfn.IFS(J396&gt;=61,"61-70",J396&gt;51,"51-60",J396&gt;41,"41-50",J396&gt;31,"31-40",J396&gt;10,"18-30")</f>
        <v>51-60</v>
      </c>
      <c r="L396">
        <f t="shared" si="13"/>
        <v>2017</v>
      </c>
    </row>
    <row r="397" spans="1:12" x14ac:dyDescent="0.25">
      <c r="A397">
        <v>396</v>
      </c>
      <c r="B397">
        <v>3</v>
      </c>
      <c r="C397" t="s">
        <v>1230</v>
      </c>
      <c r="D397" t="s">
        <v>1231</v>
      </c>
      <c r="E397" s="1">
        <v>42935</v>
      </c>
      <c r="F397" t="s">
        <v>1232</v>
      </c>
      <c r="G397" s="1">
        <v>22823</v>
      </c>
      <c r="H397" t="s">
        <v>6</v>
      </c>
      <c r="I397">
        <v>1962</v>
      </c>
      <c r="J397" s="2">
        <f t="shared" si="12"/>
        <v>57</v>
      </c>
      <c r="K397" t="str" cm="1">
        <f t="array" ref="K397">_xlfn.IFS(J397&gt;=61,"61-70",J397&gt;51,"51-60",J397&gt;41,"41-50",J397&gt;31,"31-40",J397&gt;10,"18-30")</f>
        <v>51-60</v>
      </c>
      <c r="L397">
        <f t="shared" si="13"/>
        <v>2017</v>
      </c>
    </row>
    <row r="398" spans="1:12" x14ac:dyDescent="0.25">
      <c r="A398">
        <v>397</v>
      </c>
      <c r="B398">
        <v>3</v>
      </c>
      <c r="C398" t="s">
        <v>1233</v>
      </c>
      <c r="D398" t="s">
        <v>1234</v>
      </c>
      <c r="E398" s="1">
        <v>42937</v>
      </c>
      <c r="F398" t="s">
        <v>1235</v>
      </c>
      <c r="G398" s="1">
        <v>22870</v>
      </c>
      <c r="H398" t="s">
        <v>6</v>
      </c>
      <c r="I398">
        <v>1962</v>
      </c>
      <c r="J398" s="2">
        <f t="shared" si="12"/>
        <v>57</v>
      </c>
      <c r="K398" t="str" cm="1">
        <f t="array" ref="K398">_xlfn.IFS(J398&gt;=61,"61-70",J398&gt;51,"51-60",J398&gt;41,"41-50",J398&gt;31,"31-40",J398&gt;10,"18-30")</f>
        <v>51-60</v>
      </c>
      <c r="L398">
        <f t="shared" si="13"/>
        <v>2017</v>
      </c>
    </row>
    <row r="399" spans="1:12" x14ac:dyDescent="0.25">
      <c r="A399">
        <v>398</v>
      </c>
      <c r="B399">
        <v>3</v>
      </c>
      <c r="C399" t="s">
        <v>1236</v>
      </c>
      <c r="D399" t="s">
        <v>1237</v>
      </c>
      <c r="E399" s="1">
        <v>42939</v>
      </c>
      <c r="F399" t="s">
        <v>1238</v>
      </c>
      <c r="G399" s="1">
        <v>22916</v>
      </c>
      <c r="H399" t="s">
        <v>6</v>
      </c>
      <c r="I399">
        <v>1962</v>
      </c>
      <c r="J399" s="2">
        <f t="shared" si="12"/>
        <v>57</v>
      </c>
      <c r="K399" t="str" cm="1">
        <f t="array" ref="K399">_xlfn.IFS(J399&gt;=61,"61-70",J399&gt;51,"51-60",J399&gt;41,"41-50",J399&gt;31,"31-40",J399&gt;10,"18-30")</f>
        <v>51-60</v>
      </c>
      <c r="L399">
        <f t="shared" si="13"/>
        <v>2017</v>
      </c>
    </row>
    <row r="400" spans="1:12" x14ac:dyDescent="0.25">
      <c r="A400">
        <v>399</v>
      </c>
      <c r="B400">
        <v>3</v>
      </c>
      <c r="C400" t="s">
        <v>1239</v>
      </c>
      <c r="D400" t="s">
        <v>1240</v>
      </c>
      <c r="E400" s="1">
        <v>42941</v>
      </c>
      <c r="F400" t="s">
        <v>1241</v>
      </c>
      <c r="G400" s="1">
        <v>22963</v>
      </c>
      <c r="H400" t="s">
        <v>6</v>
      </c>
      <c r="I400">
        <v>1962</v>
      </c>
      <c r="J400" s="2">
        <f t="shared" si="12"/>
        <v>57</v>
      </c>
      <c r="K400" t="str" cm="1">
        <f t="array" ref="K400">_xlfn.IFS(J400&gt;=61,"61-70",J400&gt;51,"51-60",J400&gt;41,"41-50",J400&gt;31,"31-40",J400&gt;10,"18-30")</f>
        <v>51-60</v>
      </c>
      <c r="L400">
        <f t="shared" si="13"/>
        <v>2017</v>
      </c>
    </row>
    <row r="401" spans="1:12" x14ac:dyDescent="0.25">
      <c r="A401">
        <v>400</v>
      </c>
      <c r="B401">
        <v>3</v>
      </c>
      <c r="C401" t="s">
        <v>1242</v>
      </c>
      <c r="D401" t="s">
        <v>1243</v>
      </c>
      <c r="E401" s="1">
        <v>42943</v>
      </c>
      <c r="F401" t="s">
        <v>1244</v>
      </c>
      <c r="G401" s="1">
        <v>23010</v>
      </c>
      <c r="H401" t="s">
        <v>6</v>
      </c>
      <c r="I401">
        <v>1962</v>
      </c>
      <c r="J401" s="2">
        <f t="shared" si="12"/>
        <v>57</v>
      </c>
      <c r="K401" t="str" cm="1">
        <f t="array" ref="K401">_xlfn.IFS(J401&gt;=61,"61-70",J401&gt;51,"51-60",J401&gt;41,"41-50",J401&gt;31,"31-40",J401&gt;10,"18-30")</f>
        <v>51-60</v>
      </c>
      <c r="L401">
        <f t="shared" si="13"/>
        <v>2017</v>
      </c>
    </row>
    <row r="402" spans="1:12" x14ac:dyDescent="0.25">
      <c r="A402">
        <v>401</v>
      </c>
      <c r="B402">
        <v>3</v>
      </c>
      <c r="C402" t="s">
        <v>1245</v>
      </c>
      <c r="D402" t="s">
        <v>1246</v>
      </c>
      <c r="E402" s="1">
        <v>42945</v>
      </c>
      <c r="F402" t="s">
        <v>1247</v>
      </c>
      <c r="G402" s="1">
        <v>23056</v>
      </c>
      <c r="H402" t="s">
        <v>6</v>
      </c>
      <c r="I402">
        <v>1963</v>
      </c>
      <c r="J402" s="2">
        <f t="shared" si="12"/>
        <v>56</v>
      </c>
      <c r="K402" t="str" cm="1">
        <f t="array" ref="K402">_xlfn.IFS(J402&gt;=61,"61-70",J402&gt;51,"51-60",J402&gt;41,"41-50",J402&gt;31,"31-40",J402&gt;10,"18-30")</f>
        <v>51-60</v>
      </c>
      <c r="L402">
        <f t="shared" si="13"/>
        <v>2017</v>
      </c>
    </row>
    <row r="403" spans="1:12" x14ac:dyDescent="0.25">
      <c r="A403">
        <v>402</v>
      </c>
      <c r="B403">
        <v>3</v>
      </c>
      <c r="C403" t="s">
        <v>1248</v>
      </c>
      <c r="D403" t="s">
        <v>1249</v>
      </c>
      <c r="E403" s="1">
        <v>42947</v>
      </c>
      <c r="F403" t="s">
        <v>1250</v>
      </c>
      <c r="G403" s="1">
        <v>23103</v>
      </c>
      <c r="H403" t="s">
        <v>6</v>
      </c>
      <c r="I403">
        <v>1963</v>
      </c>
      <c r="J403" s="2">
        <f t="shared" si="12"/>
        <v>56</v>
      </c>
      <c r="K403" t="str" cm="1">
        <f t="array" ref="K403">_xlfn.IFS(J403&gt;=61,"61-70",J403&gt;51,"51-60",J403&gt;41,"41-50",J403&gt;31,"31-40",J403&gt;10,"18-30")</f>
        <v>51-60</v>
      </c>
      <c r="L403">
        <f t="shared" si="13"/>
        <v>2017</v>
      </c>
    </row>
    <row r="404" spans="1:12" x14ac:dyDescent="0.25">
      <c r="A404">
        <v>403</v>
      </c>
      <c r="B404">
        <v>3</v>
      </c>
      <c r="C404" t="s">
        <v>1251</v>
      </c>
      <c r="D404" t="s">
        <v>1252</v>
      </c>
      <c r="E404" s="1">
        <v>42949</v>
      </c>
      <c r="F404" t="s">
        <v>1253</v>
      </c>
      <c r="G404" s="1">
        <v>23149</v>
      </c>
      <c r="H404" t="s">
        <v>6</v>
      </c>
      <c r="I404">
        <v>1963</v>
      </c>
      <c r="J404" s="2">
        <f t="shared" si="12"/>
        <v>56</v>
      </c>
      <c r="K404" t="str" cm="1">
        <f t="array" ref="K404">_xlfn.IFS(J404&gt;=61,"61-70",J404&gt;51,"51-60",J404&gt;41,"41-50",J404&gt;31,"31-40",J404&gt;10,"18-30")</f>
        <v>51-60</v>
      </c>
      <c r="L404">
        <f t="shared" si="13"/>
        <v>2017</v>
      </c>
    </row>
    <row r="405" spans="1:12" x14ac:dyDescent="0.25">
      <c r="A405">
        <v>404</v>
      </c>
      <c r="B405">
        <v>3</v>
      </c>
      <c r="C405" t="s">
        <v>1254</v>
      </c>
      <c r="D405" t="s">
        <v>1255</v>
      </c>
      <c r="E405" s="1">
        <v>42952</v>
      </c>
      <c r="F405" t="s">
        <v>1256</v>
      </c>
      <c r="G405" s="1">
        <v>23196</v>
      </c>
      <c r="H405" t="s">
        <v>6</v>
      </c>
      <c r="I405">
        <v>1963</v>
      </c>
      <c r="J405" s="2">
        <f t="shared" si="12"/>
        <v>56</v>
      </c>
      <c r="K405" t="str" cm="1">
        <f t="array" ref="K405">_xlfn.IFS(J405&gt;=61,"61-70",J405&gt;51,"51-60",J405&gt;41,"41-50",J405&gt;31,"31-40",J405&gt;10,"18-30")</f>
        <v>51-60</v>
      </c>
      <c r="L405">
        <f t="shared" si="13"/>
        <v>2017</v>
      </c>
    </row>
    <row r="406" spans="1:12" x14ac:dyDescent="0.25">
      <c r="A406">
        <v>405</v>
      </c>
      <c r="B406">
        <v>3</v>
      </c>
      <c r="C406" t="s">
        <v>1257</v>
      </c>
      <c r="D406" t="s">
        <v>1258</v>
      </c>
      <c r="E406" s="1">
        <v>42954</v>
      </c>
      <c r="F406" t="s">
        <v>1259</v>
      </c>
      <c r="G406" s="1">
        <v>23243</v>
      </c>
      <c r="H406" t="s">
        <v>6</v>
      </c>
      <c r="I406">
        <v>1963</v>
      </c>
      <c r="J406" s="2">
        <f t="shared" si="12"/>
        <v>56</v>
      </c>
      <c r="K406" t="str" cm="1">
        <f t="array" ref="K406">_xlfn.IFS(J406&gt;=61,"61-70",J406&gt;51,"51-60",J406&gt;41,"41-50",J406&gt;31,"31-40",J406&gt;10,"18-30")</f>
        <v>51-60</v>
      </c>
      <c r="L406">
        <f t="shared" si="13"/>
        <v>2017</v>
      </c>
    </row>
    <row r="407" spans="1:12" x14ac:dyDescent="0.25">
      <c r="A407">
        <v>406</v>
      </c>
      <c r="B407">
        <v>3</v>
      </c>
      <c r="C407" t="s">
        <v>1260</v>
      </c>
      <c r="D407" t="s">
        <v>1261</v>
      </c>
      <c r="E407" s="1">
        <v>42956</v>
      </c>
      <c r="F407" t="s">
        <v>1262</v>
      </c>
      <c r="G407" s="1">
        <v>23289</v>
      </c>
      <c r="H407" t="s">
        <v>6</v>
      </c>
      <c r="I407">
        <v>1963</v>
      </c>
      <c r="J407" s="2">
        <f t="shared" si="12"/>
        <v>56</v>
      </c>
      <c r="K407" t="str" cm="1">
        <f t="array" ref="K407">_xlfn.IFS(J407&gt;=61,"61-70",J407&gt;51,"51-60",J407&gt;41,"41-50",J407&gt;31,"31-40",J407&gt;10,"18-30")</f>
        <v>51-60</v>
      </c>
      <c r="L407">
        <f t="shared" si="13"/>
        <v>2017</v>
      </c>
    </row>
    <row r="408" spans="1:12" x14ac:dyDescent="0.25">
      <c r="A408">
        <v>407</v>
      </c>
      <c r="B408">
        <v>3</v>
      </c>
      <c r="C408" t="s">
        <v>1263</v>
      </c>
      <c r="D408" t="s">
        <v>1264</v>
      </c>
      <c r="E408" s="1">
        <v>42958</v>
      </c>
      <c r="F408" t="s">
        <v>1265</v>
      </c>
      <c r="G408" s="1">
        <v>23336</v>
      </c>
      <c r="H408" t="s">
        <v>6</v>
      </c>
      <c r="I408">
        <v>1963</v>
      </c>
      <c r="J408" s="2">
        <f t="shared" si="12"/>
        <v>56</v>
      </c>
      <c r="K408" t="str" cm="1">
        <f t="array" ref="K408">_xlfn.IFS(J408&gt;=61,"61-70",J408&gt;51,"51-60",J408&gt;41,"41-50",J408&gt;31,"31-40",J408&gt;10,"18-30")</f>
        <v>51-60</v>
      </c>
      <c r="L408">
        <f t="shared" si="13"/>
        <v>2017</v>
      </c>
    </row>
    <row r="409" spans="1:12" x14ac:dyDescent="0.25">
      <c r="A409">
        <v>408</v>
      </c>
      <c r="B409">
        <v>3</v>
      </c>
      <c r="C409" t="s">
        <v>1266</v>
      </c>
      <c r="D409" t="s">
        <v>1267</v>
      </c>
      <c r="E409" s="1">
        <v>42960</v>
      </c>
      <c r="F409" t="s">
        <v>1268</v>
      </c>
      <c r="G409" s="1">
        <v>23382</v>
      </c>
      <c r="H409" t="s">
        <v>6</v>
      </c>
      <c r="I409">
        <v>1964</v>
      </c>
      <c r="J409" s="2">
        <f t="shared" si="12"/>
        <v>55</v>
      </c>
      <c r="K409" t="str" cm="1">
        <f t="array" ref="K409">_xlfn.IFS(J409&gt;=61,"61-70",J409&gt;51,"51-60",J409&gt;41,"41-50",J409&gt;31,"31-40",J409&gt;10,"18-30")</f>
        <v>51-60</v>
      </c>
      <c r="L409">
        <f t="shared" si="13"/>
        <v>2017</v>
      </c>
    </row>
    <row r="410" spans="1:12" x14ac:dyDescent="0.25">
      <c r="A410">
        <v>409</v>
      </c>
      <c r="B410">
        <v>3</v>
      </c>
      <c r="C410" t="s">
        <v>1269</v>
      </c>
      <c r="D410" t="s">
        <v>1270</v>
      </c>
      <c r="E410" s="1">
        <v>42962</v>
      </c>
      <c r="F410" t="s">
        <v>1271</v>
      </c>
      <c r="G410" s="1">
        <v>23429</v>
      </c>
      <c r="H410" t="s">
        <v>6</v>
      </c>
      <c r="I410">
        <v>1964</v>
      </c>
      <c r="J410" s="2">
        <f t="shared" si="12"/>
        <v>55</v>
      </c>
      <c r="K410" t="str" cm="1">
        <f t="array" ref="K410">_xlfn.IFS(J410&gt;=61,"61-70",J410&gt;51,"51-60",J410&gt;41,"41-50",J410&gt;31,"31-40",J410&gt;10,"18-30")</f>
        <v>51-60</v>
      </c>
      <c r="L410">
        <f t="shared" si="13"/>
        <v>2017</v>
      </c>
    </row>
    <row r="411" spans="1:12" x14ac:dyDescent="0.25">
      <c r="A411">
        <v>410</v>
      </c>
      <c r="B411">
        <v>3</v>
      </c>
      <c r="C411" t="s">
        <v>1272</v>
      </c>
      <c r="D411" t="s">
        <v>1273</v>
      </c>
      <c r="E411" s="1">
        <v>42964</v>
      </c>
      <c r="F411" t="s">
        <v>1274</v>
      </c>
      <c r="G411" s="1">
        <v>23476</v>
      </c>
      <c r="H411" t="s">
        <v>6</v>
      </c>
      <c r="I411">
        <v>1964</v>
      </c>
      <c r="J411" s="2">
        <f t="shared" si="12"/>
        <v>55</v>
      </c>
      <c r="K411" t="str" cm="1">
        <f t="array" ref="K411">_xlfn.IFS(J411&gt;=61,"61-70",J411&gt;51,"51-60",J411&gt;41,"41-50",J411&gt;31,"31-40",J411&gt;10,"18-30")</f>
        <v>51-60</v>
      </c>
      <c r="L411">
        <f t="shared" si="13"/>
        <v>2017</v>
      </c>
    </row>
    <row r="412" spans="1:12" x14ac:dyDescent="0.25">
      <c r="A412">
        <v>411</v>
      </c>
      <c r="B412">
        <v>3</v>
      </c>
      <c r="C412" t="s">
        <v>1275</v>
      </c>
      <c r="D412" t="s">
        <v>1276</v>
      </c>
      <c r="E412" s="1">
        <v>42966</v>
      </c>
      <c r="F412" t="s">
        <v>1277</v>
      </c>
      <c r="G412" s="1">
        <v>23522</v>
      </c>
      <c r="H412" t="s">
        <v>6</v>
      </c>
      <c r="I412">
        <v>1964</v>
      </c>
      <c r="J412" s="2">
        <f t="shared" si="12"/>
        <v>55</v>
      </c>
      <c r="K412" t="str" cm="1">
        <f t="array" ref="K412">_xlfn.IFS(J412&gt;=61,"61-70",J412&gt;51,"51-60",J412&gt;41,"41-50",J412&gt;31,"31-40",J412&gt;10,"18-30")</f>
        <v>51-60</v>
      </c>
      <c r="L412">
        <f t="shared" si="13"/>
        <v>2017</v>
      </c>
    </row>
    <row r="413" spans="1:12" x14ac:dyDescent="0.25">
      <c r="A413">
        <v>412</v>
      </c>
      <c r="B413">
        <v>3</v>
      </c>
      <c r="C413" t="s">
        <v>1278</v>
      </c>
      <c r="D413" t="s">
        <v>1279</v>
      </c>
      <c r="E413" s="1">
        <v>42968</v>
      </c>
      <c r="F413" t="s">
        <v>1280</v>
      </c>
      <c r="G413" s="1">
        <v>23569</v>
      </c>
      <c r="H413" t="s">
        <v>6</v>
      </c>
      <c r="I413">
        <v>1964</v>
      </c>
      <c r="J413" s="2">
        <f t="shared" si="12"/>
        <v>55</v>
      </c>
      <c r="K413" t="str" cm="1">
        <f t="array" ref="K413">_xlfn.IFS(J413&gt;=61,"61-70",J413&gt;51,"51-60",J413&gt;41,"41-50",J413&gt;31,"31-40",J413&gt;10,"18-30")</f>
        <v>51-60</v>
      </c>
      <c r="L413">
        <f t="shared" si="13"/>
        <v>2017</v>
      </c>
    </row>
    <row r="414" spans="1:12" x14ac:dyDescent="0.25">
      <c r="A414">
        <v>413</v>
      </c>
      <c r="B414">
        <v>3</v>
      </c>
      <c r="C414" t="s">
        <v>1281</v>
      </c>
      <c r="D414" t="s">
        <v>1282</v>
      </c>
      <c r="E414" s="1">
        <v>42970</v>
      </c>
      <c r="F414" t="s">
        <v>1283</v>
      </c>
      <c r="G414" s="1">
        <v>23615</v>
      </c>
      <c r="H414" t="s">
        <v>6</v>
      </c>
      <c r="I414">
        <v>1964</v>
      </c>
      <c r="J414" s="2">
        <f t="shared" si="12"/>
        <v>55</v>
      </c>
      <c r="K414" t="str" cm="1">
        <f t="array" ref="K414">_xlfn.IFS(J414&gt;=61,"61-70",J414&gt;51,"51-60",J414&gt;41,"41-50",J414&gt;31,"31-40",J414&gt;10,"18-30")</f>
        <v>51-60</v>
      </c>
      <c r="L414">
        <f t="shared" si="13"/>
        <v>2017</v>
      </c>
    </row>
    <row r="415" spans="1:12" x14ac:dyDescent="0.25">
      <c r="A415">
        <v>414</v>
      </c>
      <c r="B415">
        <v>3</v>
      </c>
      <c r="C415" t="s">
        <v>1284</v>
      </c>
      <c r="D415" t="s">
        <v>1285</v>
      </c>
      <c r="E415" s="1">
        <v>42972</v>
      </c>
      <c r="F415" t="s">
        <v>1286</v>
      </c>
      <c r="G415" s="1">
        <v>23662</v>
      </c>
      <c r="H415" t="s">
        <v>6</v>
      </c>
      <c r="I415">
        <v>1964</v>
      </c>
      <c r="J415" s="2">
        <f t="shared" si="12"/>
        <v>55</v>
      </c>
      <c r="K415" t="str" cm="1">
        <f t="array" ref="K415">_xlfn.IFS(J415&gt;=61,"61-70",J415&gt;51,"51-60",J415&gt;41,"41-50",J415&gt;31,"31-40",J415&gt;10,"18-30")</f>
        <v>51-60</v>
      </c>
      <c r="L415">
        <f t="shared" si="13"/>
        <v>2017</v>
      </c>
    </row>
    <row r="416" spans="1:12" x14ac:dyDescent="0.25">
      <c r="A416">
        <v>415</v>
      </c>
      <c r="B416">
        <v>3</v>
      </c>
      <c r="C416" t="s">
        <v>1287</v>
      </c>
      <c r="D416" t="s">
        <v>1288</v>
      </c>
      <c r="E416" s="1">
        <v>42974</v>
      </c>
      <c r="F416" t="s">
        <v>1289</v>
      </c>
      <c r="G416" s="1">
        <v>23709</v>
      </c>
      <c r="H416" t="s">
        <v>6</v>
      </c>
      <c r="I416">
        <v>1964</v>
      </c>
      <c r="J416" s="2">
        <f t="shared" si="12"/>
        <v>55</v>
      </c>
      <c r="K416" t="str" cm="1">
        <f t="array" ref="K416">_xlfn.IFS(J416&gt;=61,"61-70",J416&gt;51,"51-60",J416&gt;41,"41-50",J416&gt;31,"31-40",J416&gt;10,"18-30")</f>
        <v>51-60</v>
      </c>
      <c r="L416">
        <f t="shared" si="13"/>
        <v>2017</v>
      </c>
    </row>
    <row r="417" spans="1:12" x14ac:dyDescent="0.25">
      <c r="A417">
        <v>416</v>
      </c>
      <c r="B417">
        <v>3</v>
      </c>
      <c r="C417" t="s">
        <v>1290</v>
      </c>
      <c r="D417" t="s">
        <v>1291</v>
      </c>
      <c r="E417" s="1">
        <v>42976</v>
      </c>
      <c r="F417" t="s">
        <v>1292</v>
      </c>
      <c r="G417" s="1">
        <v>23755</v>
      </c>
      <c r="H417" t="s">
        <v>6</v>
      </c>
      <c r="I417">
        <v>1965</v>
      </c>
      <c r="J417" s="2">
        <f t="shared" si="12"/>
        <v>54</v>
      </c>
      <c r="K417" t="str" cm="1">
        <f t="array" ref="K417">_xlfn.IFS(J417&gt;=61,"61-70",J417&gt;51,"51-60",J417&gt;41,"41-50",J417&gt;31,"31-40",J417&gt;10,"18-30")</f>
        <v>51-60</v>
      </c>
      <c r="L417">
        <f t="shared" si="13"/>
        <v>2017</v>
      </c>
    </row>
    <row r="418" spans="1:12" x14ac:dyDescent="0.25">
      <c r="A418">
        <v>417</v>
      </c>
      <c r="B418">
        <v>3</v>
      </c>
      <c r="C418" t="s">
        <v>1293</v>
      </c>
      <c r="D418" t="s">
        <v>1294</v>
      </c>
      <c r="E418" s="1">
        <v>42978</v>
      </c>
      <c r="F418" t="s">
        <v>1295</v>
      </c>
      <c r="G418" s="1">
        <v>23802</v>
      </c>
      <c r="H418" t="s">
        <v>6</v>
      </c>
      <c r="I418">
        <v>1965</v>
      </c>
      <c r="J418" s="2">
        <f t="shared" si="12"/>
        <v>54</v>
      </c>
      <c r="K418" t="str" cm="1">
        <f t="array" ref="K418">_xlfn.IFS(J418&gt;=61,"61-70",J418&gt;51,"51-60",J418&gt;41,"41-50",J418&gt;31,"31-40",J418&gt;10,"18-30")</f>
        <v>51-60</v>
      </c>
      <c r="L418">
        <f t="shared" si="13"/>
        <v>2017</v>
      </c>
    </row>
    <row r="419" spans="1:12" x14ac:dyDescent="0.25">
      <c r="A419">
        <v>418</v>
      </c>
      <c r="B419">
        <v>3</v>
      </c>
      <c r="C419" t="s">
        <v>1296</v>
      </c>
      <c r="D419" t="s">
        <v>1297</v>
      </c>
      <c r="E419" s="1">
        <v>42980</v>
      </c>
      <c r="F419" t="s">
        <v>1298</v>
      </c>
      <c r="G419" s="1">
        <v>23848</v>
      </c>
      <c r="H419" t="s">
        <v>6</v>
      </c>
      <c r="I419">
        <v>1965</v>
      </c>
      <c r="J419" s="2">
        <f t="shared" si="12"/>
        <v>54</v>
      </c>
      <c r="K419" t="str" cm="1">
        <f t="array" ref="K419">_xlfn.IFS(J419&gt;=61,"61-70",J419&gt;51,"51-60",J419&gt;41,"41-50",J419&gt;31,"31-40",J419&gt;10,"18-30")</f>
        <v>51-60</v>
      </c>
      <c r="L419">
        <f t="shared" si="13"/>
        <v>2017</v>
      </c>
    </row>
    <row r="420" spans="1:12" x14ac:dyDescent="0.25">
      <c r="A420">
        <v>419</v>
      </c>
      <c r="B420">
        <v>3</v>
      </c>
      <c r="C420" t="s">
        <v>1299</v>
      </c>
      <c r="D420" t="s">
        <v>1300</v>
      </c>
      <c r="E420" s="1">
        <v>42983</v>
      </c>
      <c r="F420" t="s">
        <v>1301</v>
      </c>
      <c r="G420" s="1">
        <v>23895</v>
      </c>
      <c r="H420" t="s">
        <v>6</v>
      </c>
      <c r="I420">
        <v>1965</v>
      </c>
      <c r="J420" s="2">
        <f t="shared" si="12"/>
        <v>54</v>
      </c>
      <c r="K420" t="str" cm="1">
        <f t="array" ref="K420">_xlfn.IFS(J420&gt;=61,"61-70",J420&gt;51,"51-60",J420&gt;41,"41-50",J420&gt;31,"31-40",J420&gt;10,"18-30")</f>
        <v>51-60</v>
      </c>
      <c r="L420">
        <f t="shared" si="13"/>
        <v>2017</v>
      </c>
    </row>
    <row r="421" spans="1:12" x14ac:dyDescent="0.25">
      <c r="A421">
        <v>420</v>
      </c>
      <c r="B421">
        <v>3</v>
      </c>
      <c r="C421" t="s">
        <v>1302</v>
      </c>
      <c r="D421" t="s">
        <v>1303</v>
      </c>
      <c r="E421" s="1">
        <v>42985</v>
      </c>
      <c r="F421" t="s">
        <v>1304</v>
      </c>
      <c r="G421" s="1">
        <v>23942</v>
      </c>
      <c r="H421" t="s">
        <v>6</v>
      </c>
      <c r="I421">
        <v>1965</v>
      </c>
      <c r="J421" s="2">
        <f t="shared" si="12"/>
        <v>54</v>
      </c>
      <c r="K421" t="str" cm="1">
        <f t="array" ref="K421">_xlfn.IFS(J421&gt;=61,"61-70",J421&gt;51,"51-60",J421&gt;41,"41-50",J421&gt;31,"31-40",J421&gt;10,"18-30")</f>
        <v>51-60</v>
      </c>
      <c r="L421">
        <f t="shared" si="13"/>
        <v>2017</v>
      </c>
    </row>
    <row r="422" spans="1:12" x14ac:dyDescent="0.25">
      <c r="A422">
        <v>421</v>
      </c>
      <c r="B422">
        <v>3</v>
      </c>
      <c r="C422" t="s">
        <v>1305</v>
      </c>
      <c r="D422" t="s">
        <v>1306</v>
      </c>
      <c r="E422" s="1">
        <v>42987</v>
      </c>
      <c r="F422" t="s">
        <v>1307</v>
      </c>
      <c r="G422" s="1">
        <v>23988</v>
      </c>
      <c r="H422" t="s">
        <v>6</v>
      </c>
      <c r="I422">
        <v>1965</v>
      </c>
      <c r="J422" s="2">
        <f t="shared" si="12"/>
        <v>54</v>
      </c>
      <c r="K422" t="str" cm="1">
        <f t="array" ref="K422">_xlfn.IFS(J422&gt;=61,"61-70",J422&gt;51,"51-60",J422&gt;41,"41-50",J422&gt;31,"31-40",J422&gt;10,"18-30")</f>
        <v>51-60</v>
      </c>
      <c r="L422">
        <f t="shared" si="13"/>
        <v>2017</v>
      </c>
    </row>
    <row r="423" spans="1:12" x14ac:dyDescent="0.25">
      <c r="A423">
        <v>422</v>
      </c>
      <c r="B423">
        <v>3</v>
      </c>
      <c r="C423" t="s">
        <v>1308</v>
      </c>
      <c r="D423" t="s">
        <v>1309</v>
      </c>
      <c r="E423" s="1">
        <v>42989</v>
      </c>
      <c r="F423" t="s">
        <v>1310</v>
      </c>
      <c r="G423" s="1">
        <v>24035</v>
      </c>
      <c r="H423" t="s">
        <v>6</v>
      </c>
      <c r="I423">
        <v>1965</v>
      </c>
      <c r="J423" s="2">
        <f t="shared" si="12"/>
        <v>54</v>
      </c>
      <c r="K423" t="str" cm="1">
        <f t="array" ref="K423">_xlfn.IFS(J423&gt;=61,"61-70",J423&gt;51,"51-60",J423&gt;41,"41-50",J423&gt;31,"31-40",J423&gt;10,"18-30")</f>
        <v>51-60</v>
      </c>
      <c r="L423">
        <f t="shared" si="13"/>
        <v>2017</v>
      </c>
    </row>
    <row r="424" spans="1:12" x14ac:dyDescent="0.25">
      <c r="A424">
        <v>423</v>
      </c>
      <c r="B424">
        <v>3</v>
      </c>
      <c r="C424" t="s">
        <v>1311</v>
      </c>
      <c r="D424" t="s">
        <v>1312</v>
      </c>
      <c r="E424" s="1">
        <v>42991</v>
      </c>
      <c r="F424" t="s">
        <v>1313</v>
      </c>
      <c r="G424" s="1">
        <v>24081</v>
      </c>
      <c r="H424" t="s">
        <v>6</v>
      </c>
      <c r="I424">
        <v>1965</v>
      </c>
      <c r="J424" s="2">
        <f t="shared" si="12"/>
        <v>54</v>
      </c>
      <c r="K424" t="str" cm="1">
        <f t="array" ref="K424">_xlfn.IFS(J424&gt;=61,"61-70",J424&gt;51,"51-60",J424&gt;41,"41-50",J424&gt;31,"31-40",J424&gt;10,"18-30")</f>
        <v>51-60</v>
      </c>
      <c r="L424">
        <f t="shared" si="13"/>
        <v>2017</v>
      </c>
    </row>
    <row r="425" spans="1:12" x14ac:dyDescent="0.25">
      <c r="A425">
        <v>424</v>
      </c>
      <c r="B425">
        <v>3</v>
      </c>
      <c r="C425" t="s">
        <v>1314</v>
      </c>
      <c r="D425" t="s">
        <v>1315</v>
      </c>
      <c r="E425" s="1">
        <v>42993</v>
      </c>
      <c r="F425" t="s">
        <v>1316</v>
      </c>
      <c r="G425" s="1">
        <v>24128</v>
      </c>
      <c r="H425" t="s">
        <v>6</v>
      </c>
      <c r="I425">
        <v>1966</v>
      </c>
      <c r="J425" s="2">
        <f t="shared" si="12"/>
        <v>53</v>
      </c>
      <c r="K425" t="str" cm="1">
        <f t="array" ref="K425">_xlfn.IFS(J425&gt;=61,"61-70",J425&gt;51,"51-60",J425&gt;41,"41-50",J425&gt;31,"31-40",J425&gt;10,"18-30")</f>
        <v>51-60</v>
      </c>
      <c r="L425">
        <f t="shared" si="13"/>
        <v>2017</v>
      </c>
    </row>
    <row r="426" spans="1:12" x14ac:dyDescent="0.25">
      <c r="A426">
        <v>425</v>
      </c>
      <c r="B426">
        <v>3</v>
      </c>
      <c r="C426" t="s">
        <v>1317</v>
      </c>
      <c r="D426" t="s">
        <v>1318</v>
      </c>
      <c r="E426" s="1">
        <v>42995</v>
      </c>
      <c r="F426" t="s">
        <v>1319</v>
      </c>
      <c r="G426" s="1">
        <v>24175</v>
      </c>
      <c r="H426" t="s">
        <v>6</v>
      </c>
      <c r="I426">
        <v>1966</v>
      </c>
      <c r="J426" s="2">
        <f t="shared" si="12"/>
        <v>53</v>
      </c>
      <c r="K426" t="str" cm="1">
        <f t="array" ref="K426">_xlfn.IFS(J426&gt;=61,"61-70",J426&gt;51,"51-60",J426&gt;41,"41-50",J426&gt;31,"31-40",J426&gt;10,"18-30")</f>
        <v>51-60</v>
      </c>
      <c r="L426">
        <f t="shared" si="13"/>
        <v>2017</v>
      </c>
    </row>
    <row r="427" spans="1:12" x14ac:dyDescent="0.25">
      <c r="A427">
        <v>426</v>
      </c>
      <c r="B427">
        <v>3</v>
      </c>
      <c r="C427" t="s">
        <v>1320</v>
      </c>
      <c r="D427" t="s">
        <v>1321</v>
      </c>
      <c r="E427" s="1">
        <v>42997</v>
      </c>
      <c r="F427" t="s">
        <v>1322</v>
      </c>
      <c r="G427" s="1">
        <v>24221</v>
      </c>
      <c r="H427" t="s">
        <v>6</v>
      </c>
      <c r="I427">
        <v>1966</v>
      </c>
      <c r="J427" s="2">
        <f t="shared" si="12"/>
        <v>53</v>
      </c>
      <c r="K427" t="str" cm="1">
        <f t="array" ref="K427">_xlfn.IFS(J427&gt;=61,"61-70",J427&gt;51,"51-60",J427&gt;41,"41-50",J427&gt;31,"31-40",J427&gt;10,"18-30")</f>
        <v>51-60</v>
      </c>
      <c r="L427">
        <f t="shared" si="13"/>
        <v>2017</v>
      </c>
    </row>
    <row r="428" spans="1:12" x14ac:dyDescent="0.25">
      <c r="A428">
        <v>427</v>
      </c>
      <c r="B428">
        <v>3</v>
      </c>
      <c r="C428" t="s">
        <v>1323</v>
      </c>
      <c r="D428" t="s">
        <v>1324</v>
      </c>
      <c r="E428" s="1">
        <v>42999</v>
      </c>
      <c r="F428" t="s">
        <v>1325</v>
      </c>
      <c r="G428" s="1">
        <v>24268</v>
      </c>
      <c r="H428" t="s">
        <v>6</v>
      </c>
      <c r="I428">
        <v>1966</v>
      </c>
      <c r="J428" s="2">
        <f t="shared" si="12"/>
        <v>53</v>
      </c>
      <c r="K428" t="str" cm="1">
        <f t="array" ref="K428">_xlfn.IFS(J428&gt;=61,"61-70",J428&gt;51,"51-60",J428&gt;41,"41-50",J428&gt;31,"31-40",J428&gt;10,"18-30")</f>
        <v>51-60</v>
      </c>
      <c r="L428">
        <f t="shared" si="13"/>
        <v>2017</v>
      </c>
    </row>
    <row r="429" spans="1:12" x14ac:dyDescent="0.25">
      <c r="A429">
        <v>428</v>
      </c>
      <c r="B429">
        <v>3</v>
      </c>
      <c r="C429" t="s">
        <v>1326</v>
      </c>
      <c r="D429" t="s">
        <v>1327</v>
      </c>
      <c r="E429" s="1">
        <v>43001</v>
      </c>
      <c r="F429" t="s">
        <v>1328</v>
      </c>
      <c r="G429" s="1">
        <v>24314</v>
      </c>
      <c r="H429" t="s">
        <v>6</v>
      </c>
      <c r="I429">
        <v>1966</v>
      </c>
      <c r="J429" s="2">
        <f t="shared" si="12"/>
        <v>53</v>
      </c>
      <c r="K429" t="str" cm="1">
        <f t="array" ref="K429">_xlfn.IFS(J429&gt;=61,"61-70",J429&gt;51,"51-60",J429&gt;41,"41-50",J429&gt;31,"31-40",J429&gt;10,"18-30")</f>
        <v>51-60</v>
      </c>
      <c r="L429">
        <f t="shared" si="13"/>
        <v>2017</v>
      </c>
    </row>
    <row r="430" spans="1:12" x14ac:dyDescent="0.25">
      <c r="A430">
        <v>429</v>
      </c>
      <c r="B430">
        <v>3</v>
      </c>
      <c r="C430" t="s">
        <v>1329</v>
      </c>
      <c r="D430" t="s">
        <v>1330</v>
      </c>
      <c r="E430" s="1">
        <v>43003</v>
      </c>
      <c r="F430" t="s">
        <v>1331</v>
      </c>
      <c r="G430" s="1">
        <v>24361</v>
      </c>
      <c r="H430" t="s">
        <v>6</v>
      </c>
      <c r="I430">
        <v>1966</v>
      </c>
      <c r="J430" s="2">
        <f t="shared" si="12"/>
        <v>53</v>
      </c>
      <c r="K430" t="str" cm="1">
        <f t="array" ref="K430">_xlfn.IFS(J430&gt;=61,"61-70",J430&gt;51,"51-60",J430&gt;41,"41-50",J430&gt;31,"31-40",J430&gt;10,"18-30")</f>
        <v>51-60</v>
      </c>
      <c r="L430">
        <f t="shared" si="13"/>
        <v>2017</v>
      </c>
    </row>
    <row r="431" spans="1:12" x14ac:dyDescent="0.25">
      <c r="A431">
        <v>430</v>
      </c>
      <c r="B431">
        <v>3</v>
      </c>
      <c r="C431" t="s">
        <v>1332</v>
      </c>
      <c r="D431" t="s">
        <v>1333</v>
      </c>
      <c r="E431" s="1">
        <v>43005</v>
      </c>
      <c r="F431" t="s">
        <v>1334</v>
      </c>
      <c r="G431" s="1">
        <v>24408</v>
      </c>
      <c r="H431" t="s">
        <v>6</v>
      </c>
      <c r="I431">
        <v>1966</v>
      </c>
      <c r="J431" s="2">
        <f t="shared" si="12"/>
        <v>53</v>
      </c>
      <c r="K431" t="str" cm="1">
        <f t="array" ref="K431">_xlfn.IFS(J431&gt;=61,"61-70",J431&gt;51,"51-60",J431&gt;41,"41-50",J431&gt;31,"31-40",J431&gt;10,"18-30")</f>
        <v>51-60</v>
      </c>
      <c r="L431">
        <f t="shared" si="13"/>
        <v>2017</v>
      </c>
    </row>
    <row r="432" spans="1:12" x14ac:dyDescent="0.25">
      <c r="A432">
        <v>431</v>
      </c>
      <c r="B432">
        <v>3</v>
      </c>
      <c r="C432" t="s">
        <v>1335</v>
      </c>
      <c r="D432" t="s">
        <v>1336</v>
      </c>
      <c r="E432" s="1">
        <v>43007</v>
      </c>
      <c r="F432" t="s">
        <v>1337</v>
      </c>
      <c r="G432" s="1">
        <v>24454</v>
      </c>
      <c r="H432" t="s">
        <v>6</v>
      </c>
      <c r="I432">
        <v>1966</v>
      </c>
      <c r="J432" s="2">
        <f t="shared" si="12"/>
        <v>53</v>
      </c>
      <c r="K432" t="str" cm="1">
        <f t="array" ref="K432">_xlfn.IFS(J432&gt;=61,"61-70",J432&gt;51,"51-60",J432&gt;41,"41-50",J432&gt;31,"31-40",J432&gt;10,"18-30")</f>
        <v>51-60</v>
      </c>
      <c r="L432">
        <f t="shared" si="13"/>
        <v>2017</v>
      </c>
    </row>
    <row r="433" spans="1:12" x14ac:dyDescent="0.25">
      <c r="A433">
        <v>432</v>
      </c>
      <c r="B433">
        <v>3</v>
      </c>
      <c r="C433" t="s">
        <v>1338</v>
      </c>
      <c r="D433" t="s">
        <v>1339</v>
      </c>
      <c r="E433" s="1">
        <v>43009</v>
      </c>
      <c r="F433" t="s">
        <v>1340</v>
      </c>
      <c r="G433" s="1">
        <v>24501</v>
      </c>
      <c r="H433" t="s">
        <v>6</v>
      </c>
      <c r="I433">
        <v>1967</v>
      </c>
      <c r="J433" s="2">
        <f t="shared" si="12"/>
        <v>52</v>
      </c>
      <c r="K433" t="str" cm="1">
        <f t="array" ref="K433">_xlfn.IFS(J433&gt;=61,"61-70",J433&gt;51,"51-60",J433&gt;41,"41-50",J433&gt;31,"31-40",J433&gt;10,"18-30")</f>
        <v>51-60</v>
      </c>
      <c r="L433">
        <f t="shared" si="13"/>
        <v>2017</v>
      </c>
    </row>
    <row r="434" spans="1:12" x14ac:dyDescent="0.25">
      <c r="A434">
        <v>433</v>
      </c>
      <c r="B434">
        <v>3</v>
      </c>
      <c r="C434" t="s">
        <v>1341</v>
      </c>
      <c r="D434" t="s">
        <v>1342</v>
      </c>
      <c r="E434" s="1">
        <v>43011</v>
      </c>
      <c r="F434" t="s">
        <v>1343</v>
      </c>
      <c r="G434" s="1">
        <v>24547</v>
      </c>
      <c r="H434" t="s">
        <v>6</v>
      </c>
      <c r="I434">
        <v>1967</v>
      </c>
      <c r="J434" s="2">
        <f t="shared" si="12"/>
        <v>52</v>
      </c>
      <c r="K434" t="str" cm="1">
        <f t="array" ref="K434">_xlfn.IFS(J434&gt;=61,"61-70",J434&gt;51,"51-60",J434&gt;41,"41-50",J434&gt;31,"31-40",J434&gt;10,"18-30")</f>
        <v>51-60</v>
      </c>
      <c r="L434">
        <f t="shared" si="13"/>
        <v>2017</v>
      </c>
    </row>
    <row r="435" spans="1:12" x14ac:dyDescent="0.25">
      <c r="A435">
        <v>434</v>
      </c>
      <c r="B435">
        <v>3</v>
      </c>
      <c r="C435" t="s">
        <v>1344</v>
      </c>
      <c r="D435" t="s">
        <v>1345</v>
      </c>
      <c r="E435" s="1">
        <v>43014</v>
      </c>
      <c r="F435" t="s">
        <v>1346</v>
      </c>
      <c r="G435" s="1">
        <v>24594</v>
      </c>
      <c r="H435" t="s">
        <v>6</v>
      </c>
      <c r="I435">
        <v>1967</v>
      </c>
      <c r="J435" s="2">
        <f t="shared" si="12"/>
        <v>52</v>
      </c>
      <c r="K435" t="str" cm="1">
        <f t="array" ref="K435">_xlfn.IFS(J435&gt;=61,"61-70",J435&gt;51,"51-60",J435&gt;41,"41-50",J435&gt;31,"31-40",J435&gt;10,"18-30")</f>
        <v>51-60</v>
      </c>
      <c r="L435">
        <f t="shared" si="13"/>
        <v>2017</v>
      </c>
    </row>
    <row r="436" spans="1:12" x14ac:dyDescent="0.25">
      <c r="A436">
        <v>435</v>
      </c>
      <c r="B436">
        <v>3</v>
      </c>
      <c r="C436" t="s">
        <v>1347</v>
      </c>
      <c r="D436" t="s">
        <v>1348</v>
      </c>
      <c r="E436" s="1">
        <v>43016</v>
      </c>
      <c r="F436" t="s">
        <v>1349</v>
      </c>
      <c r="G436" s="1">
        <v>24641</v>
      </c>
      <c r="H436" t="s">
        <v>6</v>
      </c>
      <c r="I436">
        <v>1967</v>
      </c>
      <c r="J436" s="2">
        <f t="shared" si="12"/>
        <v>52</v>
      </c>
      <c r="K436" t="str" cm="1">
        <f t="array" ref="K436">_xlfn.IFS(J436&gt;=61,"61-70",J436&gt;51,"51-60",J436&gt;41,"41-50",J436&gt;31,"31-40",J436&gt;10,"18-30")</f>
        <v>51-60</v>
      </c>
      <c r="L436">
        <f t="shared" si="13"/>
        <v>2017</v>
      </c>
    </row>
    <row r="437" spans="1:12" x14ac:dyDescent="0.25">
      <c r="A437">
        <v>436</v>
      </c>
      <c r="B437">
        <v>3</v>
      </c>
      <c r="C437" t="s">
        <v>1350</v>
      </c>
      <c r="D437" t="s">
        <v>1351</v>
      </c>
      <c r="E437" s="1">
        <v>43018</v>
      </c>
      <c r="F437" t="s">
        <v>1352</v>
      </c>
      <c r="G437" s="1">
        <v>24687</v>
      </c>
      <c r="H437" t="s">
        <v>6</v>
      </c>
      <c r="I437">
        <v>1967</v>
      </c>
      <c r="J437" s="2">
        <f t="shared" si="12"/>
        <v>52</v>
      </c>
      <c r="K437" t="str" cm="1">
        <f t="array" ref="K437">_xlfn.IFS(J437&gt;=61,"61-70",J437&gt;51,"51-60",J437&gt;41,"41-50",J437&gt;31,"31-40",J437&gt;10,"18-30")</f>
        <v>51-60</v>
      </c>
      <c r="L437">
        <f t="shared" si="13"/>
        <v>2017</v>
      </c>
    </row>
    <row r="438" spans="1:12" x14ac:dyDescent="0.25">
      <c r="A438">
        <v>437</v>
      </c>
      <c r="B438">
        <v>3</v>
      </c>
      <c r="C438" t="s">
        <v>1353</v>
      </c>
      <c r="D438" t="s">
        <v>1354</v>
      </c>
      <c r="E438" s="1">
        <v>43020</v>
      </c>
      <c r="F438" t="s">
        <v>1355</v>
      </c>
      <c r="G438" s="1">
        <v>24734</v>
      </c>
      <c r="H438" t="s">
        <v>6</v>
      </c>
      <c r="I438">
        <v>1967</v>
      </c>
      <c r="J438" s="2">
        <f t="shared" si="12"/>
        <v>52</v>
      </c>
      <c r="K438" t="str" cm="1">
        <f t="array" ref="K438">_xlfn.IFS(J438&gt;=61,"61-70",J438&gt;51,"51-60",J438&gt;41,"41-50",J438&gt;31,"31-40",J438&gt;10,"18-30")</f>
        <v>51-60</v>
      </c>
      <c r="L438">
        <f t="shared" si="13"/>
        <v>2017</v>
      </c>
    </row>
    <row r="439" spans="1:12" x14ac:dyDescent="0.25">
      <c r="A439">
        <v>438</v>
      </c>
      <c r="B439">
        <v>3</v>
      </c>
      <c r="C439" t="s">
        <v>1356</v>
      </c>
      <c r="D439" t="s">
        <v>1357</v>
      </c>
      <c r="E439" s="1">
        <v>43022</v>
      </c>
      <c r="F439" t="s">
        <v>1358</v>
      </c>
      <c r="G439" s="1">
        <v>24780</v>
      </c>
      <c r="H439" t="s">
        <v>6</v>
      </c>
      <c r="I439">
        <v>1967</v>
      </c>
      <c r="J439" s="2">
        <f t="shared" si="12"/>
        <v>52</v>
      </c>
      <c r="K439" t="str" cm="1">
        <f t="array" ref="K439">_xlfn.IFS(J439&gt;=61,"61-70",J439&gt;51,"51-60",J439&gt;41,"41-50",J439&gt;31,"31-40",J439&gt;10,"18-30")</f>
        <v>51-60</v>
      </c>
      <c r="L439">
        <f t="shared" si="13"/>
        <v>2017</v>
      </c>
    </row>
    <row r="440" spans="1:12" x14ac:dyDescent="0.25">
      <c r="A440">
        <v>439</v>
      </c>
      <c r="B440">
        <v>3</v>
      </c>
      <c r="C440" t="s">
        <v>1359</v>
      </c>
      <c r="D440" t="s">
        <v>1360</v>
      </c>
      <c r="E440" s="1">
        <v>43024</v>
      </c>
      <c r="F440" t="s">
        <v>1361</v>
      </c>
      <c r="G440" s="1">
        <v>24827</v>
      </c>
      <c r="H440" t="s">
        <v>6</v>
      </c>
      <c r="I440">
        <v>1967</v>
      </c>
      <c r="J440" s="2">
        <f t="shared" si="12"/>
        <v>52</v>
      </c>
      <c r="K440" t="str" cm="1">
        <f t="array" ref="K440">_xlfn.IFS(J440&gt;=61,"61-70",J440&gt;51,"51-60",J440&gt;41,"41-50",J440&gt;31,"31-40",J440&gt;10,"18-30")</f>
        <v>51-60</v>
      </c>
      <c r="L440">
        <f t="shared" si="13"/>
        <v>2017</v>
      </c>
    </row>
    <row r="441" spans="1:12" x14ac:dyDescent="0.25">
      <c r="A441">
        <v>440</v>
      </c>
      <c r="B441">
        <v>3</v>
      </c>
      <c r="C441" t="s">
        <v>1362</v>
      </c>
      <c r="D441" t="s">
        <v>1363</v>
      </c>
      <c r="E441" s="1">
        <v>43026</v>
      </c>
      <c r="F441" t="s">
        <v>1364</v>
      </c>
      <c r="G441" s="1">
        <v>24874</v>
      </c>
      <c r="H441" t="s">
        <v>6</v>
      </c>
      <c r="I441">
        <v>1968</v>
      </c>
      <c r="J441" s="2">
        <f t="shared" si="12"/>
        <v>51</v>
      </c>
      <c r="K441" t="str" cm="1">
        <f t="array" ref="K441">_xlfn.IFS(J441&gt;=61,"61-70",J441&gt;51,"51-60",J441&gt;41,"41-50",J441&gt;31,"31-40",J441&gt;10,"18-30")</f>
        <v>41-50</v>
      </c>
      <c r="L441">
        <f t="shared" si="13"/>
        <v>2017</v>
      </c>
    </row>
    <row r="442" spans="1:12" x14ac:dyDescent="0.25">
      <c r="A442">
        <v>441</v>
      </c>
      <c r="B442">
        <v>3</v>
      </c>
      <c r="C442" t="s">
        <v>1365</v>
      </c>
      <c r="D442" t="s">
        <v>1366</v>
      </c>
      <c r="E442" s="1">
        <v>43028</v>
      </c>
      <c r="F442" t="s">
        <v>1367</v>
      </c>
      <c r="G442" s="1">
        <v>24920</v>
      </c>
      <c r="H442" t="s">
        <v>6</v>
      </c>
      <c r="I442">
        <v>1968</v>
      </c>
      <c r="J442" s="2">
        <f t="shared" si="12"/>
        <v>51</v>
      </c>
      <c r="K442" t="str" cm="1">
        <f t="array" ref="K442">_xlfn.IFS(J442&gt;=61,"61-70",J442&gt;51,"51-60",J442&gt;41,"41-50",J442&gt;31,"31-40",J442&gt;10,"18-30")</f>
        <v>41-50</v>
      </c>
      <c r="L442">
        <f t="shared" si="13"/>
        <v>2017</v>
      </c>
    </row>
    <row r="443" spans="1:12" x14ac:dyDescent="0.25">
      <c r="A443">
        <v>442</v>
      </c>
      <c r="B443">
        <v>3</v>
      </c>
      <c r="C443" t="s">
        <v>1368</v>
      </c>
      <c r="D443" t="s">
        <v>1369</v>
      </c>
      <c r="E443" s="1">
        <v>43030</v>
      </c>
      <c r="F443" t="s">
        <v>1370</v>
      </c>
      <c r="G443" s="1">
        <v>24967</v>
      </c>
      <c r="H443" t="s">
        <v>6</v>
      </c>
      <c r="I443">
        <v>1968</v>
      </c>
      <c r="J443" s="2">
        <f t="shared" si="12"/>
        <v>51</v>
      </c>
      <c r="K443" t="str" cm="1">
        <f t="array" ref="K443">_xlfn.IFS(J443&gt;=61,"61-70",J443&gt;51,"51-60",J443&gt;41,"41-50",J443&gt;31,"31-40",J443&gt;10,"18-30")</f>
        <v>41-50</v>
      </c>
      <c r="L443">
        <f t="shared" si="13"/>
        <v>2017</v>
      </c>
    </row>
    <row r="444" spans="1:12" x14ac:dyDescent="0.25">
      <c r="A444">
        <v>443</v>
      </c>
      <c r="B444">
        <v>3</v>
      </c>
      <c r="C444" t="s">
        <v>1371</v>
      </c>
      <c r="D444" t="s">
        <v>1372</v>
      </c>
      <c r="E444" s="1">
        <v>43032</v>
      </c>
      <c r="F444" t="s">
        <v>1373</v>
      </c>
      <c r="G444" s="1">
        <v>25013</v>
      </c>
      <c r="H444" t="s">
        <v>6</v>
      </c>
      <c r="I444">
        <v>1968</v>
      </c>
      <c r="J444" s="2">
        <f t="shared" si="12"/>
        <v>51</v>
      </c>
      <c r="K444" t="str" cm="1">
        <f t="array" ref="K444">_xlfn.IFS(J444&gt;=61,"61-70",J444&gt;51,"51-60",J444&gt;41,"41-50",J444&gt;31,"31-40",J444&gt;10,"18-30")</f>
        <v>41-50</v>
      </c>
      <c r="L444">
        <f t="shared" si="13"/>
        <v>2017</v>
      </c>
    </row>
    <row r="445" spans="1:12" x14ac:dyDescent="0.25">
      <c r="A445">
        <v>444</v>
      </c>
      <c r="B445">
        <v>3</v>
      </c>
      <c r="C445" t="s">
        <v>1374</v>
      </c>
      <c r="D445" t="s">
        <v>1375</v>
      </c>
      <c r="E445" s="1">
        <v>43034</v>
      </c>
      <c r="F445" t="s">
        <v>1376</v>
      </c>
      <c r="G445" s="1">
        <v>25060</v>
      </c>
      <c r="H445" t="s">
        <v>6</v>
      </c>
      <c r="I445">
        <v>1968</v>
      </c>
      <c r="J445" s="2">
        <f t="shared" si="12"/>
        <v>51</v>
      </c>
      <c r="K445" t="str" cm="1">
        <f t="array" ref="K445">_xlfn.IFS(J445&gt;=61,"61-70",J445&gt;51,"51-60",J445&gt;41,"41-50",J445&gt;31,"31-40",J445&gt;10,"18-30")</f>
        <v>41-50</v>
      </c>
      <c r="L445">
        <f t="shared" si="13"/>
        <v>2017</v>
      </c>
    </row>
    <row r="446" spans="1:12" x14ac:dyDescent="0.25">
      <c r="A446">
        <v>445</v>
      </c>
      <c r="B446">
        <v>3</v>
      </c>
      <c r="C446" t="s">
        <v>1377</v>
      </c>
      <c r="D446" t="s">
        <v>1378</v>
      </c>
      <c r="E446" s="1">
        <v>43036</v>
      </c>
      <c r="F446" t="s">
        <v>1379</v>
      </c>
      <c r="G446" s="1">
        <v>25107</v>
      </c>
      <c r="H446" t="s">
        <v>6</v>
      </c>
      <c r="I446">
        <v>1968</v>
      </c>
      <c r="J446" s="2">
        <f t="shared" si="12"/>
        <v>51</v>
      </c>
      <c r="K446" t="str" cm="1">
        <f t="array" ref="K446">_xlfn.IFS(J446&gt;=61,"61-70",J446&gt;51,"51-60",J446&gt;41,"41-50",J446&gt;31,"31-40",J446&gt;10,"18-30")</f>
        <v>41-50</v>
      </c>
      <c r="L446">
        <f t="shared" si="13"/>
        <v>2017</v>
      </c>
    </row>
    <row r="447" spans="1:12" x14ac:dyDescent="0.25">
      <c r="A447">
        <v>446</v>
      </c>
      <c r="B447">
        <v>3</v>
      </c>
      <c r="C447" t="s">
        <v>1380</v>
      </c>
      <c r="D447" t="s">
        <v>1381</v>
      </c>
      <c r="E447" s="1">
        <v>43038</v>
      </c>
      <c r="F447" t="s">
        <v>1382</v>
      </c>
      <c r="G447" s="1">
        <v>25153</v>
      </c>
      <c r="H447" t="s">
        <v>6</v>
      </c>
      <c r="I447">
        <v>1968</v>
      </c>
      <c r="J447" s="2">
        <f t="shared" si="12"/>
        <v>51</v>
      </c>
      <c r="K447" t="str" cm="1">
        <f t="array" ref="K447">_xlfn.IFS(J447&gt;=61,"61-70",J447&gt;51,"51-60",J447&gt;41,"41-50",J447&gt;31,"31-40",J447&gt;10,"18-30")</f>
        <v>41-50</v>
      </c>
      <c r="L447">
        <f t="shared" si="13"/>
        <v>2017</v>
      </c>
    </row>
    <row r="448" spans="1:12" x14ac:dyDescent="0.25">
      <c r="A448">
        <v>447</v>
      </c>
      <c r="B448">
        <v>3</v>
      </c>
      <c r="C448" t="s">
        <v>1383</v>
      </c>
      <c r="D448" t="s">
        <v>1384</v>
      </c>
      <c r="E448" s="1">
        <v>43040</v>
      </c>
      <c r="F448" t="s">
        <v>1385</v>
      </c>
      <c r="G448" s="1">
        <v>25200</v>
      </c>
      <c r="H448" t="s">
        <v>6</v>
      </c>
      <c r="I448">
        <v>1968</v>
      </c>
      <c r="J448" s="2">
        <f t="shared" si="12"/>
        <v>51</v>
      </c>
      <c r="K448" t="str" cm="1">
        <f t="array" ref="K448">_xlfn.IFS(J448&gt;=61,"61-70",J448&gt;51,"51-60",J448&gt;41,"41-50",J448&gt;31,"31-40",J448&gt;10,"18-30")</f>
        <v>41-50</v>
      </c>
      <c r="L448">
        <f t="shared" si="13"/>
        <v>2017</v>
      </c>
    </row>
    <row r="449" spans="1:12" x14ac:dyDescent="0.25">
      <c r="A449">
        <v>448</v>
      </c>
      <c r="B449">
        <v>3</v>
      </c>
      <c r="C449" t="s">
        <v>1386</v>
      </c>
      <c r="D449" t="s">
        <v>1387</v>
      </c>
      <c r="E449" s="1">
        <v>43042</v>
      </c>
      <c r="F449" t="s">
        <v>1388</v>
      </c>
      <c r="G449" s="1">
        <v>25246</v>
      </c>
      <c r="H449" t="s">
        <v>6</v>
      </c>
      <c r="I449">
        <v>1969</v>
      </c>
      <c r="J449" s="2">
        <f t="shared" si="12"/>
        <v>50</v>
      </c>
      <c r="K449" t="str" cm="1">
        <f t="array" ref="K449">_xlfn.IFS(J449&gt;=61,"61-70",J449&gt;51,"51-60",J449&gt;41,"41-50",J449&gt;31,"31-40",J449&gt;10,"18-30")</f>
        <v>41-50</v>
      </c>
      <c r="L449">
        <f t="shared" si="13"/>
        <v>2017</v>
      </c>
    </row>
    <row r="450" spans="1:12" x14ac:dyDescent="0.25">
      <c r="A450">
        <v>449</v>
      </c>
      <c r="B450">
        <v>3</v>
      </c>
      <c r="C450" t="s">
        <v>1389</v>
      </c>
      <c r="D450" t="s">
        <v>1390</v>
      </c>
      <c r="E450" s="1">
        <v>43045</v>
      </c>
      <c r="F450" t="s">
        <v>1391</v>
      </c>
      <c r="G450" s="1">
        <v>25293</v>
      </c>
      <c r="H450" t="s">
        <v>6</v>
      </c>
      <c r="I450">
        <v>1969</v>
      </c>
      <c r="J450" s="2">
        <f t="shared" si="12"/>
        <v>50</v>
      </c>
      <c r="K450" t="str" cm="1">
        <f t="array" ref="K450">_xlfn.IFS(J450&gt;=61,"61-70",J450&gt;51,"51-60",J450&gt;41,"41-50",J450&gt;31,"31-40",J450&gt;10,"18-30")</f>
        <v>41-50</v>
      </c>
      <c r="L450">
        <f t="shared" si="13"/>
        <v>2017</v>
      </c>
    </row>
    <row r="451" spans="1:12" x14ac:dyDescent="0.25">
      <c r="A451">
        <v>450</v>
      </c>
      <c r="B451">
        <v>3</v>
      </c>
      <c r="C451" t="s">
        <v>1392</v>
      </c>
      <c r="D451" t="s">
        <v>1393</v>
      </c>
      <c r="E451" s="1">
        <v>43047</v>
      </c>
      <c r="F451" t="s">
        <v>1394</v>
      </c>
      <c r="G451" s="1">
        <v>25340</v>
      </c>
      <c r="H451" t="s">
        <v>6</v>
      </c>
      <c r="I451">
        <v>1969</v>
      </c>
      <c r="J451" s="2">
        <f t="shared" ref="J451:J514" si="14">2019-I451</f>
        <v>50</v>
      </c>
      <c r="K451" t="str" cm="1">
        <f t="array" ref="K451">_xlfn.IFS(J451&gt;=61,"61-70",J451&gt;51,"51-60",J451&gt;41,"41-50",J451&gt;31,"31-40",J451&gt;10,"18-30")</f>
        <v>41-50</v>
      </c>
      <c r="L451">
        <f t="shared" ref="L451:L514" si="15">YEAR(E451)</f>
        <v>2017</v>
      </c>
    </row>
    <row r="452" spans="1:12" x14ac:dyDescent="0.25">
      <c r="A452">
        <v>451</v>
      </c>
      <c r="B452">
        <v>3</v>
      </c>
      <c r="C452" t="s">
        <v>1395</v>
      </c>
      <c r="D452" t="s">
        <v>1396</v>
      </c>
      <c r="E452" s="1">
        <v>43049</v>
      </c>
      <c r="F452" t="s">
        <v>1397</v>
      </c>
      <c r="G452" s="1">
        <v>25386</v>
      </c>
      <c r="H452" t="s">
        <v>6</v>
      </c>
      <c r="I452">
        <v>1969</v>
      </c>
      <c r="J452" s="2">
        <f t="shared" si="14"/>
        <v>50</v>
      </c>
      <c r="K452" t="str" cm="1">
        <f t="array" ref="K452">_xlfn.IFS(J452&gt;=61,"61-70",J452&gt;51,"51-60",J452&gt;41,"41-50",J452&gt;31,"31-40",J452&gt;10,"18-30")</f>
        <v>41-50</v>
      </c>
      <c r="L452">
        <f t="shared" si="15"/>
        <v>2017</v>
      </c>
    </row>
    <row r="453" spans="1:12" x14ac:dyDescent="0.25">
      <c r="A453">
        <v>452</v>
      </c>
      <c r="B453">
        <v>3</v>
      </c>
      <c r="C453" t="s">
        <v>1398</v>
      </c>
      <c r="D453" t="s">
        <v>1399</v>
      </c>
      <c r="E453" s="1">
        <v>43051</v>
      </c>
      <c r="F453" t="s">
        <v>1400</v>
      </c>
      <c r="G453" s="1">
        <v>25433</v>
      </c>
      <c r="H453" t="s">
        <v>6</v>
      </c>
      <c r="I453">
        <v>1969</v>
      </c>
      <c r="J453" s="2">
        <f t="shared" si="14"/>
        <v>50</v>
      </c>
      <c r="K453" t="str" cm="1">
        <f t="array" ref="K453">_xlfn.IFS(J453&gt;=61,"61-70",J453&gt;51,"51-60",J453&gt;41,"41-50",J453&gt;31,"31-40",J453&gt;10,"18-30")</f>
        <v>41-50</v>
      </c>
      <c r="L453">
        <f t="shared" si="15"/>
        <v>2017</v>
      </c>
    </row>
    <row r="454" spans="1:12" x14ac:dyDescent="0.25">
      <c r="A454">
        <v>453</v>
      </c>
      <c r="B454">
        <v>3</v>
      </c>
      <c r="C454" t="s">
        <v>1401</v>
      </c>
      <c r="D454" t="s">
        <v>1402</v>
      </c>
      <c r="E454" s="1">
        <v>43053</v>
      </c>
      <c r="F454" t="s">
        <v>1403</v>
      </c>
      <c r="G454" s="1">
        <v>25479</v>
      </c>
      <c r="H454" t="s">
        <v>6</v>
      </c>
      <c r="I454">
        <v>1969</v>
      </c>
      <c r="J454" s="2">
        <f t="shared" si="14"/>
        <v>50</v>
      </c>
      <c r="K454" t="str" cm="1">
        <f t="array" ref="K454">_xlfn.IFS(J454&gt;=61,"61-70",J454&gt;51,"51-60",J454&gt;41,"41-50",J454&gt;31,"31-40",J454&gt;10,"18-30")</f>
        <v>41-50</v>
      </c>
      <c r="L454">
        <f t="shared" si="15"/>
        <v>2017</v>
      </c>
    </row>
    <row r="455" spans="1:12" x14ac:dyDescent="0.25">
      <c r="A455">
        <v>454</v>
      </c>
      <c r="B455">
        <v>3</v>
      </c>
      <c r="C455" t="s">
        <v>1404</v>
      </c>
      <c r="D455" t="s">
        <v>1405</v>
      </c>
      <c r="E455" s="1">
        <v>43055</v>
      </c>
      <c r="F455" t="s">
        <v>1406</v>
      </c>
      <c r="G455" s="1">
        <v>25526</v>
      </c>
      <c r="H455" t="s">
        <v>6</v>
      </c>
      <c r="I455">
        <v>1969</v>
      </c>
      <c r="J455" s="2">
        <f t="shared" si="14"/>
        <v>50</v>
      </c>
      <c r="K455" t="str" cm="1">
        <f t="array" ref="K455">_xlfn.IFS(J455&gt;=61,"61-70",J455&gt;51,"51-60",J455&gt;41,"41-50",J455&gt;31,"31-40",J455&gt;10,"18-30")</f>
        <v>41-50</v>
      </c>
      <c r="L455">
        <f t="shared" si="15"/>
        <v>2017</v>
      </c>
    </row>
    <row r="456" spans="1:12" x14ac:dyDescent="0.25">
      <c r="A456">
        <v>455</v>
      </c>
      <c r="B456">
        <v>3</v>
      </c>
      <c r="C456" t="s">
        <v>1407</v>
      </c>
      <c r="D456" t="s">
        <v>1408</v>
      </c>
      <c r="E456" s="1">
        <v>43057</v>
      </c>
      <c r="F456" t="s">
        <v>1409</v>
      </c>
      <c r="G456" s="1">
        <v>25573</v>
      </c>
      <c r="H456" t="s">
        <v>6</v>
      </c>
      <c r="I456">
        <v>1970</v>
      </c>
      <c r="J456" s="2">
        <f t="shared" si="14"/>
        <v>49</v>
      </c>
      <c r="K456" t="str" cm="1">
        <f t="array" ref="K456">_xlfn.IFS(J456&gt;=61,"61-70",J456&gt;51,"51-60",J456&gt;41,"41-50",J456&gt;31,"31-40",J456&gt;10,"18-30")</f>
        <v>41-50</v>
      </c>
      <c r="L456">
        <f t="shared" si="15"/>
        <v>2017</v>
      </c>
    </row>
    <row r="457" spans="1:12" x14ac:dyDescent="0.25">
      <c r="A457">
        <v>456</v>
      </c>
      <c r="B457">
        <v>3</v>
      </c>
      <c r="C457" t="s">
        <v>1410</v>
      </c>
      <c r="D457" t="s">
        <v>1411</v>
      </c>
      <c r="E457" s="1">
        <v>43059</v>
      </c>
      <c r="F457" t="s">
        <v>1412</v>
      </c>
      <c r="G457" s="1">
        <v>25619</v>
      </c>
      <c r="H457" t="s">
        <v>6</v>
      </c>
      <c r="I457">
        <v>1970</v>
      </c>
      <c r="J457" s="2">
        <f t="shared" si="14"/>
        <v>49</v>
      </c>
      <c r="K457" t="str" cm="1">
        <f t="array" ref="K457">_xlfn.IFS(J457&gt;=61,"61-70",J457&gt;51,"51-60",J457&gt;41,"41-50",J457&gt;31,"31-40",J457&gt;10,"18-30")</f>
        <v>41-50</v>
      </c>
      <c r="L457">
        <f t="shared" si="15"/>
        <v>2017</v>
      </c>
    </row>
    <row r="458" spans="1:12" x14ac:dyDescent="0.25">
      <c r="A458">
        <v>457</v>
      </c>
      <c r="B458">
        <v>3</v>
      </c>
      <c r="C458" t="s">
        <v>1413</v>
      </c>
      <c r="D458" t="s">
        <v>1414</v>
      </c>
      <c r="E458" s="1">
        <v>43061</v>
      </c>
      <c r="F458" t="s">
        <v>1415</v>
      </c>
      <c r="G458" s="1">
        <v>25666</v>
      </c>
      <c r="H458" t="s">
        <v>6</v>
      </c>
      <c r="I458">
        <v>1970</v>
      </c>
      <c r="J458" s="2">
        <f t="shared" si="14"/>
        <v>49</v>
      </c>
      <c r="K458" t="str" cm="1">
        <f t="array" ref="K458">_xlfn.IFS(J458&gt;=61,"61-70",J458&gt;51,"51-60",J458&gt;41,"41-50",J458&gt;31,"31-40",J458&gt;10,"18-30")</f>
        <v>41-50</v>
      </c>
      <c r="L458">
        <f t="shared" si="15"/>
        <v>2017</v>
      </c>
    </row>
    <row r="459" spans="1:12" x14ac:dyDescent="0.25">
      <c r="A459">
        <v>458</v>
      </c>
      <c r="B459">
        <v>3</v>
      </c>
      <c r="C459" t="s">
        <v>1416</v>
      </c>
      <c r="D459" t="s">
        <v>1417</v>
      </c>
      <c r="E459" s="1">
        <v>43063</v>
      </c>
      <c r="F459" t="s">
        <v>1418</v>
      </c>
      <c r="G459" s="1">
        <v>25712</v>
      </c>
      <c r="H459" t="s">
        <v>6</v>
      </c>
      <c r="I459">
        <v>1970</v>
      </c>
      <c r="J459" s="2">
        <f t="shared" si="14"/>
        <v>49</v>
      </c>
      <c r="K459" t="str" cm="1">
        <f t="array" ref="K459">_xlfn.IFS(J459&gt;=61,"61-70",J459&gt;51,"51-60",J459&gt;41,"41-50",J459&gt;31,"31-40",J459&gt;10,"18-30")</f>
        <v>41-50</v>
      </c>
      <c r="L459">
        <f t="shared" si="15"/>
        <v>2017</v>
      </c>
    </row>
    <row r="460" spans="1:12" x14ac:dyDescent="0.25">
      <c r="A460">
        <v>459</v>
      </c>
      <c r="B460">
        <v>3</v>
      </c>
      <c r="C460" t="s">
        <v>1419</v>
      </c>
      <c r="D460" t="s">
        <v>1420</v>
      </c>
      <c r="E460" s="1">
        <v>43065</v>
      </c>
      <c r="F460" t="s">
        <v>1421</v>
      </c>
      <c r="G460" s="1">
        <v>25759</v>
      </c>
      <c r="H460" t="s">
        <v>6</v>
      </c>
      <c r="I460">
        <v>1970</v>
      </c>
      <c r="J460" s="2">
        <f t="shared" si="14"/>
        <v>49</v>
      </c>
      <c r="K460" t="str" cm="1">
        <f t="array" ref="K460">_xlfn.IFS(J460&gt;=61,"61-70",J460&gt;51,"51-60",J460&gt;41,"41-50",J460&gt;31,"31-40",J460&gt;10,"18-30")</f>
        <v>41-50</v>
      </c>
      <c r="L460">
        <f t="shared" si="15"/>
        <v>2017</v>
      </c>
    </row>
    <row r="461" spans="1:12" x14ac:dyDescent="0.25">
      <c r="A461">
        <v>460</v>
      </c>
      <c r="B461">
        <v>3</v>
      </c>
      <c r="C461" t="s">
        <v>1422</v>
      </c>
      <c r="D461" t="s">
        <v>1423</v>
      </c>
      <c r="E461" s="1">
        <v>43067</v>
      </c>
      <c r="F461" t="s">
        <v>1424</v>
      </c>
      <c r="G461" s="1">
        <v>25806</v>
      </c>
      <c r="H461" t="s">
        <v>6</v>
      </c>
      <c r="I461">
        <v>1970</v>
      </c>
      <c r="J461" s="2">
        <f t="shared" si="14"/>
        <v>49</v>
      </c>
      <c r="K461" t="str" cm="1">
        <f t="array" ref="K461">_xlfn.IFS(J461&gt;=61,"61-70",J461&gt;51,"51-60",J461&gt;41,"41-50",J461&gt;31,"31-40",J461&gt;10,"18-30")</f>
        <v>41-50</v>
      </c>
      <c r="L461">
        <f t="shared" si="15"/>
        <v>2017</v>
      </c>
    </row>
    <row r="462" spans="1:12" x14ac:dyDescent="0.25">
      <c r="A462">
        <v>461</v>
      </c>
      <c r="B462">
        <v>3</v>
      </c>
      <c r="C462" t="s">
        <v>1425</v>
      </c>
      <c r="D462" t="s">
        <v>1426</v>
      </c>
      <c r="E462" s="1">
        <v>43069</v>
      </c>
      <c r="F462" t="s">
        <v>1427</v>
      </c>
      <c r="G462" s="1">
        <v>25852</v>
      </c>
      <c r="H462" t="s">
        <v>6</v>
      </c>
      <c r="I462">
        <v>1970</v>
      </c>
      <c r="J462" s="2">
        <f t="shared" si="14"/>
        <v>49</v>
      </c>
      <c r="K462" t="str" cm="1">
        <f t="array" ref="K462">_xlfn.IFS(J462&gt;=61,"61-70",J462&gt;51,"51-60",J462&gt;41,"41-50",J462&gt;31,"31-40",J462&gt;10,"18-30")</f>
        <v>41-50</v>
      </c>
      <c r="L462">
        <f t="shared" si="15"/>
        <v>2017</v>
      </c>
    </row>
    <row r="463" spans="1:12" x14ac:dyDescent="0.25">
      <c r="A463">
        <v>462</v>
      </c>
      <c r="B463">
        <v>3</v>
      </c>
      <c r="C463" t="s">
        <v>1428</v>
      </c>
      <c r="D463" t="s">
        <v>1429</v>
      </c>
      <c r="E463" s="1">
        <v>43071</v>
      </c>
      <c r="F463" t="s">
        <v>1430</v>
      </c>
      <c r="G463" s="1">
        <v>25899</v>
      </c>
      <c r="H463" t="s">
        <v>6</v>
      </c>
      <c r="I463">
        <v>1970</v>
      </c>
      <c r="J463" s="2">
        <f t="shared" si="14"/>
        <v>49</v>
      </c>
      <c r="K463" t="str" cm="1">
        <f t="array" ref="K463">_xlfn.IFS(J463&gt;=61,"61-70",J463&gt;51,"51-60",J463&gt;41,"41-50",J463&gt;31,"31-40",J463&gt;10,"18-30")</f>
        <v>41-50</v>
      </c>
      <c r="L463">
        <f t="shared" si="15"/>
        <v>2017</v>
      </c>
    </row>
    <row r="464" spans="1:12" x14ac:dyDescent="0.25">
      <c r="A464">
        <v>463</v>
      </c>
      <c r="B464">
        <v>3</v>
      </c>
      <c r="C464" t="s">
        <v>1431</v>
      </c>
      <c r="D464" t="s">
        <v>1432</v>
      </c>
      <c r="E464" s="1">
        <v>43074</v>
      </c>
      <c r="F464" t="s">
        <v>1433</v>
      </c>
      <c r="G464" s="1">
        <v>25945</v>
      </c>
      <c r="H464" t="s">
        <v>6</v>
      </c>
      <c r="I464">
        <v>1971</v>
      </c>
      <c r="J464" s="2">
        <f t="shared" si="14"/>
        <v>48</v>
      </c>
      <c r="K464" t="str" cm="1">
        <f t="array" ref="K464">_xlfn.IFS(J464&gt;=61,"61-70",J464&gt;51,"51-60",J464&gt;41,"41-50",J464&gt;31,"31-40",J464&gt;10,"18-30")</f>
        <v>41-50</v>
      </c>
      <c r="L464">
        <f t="shared" si="15"/>
        <v>2017</v>
      </c>
    </row>
    <row r="465" spans="1:12" x14ac:dyDescent="0.25">
      <c r="A465">
        <v>464</v>
      </c>
      <c r="B465">
        <v>3</v>
      </c>
      <c r="C465" t="s">
        <v>1434</v>
      </c>
      <c r="D465" t="s">
        <v>1435</v>
      </c>
      <c r="E465" s="1">
        <v>43076</v>
      </c>
      <c r="F465" t="s">
        <v>1436</v>
      </c>
      <c r="G465" s="1">
        <v>25992</v>
      </c>
      <c r="H465" t="s">
        <v>6</v>
      </c>
      <c r="I465">
        <v>1971</v>
      </c>
      <c r="J465" s="2">
        <f t="shared" si="14"/>
        <v>48</v>
      </c>
      <c r="K465" t="str" cm="1">
        <f t="array" ref="K465">_xlfn.IFS(J465&gt;=61,"61-70",J465&gt;51,"51-60",J465&gt;41,"41-50",J465&gt;31,"31-40",J465&gt;10,"18-30")</f>
        <v>41-50</v>
      </c>
      <c r="L465">
        <f t="shared" si="15"/>
        <v>2017</v>
      </c>
    </row>
    <row r="466" spans="1:12" x14ac:dyDescent="0.25">
      <c r="A466">
        <v>465</v>
      </c>
      <c r="B466">
        <v>3</v>
      </c>
      <c r="C466" t="s">
        <v>1437</v>
      </c>
      <c r="D466" t="s">
        <v>1438</v>
      </c>
      <c r="E466" s="1">
        <v>43078</v>
      </c>
      <c r="F466" t="s">
        <v>1439</v>
      </c>
      <c r="G466" s="1">
        <v>26039</v>
      </c>
      <c r="H466" t="s">
        <v>6</v>
      </c>
      <c r="I466">
        <v>1971</v>
      </c>
      <c r="J466" s="2">
        <f t="shared" si="14"/>
        <v>48</v>
      </c>
      <c r="K466" t="str" cm="1">
        <f t="array" ref="K466">_xlfn.IFS(J466&gt;=61,"61-70",J466&gt;51,"51-60",J466&gt;41,"41-50",J466&gt;31,"31-40",J466&gt;10,"18-30")</f>
        <v>41-50</v>
      </c>
      <c r="L466">
        <f t="shared" si="15"/>
        <v>2017</v>
      </c>
    </row>
    <row r="467" spans="1:12" x14ac:dyDescent="0.25">
      <c r="A467">
        <v>466</v>
      </c>
      <c r="B467">
        <v>3</v>
      </c>
      <c r="C467" t="s">
        <v>1440</v>
      </c>
      <c r="D467" t="s">
        <v>1441</v>
      </c>
      <c r="E467" s="1">
        <v>43080</v>
      </c>
      <c r="F467" t="s">
        <v>1442</v>
      </c>
      <c r="G467" s="1">
        <v>26085</v>
      </c>
      <c r="H467" t="s">
        <v>6</v>
      </c>
      <c r="I467">
        <v>1971</v>
      </c>
      <c r="J467" s="2">
        <f t="shared" si="14"/>
        <v>48</v>
      </c>
      <c r="K467" t="str" cm="1">
        <f t="array" ref="K467">_xlfn.IFS(J467&gt;=61,"61-70",J467&gt;51,"51-60",J467&gt;41,"41-50",J467&gt;31,"31-40",J467&gt;10,"18-30")</f>
        <v>41-50</v>
      </c>
      <c r="L467">
        <f t="shared" si="15"/>
        <v>2017</v>
      </c>
    </row>
    <row r="468" spans="1:12" x14ac:dyDescent="0.25">
      <c r="A468">
        <v>467</v>
      </c>
      <c r="B468">
        <v>3</v>
      </c>
      <c r="C468" t="s">
        <v>1443</v>
      </c>
      <c r="D468" t="s">
        <v>1444</v>
      </c>
      <c r="E468" s="1">
        <v>43082</v>
      </c>
      <c r="F468" t="s">
        <v>1445</v>
      </c>
      <c r="G468" s="1">
        <v>26132</v>
      </c>
      <c r="H468" t="s">
        <v>6</v>
      </c>
      <c r="I468">
        <v>1971</v>
      </c>
      <c r="J468" s="2">
        <f t="shared" si="14"/>
        <v>48</v>
      </c>
      <c r="K468" t="str" cm="1">
        <f t="array" ref="K468">_xlfn.IFS(J468&gt;=61,"61-70",J468&gt;51,"51-60",J468&gt;41,"41-50",J468&gt;31,"31-40",J468&gt;10,"18-30")</f>
        <v>41-50</v>
      </c>
      <c r="L468">
        <f t="shared" si="15"/>
        <v>2017</v>
      </c>
    </row>
    <row r="469" spans="1:12" x14ac:dyDescent="0.25">
      <c r="A469">
        <v>468</v>
      </c>
      <c r="B469">
        <v>3</v>
      </c>
      <c r="C469" t="s">
        <v>1446</v>
      </c>
      <c r="D469" t="s">
        <v>1447</v>
      </c>
      <c r="E469" s="1">
        <v>43084</v>
      </c>
      <c r="F469" t="s">
        <v>1448</v>
      </c>
      <c r="G469" s="1">
        <v>26178</v>
      </c>
      <c r="H469" t="s">
        <v>6</v>
      </c>
      <c r="I469">
        <v>1971</v>
      </c>
      <c r="J469" s="2">
        <f t="shared" si="14"/>
        <v>48</v>
      </c>
      <c r="K469" t="str" cm="1">
        <f t="array" ref="K469">_xlfn.IFS(J469&gt;=61,"61-70",J469&gt;51,"51-60",J469&gt;41,"41-50",J469&gt;31,"31-40",J469&gt;10,"18-30")</f>
        <v>41-50</v>
      </c>
      <c r="L469">
        <f t="shared" si="15"/>
        <v>2017</v>
      </c>
    </row>
    <row r="470" spans="1:12" x14ac:dyDescent="0.25">
      <c r="A470">
        <v>469</v>
      </c>
      <c r="B470">
        <v>3</v>
      </c>
      <c r="C470" t="s">
        <v>1449</v>
      </c>
      <c r="D470" t="s">
        <v>1450</v>
      </c>
      <c r="E470" s="1">
        <v>43086</v>
      </c>
      <c r="F470" t="s">
        <v>1451</v>
      </c>
      <c r="G470" s="1">
        <v>26225</v>
      </c>
      <c r="H470" t="s">
        <v>6</v>
      </c>
      <c r="I470">
        <v>1971</v>
      </c>
      <c r="J470" s="2">
        <f t="shared" si="14"/>
        <v>48</v>
      </c>
      <c r="K470" t="str" cm="1">
        <f t="array" ref="K470">_xlfn.IFS(J470&gt;=61,"61-70",J470&gt;51,"51-60",J470&gt;41,"41-50",J470&gt;31,"31-40",J470&gt;10,"18-30")</f>
        <v>41-50</v>
      </c>
      <c r="L470">
        <f t="shared" si="15"/>
        <v>2017</v>
      </c>
    </row>
    <row r="471" spans="1:12" x14ac:dyDescent="0.25">
      <c r="A471">
        <v>470</v>
      </c>
      <c r="B471">
        <v>3</v>
      </c>
      <c r="C471" t="s">
        <v>1452</v>
      </c>
      <c r="D471" t="s">
        <v>1453</v>
      </c>
      <c r="E471" s="1">
        <v>43088</v>
      </c>
      <c r="F471" t="s">
        <v>1454</v>
      </c>
      <c r="G471" s="1">
        <v>26272</v>
      </c>
      <c r="H471" t="s">
        <v>6</v>
      </c>
      <c r="I471">
        <v>1971</v>
      </c>
      <c r="J471" s="2">
        <f t="shared" si="14"/>
        <v>48</v>
      </c>
      <c r="K471" t="str" cm="1">
        <f t="array" ref="K471">_xlfn.IFS(J471&gt;=61,"61-70",J471&gt;51,"51-60",J471&gt;41,"41-50",J471&gt;31,"31-40",J471&gt;10,"18-30")</f>
        <v>41-50</v>
      </c>
      <c r="L471">
        <f t="shared" si="15"/>
        <v>2017</v>
      </c>
    </row>
    <row r="472" spans="1:12" x14ac:dyDescent="0.25">
      <c r="A472">
        <v>471</v>
      </c>
      <c r="B472">
        <v>3</v>
      </c>
      <c r="C472" t="s">
        <v>1455</v>
      </c>
      <c r="D472" t="s">
        <v>1456</v>
      </c>
      <c r="E472" s="1">
        <v>43090</v>
      </c>
      <c r="F472" t="s">
        <v>1457</v>
      </c>
      <c r="G472" s="1">
        <v>26318</v>
      </c>
      <c r="H472" t="s">
        <v>6</v>
      </c>
      <c r="I472">
        <v>1972</v>
      </c>
      <c r="J472" s="2">
        <f t="shared" si="14"/>
        <v>47</v>
      </c>
      <c r="K472" t="str" cm="1">
        <f t="array" ref="K472">_xlfn.IFS(J472&gt;=61,"61-70",J472&gt;51,"51-60",J472&gt;41,"41-50",J472&gt;31,"31-40",J472&gt;10,"18-30")</f>
        <v>41-50</v>
      </c>
      <c r="L472">
        <f t="shared" si="15"/>
        <v>2017</v>
      </c>
    </row>
    <row r="473" spans="1:12" x14ac:dyDescent="0.25">
      <c r="A473">
        <v>472</v>
      </c>
      <c r="B473">
        <v>3</v>
      </c>
      <c r="C473" t="s">
        <v>1458</v>
      </c>
      <c r="D473" t="s">
        <v>1459</v>
      </c>
      <c r="E473" s="1">
        <v>43092</v>
      </c>
      <c r="F473" t="s">
        <v>1460</v>
      </c>
      <c r="G473" s="1">
        <v>26365</v>
      </c>
      <c r="H473" t="s">
        <v>6</v>
      </c>
      <c r="I473">
        <v>1972</v>
      </c>
      <c r="J473" s="2">
        <f t="shared" si="14"/>
        <v>47</v>
      </c>
      <c r="K473" t="str" cm="1">
        <f t="array" ref="K473">_xlfn.IFS(J473&gt;=61,"61-70",J473&gt;51,"51-60",J473&gt;41,"41-50",J473&gt;31,"31-40",J473&gt;10,"18-30")</f>
        <v>41-50</v>
      </c>
      <c r="L473">
        <f t="shared" si="15"/>
        <v>2017</v>
      </c>
    </row>
    <row r="474" spans="1:12" x14ac:dyDescent="0.25">
      <c r="A474">
        <v>473</v>
      </c>
      <c r="B474">
        <v>3</v>
      </c>
      <c r="C474" t="s">
        <v>1461</v>
      </c>
      <c r="D474" t="s">
        <v>1462</v>
      </c>
      <c r="E474" s="1">
        <v>43094</v>
      </c>
      <c r="F474" t="s">
        <v>1463</v>
      </c>
      <c r="G474" s="1">
        <v>26411</v>
      </c>
      <c r="H474" t="s">
        <v>6</v>
      </c>
      <c r="I474">
        <v>1972</v>
      </c>
      <c r="J474" s="2">
        <f t="shared" si="14"/>
        <v>47</v>
      </c>
      <c r="K474" t="str" cm="1">
        <f t="array" ref="K474">_xlfn.IFS(J474&gt;=61,"61-70",J474&gt;51,"51-60",J474&gt;41,"41-50",J474&gt;31,"31-40",J474&gt;10,"18-30")</f>
        <v>41-50</v>
      </c>
      <c r="L474">
        <f t="shared" si="15"/>
        <v>2017</v>
      </c>
    </row>
    <row r="475" spans="1:12" x14ac:dyDescent="0.25">
      <c r="A475">
        <v>474</v>
      </c>
      <c r="B475">
        <v>3</v>
      </c>
      <c r="C475" t="s">
        <v>1464</v>
      </c>
      <c r="D475" t="s">
        <v>1465</v>
      </c>
      <c r="E475" s="1">
        <v>43096</v>
      </c>
      <c r="F475" t="s">
        <v>1466</v>
      </c>
      <c r="G475" s="1">
        <v>26458</v>
      </c>
      <c r="H475" t="s">
        <v>6</v>
      </c>
      <c r="I475">
        <v>1972</v>
      </c>
      <c r="J475" s="2">
        <f t="shared" si="14"/>
        <v>47</v>
      </c>
      <c r="K475" t="str" cm="1">
        <f t="array" ref="K475">_xlfn.IFS(J475&gt;=61,"61-70",J475&gt;51,"51-60",J475&gt;41,"41-50",J475&gt;31,"31-40",J475&gt;10,"18-30")</f>
        <v>41-50</v>
      </c>
      <c r="L475">
        <f t="shared" si="15"/>
        <v>2017</v>
      </c>
    </row>
    <row r="476" spans="1:12" x14ac:dyDescent="0.25">
      <c r="A476">
        <v>475</v>
      </c>
      <c r="B476">
        <v>3</v>
      </c>
      <c r="C476" t="s">
        <v>1467</v>
      </c>
      <c r="D476" t="s">
        <v>1468</v>
      </c>
      <c r="E476" s="1">
        <v>43098</v>
      </c>
      <c r="F476" t="s">
        <v>1469</v>
      </c>
      <c r="G476" s="1">
        <v>26505</v>
      </c>
      <c r="H476" t="s">
        <v>6</v>
      </c>
      <c r="I476">
        <v>1972</v>
      </c>
      <c r="J476" s="2">
        <f t="shared" si="14"/>
        <v>47</v>
      </c>
      <c r="K476" t="str" cm="1">
        <f t="array" ref="K476">_xlfn.IFS(J476&gt;=61,"61-70",J476&gt;51,"51-60",J476&gt;41,"41-50",J476&gt;31,"31-40",J476&gt;10,"18-30")</f>
        <v>41-50</v>
      </c>
      <c r="L476">
        <f t="shared" si="15"/>
        <v>2017</v>
      </c>
    </row>
    <row r="477" spans="1:12" x14ac:dyDescent="0.25">
      <c r="A477">
        <v>476</v>
      </c>
      <c r="B477">
        <v>3</v>
      </c>
      <c r="C477" t="s">
        <v>1470</v>
      </c>
      <c r="D477" t="s">
        <v>1471</v>
      </c>
      <c r="E477" s="1">
        <v>43100</v>
      </c>
      <c r="F477" t="s">
        <v>1472</v>
      </c>
      <c r="G477" s="1">
        <v>26551</v>
      </c>
      <c r="H477" t="s">
        <v>6</v>
      </c>
      <c r="I477">
        <v>1972</v>
      </c>
      <c r="J477" s="2">
        <f t="shared" si="14"/>
        <v>47</v>
      </c>
      <c r="K477" t="str" cm="1">
        <f t="array" ref="K477">_xlfn.IFS(J477&gt;=61,"61-70",J477&gt;51,"51-60",J477&gt;41,"41-50",J477&gt;31,"31-40",J477&gt;10,"18-30")</f>
        <v>41-50</v>
      </c>
      <c r="L477">
        <f t="shared" si="15"/>
        <v>2017</v>
      </c>
    </row>
    <row r="478" spans="1:12" x14ac:dyDescent="0.25">
      <c r="A478">
        <v>477</v>
      </c>
      <c r="B478">
        <v>3</v>
      </c>
      <c r="C478" t="s">
        <v>1473</v>
      </c>
      <c r="D478" t="s">
        <v>1474</v>
      </c>
      <c r="E478" s="1">
        <v>43102</v>
      </c>
      <c r="F478" t="s">
        <v>1475</v>
      </c>
      <c r="G478" s="1">
        <v>26598</v>
      </c>
      <c r="H478" t="s">
        <v>6</v>
      </c>
      <c r="I478">
        <v>1972</v>
      </c>
      <c r="J478" s="2">
        <f t="shared" si="14"/>
        <v>47</v>
      </c>
      <c r="K478" t="str" cm="1">
        <f t="array" ref="K478">_xlfn.IFS(J478&gt;=61,"61-70",J478&gt;51,"51-60",J478&gt;41,"41-50",J478&gt;31,"31-40",J478&gt;10,"18-30")</f>
        <v>41-50</v>
      </c>
      <c r="L478">
        <f t="shared" si="15"/>
        <v>2018</v>
      </c>
    </row>
    <row r="479" spans="1:12" x14ac:dyDescent="0.25">
      <c r="A479">
        <v>478</v>
      </c>
      <c r="B479">
        <v>3</v>
      </c>
      <c r="C479" t="s">
        <v>1476</v>
      </c>
      <c r="D479" t="s">
        <v>1477</v>
      </c>
      <c r="E479" s="1">
        <v>43105</v>
      </c>
      <c r="F479" t="s">
        <v>1478</v>
      </c>
      <c r="G479" s="1">
        <v>26644</v>
      </c>
      <c r="H479" t="s">
        <v>6</v>
      </c>
      <c r="I479">
        <v>1972</v>
      </c>
      <c r="J479" s="2">
        <f t="shared" si="14"/>
        <v>47</v>
      </c>
      <c r="K479" t="str" cm="1">
        <f t="array" ref="K479">_xlfn.IFS(J479&gt;=61,"61-70",J479&gt;51,"51-60",J479&gt;41,"41-50",J479&gt;31,"31-40",J479&gt;10,"18-30")</f>
        <v>41-50</v>
      </c>
      <c r="L479">
        <f t="shared" si="15"/>
        <v>2018</v>
      </c>
    </row>
    <row r="480" spans="1:12" x14ac:dyDescent="0.25">
      <c r="A480">
        <v>479</v>
      </c>
      <c r="B480">
        <v>3</v>
      </c>
      <c r="C480" t="s">
        <v>1479</v>
      </c>
      <c r="D480" t="s">
        <v>1480</v>
      </c>
      <c r="E480" s="1">
        <v>43107</v>
      </c>
      <c r="F480" t="s">
        <v>1481</v>
      </c>
      <c r="G480" s="1">
        <v>26691</v>
      </c>
      <c r="H480" t="s">
        <v>6</v>
      </c>
      <c r="I480">
        <v>1973</v>
      </c>
      <c r="J480" s="2">
        <f t="shared" si="14"/>
        <v>46</v>
      </c>
      <c r="K480" t="str" cm="1">
        <f t="array" ref="K480">_xlfn.IFS(J480&gt;=61,"61-70",J480&gt;51,"51-60",J480&gt;41,"41-50",J480&gt;31,"31-40",J480&gt;10,"18-30")</f>
        <v>41-50</v>
      </c>
      <c r="L480">
        <f t="shared" si="15"/>
        <v>2018</v>
      </c>
    </row>
    <row r="481" spans="1:12" x14ac:dyDescent="0.25">
      <c r="A481">
        <v>480</v>
      </c>
      <c r="B481">
        <v>3</v>
      </c>
      <c r="C481" t="s">
        <v>1482</v>
      </c>
      <c r="D481" t="s">
        <v>1483</v>
      </c>
      <c r="E481" s="1">
        <v>43109</v>
      </c>
      <c r="F481" t="s">
        <v>1484</v>
      </c>
      <c r="G481" s="1">
        <v>26738</v>
      </c>
      <c r="H481" t="s">
        <v>6</v>
      </c>
      <c r="I481">
        <v>1973</v>
      </c>
      <c r="J481" s="2">
        <f t="shared" si="14"/>
        <v>46</v>
      </c>
      <c r="K481" t="str" cm="1">
        <f t="array" ref="K481">_xlfn.IFS(J481&gt;=61,"61-70",J481&gt;51,"51-60",J481&gt;41,"41-50",J481&gt;31,"31-40",J481&gt;10,"18-30")</f>
        <v>41-50</v>
      </c>
      <c r="L481">
        <f t="shared" si="15"/>
        <v>2018</v>
      </c>
    </row>
    <row r="482" spans="1:12" x14ac:dyDescent="0.25">
      <c r="A482">
        <v>481</v>
      </c>
      <c r="B482">
        <v>3</v>
      </c>
      <c r="C482" t="s">
        <v>1485</v>
      </c>
      <c r="D482" t="s">
        <v>1486</v>
      </c>
      <c r="E482" s="1">
        <v>43111</v>
      </c>
      <c r="F482" t="s">
        <v>1487</v>
      </c>
      <c r="G482" s="1">
        <v>26784</v>
      </c>
      <c r="H482" t="s">
        <v>6</v>
      </c>
      <c r="I482">
        <v>1973</v>
      </c>
      <c r="J482" s="2">
        <f t="shared" si="14"/>
        <v>46</v>
      </c>
      <c r="K482" t="str" cm="1">
        <f t="array" ref="K482">_xlfn.IFS(J482&gt;=61,"61-70",J482&gt;51,"51-60",J482&gt;41,"41-50",J482&gt;31,"31-40",J482&gt;10,"18-30")</f>
        <v>41-50</v>
      </c>
      <c r="L482">
        <f t="shared" si="15"/>
        <v>2018</v>
      </c>
    </row>
    <row r="483" spans="1:12" x14ac:dyDescent="0.25">
      <c r="A483">
        <v>482</v>
      </c>
      <c r="B483">
        <v>3</v>
      </c>
      <c r="C483" t="s">
        <v>1488</v>
      </c>
      <c r="D483" t="s">
        <v>1489</v>
      </c>
      <c r="E483" s="1">
        <v>43113</v>
      </c>
      <c r="F483" t="s">
        <v>1490</v>
      </c>
      <c r="G483" s="1">
        <v>26831</v>
      </c>
      <c r="H483" t="s">
        <v>6</v>
      </c>
      <c r="I483">
        <v>1973</v>
      </c>
      <c r="J483" s="2">
        <f t="shared" si="14"/>
        <v>46</v>
      </c>
      <c r="K483" t="str" cm="1">
        <f t="array" ref="K483">_xlfn.IFS(J483&gt;=61,"61-70",J483&gt;51,"51-60",J483&gt;41,"41-50",J483&gt;31,"31-40",J483&gt;10,"18-30")</f>
        <v>41-50</v>
      </c>
      <c r="L483">
        <f t="shared" si="15"/>
        <v>2018</v>
      </c>
    </row>
    <row r="484" spans="1:12" x14ac:dyDescent="0.25">
      <c r="A484">
        <v>483</v>
      </c>
      <c r="B484">
        <v>3</v>
      </c>
      <c r="C484" t="s">
        <v>1491</v>
      </c>
      <c r="D484" t="s">
        <v>1492</v>
      </c>
      <c r="E484" s="1">
        <v>43115</v>
      </c>
      <c r="F484" t="s">
        <v>1493</v>
      </c>
      <c r="G484" s="1">
        <v>26877</v>
      </c>
      <c r="H484" t="s">
        <v>6</v>
      </c>
      <c r="I484">
        <v>1973</v>
      </c>
      <c r="J484" s="2">
        <f t="shared" si="14"/>
        <v>46</v>
      </c>
      <c r="K484" t="str" cm="1">
        <f t="array" ref="K484">_xlfn.IFS(J484&gt;=61,"61-70",J484&gt;51,"51-60",J484&gt;41,"41-50",J484&gt;31,"31-40",J484&gt;10,"18-30")</f>
        <v>41-50</v>
      </c>
      <c r="L484">
        <f t="shared" si="15"/>
        <v>2018</v>
      </c>
    </row>
    <row r="485" spans="1:12" x14ac:dyDescent="0.25">
      <c r="A485">
        <v>484</v>
      </c>
      <c r="B485">
        <v>3</v>
      </c>
      <c r="C485" t="s">
        <v>1494</v>
      </c>
      <c r="D485" t="s">
        <v>1495</v>
      </c>
      <c r="E485" s="1">
        <v>43117</v>
      </c>
      <c r="F485" t="s">
        <v>1496</v>
      </c>
      <c r="G485" s="1">
        <v>26924</v>
      </c>
      <c r="H485" t="s">
        <v>6</v>
      </c>
      <c r="I485">
        <v>1973</v>
      </c>
      <c r="J485" s="2">
        <f t="shared" si="14"/>
        <v>46</v>
      </c>
      <c r="K485" t="str" cm="1">
        <f t="array" ref="K485">_xlfn.IFS(J485&gt;=61,"61-70",J485&gt;51,"51-60",J485&gt;41,"41-50",J485&gt;31,"31-40",J485&gt;10,"18-30")</f>
        <v>41-50</v>
      </c>
      <c r="L485">
        <f t="shared" si="15"/>
        <v>2018</v>
      </c>
    </row>
    <row r="486" spans="1:12" x14ac:dyDescent="0.25">
      <c r="A486">
        <v>485</v>
      </c>
      <c r="B486">
        <v>3</v>
      </c>
      <c r="C486" t="s">
        <v>1497</v>
      </c>
      <c r="D486" t="s">
        <v>1498</v>
      </c>
      <c r="E486" s="1">
        <v>43119</v>
      </c>
      <c r="F486" t="s">
        <v>1499</v>
      </c>
      <c r="G486" s="1">
        <v>26971</v>
      </c>
      <c r="H486" t="s">
        <v>6</v>
      </c>
      <c r="I486">
        <v>1973</v>
      </c>
      <c r="J486" s="2">
        <f t="shared" si="14"/>
        <v>46</v>
      </c>
      <c r="K486" t="str" cm="1">
        <f t="array" ref="K486">_xlfn.IFS(J486&gt;=61,"61-70",J486&gt;51,"51-60",J486&gt;41,"41-50",J486&gt;31,"31-40",J486&gt;10,"18-30")</f>
        <v>41-50</v>
      </c>
      <c r="L486">
        <f t="shared" si="15"/>
        <v>2018</v>
      </c>
    </row>
    <row r="487" spans="1:12" x14ac:dyDescent="0.25">
      <c r="A487">
        <v>486</v>
      </c>
      <c r="B487">
        <v>3</v>
      </c>
      <c r="C487" t="s">
        <v>1500</v>
      </c>
      <c r="D487" t="s">
        <v>1501</v>
      </c>
      <c r="E487" s="1">
        <v>43121</v>
      </c>
      <c r="F487" t="s">
        <v>1502</v>
      </c>
      <c r="G487" s="1">
        <v>27017</v>
      </c>
      <c r="H487" t="s">
        <v>6</v>
      </c>
      <c r="I487">
        <v>1973</v>
      </c>
      <c r="J487" s="2">
        <f t="shared" si="14"/>
        <v>46</v>
      </c>
      <c r="K487" t="str" cm="1">
        <f t="array" ref="K487">_xlfn.IFS(J487&gt;=61,"61-70",J487&gt;51,"51-60",J487&gt;41,"41-50",J487&gt;31,"31-40",J487&gt;10,"18-30")</f>
        <v>41-50</v>
      </c>
      <c r="L487">
        <f t="shared" si="15"/>
        <v>2018</v>
      </c>
    </row>
    <row r="488" spans="1:12" x14ac:dyDescent="0.25">
      <c r="A488">
        <v>487</v>
      </c>
      <c r="B488">
        <v>3</v>
      </c>
      <c r="C488" t="s">
        <v>1503</v>
      </c>
      <c r="D488" t="s">
        <v>1504</v>
      </c>
      <c r="E488" s="1">
        <v>43123</v>
      </c>
      <c r="F488" t="s">
        <v>1505</v>
      </c>
      <c r="G488" s="1">
        <v>27064</v>
      </c>
      <c r="H488" t="s">
        <v>6</v>
      </c>
      <c r="I488">
        <v>1974</v>
      </c>
      <c r="J488" s="2">
        <f t="shared" si="14"/>
        <v>45</v>
      </c>
      <c r="K488" t="str" cm="1">
        <f t="array" ref="K488">_xlfn.IFS(J488&gt;=61,"61-70",J488&gt;51,"51-60",J488&gt;41,"41-50",J488&gt;31,"31-40",J488&gt;10,"18-30")</f>
        <v>41-50</v>
      </c>
      <c r="L488">
        <f t="shared" si="15"/>
        <v>2018</v>
      </c>
    </row>
    <row r="489" spans="1:12" x14ac:dyDescent="0.25">
      <c r="A489">
        <v>488</v>
      </c>
      <c r="B489">
        <v>3</v>
      </c>
      <c r="C489" t="s">
        <v>1506</v>
      </c>
      <c r="D489" t="s">
        <v>1507</v>
      </c>
      <c r="E489" s="1">
        <v>43125</v>
      </c>
      <c r="F489" t="s">
        <v>1508</v>
      </c>
      <c r="G489" s="1">
        <v>27110</v>
      </c>
      <c r="H489" t="s">
        <v>6</v>
      </c>
      <c r="I489">
        <v>1974</v>
      </c>
      <c r="J489" s="2">
        <f t="shared" si="14"/>
        <v>45</v>
      </c>
      <c r="K489" t="str" cm="1">
        <f t="array" ref="K489">_xlfn.IFS(J489&gt;=61,"61-70",J489&gt;51,"51-60",J489&gt;41,"41-50",J489&gt;31,"31-40",J489&gt;10,"18-30")</f>
        <v>41-50</v>
      </c>
      <c r="L489">
        <f t="shared" si="15"/>
        <v>2018</v>
      </c>
    </row>
    <row r="490" spans="1:12" x14ac:dyDescent="0.25">
      <c r="A490">
        <v>489</v>
      </c>
      <c r="B490">
        <v>3</v>
      </c>
      <c r="C490" t="s">
        <v>1509</v>
      </c>
      <c r="D490" t="s">
        <v>1510</v>
      </c>
      <c r="E490" s="1">
        <v>43127</v>
      </c>
      <c r="F490" t="s">
        <v>1511</v>
      </c>
      <c r="G490" s="1">
        <v>27157</v>
      </c>
      <c r="H490" t="s">
        <v>6</v>
      </c>
      <c r="I490">
        <v>1974</v>
      </c>
      <c r="J490" s="2">
        <f t="shared" si="14"/>
        <v>45</v>
      </c>
      <c r="K490" t="str" cm="1">
        <f t="array" ref="K490">_xlfn.IFS(J490&gt;=61,"61-70",J490&gt;51,"51-60",J490&gt;41,"41-50",J490&gt;31,"31-40",J490&gt;10,"18-30")</f>
        <v>41-50</v>
      </c>
      <c r="L490">
        <f t="shared" si="15"/>
        <v>2018</v>
      </c>
    </row>
    <row r="491" spans="1:12" x14ac:dyDescent="0.25">
      <c r="A491">
        <v>490</v>
      </c>
      <c r="B491">
        <v>3</v>
      </c>
      <c r="C491" t="s">
        <v>1512</v>
      </c>
      <c r="D491" t="s">
        <v>1513</v>
      </c>
      <c r="E491" s="1">
        <v>43129</v>
      </c>
      <c r="F491" t="s">
        <v>1514</v>
      </c>
      <c r="G491" s="1">
        <v>27204</v>
      </c>
      <c r="H491" t="s">
        <v>6</v>
      </c>
      <c r="I491">
        <v>1974</v>
      </c>
      <c r="J491" s="2">
        <f t="shared" si="14"/>
        <v>45</v>
      </c>
      <c r="K491" t="str" cm="1">
        <f t="array" ref="K491">_xlfn.IFS(J491&gt;=61,"61-70",J491&gt;51,"51-60",J491&gt;41,"41-50",J491&gt;31,"31-40",J491&gt;10,"18-30")</f>
        <v>41-50</v>
      </c>
      <c r="L491">
        <f t="shared" si="15"/>
        <v>2018</v>
      </c>
    </row>
    <row r="492" spans="1:12" x14ac:dyDescent="0.25">
      <c r="A492">
        <v>491</v>
      </c>
      <c r="B492">
        <v>3</v>
      </c>
      <c r="C492" t="s">
        <v>1515</v>
      </c>
      <c r="D492" t="s">
        <v>1516</v>
      </c>
      <c r="E492" s="1">
        <v>43131</v>
      </c>
      <c r="F492" t="s">
        <v>1517</v>
      </c>
      <c r="G492" s="1">
        <v>27250</v>
      </c>
      <c r="H492" t="s">
        <v>6</v>
      </c>
      <c r="I492">
        <v>1974</v>
      </c>
      <c r="J492" s="2">
        <f t="shared" si="14"/>
        <v>45</v>
      </c>
      <c r="K492" t="str" cm="1">
        <f t="array" ref="K492">_xlfn.IFS(J492&gt;=61,"61-70",J492&gt;51,"51-60",J492&gt;41,"41-50",J492&gt;31,"31-40",J492&gt;10,"18-30")</f>
        <v>41-50</v>
      </c>
      <c r="L492">
        <f t="shared" si="15"/>
        <v>2018</v>
      </c>
    </row>
    <row r="493" spans="1:12" x14ac:dyDescent="0.25">
      <c r="A493">
        <v>492</v>
      </c>
      <c r="B493">
        <v>3</v>
      </c>
      <c r="C493" t="s">
        <v>1518</v>
      </c>
      <c r="D493" t="s">
        <v>1519</v>
      </c>
      <c r="E493" s="1">
        <v>43133</v>
      </c>
      <c r="F493" t="s">
        <v>1520</v>
      </c>
      <c r="G493" s="1">
        <v>27297</v>
      </c>
      <c r="H493" t="s">
        <v>6</v>
      </c>
      <c r="I493">
        <v>1974</v>
      </c>
      <c r="J493" s="2">
        <f t="shared" si="14"/>
        <v>45</v>
      </c>
      <c r="K493" t="str" cm="1">
        <f t="array" ref="K493">_xlfn.IFS(J493&gt;=61,"61-70",J493&gt;51,"51-60",J493&gt;41,"41-50",J493&gt;31,"31-40",J493&gt;10,"18-30")</f>
        <v>41-50</v>
      </c>
      <c r="L493">
        <f t="shared" si="15"/>
        <v>2018</v>
      </c>
    </row>
    <row r="494" spans="1:12" x14ac:dyDescent="0.25">
      <c r="A494">
        <v>493</v>
      </c>
      <c r="B494">
        <v>3</v>
      </c>
      <c r="C494" t="s">
        <v>1521</v>
      </c>
      <c r="D494" t="s">
        <v>1522</v>
      </c>
      <c r="E494" s="1">
        <v>43136</v>
      </c>
      <c r="F494" t="s">
        <v>1523</v>
      </c>
      <c r="G494" s="1">
        <v>27343</v>
      </c>
      <c r="H494" t="s">
        <v>6</v>
      </c>
      <c r="I494">
        <v>1974</v>
      </c>
      <c r="J494" s="2">
        <f t="shared" si="14"/>
        <v>45</v>
      </c>
      <c r="K494" t="str" cm="1">
        <f t="array" ref="K494">_xlfn.IFS(J494&gt;=61,"61-70",J494&gt;51,"51-60",J494&gt;41,"41-50",J494&gt;31,"31-40",J494&gt;10,"18-30")</f>
        <v>41-50</v>
      </c>
      <c r="L494">
        <f t="shared" si="15"/>
        <v>2018</v>
      </c>
    </row>
    <row r="495" spans="1:12" x14ac:dyDescent="0.25">
      <c r="A495">
        <v>494</v>
      </c>
      <c r="B495">
        <v>3</v>
      </c>
      <c r="C495" t="s">
        <v>1524</v>
      </c>
      <c r="D495" t="s">
        <v>1525</v>
      </c>
      <c r="E495" s="1">
        <v>43138</v>
      </c>
      <c r="F495" t="s">
        <v>1526</v>
      </c>
      <c r="G495" s="1">
        <v>27390</v>
      </c>
      <c r="H495" t="s">
        <v>6</v>
      </c>
      <c r="I495">
        <v>1974</v>
      </c>
      <c r="J495" s="2">
        <f t="shared" si="14"/>
        <v>45</v>
      </c>
      <c r="K495" t="str" cm="1">
        <f t="array" ref="K495">_xlfn.IFS(J495&gt;=61,"61-70",J495&gt;51,"51-60",J495&gt;41,"41-50",J495&gt;31,"31-40",J495&gt;10,"18-30")</f>
        <v>41-50</v>
      </c>
      <c r="L495">
        <f t="shared" si="15"/>
        <v>2018</v>
      </c>
    </row>
    <row r="496" spans="1:12" x14ac:dyDescent="0.25">
      <c r="A496">
        <v>495</v>
      </c>
      <c r="B496">
        <v>3</v>
      </c>
      <c r="C496" t="s">
        <v>1527</v>
      </c>
      <c r="D496" t="s">
        <v>1528</v>
      </c>
      <c r="E496" s="1">
        <v>43140</v>
      </c>
      <c r="F496" t="s">
        <v>1529</v>
      </c>
      <c r="G496" s="1">
        <v>27437</v>
      </c>
      <c r="H496" t="s">
        <v>6</v>
      </c>
      <c r="I496">
        <v>1975</v>
      </c>
      <c r="J496" s="2">
        <f t="shared" si="14"/>
        <v>44</v>
      </c>
      <c r="K496" t="str" cm="1">
        <f t="array" ref="K496">_xlfn.IFS(J496&gt;=61,"61-70",J496&gt;51,"51-60",J496&gt;41,"41-50",J496&gt;31,"31-40",J496&gt;10,"18-30")</f>
        <v>41-50</v>
      </c>
      <c r="L496">
        <f t="shared" si="15"/>
        <v>2018</v>
      </c>
    </row>
    <row r="497" spans="1:12" x14ac:dyDescent="0.25">
      <c r="A497">
        <v>496</v>
      </c>
      <c r="B497">
        <v>3</v>
      </c>
      <c r="C497" t="s">
        <v>1530</v>
      </c>
      <c r="D497" t="s">
        <v>1531</v>
      </c>
      <c r="E497" s="1">
        <v>43142</v>
      </c>
      <c r="F497" t="s">
        <v>1532</v>
      </c>
      <c r="G497" s="1">
        <v>27483</v>
      </c>
      <c r="H497" t="s">
        <v>6</v>
      </c>
      <c r="I497">
        <v>1975</v>
      </c>
      <c r="J497" s="2">
        <f t="shared" si="14"/>
        <v>44</v>
      </c>
      <c r="K497" t="str" cm="1">
        <f t="array" ref="K497">_xlfn.IFS(J497&gt;=61,"61-70",J497&gt;51,"51-60",J497&gt;41,"41-50",J497&gt;31,"31-40",J497&gt;10,"18-30")</f>
        <v>41-50</v>
      </c>
      <c r="L497">
        <f t="shared" si="15"/>
        <v>2018</v>
      </c>
    </row>
    <row r="498" spans="1:12" x14ac:dyDescent="0.25">
      <c r="A498">
        <v>497</v>
      </c>
      <c r="B498">
        <v>3</v>
      </c>
      <c r="C498" t="s">
        <v>1533</v>
      </c>
      <c r="D498" t="s">
        <v>1534</v>
      </c>
      <c r="E498" s="1">
        <v>43144</v>
      </c>
      <c r="F498" t="s">
        <v>1535</v>
      </c>
      <c r="G498" s="1">
        <v>27530</v>
      </c>
      <c r="H498" t="s">
        <v>6</v>
      </c>
      <c r="I498">
        <v>1975</v>
      </c>
      <c r="J498" s="2">
        <f t="shared" si="14"/>
        <v>44</v>
      </c>
      <c r="K498" t="str" cm="1">
        <f t="array" ref="K498">_xlfn.IFS(J498&gt;=61,"61-70",J498&gt;51,"51-60",J498&gt;41,"41-50",J498&gt;31,"31-40",J498&gt;10,"18-30")</f>
        <v>41-50</v>
      </c>
      <c r="L498">
        <f t="shared" si="15"/>
        <v>2018</v>
      </c>
    </row>
    <row r="499" spans="1:12" x14ac:dyDescent="0.25">
      <c r="A499">
        <v>498</v>
      </c>
      <c r="B499">
        <v>3</v>
      </c>
      <c r="C499" t="s">
        <v>1536</v>
      </c>
      <c r="D499" t="s">
        <v>1537</v>
      </c>
      <c r="E499" s="1">
        <v>43146</v>
      </c>
      <c r="F499" t="s">
        <v>1538</v>
      </c>
      <c r="G499" s="1">
        <v>27576</v>
      </c>
      <c r="H499" t="s">
        <v>6</v>
      </c>
      <c r="I499">
        <v>1975</v>
      </c>
      <c r="J499" s="2">
        <f t="shared" si="14"/>
        <v>44</v>
      </c>
      <c r="K499" t="str" cm="1">
        <f t="array" ref="K499">_xlfn.IFS(J499&gt;=61,"61-70",J499&gt;51,"51-60",J499&gt;41,"41-50",J499&gt;31,"31-40",J499&gt;10,"18-30")</f>
        <v>41-50</v>
      </c>
      <c r="L499">
        <f t="shared" si="15"/>
        <v>2018</v>
      </c>
    </row>
    <row r="500" spans="1:12" x14ac:dyDescent="0.25">
      <c r="A500">
        <v>499</v>
      </c>
      <c r="B500">
        <v>3</v>
      </c>
      <c r="C500" t="s">
        <v>1539</v>
      </c>
      <c r="D500" t="s">
        <v>1540</v>
      </c>
      <c r="E500" s="1">
        <v>43148</v>
      </c>
      <c r="F500" t="s">
        <v>1541</v>
      </c>
      <c r="G500" s="1">
        <v>27623</v>
      </c>
      <c r="H500" t="s">
        <v>6</v>
      </c>
      <c r="I500">
        <v>1975</v>
      </c>
      <c r="J500" s="2">
        <f t="shared" si="14"/>
        <v>44</v>
      </c>
      <c r="K500" t="str" cm="1">
        <f t="array" ref="K500">_xlfn.IFS(J500&gt;=61,"61-70",J500&gt;51,"51-60",J500&gt;41,"41-50",J500&gt;31,"31-40",J500&gt;10,"18-30")</f>
        <v>41-50</v>
      </c>
      <c r="L500">
        <f t="shared" si="15"/>
        <v>2018</v>
      </c>
    </row>
    <row r="501" spans="1:12" x14ac:dyDescent="0.25">
      <c r="A501">
        <v>500</v>
      </c>
      <c r="B501">
        <v>3</v>
      </c>
      <c r="C501" t="s">
        <v>1542</v>
      </c>
      <c r="D501" t="s">
        <v>1543</v>
      </c>
      <c r="E501" s="1">
        <v>43150</v>
      </c>
      <c r="F501" t="s">
        <v>1544</v>
      </c>
      <c r="G501" s="1">
        <v>27670</v>
      </c>
      <c r="H501" t="s">
        <v>6</v>
      </c>
      <c r="I501">
        <v>1975</v>
      </c>
      <c r="J501" s="2">
        <f t="shared" si="14"/>
        <v>44</v>
      </c>
      <c r="K501" t="str" cm="1">
        <f t="array" ref="K501">_xlfn.IFS(J501&gt;=61,"61-70",J501&gt;51,"51-60",J501&gt;41,"41-50",J501&gt;31,"31-40",J501&gt;10,"18-30")</f>
        <v>41-50</v>
      </c>
      <c r="L501">
        <f t="shared" si="15"/>
        <v>2018</v>
      </c>
    </row>
    <row r="502" spans="1:12" x14ac:dyDescent="0.25">
      <c r="A502">
        <v>501</v>
      </c>
      <c r="B502">
        <v>3</v>
      </c>
      <c r="C502" t="s">
        <v>1545</v>
      </c>
      <c r="D502" t="s">
        <v>1546</v>
      </c>
      <c r="E502" s="1">
        <v>43152</v>
      </c>
      <c r="F502" t="s">
        <v>1547</v>
      </c>
      <c r="G502" s="1">
        <v>27716</v>
      </c>
      <c r="H502" t="s">
        <v>6</v>
      </c>
      <c r="I502">
        <v>1975</v>
      </c>
      <c r="J502" s="2">
        <f t="shared" si="14"/>
        <v>44</v>
      </c>
      <c r="K502" t="str" cm="1">
        <f t="array" ref="K502">_xlfn.IFS(J502&gt;=61,"61-70",J502&gt;51,"51-60",J502&gt;41,"41-50",J502&gt;31,"31-40",J502&gt;10,"18-30")</f>
        <v>41-50</v>
      </c>
      <c r="L502">
        <f t="shared" si="15"/>
        <v>2018</v>
      </c>
    </row>
    <row r="503" spans="1:12" x14ac:dyDescent="0.25">
      <c r="A503">
        <v>502</v>
      </c>
      <c r="B503">
        <v>3</v>
      </c>
      <c r="C503" t="s">
        <v>1548</v>
      </c>
      <c r="D503" t="s">
        <v>1549</v>
      </c>
      <c r="E503" s="1">
        <v>43154</v>
      </c>
      <c r="F503" t="s">
        <v>1550</v>
      </c>
      <c r="G503" s="1">
        <v>27763</v>
      </c>
      <c r="H503" t="s">
        <v>6</v>
      </c>
      <c r="I503">
        <v>1976</v>
      </c>
      <c r="J503" s="2">
        <f t="shared" si="14"/>
        <v>43</v>
      </c>
      <c r="K503" t="str" cm="1">
        <f t="array" ref="K503">_xlfn.IFS(J503&gt;=61,"61-70",J503&gt;51,"51-60",J503&gt;41,"41-50",J503&gt;31,"31-40",J503&gt;10,"18-30")</f>
        <v>41-50</v>
      </c>
      <c r="L503">
        <f t="shared" si="15"/>
        <v>2018</v>
      </c>
    </row>
    <row r="504" spans="1:12" x14ac:dyDescent="0.25">
      <c r="A504">
        <v>503</v>
      </c>
      <c r="B504">
        <v>3</v>
      </c>
      <c r="C504" t="s">
        <v>1551</v>
      </c>
      <c r="D504" t="s">
        <v>1552</v>
      </c>
      <c r="E504" s="1">
        <v>43156</v>
      </c>
      <c r="F504" t="s">
        <v>1553</v>
      </c>
      <c r="G504" s="1">
        <v>27809</v>
      </c>
      <c r="H504" t="s">
        <v>6</v>
      </c>
      <c r="I504">
        <v>1976</v>
      </c>
      <c r="J504" s="2">
        <f t="shared" si="14"/>
        <v>43</v>
      </c>
      <c r="K504" t="str" cm="1">
        <f t="array" ref="K504">_xlfn.IFS(J504&gt;=61,"61-70",J504&gt;51,"51-60",J504&gt;41,"41-50",J504&gt;31,"31-40",J504&gt;10,"18-30")</f>
        <v>41-50</v>
      </c>
      <c r="L504">
        <f t="shared" si="15"/>
        <v>2018</v>
      </c>
    </row>
    <row r="505" spans="1:12" x14ac:dyDescent="0.25">
      <c r="A505">
        <v>504</v>
      </c>
      <c r="B505">
        <v>3</v>
      </c>
      <c r="C505" t="s">
        <v>1554</v>
      </c>
      <c r="D505" t="s">
        <v>1555</v>
      </c>
      <c r="E505" s="1">
        <v>43158</v>
      </c>
      <c r="F505" t="s">
        <v>1556</v>
      </c>
      <c r="G505" s="1">
        <v>27856</v>
      </c>
      <c r="H505" t="s">
        <v>6</v>
      </c>
      <c r="I505">
        <v>1976</v>
      </c>
      <c r="J505" s="2">
        <f t="shared" si="14"/>
        <v>43</v>
      </c>
      <c r="K505" t="str" cm="1">
        <f t="array" ref="K505">_xlfn.IFS(J505&gt;=61,"61-70",J505&gt;51,"51-60",J505&gt;41,"41-50",J505&gt;31,"31-40",J505&gt;10,"18-30")</f>
        <v>41-50</v>
      </c>
      <c r="L505">
        <f t="shared" si="15"/>
        <v>2018</v>
      </c>
    </row>
    <row r="506" spans="1:12" x14ac:dyDescent="0.25">
      <c r="A506">
        <v>505</v>
      </c>
      <c r="B506">
        <v>3</v>
      </c>
      <c r="C506" t="s">
        <v>1557</v>
      </c>
      <c r="D506" t="s">
        <v>1558</v>
      </c>
      <c r="E506" s="1">
        <v>43160</v>
      </c>
      <c r="F506" t="s">
        <v>1559</v>
      </c>
      <c r="G506" s="1">
        <v>27903</v>
      </c>
      <c r="H506" t="s">
        <v>6</v>
      </c>
      <c r="I506">
        <v>1976</v>
      </c>
      <c r="J506" s="2">
        <f t="shared" si="14"/>
        <v>43</v>
      </c>
      <c r="K506" t="str" cm="1">
        <f t="array" ref="K506">_xlfn.IFS(J506&gt;=61,"61-70",J506&gt;51,"51-60",J506&gt;41,"41-50",J506&gt;31,"31-40",J506&gt;10,"18-30")</f>
        <v>41-50</v>
      </c>
      <c r="L506">
        <f t="shared" si="15"/>
        <v>2018</v>
      </c>
    </row>
    <row r="507" spans="1:12" x14ac:dyDescent="0.25">
      <c r="A507">
        <v>506</v>
      </c>
      <c r="B507">
        <v>3</v>
      </c>
      <c r="C507" t="s">
        <v>1560</v>
      </c>
      <c r="D507" t="s">
        <v>1561</v>
      </c>
      <c r="E507" s="1">
        <v>43162</v>
      </c>
      <c r="F507" t="s">
        <v>1562</v>
      </c>
      <c r="G507" s="1">
        <v>27949</v>
      </c>
      <c r="H507" t="s">
        <v>6</v>
      </c>
      <c r="I507">
        <v>1976</v>
      </c>
      <c r="J507" s="2">
        <f t="shared" si="14"/>
        <v>43</v>
      </c>
      <c r="K507" t="str" cm="1">
        <f t="array" ref="K507">_xlfn.IFS(J507&gt;=61,"61-70",J507&gt;51,"51-60",J507&gt;41,"41-50",J507&gt;31,"31-40",J507&gt;10,"18-30")</f>
        <v>41-50</v>
      </c>
      <c r="L507">
        <f t="shared" si="15"/>
        <v>2018</v>
      </c>
    </row>
    <row r="508" spans="1:12" x14ac:dyDescent="0.25">
      <c r="A508">
        <v>507</v>
      </c>
      <c r="B508">
        <v>3</v>
      </c>
      <c r="C508" t="s">
        <v>1563</v>
      </c>
      <c r="D508" t="s">
        <v>1564</v>
      </c>
      <c r="E508" s="1">
        <v>43164</v>
      </c>
      <c r="F508" t="s">
        <v>1565</v>
      </c>
      <c r="G508" s="1">
        <v>27996</v>
      </c>
      <c r="H508" t="s">
        <v>6</v>
      </c>
      <c r="I508">
        <v>1976</v>
      </c>
      <c r="J508" s="2">
        <f t="shared" si="14"/>
        <v>43</v>
      </c>
      <c r="K508" t="str" cm="1">
        <f t="array" ref="K508">_xlfn.IFS(J508&gt;=61,"61-70",J508&gt;51,"51-60",J508&gt;41,"41-50",J508&gt;31,"31-40",J508&gt;10,"18-30")</f>
        <v>41-50</v>
      </c>
      <c r="L508">
        <f t="shared" si="15"/>
        <v>2018</v>
      </c>
    </row>
    <row r="509" spans="1:12" x14ac:dyDescent="0.25">
      <c r="A509">
        <v>508</v>
      </c>
      <c r="B509">
        <v>3</v>
      </c>
      <c r="C509" t="s">
        <v>1566</v>
      </c>
      <c r="D509" t="s">
        <v>1567</v>
      </c>
      <c r="E509" s="1">
        <v>43167</v>
      </c>
      <c r="F509" t="s">
        <v>1568</v>
      </c>
      <c r="G509" s="1">
        <v>28042</v>
      </c>
      <c r="H509" t="s">
        <v>6</v>
      </c>
      <c r="I509">
        <v>1976</v>
      </c>
      <c r="J509" s="2">
        <f t="shared" si="14"/>
        <v>43</v>
      </c>
      <c r="K509" t="str" cm="1">
        <f t="array" ref="K509">_xlfn.IFS(J509&gt;=61,"61-70",J509&gt;51,"51-60",J509&gt;41,"41-50",J509&gt;31,"31-40",J509&gt;10,"18-30")</f>
        <v>41-50</v>
      </c>
      <c r="L509">
        <f t="shared" si="15"/>
        <v>2018</v>
      </c>
    </row>
    <row r="510" spans="1:12" x14ac:dyDescent="0.25">
      <c r="A510">
        <v>509</v>
      </c>
      <c r="B510">
        <v>3</v>
      </c>
      <c r="C510" t="s">
        <v>1569</v>
      </c>
      <c r="D510" t="s">
        <v>1570</v>
      </c>
      <c r="E510" s="1">
        <v>43169</v>
      </c>
      <c r="F510" t="s">
        <v>1571</v>
      </c>
      <c r="G510" s="1">
        <v>28089</v>
      </c>
      <c r="H510" t="s">
        <v>6</v>
      </c>
      <c r="I510">
        <v>1976</v>
      </c>
      <c r="J510" s="2">
        <f t="shared" si="14"/>
        <v>43</v>
      </c>
      <c r="K510" t="str" cm="1">
        <f t="array" ref="K510">_xlfn.IFS(J510&gt;=61,"61-70",J510&gt;51,"51-60",J510&gt;41,"41-50",J510&gt;31,"31-40",J510&gt;10,"18-30")</f>
        <v>41-50</v>
      </c>
      <c r="L510">
        <f t="shared" si="15"/>
        <v>2018</v>
      </c>
    </row>
    <row r="511" spans="1:12" x14ac:dyDescent="0.25">
      <c r="A511">
        <v>510</v>
      </c>
      <c r="B511">
        <v>3</v>
      </c>
      <c r="C511" t="s">
        <v>1572</v>
      </c>
      <c r="D511" t="s">
        <v>1573</v>
      </c>
      <c r="E511" s="1">
        <v>43171</v>
      </c>
      <c r="F511" t="s">
        <v>1574</v>
      </c>
      <c r="G511" s="1">
        <v>28136</v>
      </c>
      <c r="H511" t="s">
        <v>6</v>
      </c>
      <c r="I511">
        <v>1977</v>
      </c>
      <c r="J511" s="2">
        <f t="shared" si="14"/>
        <v>42</v>
      </c>
      <c r="K511" t="str" cm="1">
        <f t="array" ref="K511">_xlfn.IFS(J511&gt;=61,"61-70",J511&gt;51,"51-60",J511&gt;41,"41-50",J511&gt;31,"31-40",J511&gt;10,"18-30")</f>
        <v>41-50</v>
      </c>
      <c r="L511">
        <f t="shared" si="15"/>
        <v>2018</v>
      </c>
    </row>
    <row r="512" spans="1:12" x14ac:dyDescent="0.25">
      <c r="A512">
        <v>511</v>
      </c>
      <c r="B512">
        <v>3</v>
      </c>
      <c r="C512" t="s">
        <v>1575</v>
      </c>
      <c r="D512" t="s">
        <v>1576</v>
      </c>
      <c r="E512" s="1">
        <v>43173</v>
      </c>
      <c r="F512" t="s">
        <v>1577</v>
      </c>
      <c r="G512" s="1">
        <v>28182</v>
      </c>
      <c r="H512" t="s">
        <v>6</v>
      </c>
      <c r="I512">
        <v>1977</v>
      </c>
      <c r="J512" s="2">
        <f t="shared" si="14"/>
        <v>42</v>
      </c>
      <c r="K512" t="str" cm="1">
        <f t="array" ref="K512">_xlfn.IFS(J512&gt;=61,"61-70",J512&gt;51,"51-60",J512&gt;41,"41-50",J512&gt;31,"31-40",J512&gt;10,"18-30")</f>
        <v>41-50</v>
      </c>
      <c r="L512">
        <f t="shared" si="15"/>
        <v>2018</v>
      </c>
    </row>
    <row r="513" spans="1:12" x14ac:dyDescent="0.25">
      <c r="A513">
        <v>512</v>
      </c>
      <c r="B513">
        <v>3</v>
      </c>
      <c r="C513" t="s">
        <v>1578</v>
      </c>
      <c r="D513" t="s">
        <v>1579</v>
      </c>
      <c r="E513" s="1">
        <v>43175</v>
      </c>
      <c r="F513" t="s">
        <v>1580</v>
      </c>
      <c r="G513" s="1">
        <v>28229</v>
      </c>
      <c r="H513" t="s">
        <v>6</v>
      </c>
      <c r="I513">
        <v>1977</v>
      </c>
      <c r="J513" s="2">
        <f t="shared" si="14"/>
        <v>42</v>
      </c>
      <c r="K513" t="str" cm="1">
        <f t="array" ref="K513">_xlfn.IFS(J513&gt;=61,"61-70",J513&gt;51,"51-60",J513&gt;41,"41-50",J513&gt;31,"31-40",J513&gt;10,"18-30")</f>
        <v>41-50</v>
      </c>
      <c r="L513">
        <f t="shared" si="15"/>
        <v>2018</v>
      </c>
    </row>
    <row r="514" spans="1:12" x14ac:dyDescent="0.25">
      <c r="A514">
        <v>513</v>
      </c>
      <c r="B514">
        <v>3</v>
      </c>
      <c r="C514" t="s">
        <v>1581</v>
      </c>
      <c r="D514" t="s">
        <v>1582</v>
      </c>
      <c r="E514" s="1">
        <v>43177</v>
      </c>
      <c r="F514" t="s">
        <v>1583</v>
      </c>
      <c r="G514" s="1">
        <v>28275</v>
      </c>
      <c r="H514" t="s">
        <v>6</v>
      </c>
      <c r="I514">
        <v>1977</v>
      </c>
      <c r="J514" s="2">
        <f t="shared" si="14"/>
        <v>42</v>
      </c>
      <c r="K514" t="str" cm="1">
        <f t="array" ref="K514">_xlfn.IFS(J514&gt;=61,"61-70",J514&gt;51,"51-60",J514&gt;41,"41-50",J514&gt;31,"31-40",J514&gt;10,"18-30")</f>
        <v>41-50</v>
      </c>
      <c r="L514">
        <f t="shared" si="15"/>
        <v>2018</v>
      </c>
    </row>
    <row r="515" spans="1:12" x14ac:dyDescent="0.25">
      <c r="A515">
        <v>514</v>
      </c>
      <c r="B515">
        <v>3</v>
      </c>
      <c r="C515" t="s">
        <v>1584</v>
      </c>
      <c r="D515" t="s">
        <v>1585</v>
      </c>
      <c r="E515" s="1">
        <v>43179</v>
      </c>
      <c r="F515" t="s">
        <v>1586</v>
      </c>
      <c r="G515" s="1">
        <v>28322</v>
      </c>
      <c r="H515" t="s">
        <v>6</v>
      </c>
      <c r="I515">
        <v>1977</v>
      </c>
      <c r="J515" s="2">
        <f t="shared" ref="J515:J578" si="16">2019-I515</f>
        <v>42</v>
      </c>
      <c r="K515" t="str" cm="1">
        <f t="array" ref="K515">_xlfn.IFS(J515&gt;=61,"61-70",J515&gt;51,"51-60",J515&gt;41,"41-50",J515&gt;31,"31-40",J515&gt;10,"18-30")</f>
        <v>41-50</v>
      </c>
      <c r="L515">
        <f t="shared" ref="L515:L578" si="17">YEAR(E515)</f>
        <v>2018</v>
      </c>
    </row>
    <row r="516" spans="1:12" x14ac:dyDescent="0.25">
      <c r="A516">
        <v>515</v>
      </c>
      <c r="B516">
        <v>3</v>
      </c>
      <c r="C516" t="s">
        <v>1587</v>
      </c>
      <c r="D516" t="s">
        <v>1588</v>
      </c>
      <c r="E516" s="1">
        <v>43181</v>
      </c>
      <c r="F516" t="s">
        <v>1589</v>
      </c>
      <c r="G516" s="1">
        <v>28369</v>
      </c>
      <c r="H516" t="s">
        <v>6</v>
      </c>
      <c r="I516">
        <v>1977</v>
      </c>
      <c r="J516" s="2">
        <f t="shared" si="16"/>
        <v>42</v>
      </c>
      <c r="K516" t="str" cm="1">
        <f t="array" ref="K516">_xlfn.IFS(J516&gt;=61,"61-70",J516&gt;51,"51-60",J516&gt;41,"41-50",J516&gt;31,"31-40",J516&gt;10,"18-30")</f>
        <v>41-50</v>
      </c>
      <c r="L516">
        <f t="shared" si="17"/>
        <v>2018</v>
      </c>
    </row>
    <row r="517" spans="1:12" x14ac:dyDescent="0.25">
      <c r="A517">
        <v>516</v>
      </c>
      <c r="B517">
        <v>3</v>
      </c>
      <c r="C517" t="s">
        <v>1590</v>
      </c>
      <c r="D517" t="s">
        <v>1591</v>
      </c>
      <c r="E517" s="1">
        <v>43183</v>
      </c>
      <c r="F517" t="s">
        <v>1592</v>
      </c>
      <c r="G517" s="1">
        <v>28415</v>
      </c>
      <c r="H517" t="s">
        <v>6</v>
      </c>
      <c r="I517">
        <v>1977</v>
      </c>
      <c r="J517" s="2">
        <f t="shared" si="16"/>
        <v>42</v>
      </c>
      <c r="K517" t="str" cm="1">
        <f t="array" ref="K517">_xlfn.IFS(J517&gt;=61,"61-70",J517&gt;51,"51-60",J517&gt;41,"41-50",J517&gt;31,"31-40",J517&gt;10,"18-30")</f>
        <v>41-50</v>
      </c>
      <c r="L517">
        <f t="shared" si="17"/>
        <v>2018</v>
      </c>
    </row>
    <row r="518" spans="1:12" x14ac:dyDescent="0.25">
      <c r="A518">
        <v>517</v>
      </c>
      <c r="B518">
        <v>3</v>
      </c>
      <c r="C518" t="s">
        <v>1593</v>
      </c>
      <c r="D518" t="s">
        <v>1594</v>
      </c>
      <c r="E518" s="1">
        <v>43185</v>
      </c>
      <c r="F518" t="s">
        <v>1595</v>
      </c>
      <c r="G518" s="1">
        <v>28462</v>
      </c>
      <c r="H518" t="s">
        <v>6</v>
      </c>
      <c r="I518">
        <v>1977</v>
      </c>
      <c r="J518" s="2">
        <f t="shared" si="16"/>
        <v>42</v>
      </c>
      <c r="K518" t="str" cm="1">
        <f t="array" ref="K518">_xlfn.IFS(J518&gt;=61,"61-70",J518&gt;51,"51-60",J518&gt;41,"41-50",J518&gt;31,"31-40",J518&gt;10,"18-30")</f>
        <v>41-50</v>
      </c>
      <c r="L518">
        <f t="shared" si="17"/>
        <v>2018</v>
      </c>
    </row>
    <row r="519" spans="1:12" x14ac:dyDescent="0.25">
      <c r="A519">
        <v>518</v>
      </c>
      <c r="B519">
        <v>3</v>
      </c>
      <c r="C519" t="s">
        <v>1596</v>
      </c>
      <c r="D519" t="s">
        <v>1597</v>
      </c>
      <c r="E519" s="1">
        <v>43187</v>
      </c>
      <c r="F519" t="s">
        <v>1598</v>
      </c>
      <c r="G519" s="1">
        <v>28508</v>
      </c>
      <c r="H519" t="s">
        <v>6</v>
      </c>
      <c r="I519">
        <v>1978</v>
      </c>
      <c r="J519" s="2">
        <f t="shared" si="16"/>
        <v>41</v>
      </c>
      <c r="K519" t="str" cm="1">
        <f t="array" ref="K519">_xlfn.IFS(J519&gt;=61,"61-70",J519&gt;51,"51-60",J519&gt;41,"41-50",J519&gt;31,"31-40",J519&gt;10,"18-30")</f>
        <v>31-40</v>
      </c>
      <c r="L519">
        <f t="shared" si="17"/>
        <v>2018</v>
      </c>
    </row>
    <row r="520" spans="1:12" x14ac:dyDescent="0.25">
      <c r="A520">
        <v>519</v>
      </c>
      <c r="B520">
        <v>3</v>
      </c>
      <c r="C520" t="s">
        <v>1599</v>
      </c>
      <c r="D520" t="s">
        <v>1600</v>
      </c>
      <c r="E520" s="1">
        <v>43189</v>
      </c>
      <c r="F520" t="s">
        <v>1601</v>
      </c>
      <c r="G520" s="1">
        <v>28555</v>
      </c>
      <c r="H520" t="s">
        <v>6</v>
      </c>
      <c r="I520">
        <v>1978</v>
      </c>
      <c r="J520" s="2">
        <f t="shared" si="16"/>
        <v>41</v>
      </c>
      <c r="K520" t="str" cm="1">
        <f t="array" ref="K520">_xlfn.IFS(J520&gt;=61,"61-70",J520&gt;51,"51-60",J520&gt;41,"41-50",J520&gt;31,"31-40",J520&gt;10,"18-30")</f>
        <v>31-40</v>
      </c>
      <c r="L520">
        <f t="shared" si="17"/>
        <v>2018</v>
      </c>
    </row>
    <row r="521" spans="1:12" x14ac:dyDescent="0.25">
      <c r="A521">
        <v>520</v>
      </c>
      <c r="B521">
        <v>3</v>
      </c>
      <c r="C521" t="s">
        <v>1602</v>
      </c>
      <c r="D521" t="s">
        <v>1603</v>
      </c>
      <c r="E521" s="1">
        <v>43191</v>
      </c>
      <c r="F521" t="s">
        <v>1604</v>
      </c>
      <c r="G521" s="1">
        <v>28602</v>
      </c>
      <c r="H521" t="s">
        <v>6</v>
      </c>
      <c r="I521">
        <v>1978</v>
      </c>
      <c r="J521" s="2">
        <f t="shared" si="16"/>
        <v>41</v>
      </c>
      <c r="K521" t="str" cm="1">
        <f t="array" ref="K521">_xlfn.IFS(J521&gt;=61,"61-70",J521&gt;51,"51-60",J521&gt;41,"41-50",J521&gt;31,"31-40",J521&gt;10,"18-30")</f>
        <v>31-40</v>
      </c>
      <c r="L521">
        <f t="shared" si="17"/>
        <v>2018</v>
      </c>
    </row>
    <row r="522" spans="1:12" x14ac:dyDescent="0.25">
      <c r="A522">
        <v>521</v>
      </c>
      <c r="B522">
        <v>3</v>
      </c>
      <c r="C522" t="s">
        <v>1605</v>
      </c>
      <c r="D522" t="s">
        <v>1606</v>
      </c>
      <c r="E522" s="1">
        <v>43193</v>
      </c>
      <c r="F522" t="s">
        <v>1607</v>
      </c>
      <c r="G522" s="1">
        <v>28648</v>
      </c>
      <c r="H522" t="s">
        <v>6</v>
      </c>
      <c r="I522">
        <v>1978</v>
      </c>
      <c r="J522" s="2">
        <f t="shared" si="16"/>
        <v>41</v>
      </c>
      <c r="K522" t="str" cm="1">
        <f t="array" ref="K522">_xlfn.IFS(J522&gt;=61,"61-70",J522&gt;51,"51-60",J522&gt;41,"41-50",J522&gt;31,"31-40",J522&gt;10,"18-30")</f>
        <v>31-40</v>
      </c>
      <c r="L522">
        <f t="shared" si="17"/>
        <v>2018</v>
      </c>
    </row>
    <row r="523" spans="1:12" x14ac:dyDescent="0.25">
      <c r="A523">
        <v>522</v>
      </c>
      <c r="B523">
        <v>3</v>
      </c>
      <c r="C523" t="s">
        <v>1608</v>
      </c>
      <c r="D523" t="s">
        <v>1609</v>
      </c>
      <c r="E523" s="1">
        <v>43195</v>
      </c>
      <c r="F523" t="s">
        <v>1610</v>
      </c>
      <c r="G523" s="1">
        <v>28695</v>
      </c>
      <c r="H523" t="s">
        <v>6</v>
      </c>
      <c r="I523">
        <v>1978</v>
      </c>
      <c r="J523" s="2">
        <f t="shared" si="16"/>
        <v>41</v>
      </c>
      <c r="K523" t="str" cm="1">
        <f t="array" ref="K523">_xlfn.IFS(J523&gt;=61,"61-70",J523&gt;51,"51-60",J523&gt;41,"41-50",J523&gt;31,"31-40",J523&gt;10,"18-30")</f>
        <v>31-40</v>
      </c>
      <c r="L523">
        <f t="shared" si="17"/>
        <v>2018</v>
      </c>
    </row>
    <row r="524" spans="1:12" x14ac:dyDescent="0.25">
      <c r="A524">
        <v>523</v>
      </c>
      <c r="B524">
        <v>3</v>
      </c>
      <c r="C524" t="s">
        <v>1611</v>
      </c>
      <c r="D524" t="s">
        <v>1612</v>
      </c>
      <c r="E524" s="1">
        <v>43198</v>
      </c>
      <c r="F524" t="s">
        <v>1613</v>
      </c>
      <c r="G524" s="1">
        <v>28741</v>
      </c>
      <c r="H524" t="s">
        <v>6</v>
      </c>
      <c r="I524">
        <v>1978</v>
      </c>
      <c r="J524" s="2">
        <f t="shared" si="16"/>
        <v>41</v>
      </c>
      <c r="K524" t="str" cm="1">
        <f t="array" ref="K524">_xlfn.IFS(J524&gt;=61,"61-70",J524&gt;51,"51-60",J524&gt;41,"41-50",J524&gt;31,"31-40",J524&gt;10,"18-30")</f>
        <v>31-40</v>
      </c>
      <c r="L524">
        <f t="shared" si="17"/>
        <v>2018</v>
      </c>
    </row>
    <row r="525" spans="1:12" x14ac:dyDescent="0.25">
      <c r="A525">
        <v>524</v>
      </c>
      <c r="B525">
        <v>3</v>
      </c>
      <c r="C525" t="s">
        <v>1614</v>
      </c>
      <c r="D525" t="s">
        <v>1615</v>
      </c>
      <c r="E525" s="1">
        <v>43200</v>
      </c>
      <c r="F525" t="s">
        <v>1616</v>
      </c>
      <c r="G525" s="1">
        <v>28788</v>
      </c>
      <c r="H525" t="s">
        <v>6</v>
      </c>
      <c r="I525">
        <v>1978</v>
      </c>
      <c r="J525" s="2">
        <f t="shared" si="16"/>
        <v>41</v>
      </c>
      <c r="K525" t="str" cm="1">
        <f t="array" ref="K525">_xlfn.IFS(J525&gt;=61,"61-70",J525&gt;51,"51-60",J525&gt;41,"41-50",J525&gt;31,"31-40",J525&gt;10,"18-30")</f>
        <v>31-40</v>
      </c>
      <c r="L525">
        <f t="shared" si="17"/>
        <v>2018</v>
      </c>
    </row>
    <row r="526" spans="1:12" x14ac:dyDescent="0.25">
      <c r="A526">
        <v>525</v>
      </c>
      <c r="B526">
        <v>3</v>
      </c>
      <c r="C526" t="s">
        <v>1617</v>
      </c>
      <c r="D526" t="s">
        <v>1618</v>
      </c>
      <c r="E526" s="1">
        <v>43202</v>
      </c>
      <c r="F526" t="s">
        <v>1619</v>
      </c>
      <c r="G526" s="1">
        <v>28835</v>
      </c>
      <c r="H526" t="s">
        <v>6</v>
      </c>
      <c r="I526">
        <v>1978</v>
      </c>
      <c r="J526" s="2">
        <f t="shared" si="16"/>
        <v>41</v>
      </c>
      <c r="K526" t="str" cm="1">
        <f t="array" ref="K526">_xlfn.IFS(J526&gt;=61,"61-70",J526&gt;51,"51-60",J526&gt;41,"41-50",J526&gt;31,"31-40",J526&gt;10,"18-30")</f>
        <v>31-40</v>
      </c>
      <c r="L526">
        <f t="shared" si="17"/>
        <v>2018</v>
      </c>
    </row>
    <row r="527" spans="1:12" x14ac:dyDescent="0.25">
      <c r="A527">
        <v>526</v>
      </c>
      <c r="B527">
        <v>3</v>
      </c>
      <c r="C527" t="s">
        <v>1620</v>
      </c>
      <c r="D527" t="s">
        <v>1621</v>
      </c>
      <c r="E527" s="1">
        <v>43204</v>
      </c>
      <c r="F527" t="s">
        <v>1622</v>
      </c>
      <c r="G527" s="1">
        <v>28881</v>
      </c>
      <c r="H527" t="s">
        <v>6</v>
      </c>
      <c r="I527">
        <v>1979</v>
      </c>
      <c r="J527" s="2">
        <f t="shared" si="16"/>
        <v>40</v>
      </c>
      <c r="K527" t="str" cm="1">
        <f t="array" ref="K527">_xlfn.IFS(J527&gt;=61,"61-70",J527&gt;51,"51-60",J527&gt;41,"41-50",J527&gt;31,"31-40",J527&gt;10,"18-30")</f>
        <v>31-40</v>
      </c>
      <c r="L527">
        <f t="shared" si="17"/>
        <v>2018</v>
      </c>
    </row>
    <row r="528" spans="1:12" x14ac:dyDescent="0.25">
      <c r="A528">
        <v>527</v>
      </c>
      <c r="B528">
        <v>3</v>
      </c>
      <c r="C528" t="s">
        <v>1623</v>
      </c>
      <c r="D528" t="s">
        <v>1624</v>
      </c>
      <c r="E528" s="1">
        <v>43206</v>
      </c>
      <c r="F528" t="s">
        <v>1625</v>
      </c>
      <c r="G528" s="1">
        <v>28928</v>
      </c>
      <c r="H528" t="s">
        <v>6</v>
      </c>
      <c r="I528">
        <v>1979</v>
      </c>
      <c r="J528" s="2">
        <f t="shared" si="16"/>
        <v>40</v>
      </c>
      <c r="K528" t="str" cm="1">
        <f t="array" ref="K528">_xlfn.IFS(J528&gt;=61,"61-70",J528&gt;51,"51-60",J528&gt;41,"41-50",J528&gt;31,"31-40",J528&gt;10,"18-30")</f>
        <v>31-40</v>
      </c>
      <c r="L528">
        <f t="shared" si="17"/>
        <v>2018</v>
      </c>
    </row>
    <row r="529" spans="1:12" x14ac:dyDescent="0.25">
      <c r="A529">
        <v>528</v>
      </c>
      <c r="B529">
        <v>3</v>
      </c>
      <c r="C529" t="s">
        <v>1626</v>
      </c>
      <c r="D529" t="s">
        <v>1627</v>
      </c>
      <c r="E529" s="1">
        <v>43208</v>
      </c>
      <c r="F529" t="s">
        <v>1628</v>
      </c>
      <c r="G529" s="1">
        <v>28974</v>
      </c>
      <c r="H529" t="s">
        <v>6</v>
      </c>
      <c r="I529">
        <v>1979</v>
      </c>
      <c r="J529" s="2">
        <f t="shared" si="16"/>
        <v>40</v>
      </c>
      <c r="K529" t="str" cm="1">
        <f t="array" ref="K529">_xlfn.IFS(J529&gt;=61,"61-70",J529&gt;51,"51-60",J529&gt;41,"41-50",J529&gt;31,"31-40",J529&gt;10,"18-30")</f>
        <v>31-40</v>
      </c>
      <c r="L529">
        <f t="shared" si="17"/>
        <v>2018</v>
      </c>
    </row>
    <row r="530" spans="1:12" x14ac:dyDescent="0.25">
      <c r="A530">
        <v>529</v>
      </c>
      <c r="B530">
        <v>3</v>
      </c>
      <c r="C530" t="s">
        <v>1629</v>
      </c>
      <c r="D530" t="s">
        <v>1630</v>
      </c>
      <c r="E530" s="1">
        <v>43210</v>
      </c>
      <c r="F530" t="s">
        <v>1631</v>
      </c>
      <c r="G530" s="1">
        <v>29021</v>
      </c>
      <c r="H530" t="s">
        <v>6</v>
      </c>
      <c r="I530">
        <v>1979</v>
      </c>
      <c r="J530" s="2">
        <f t="shared" si="16"/>
        <v>40</v>
      </c>
      <c r="K530" t="str" cm="1">
        <f t="array" ref="K530">_xlfn.IFS(J530&gt;=61,"61-70",J530&gt;51,"51-60",J530&gt;41,"41-50",J530&gt;31,"31-40",J530&gt;10,"18-30")</f>
        <v>31-40</v>
      </c>
      <c r="L530">
        <f t="shared" si="17"/>
        <v>2018</v>
      </c>
    </row>
    <row r="531" spans="1:12" x14ac:dyDescent="0.25">
      <c r="A531">
        <v>530</v>
      </c>
      <c r="B531">
        <v>3</v>
      </c>
      <c r="C531" t="s">
        <v>1632</v>
      </c>
      <c r="D531" t="s">
        <v>1633</v>
      </c>
      <c r="E531" s="1">
        <v>43212</v>
      </c>
      <c r="F531" t="s">
        <v>1634</v>
      </c>
      <c r="G531" s="1">
        <v>29068</v>
      </c>
      <c r="H531" t="s">
        <v>6</v>
      </c>
      <c r="I531">
        <v>1979</v>
      </c>
      <c r="J531" s="2">
        <f t="shared" si="16"/>
        <v>40</v>
      </c>
      <c r="K531" t="str" cm="1">
        <f t="array" ref="K531">_xlfn.IFS(J531&gt;=61,"61-70",J531&gt;51,"51-60",J531&gt;41,"41-50",J531&gt;31,"31-40",J531&gt;10,"18-30")</f>
        <v>31-40</v>
      </c>
      <c r="L531">
        <f t="shared" si="17"/>
        <v>2018</v>
      </c>
    </row>
    <row r="532" spans="1:12" x14ac:dyDescent="0.25">
      <c r="A532">
        <v>531</v>
      </c>
      <c r="B532">
        <v>3</v>
      </c>
      <c r="C532" t="s">
        <v>1635</v>
      </c>
      <c r="D532" t="s">
        <v>1636</v>
      </c>
      <c r="E532" s="1">
        <v>43214</v>
      </c>
      <c r="F532" t="s">
        <v>1637</v>
      </c>
      <c r="G532" s="1">
        <v>29114</v>
      </c>
      <c r="H532" t="s">
        <v>6</v>
      </c>
      <c r="I532">
        <v>1979</v>
      </c>
      <c r="J532" s="2">
        <f t="shared" si="16"/>
        <v>40</v>
      </c>
      <c r="K532" t="str" cm="1">
        <f t="array" ref="K532">_xlfn.IFS(J532&gt;=61,"61-70",J532&gt;51,"51-60",J532&gt;41,"41-50",J532&gt;31,"31-40",J532&gt;10,"18-30")</f>
        <v>31-40</v>
      </c>
      <c r="L532">
        <f t="shared" si="17"/>
        <v>2018</v>
      </c>
    </row>
    <row r="533" spans="1:12" x14ac:dyDescent="0.25">
      <c r="A533">
        <v>532</v>
      </c>
      <c r="B533">
        <v>3</v>
      </c>
      <c r="C533" t="s">
        <v>1638</v>
      </c>
      <c r="D533" t="s">
        <v>1639</v>
      </c>
      <c r="E533" s="1">
        <v>43216</v>
      </c>
      <c r="F533" t="s">
        <v>1640</v>
      </c>
      <c r="G533" s="1">
        <v>29161</v>
      </c>
      <c r="H533" t="s">
        <v>6</v>
      </c>
      <c r="I533">
        <v>1979</v>
      </c>
      <c r="J533" s="2">
        <f t="shared" si="16"/>
        <v>40</v>
      </c>
      <c r="K533" t="str" cm="1">
        <f t="array" ref="K533">_xlfn.IFS(J533&gt;=61,"61-70",J533&gt;51,"51-60",J533&gt;41,"41-50",J533&gt;31,"31-40",J533&gt;10,"18-30")</f>
        <v>31-40</v>
      </c>
      <c r="L533">
        <f t="shared" si="17"/>
        <v>2018</v>
      </c>
    </row>
    <row r="534" spans="1:12" x14ac:dyDescent="0.25">
      <c r="A534">
        <v>533</v>
      </c>
      <c r="B534">
        <v>3</v>
      </c>
      <c r="C534" t="s">
        <v>1641</v>
      </c>
      <c r="D534" t="s">
        <v>1642</v>
      </c>
      <c r="E534" s="1">
        <v>43218</v>
      </c>
      <c r="F534" t="s">
        <v>1643</v>
      </c>
      <c r="G534" s="1">
        <v>29207</v>
      </c>
      <c r="H534" t="s">
        <v>6</v>
      </c>
      <c r="I534">
        <v>1979</v>
      </c>
      <c r="J534" s="2">
        <f t="shared" si="16"/>
        <v>40</v>
      </c>
      <c r="K534" t="str" cm="1">
        <f t="array" ref="K534">_xlfn.IFS(J534&gt;=61,"61-70",J534&gt;51,"51-60",J534&gt;41,"41-50",J534&gt;31,"31-40",J534&gt;10,"18-30")</f>
        <v>31-40</v>
      </c>
      <c r="L534">
        <f t="shared" si="17"/>
        <v>2018</v>
      </c>
    </row>
    <row r="535" spans="1:12" x14ac:dyDescent="0.25">
      <c r="A535">
        <v>534</v>
      </c>
      <c r="B535">
        <v>3</v>
      </c>
      <c r="C535" t="s">
        <v>1644</v>
      </c>
      <c r="D535" t="s">
        <v>1645</v>
      </c>
      <c r="E535" s="1">
        <v>43220</v>
      </c>
      <c r="F535" t="s">
        <v>1646</v>
      </c>
      <c r="G535" s="1">
        <v>29254</v>
      </c>
      <c r="H535" t="s">
        <v>6</v>
      </c>
      <c r="I535">
        <v>1980</v>
      </c>
      <c r="J535" s="2">
        <f t="shared" si="16"/>
        <v>39</v>
      </c>
      <c r="K535" t="str" cm="1">
        <f t="array" ref="K535">_xlfn.IFS(J535&gt;=61,"61-70",J535&gt;51,"51-60",J535&gt;41,"41-50",J535&gt;31,"31-40",J535&gt;10,"18-30")</f>
        <v>31-40</v>
      </c>
      <c r="L535">
        <f t="shared" si="17"/>
        <v>2018</v>
      </c>
    </row>
    <row r="536" spans="1:12" x14ac:dyDescent="0.25">
      <c r="A536">
        <v>535</v>
      </c>
      <c r="B536">
        <v>3</v>
      </c>
      <c r="C536" t="s">
        <v>1647</v>
      </c>
      <c r="D536" t="s">
        <v>1648</v>
      </c>
      <c r="E536" s="1">
        <v>43222</v>
      </c>
      <c r="F536" t="s">
        <v>1649</v>
      </c>
      <c r="G536" s="1">
        <v>29301</v>
      </c>
      <c r="H536" t="s">
        <v>6</v>
      </c>
      <c r="I536">
        <v>1980</v>
      </c>
      <c r="J536" s="2">
        <f t="shared" si="16"/>
        <v>39</v>
      </c>
      <c r="K536" t="str" cm="1">
        <f t="array" ref="K536">_xlfn.IFS(J536&gt;=61,"61-70",J536&gt;51,"51-60",J536&gt;41,"41-50",J536&gt;31,"31-40",J536&gt;10,"18-30")</f>
        <v>31-40</v>
      </c>
      <c r="L536">
        <f t="shared" si="17"/>
        <v>2018</v>
      </c>
    </row>
    <row r="537" spans="1:12" x14ac:dyDescent="0.25">
      <c r="A537">
        <v>536</v>
      </c>
      <c r="B537">
        <v>3</v>
      </c>
      <c r="C537" t="s">
        <v>1650</v>
      </c>
      <c r="D537" t="s">
        <v>1651</v>
      </c>
      <c r="E537" s="1">
        <v>43224</v>
      </c>
      <c r="F537" t="s">
        <v>1652</v>
      </c>
      <c r="G537" s="1">
        <v>29347</v>
      </c>
      <c r="H537" t="s">
        <v>6</v>
      </c>
      <c r="I537">
        <v>1980</v>
      </c>
      <c r="J537" s="2">
        <f t="shared" si="16"/>
        <v>39</v>
      </c>
      <c r="K537" t="str" cm="1">
        <f t="array" ref="K537">_xlfn.IFS(J537&gt;=61,"61-70",J537&gt;51,"51-60",J537&gt;41,"41-50",J537&gt;31,"31-40",J537&gt;10,"18-30")</f>
        <v>31-40</v>
      </c>
      <c r="L537">
        <f t="shared" si="17"/>
        <v>2018</v>
      </c>
    </row>
    <row r="538" spans="1:12" x14ac:dyDescent="0.25">
      <c r="A538">
        <v>537</v>
      </c>
      <c r="B538">
        <v>3</v>
      </c>
      <c r="C538" t="s">
        <v>1653</v>
      </c>
      <c r="D538" t="s">
        <v>1654</v>
      </c>
      <c r="E538" s="1">
        <v>43226</v>
      </c>
      <c r="F538" t="s">
        <v>1655</v>
      </c>
      <c r="G538" s="1">
        <v>29394</v>
      </c>
      <c r="H538" t="s">
        <v>6</v>
      </c>
      <c r="I538">
        <v>1980</v>
      </c>
      <c r="J538" s="2">
        <f t="shared" si="16"/>
        <v>39</v>
      </c>
      <c r="K538" t="str" cm="1">
        <f t="array" ref="K538">_xlfn.IFS(J538&gt;=61,"61-70",J538&gt;51,"51-60",J538&gt;41,"41-50",J538&gt;31,"31-40",J538&gt;10,"18-30")</f>
        <v>31-40</v>
      </c>
      <c r="L538">
        <f t="shared" si="17"/>
        <v>2018</v>
      </c>
    </row>
    <row r="539" spans="1:12" x14ac:dyDescent="0.25">
      <c r="A539">
        <v>538</v>
      </c>
      <c r="B539">
        <v>3</v>
      </c>
      <c r="C539" t="s">
        <v>1656</v>
      </c>
      <c r="D539" t="s">
        <v>1657</v>
      </c>
      <c r="E539" s="1">
        <v>43229</v>
      </c>
      <c r="F539" t="s">
        <v>1658</v>
      </c>
      <c r="G539" s="1">
        <v>29440</v>
      </c>
      <c r="H539" t="s">
        <v>6</v>
      </c>
      <c r="I539">
        <v>1980</v>
      </c>
      <c r="J539" s="2">
        <f t="shared" si="16"/>
        <v>39</v>
      </c>
      <c r="K539" t="str" cm="1">
        <f t="array" ref="K539">_xlfn.IFS(J539&gt;=61,"61-70",J539&gt;51,"51-60",J539&gt;41,"41-50",J539&gt;31,"31-40",J539&gt;10,"18-30")</f>
        <v>31-40</v>
      </c>
      <c r="L539">
        <f t="shared" si="17"/>
        <v>2018</v>
      </c>
    </row>
    <row r="540" spans="1:12" x14ac:dyDescent="0.25">
      <c r="A540">
        <v>539</v>
      </c>
      <c r="B540">
        <v>3</v>
      </c>
      <c r="C540" t="s">
        <v>1659</v>
      </c>
      <c r="D540" t="s">
        <v>1660</v>
      </c>
      <c r="E540" s="1">
        <v>43231</v>
      </c>
      <c r="F540" t="s">
        <v>1661</v>
      </c>
      <c r="G540" s="1">
        <v>29487</v>
      </c>
      <c r="H540" t="s">
        <v>6</v>
      </c>
      <c r="I540">
        <v>1980</v>
      </c>
      <c r="J540" s="2">
        <f t="shared" si="16"/>
        <v>39</v>
      </c>
      <c r="K540" t="str" cm="1">
        <f t="array" ref="K540">_xlfn.IFS(J540&gt;=61,"61-70",J540&gt;51,"51-60",J540&gt;41,"41-50",J540&gt;31,"31-40",J540&gt;10,"18-30")</f>
        <v>31-40</v>
      </c>
      <c r="L540">
        <f t="shared" si="17"/>
        <v>2018</v>
      </c>
    </row>
    <row r="541" spans="1:12" x14ac:dyDescent="0.25">
      <c r="A541">
        <v>540</v>
      </c>
      <c r="B541">
        <v>3</v>
      </c>
      <c r="C541" t="s">
        <v>1662</v>
      </c>
      <c r="D541" t="s">
        <v>1663</v>
      </c>
      <c r="E541" s="1">
        <v>43233</v>
      </c>
      <c r="F541" t="s">
        <v>1664</v>
      </c>
      <c r="G541" s="1">
        <v>29534</v>
      </c>
      <c r="H541" t="s">
        <v>6</v>
      </c>
      <c r="I541">
        <v>1980</v>
      </c>
      <c r="J541" s="2">
        <f t="shared" si="16"/>
        <v>39</v>
      </c>
      <c r="K541" t="str" cm="1">
        <f t="array" ref="K541">_xlfn.IFS(J541&gt;=61,"61-70",J541&gt;51,"51-60",J541&gt;41,"41-50",J541&gt;31,"31-40",J541&gt;10,"18-30")</f>
        <v>31-40</v>
      </c>
      <c r="L541">
        <f t="shared" si="17"/>
        <v>2018</v>
      </c>
    </row>
    <row r="542" spans="1:12" x14ac:dyDescent="0.25">
      <c r="A542">
        <v>541</v>
      </c>
      <c r="B542">
        <v>3</v>
      </c>
      <c r="C542" t="s">
        <v>1665</v>
      </c>
      <c r="D542" t="s">
        <v>1666</v>
      </c>
      <c r="E542" s="1">
        <v>43235</v>
      </c>
      <c r="F542" t="s">
        <v>1667</v>
      </c>
      <c r="G542" s="1">
        <v>29580</v>
      </c>
      <c r="H542" t="s">
        <v>6</v>
      </c>
      <c r="I542">
        <v>1980</v>
      </c>
      <c r="J542" s="2">
        <f t="shared" si="16"/>
        <v>39</v>
      </c>
      <c r="K542" t="str" cm="1">
        <f t="array" ref="K542">_xlfn.IFS(J542&gt;=61,"61-70",J542&gt;51,"51-60",J542&gt;41,"41-50",J542&gt;31,"31-40",J542&gt;10,"18-30")</f>
        <v>31-40</v>
      </c>
      <c r="L542">
        <f t="shared" si="17"/>
        <v>2018</v>
      </c>
    </row>
    <row r="543" spans="1:12" x14ac:dyDescent="0.25">
      <c r="A543">
        <v>542</v>
      </c>
      <c r="B543">
        <v>3</v>
      </c>
      <c r="C543" t="s">
        <v>1668</v>
      </c>
      <c r="D543" t="s">
        <v>1669</v>
      </c>
      <c r="E543" s="1">
        <v>43237</v>
      </c>
      <c r="F543" t="s">
        <v>1670</v>
      </c>
      <c r="G543" s="1">
        <v>29627</v>
      </c>
      <c r="H543" t="s">
        <v>6</v>
      </c>
      <c r="I543">
        <v>1981</v>
      </c>
      <c r="J543" s="2">
        <f t="shared" si="16"/>
        <v>38</v>
      </c>
      <c r="K543" t="str" cm="1">
        <f t="array" ref="K543">_xlfn.IFS(J543&gt;=61,"61-70",J543&gt;51,"51-60",J543&gt;41,"41-50",J543&gt;31,"31-40",J543&gt;10,"18-30")</f>
        <v>31-40</v>
      </c>
      <c r="L543">
        <f t="shared" si="17"/>
        <v>2018</v>
      </c>
    </row>
    <row r="544" spans="1:12" x14ac:dyDescent="0.25">
      <c r="A544">
        <v>543</v>
      </c>
      <c r="B544">
        <v>3</v>
      </c>
      <c r="C544" t="s">
        <v>1671</v>
      </c>
      <c r="D544" t="s">
        <v>1672</v>
      </c>
      <c r="E544" s="1">
        <v>43239</v>
      </c>
      <c r="F544" t="s">
        <v>1673</v>
      </c>
      <c r="G544" s="1">
        <v>29673</v>
      </c>
      <c r="H544" t="s">
        <v>6</v>
      </c>
      <c r="I544">
        <v>1981</v>
      </c>
      <c r="J544" s="2">
        <f t="shared" si="16"/>
        <v>38</v>
      </c>
      <c r="K544" t="str" cm="1">
        <f t="array" ref="K544">_xlfn.IFS(J544&gt;=61,"61-70",J544&gt;51,"51-60",J544&gt;41,"41-50",J544&gt;31,"31-40",J544&gt;10,"18-30")</f>
        <v>31-40</v>
      </c>
      <c r="L544">
        <f t="shared" si="17"/>
        <v>2018</v>
      </c>
    </row>
    <row r="545" spans="1:12" x14ac:dyDescent="0.25">
      <c r="A545">
        <v>544</v>
      </c>
      <c r="B545">
        <v>3</v>
      </c>
      <c r="C545" t="s">
        <v>1674</v>
      </c>
      <c r="D545" t="s">
        <v>1675</v>
      </c>
      <c r="E545" s="1">
        <v>43241</v>
      </c>
      <c r="F545" t="s">
        <v>1676</v>
      </c>
      <c r="G545" s="1">
        <v>29720</v>
      </c>
      <c r="H545" t="s">
        <v>6</v>
      </c>
      <c r="I545">
        <v>1981</v>
      </c>
      <c r="J545" s="2">
        <f t="shared" si="16"/>
        <v>38</v>
      </c>
      <c r="K545" t="str" cm="1">
        <f t="array" ref="K545">_xlfn.IFS(J545&gt;=61,"61-70",J545&gt;51,"51-60",J545&gt;41,"41-50",J545&gt;31,"31-40",J545&gt;10,"18-30")</f>
        <v>31-40</v>
      </c>
      <c r="L545">
        <f t="shared" si="17"/>
        <v>2018</v>
      </c>
    </row>
    <row r="546" spans="1:12" x14ac:dyDescent="0.25">
      <c r="A546">
        <v>545</v>
      </c>
      <c r="B546">
        <v>3</v>
      </c>
      <c r="C546" t="s">
        <v>1677</v>
      </c>
      <c r="D546" t="s">
        <v>1678</v>
      </c>
      <c r="E546" s="1">
        <v>43243</v>
      </c>
      <c r="F546" t="s">
        <v>1679</v>
      </c>
      <c r="G546" s="1">
        <v>29767</v>
      </c>
      <c r="H546" t="s">
        <v>6</v>
      </c>
      <c r="I546">
        <v>1981</v>
      </c>
      <c r="J546" s="2">
        <f t="shared" si="16"/>
        <v>38</v>
      </c>
      <c r="K546" t="str" cm="1">
        <f t="array" ref="K546">_xlfn.IFS(J546&gt;=61,"61-70",J546&gt;51,"51-60",J546&gt;41,"41-50",J546&gt;31,"31-40",J546&gt;10,"18-30")</f>
        <v>31-40</v>
      </c>
      <c r="L546">
        <f t="shared" si="17"/>
        <v>2018</v>
      </c>
    </row>
    <row r="547" spans="1:12" x14ac:dyDescent="0.25">
      <c r="A547">
        <v>546</v>
      </c>
      <c r="B547">
        <v>3</v>
      </c>
      <c r="C547" t="s">
        <v>1680</v>
      </c>
      <c r="D547" t="s">
        <v>1681</v>
      </c>
      <c r="E547" s="1">
        <v>43245</v>
      </c>
      <c r="F547" t="s">
        <v>1682</v>
      </c>
      <c r="G547" s="1">
        <v>29813</v>
      </c>
      <c r="H547" t="s">
        <v>6</v>
      </c>
      <c r="I547">
        <v>1981</v>
      </c>
      <c r="J547" s="2">
        <f t="shared" si="16"/>
        <v>38</v>
      </c>
      <c r="K547" t="str" cm="1">
        <f t="array" ref="K547">_xlfn.IFS(J547&gt;=61,"61-70",J547&gt;51,"51-60",J547&gt;41,"41-50",J547&gt;31,"31-40",J547&gt;10,"18-30")</f>
        <v>31-40</v>
      </c>
      <c r="L547">
        <f t="shared" si="17"/>
        <v>2018</v>
      </c>
    </row>
    <row r="548" spans="1:12" x14ac:dyDescent="0.25">
      <c r="A548">
        <v>547</v>
      </c>
      <c r="B548">
        <v>3</v>
      </c>
      <c r="C548" t="s">
        <v>1683</v>
      </c>
      <c r="D548" t="s">
        <v>1684</v>
      </c>
      <c r="E548" s="1">
        <v>43247</v>
      </c>
      <c r="F548" t="s">
        <v>1685</v>
      </c>
      <c r="G548" s="1">
        <v>29860</v>
      </c>
      <c r="H548" t="s">
        <v>6</v>
      </c>
      <c r="I548">
        <v>1981</v>
      </c>
      <c r="J548" s="2">
        <f t="shared" si="16"/>
        <v>38</v>
      </c>
      <c r="K548" t="str" cm="1">
        <f t="array" ref="K548">_xlfn.IFS(J548&gt;=61,"61-70",J548&gt;51,"51-60",J548&gt;41,"41-50",J548&gt;31,"31-40",J548&gt;10,"18-30")</f>
        <v>31-40</v>
      </c>
      <c r="L548">
        <f t="shared" si="17"/>
        <v>2018</v>
      </c>
    </row>
    <row r="549" spans="1:12" x14ac:dyDescent="0.25">
      <c r="A549">
        <v>548</v>
      </c>
      <c r="B549">
        <v>3</v>
      </c>
      <c r="C549" t="s">
        <v>1686</v>
      </c>
      <c r="D549" t="s">
        <v>1687</v>
      </c>
      <c r="E549" s="1">
        <v>43249</v>
      </c>
      <c r="F549" t="s">
        <v>1688</v>
      </c>
      <c r="G549" s="1">
        <v>29906</v>
      </c>
      <c r="H549" t="s">
        <v>6</v>
      </c>
      <c r="I549">
        <v>1981</v>
      </c>
      <c r="J549" s="2">
        <f t="shared" si="16"/>
        <v>38</v>
      </c>
      <c r="K549" t="str" cm="1">
        <f t="array" ref="K549">_xlfn.IFS(J549&gt;=61,"61-70",J549&gt;51,"51-60",J549&gt;41,"41-50",J549&gt;31,"31-40",J549&gt;10,"18-30")</f>
        <v>31-40</v>
      </c>
      <c r="L549">
        <f t="shared" si="17"/>
        <v>2018</v>
      </c>
    </row>
    <row r="550" spans="1:12" x14ac:dyDescent="0.25">
      <c r="A550">
        <v>549</v>
      </c>
      <c r="B550">
        <v>3</v>
      </c>
      <c r="C550" t="s">
        <v>1689</v>
      </c>
      <c r="D550" t="s">
        <v>1690</v>
      </c>
      <c r="E550" s="1">
        <v>43251</v>
      </c>
      <c r="F550" t="s">
        <v>1691</v>
      </c>
      <c r="G550" s="1">
        <v>29953</v>
      </c>
      <c r="H550" t="s">
        <v>6</v>
      </c>
      <c r="I550">
        <v>1982</v>
      </c>
      <c r="J550" s="2">
        <f t="shared" si="16"/>
        <v>37</v>
      </c>
      <c r="K550" t="str" cm="1">
        <f t="array" ref="K550">_xlfn.IFS(J550&gt;=61,"61-70",J550&gt;51,"51-60",J550&gt;41,"41-50",J550&gt;31,"31-40",J550&gt;10,"18-30")</f>
        <v>31-40</v>
      </c>
      <c r="L550">
        <f t="shared" si="17"/>
        <v>2018</v>
      </c>
    </row>
    <row r="551" spans="1:12" x14ac:dyDescent="0.25">
      <c r="A551">
        <v>550</v>
      </c>
      <c r="B551">
        <v>3</v>
      </c>
      <c r="C551" t="s">
        <v>1692</v>
      </c>
      <c r="D551" t="s">
        <v>1693</v>
      </c>
      <c r="E551" s="1">
        <v>43253</v>
      </c>
      <c r="F551" t="s">
        <v>1694</v>
      </c>
      <c r="G551" s="1">
        <v>30000</v>
      </c>
      <c r="H551" t="s">
        <v>6</v>
      </c>
      <c r="I551">
        <v>1982</v>
      </c>
      <c r="J551" s="2">
        <f t="shared" si="16"/>
        <v>37</v>
      </c>
      <c r="K551" t="str" cm="1">
        <f t="array" ref="K551">_xlfn.IFS(J551&gt;=61,"61-70",J551&gt;51,"51-60",J551&gt;41,"41-50",J551&gt;31,"31-40",J551&gt;10,"18-30")</f>
        <v>31-40</v>
      </c>
      <c r="L551">
        <f t="shared" si="17"/>
        <v>2018</v>
      </c>
    </row>
    <row r="552" spans="1:12" x14ac:dyDescent="0.25">
      <c r="A552">
        <v>551</v>
      </c>
      <c r="B552">
        <v>3</v>
      </c>
      <c r="C552" t="s">
        <v>1695</v>
      </c>
      <c r="D552" t="s">
        <v>1696</v>
      </c>
      <c r="E552" s="1">
        <v>43255</v>
      </c>
      <c r="F552" t="s">
        <v>1697</v>
      </c>
      <c r="G552" s="1">
        <v>30046</v>
      </c>
      <c r="H552" t="s">
        <v>6</v>
      </c>
      <c r="I552">
        <v>1982</v>
      </c>
      <c r="J552" s="2">
        <f t="shared" si="16"/>
        <v>37</v>
      </c>
      <c r="K552" t="str" cm="1">
        <f t="array" ref="K552">_xlfn.IFS(J552&gt;=61,"61-70",J552&gt;51,"51-60",J552&gt;41,"41-50",J552&gt;31,"31-40",J552&gt;10,"18-30")</f>
        <v>31-40</v>
      </c>
      <c r="L552">
        <f t="shared" si="17"/>
        <v>2018</v>
      </c>
    </row>
    <row r="553" spans="1:12" x14ac:dyDescent="0.25">
      <c r="A553">
        <v>552</v>
      </c>
      <c r="B553">
        <v>3</v>
      </c>
      <c r="C553" t="s">
        <v>1698</v>
      </c>
      <c r="D553" t="s">
        <v>1699</v>
      </c>
      <c r="E553" s="1">
        <v>43258</v>
      </c>
      <c r="F553" t="s">
        <v>1700</v>
      </c>
      <c r="G553" s="1">
        <v>30093</v>
      </c>
      <c r="H553" t="s">
        <v>6</v>
      </c>
      <c r="I553">
        <v>1982</v>
      </c>
      <c r="J553" s="2">
        <f t="shared" si="16"/>
        <v>37</v>
      </c>
      <c r="K553" t="str" cm="1">
        <f t="array" ref="K553">_xlfn.IFS(J553&gt;=61,"61-70",J553&gt;51,"51-60",J553&gt;41,"41-50",J553&gt;31,"31-40",J553&gt;10,"18-30")</f>
        <v>31-40</v>
      </c>
      <c r="L553">
        <f t="shared" si="17"/>
        <v>2018</v>
      </c>
    </row>
    <row r="554" spans="1:12" x14ac:dyDescent="0.25">
      <c r="A554">
        <v>553</v>
      </c>
      <c r="B554">
        <v>3</v>
      </c>
      <c r="C554" t="s">
        <v>1701</v>
      </c>
      <c r="D554" t="s">
        <v>1702</v>
      </c>
      <c r="E554" s="1">
        <v>43260</v>
      </c>
      <c r="F554" t="s">
        <v>1703</v>
      </c>
      <c r="G554" s="1">
        <v>30139</v>
      </c>
      <c r="H554" t="s">
        <v>6</v>
      </c>
      <c r="I554">
        <v>1982</v>
      </c>
      <c r="J554" s="2">
        <f t="shared" si="16"/>
        <v>37</v>
      </c>
      <c r="K554" t="str" cm="1">
        <f t="array" ref="K554">_xlfn.IFS(J554&gt;=61,"61-70",J554&gt;51,"51-60",J554&gt;41,"41-50",J554&gt;31,"31-40",J554&gt;10,"18-30")</f>
        <v>31-40</v>
      </c>
      <c r="L554">
        <f t="shared" si="17"/>
        <v>2018</v>
      </c>
    </row>
    <row r="555" spans="1:12" x14ac:dyDescent="0.25">
      <c r="A555">
        <v>554</v>
      </c>
      <c r="B555">
        <v>3</v>
      </c>
      <c r="C555" t="s">
        <v>1704</v>
      </c>
      <c r="D555" t="s">
        <v>1705</v>
      </c>
      <c r="E555" s="1">
        <v>43262</v>
      </c>
      <c r="F555" t="s">
        <v>1706</v>
      </c>
      <c r="G555" s="1">
        <v>30186</v>
      </c>
      <c r="H555" t="s">
        <v>6</v>
      </c>
      <c r="I555">
        <v>1982</v>
      </c>
      <c r="J555" s="2">
        <f t="shared" si="16"/>
        <v>37</v>
      </c>
      <c r="K555" t="str" cm="1">
        <f t="array" ref="K555">_xlfn.IFS(J555&gt;=61,"61-70",J555&gt;51,"51-60",J555&gt;41,"41-50",J555&gt;31,"31-40",J555&gt;10,"18-30")</f>
        <v>31-40</v>
      </c>
      <c r="L555">
        <f t="shared" si="17"/>
        <v>2018</v>
      </c>
    </row>
    <row r="556" spans="1:12" x14ac:dyDescent="0.25">
      <c r="A556">
        <v>555</v>
      </c>
      <c r="B556">
        <v>3</v>
      </c>
      <c r="C556" t="s">
        <v>1707</v>
      </c>
      <c r="D556" t="s">
        <v>1708</v>
      </c>
      <c r="E556" s="1">
        <v>43264</v>
      </c>
      <c r="F556" t="s">
        <v>1709</v>
      </c>
      <c r="G556" s="1">
        <v>30233</v>
      </c>
      <c r="H556" t="s">
        <v>6</v>
      </c>
      <c r="I556">
        <v>1982</v>
      </c>
      <c r="J556" s="2">
        <f t="shared" si="16"/>
        <v>37</v>
      </c>
      <c r="K556" t="str" cm="1">
        <f t="array" ref="K556">_xlfn.IFS(J556&gt;=61,"61-70",J556&gt;51,"51-60",J556&gt;41,"41-50",J556&gt;31,"31-40",J556&gt;10,"18-30")</f>
        <v>31-40</v>
      </c>
      <c r="L556">
        <f t="shared" si="17"/>
        <v>2018</v>
      </c>
    </row>
    <row r="557" spans="1:12" x14ac:dyDescent="0.25">
      <c r="A557">
        <v>556</v>
      </c>
      <c r="B557">
        <v>3</v>
      </c>
      <c r="C557" t="s">
        <v>1710</v>
      </c>
      <c r="D557" t="s">
        <v>1711</v>
      </c>
      <c r="E557" s="1">
        <v>43266</v>
      </c>
      <c r="F557" t="s">
        <v>1712</v>
      </c>
      <c r="G557" s="1">
        <v>30279</v>
      </c>
      <c r="H557" t="s">
        <v>6</v>
      </c>
      <c r="I557">
        <v>1982</v>
      </c>
      <c r="J557" s="2">
        <f t="shared" si="16"/>
        <v>37</v>
      </c>
      <c r="K557" t="str" cm="1">
        <f t="array" ref="K557">_xlfn.IFS(J557&gt;=61,"61-70",J557&gt;51,"51-60",J557&gt;41,"41-50",J557&gt;31,"31-40",J557&gt;10,"18-30")</f>
        <v>31-40</v>
      </c>
      <c r="L557">
        <f t="shared" si="17"/>
        <v>2018</v>
      </c>
    </row>
    <row r="558" spans="1:12" x14ac:dyDescent="0.25">
      <c r="A558">
        <v>557</v>
      </c>
      <c r="B558">
        <v>3</v>
      </c>
      <c r="C558" t="s">
        <v>1713</v>
      </c>
      <c r="D558" t="s">
        <v>1714</v>
      </c>
      <c r="E558" s="1">
        <v>43268</v>
      </c>
      <c r="F558" t="s">
        <v>1715</v>
      </c>
      <c r="G558" s="1">
        <v>30326</v>
      </c>
      <c r="H558" t="s">
        <v>6</v>
      </c>
      <c r="I558">
        <v>1983</v>
      </c>
      <c r="J558" s="2">
        <f t="shared" si="16"/>
        <v>36</v>
      </c>
      <c r="K558" t="str" cm="1">
        <f t="array" ref="K558">_xlfn.IFS(J558&gt;=61,"61-70",J558&gt;51,"51-60",J558&gt;41,"41-50",J558&gt;31,"31-40",J558&gt;10,"18-30")</f>
        <v>31-40</v>
      </c>
      <c r="L558">
        <f t="shared" si="17"/>
        <v>2018</v>
      </c>
    </row>
    <row r="559" spans="1:12" x14ac:dyDescent="0.25">
      <c r="A559">
        <v>558</v>
      </c>
      <c r="B559">
        <v>3</v>
      </c>
      <c r="C559" t="s">
        <v>1716</v>
      </c>
      <c r="D559" t="s">
        <v>1717</v>
      </c>
      <c r="E559" s="1">
        <v>43270</v>
      </c>
      <c r="F559" t="s">
        <v>1718</v>
      </c>
      <c r="G559" s="1">
        <v>30372</v>
      </c>
      <c r="H559" t="s">
        <v>6</v>
      </c>
      <c r="I559">
        <v>1983</v>
      </c>
      <c r="J559" s="2">
        <f t="shared" si="16"/>
        <v>36</v>
      </c>
      <c r="K559" t="str" cm="1">
        <f t="array" ref="K559">_xlfn.IFS(J559&gt;=61,"61-70",J559&gt;51,"51-60",J559&gt;41,"41-50",J559&gt;31,"31-40",J559&gt;10,"18-30")</f>
        <v>31-40</v>
      </c>
      <c r="L559">
        <f t="shared" si="17"/>
        <v>2018</v>
      </c>
    </row>
    <row r="560" spans="1:12" x14ac:dyDescent="0.25">
      <c r="A560">
        <v>559</v>
      </c>
      <c r="B560">
        <v>3</v>
      </c>
      <c r="C560" t="s">
        <v>1719</v>
      </c>
      <c r="D560" t="s">
        <v>1720</v>
      </c>
      <c r="E560" s="1">
        <v>43272</v>
      </c>
      <c r="F560" t="s">
        <v>1721</v>
      </c>
      <c r="G560" s="1">
        <v>30419</v>
      </c>
      <c r="H560" t="s">
        <v>6</v>
      </c>
      <c r="I560">
        <v>1983</v>
      </c>
      <c r="J560" s="2">
        <f t="shared" si="16"/>
        <v>36</v>
      </c>
      <c r="K560" t="str" cm="1">
        <f t="array" ref="K560">_xlfn.IFS(J560&gt;=61,"61-70",J560&gt;51,"51-60",J560&gt;41,"41-50",J560&gt;31,"31-40",J560&gt;10,"18-30")</f>
        <v>31-40</v>
      </c>
      <c r="L560">
        <f t="shared" si="17"/>
        <v>2018</v>
      </c>
    </row>
    <row r="561" spans="1:12" x14ac:dyDescent="0.25">
      <c r="A561">
        <v>560</v>
      </c>
      <c r="B561">
        <v>3</v>
      </c>
      <c r="C561" t="s">
        <v>1722</v>
      </c>
      <c r="D561" t="s">
        <v>1723</v>
      </c>
      <c r="E561" s="1">
        <v>43274</v>
      </c>
      <c r="F561" t="s">
        <v>1724</v>
      </c>
      <c r="G561" s="1">
        <v>30466</v>
      </c>
      <c r="H561" t="s">
        <v>6</v>
      </c>
      <c r="I561">
        <v>1983</v>
      </c>
      <c r="J561" s="2">
        <f t="shared" si="16"/>
        <v>36</v>
      </c>
      <c r="K561" t="str" cm="1">
        <f t="array" ref="K561">_xlfn.IFS(J561&gt;=61,"61-70",J561&gt;51,"51-60",J561&gt;41,"41-50",J561&gt;31,"31-40",J561&gt;10,"18-30")</f>
        <v>31-40</v>
      </c>
      <c r="L561">
        <f t="shared" si="17"/>
        <v>2018</v>
      </c>
    </row>
    <row r="562" spans="1:12" x14ac:dyDescent="0.25">
      <c r="A562">
        <v>561</v>
      </c>
      <c r="B562">
        <v>3</v>
      </c>
      <c r="C562" t="s">
        <v>1725</v>
      </c>
      <c r="D562" t="s">
        <v>1726</v>
      </c>
      <c r="E562" s="1">
        <v>43276</v>
      </c>
      <c r="F562" t="s">
        <v>1727</v>
      </c>
      <c r="G562" s="1">
        <v>30512</v>
      </c>
      <c r="H562" t="s">
        <v>6</v>
      </c>
      <c r="I562">
        <v>1983</v>
      </c>
      <c r="J562" s="2">
        <f t="shared" si="16"/>
        <v>36</v>
      </c>
      <c r="K562" t="str" cm="1">
        <f t="array" ref="K562">_xlfn.IFS(J562&gt;=61,"61-70",J562&gt;51,"51-60",J562&gt;41,"41-50",J562&gt;31,"31-40",J562&gt;10,"18-30")</f>
        <v>31-40</v>
      </c>
      <c r="L562">
        <f t="shared" si="17"/>
        <v>2018</v>
      </c>
    </row>
    <row r="563" spans="1:12" x14ac:dyDescent="0.25">
      <c r="A563">
        <v>562</v>
      </c>
      <c r="B563">
        <v>3</v>
      </c>
      <c r="C563" t="s">
        <v>1728</v>
      </c>
      <c r="D563" t="s">
        <v>1729</v>
      </c>
      <c r="E563" s="1">
        <v>43278</v>
      </c>
      <c r="F563" t="s">
        <v>1730</v>
      </c>
      <c r="G563" s="1">
        <v>30559</v>
      </c>
      <c r="H563" t="s">
        <v>6</v>
      </c>
      <c r="I563">
        <v>1983</v>
      </c>
      <c r="J563" s="2">
        <f t="shared" si="16"/>
        <v>36</v>
      </c>
      <c r="K563" t="str" cm="1">
        <f t="array" ref="K563">_xlfn.IFS(J563&gt;=61,"61-70",J563&gt;51,"51-60",J563&gt;41,"41-50",J563&gt;31,"31-40",J563&gt;10,"18-30")</f>
        <v>31-40</v>
      </c>
      <c r="L563">
        <f t="shared" si="17"/>
        <v>2018</v>
      </c>
    </row>
    <row r="564" spans="1:12" x14ac:dyDescent="0.25">
      <c r="A564">
        <v>563</v>
      </c>
      <c r="B564">
        <v>3</v>
      </c>
      <c r="C564" t="s">
        <v>1731</v>
      </c>
      <c r="D564" t="s">
        <v>1732</v>
      </c>
      <c r="E564" s="1">
        <v>43280</v>
      </c>
      <c r="F564" t="s">
        <v>1733</v>
      </c>
      <c r="G564" s="1">
        <v>30605</v>
      </c>
      <c r="H564" t="s">
        <v>6</v>
      </c>
      <c r="I564">
        <v>1983</v>
      </c>
      <c r="J564" s="2">
        <f t="shared" si="16"/>
        <v>36</v>
      </c>
      <c r="K564" t="str" cm="1">
        <f t="array" ref="K564">_xlfn.IFS(J564&gt;=61,"61-70",J564&gt;51,"51-60",J564&gt;41,"41-50",J564&gt;31,"31-40",J564&gt;10,"18-30")</f>
        <v>31-40</v>
      </c>
      <c r="L564">
        <f t="shared" si="17"/>
        <v>2018</v>
      </c>
    </row>
    <row r="565" spans="1:12" x14ac:dyDescent="0.25">
      <c r="A565">
        <v>564</v>
      </c>
      <c r="B565">
        <v>3</v>
      </c>
      <c r="C565" t="s">
        <v>1734</v>
      </c>
      <c r="D565" t="s">
        <v>1735</v>
      </c>
      <c r="E565" s="1">
        <v>43282</v>
      </c>
      <c r="F565" t="s">
        <v>1736</v>
      </c>
      <c r="G565" s="1">
        <v>30652</v>
      </c>
      <c r="H565" t="s">
        <v>6</v>
      </c>
      <c r="I565">
        <v>1983</v>
      </c>
      <c r="J565" s="2">
        <f t="shared" si="16"/>
        <v>36</v>
      </c>
      <c r="K565" t="str" cm="1">
        <f t="array" ref="K565">_xlfn.IFS(J565&gt;=61,"61-70",J565&gt;51,"51-60",J565&gt;41,"41-50",J565&gt;31,"31-40",J565&gt;10,"18-30")</f>
        <v>31-40</v>
      </c>
      <c r="L565">
        <f t="shared" si="17"/>
        <v>2018</v>
      </c>
    </row>
    <row r="566" spans="1:12" x14ac:dyDescent="0.25">
      <c r="A566">
        <v>565</v>
      </c>
      <c r="B566">
        <v>3</v>
      </c>
      <c r="C566" t="s">
        <v>1737</v>
      </c>
      <c r="D566" t="s">
        <v>1738</v>
      </c>
      <c r="E566" s="1">
        <v>43284</v>
      </c>
      <c r="F566" t="s">
        <v>1739</v>
      </c>
      <c r="G566" s="1">
        <v>30699</v>
      </c>
      <c r="H566" t="s">
        <v>6</v>
      </c>
      <c r="I566">
        <v>1984</v>
      </c>
      <c r="J566" s="2">
        <f t="shared" si="16"/>
        <v>35</v>
      </c>
      <c r="K566" t="str" cm="1">
        <f t="array" ref="K566">_xlfn.IFS(J566&gt;=61,"61-70",J566&gt;51,"51-60",J566&gt;41,"41-50",J566&gt;31,"31-40",J566&gt;10,"18-30")</f>
        <v>31-40</v>
      </c>
      <c r="L566">
        <f t="shared" si="17"/>
        <v>2018</v>
      </c>
    </row>
    <row r="567" spans="1:12" x14ac:dyDescent="0.25">
      <c r="A567">
        <v>566</v>
      </c>
      <c r="B567">
        <v>3</v>
      </c>
      <c r="C567" t="s">
        <v>1740</v>
      </c>
      <c r="D567" t="s">
        <v>1741</v>
      </c>
      <c r="E567" s="1">
        <v>43286</v>
      </c>
      <c r="F567" t="s">
        <v>1742</v>
      </c>
      <c r="G567" s="1">
        <v>30745</v>
      </c>
      <c r="H567" t="s">
        <v>6</v>
      </c>
      <c r="I567">
        <v>1984</v>
      </c>
      <c r="J567" s="2">
        <f t="shared" si="16"/>
        <v>35</v>
      </c>
      <c r="K567" t="str" cm="1">
        <f t="array" ref="K567">_xlfn.IFS(J567&gt;=61,"61-70",J567&gt;51,"51-60",J567&gt;41,"41-50",J567&gt;31,"31-40",J567&gt;10,"18-30")</f>
        <v>31-40</v>
      </c>
      <c r="L567">
        <f t="shared" si="17"/>
        <v>2018</v>
      </c>
    </row>
    <row r="568" spans="1:12" x14ac:dyDescent="0.25">
      <c r="A568">
        <v>567</v>
      </c>
      <c r="B568">
        <v>3</v>
      </c>
      <c r="C568" t="s">
        <v>1743</v>
      </c>
      <c r="D568" t="s">
        <v>1744</v>
      </c>
      <c r="E568" s="1">
        <v>43289</v>
      </c>
      <c r="F568" t="s">
        <v>1745</v>
      </c>
      <c r="G568" s="1">
        <v>30792</v>
      </c>
      <c r="H568" t="s">
        <v>6</v>
      </c>
      <c r="I568">
        <v>1984</v>
      </c>
      <c r="J568" s="2">
        <f t="shared" si="16"/>
        <v>35</v>
      </c>
      <c r="K568" t="str" cm="1">
        <f t="array" ref="K568">_xlfn.IFS(J568&gt;=61,"61-70",J568&gt;51,"51-60",J568&gt;41,"41-50",J568&gt;31,"31-40",J568&gt;10,"18-30")</f>
        <v>31-40</v>
      </c>
      <c r="L568">
        <f t="shared" si="17"/>
        <v>2018</v>
      </c>
    </row>
    <row r="569" spans="1:12" x14ac:dyDescent="0.25">
      <c r="A569">
        <v>568</v>
      </c>
      <c r="B569">
        <v>3</v>
      </c>
      <c r="C569" t="s">
        <v>1746</v>
      </c>
      <c r="D569" t="s">
        <v>1747</v>
      </c>
      <c r="E569" s="1">
        <v>43291</v>
      </c>
      <c r="F569" t="s">
        <v>1748</v>
      </c>
      <c r="G569" s="1">
        <v>30838</v>
      </c>
      <c r="H569" t="s">
        <v>6</v>
      </c>
      <c r="I569">
        <v>1984</v>
      </c>
      <c r="J569" s="2">
        <f t="shared" si="16"/>
        <v>35</v>
      </c>
      <c r="K569" t="str" cm="1">
        <f t="array" ref="K569">_xlfn.IFS(J569&gt;=61,"61-70",J569&gt;51,"51-60",J569&gt;41,"41-50",J569&gt;31,"31-40",J569&gt;10,"18-30")</f>
        <v>31-40</v>
      </c>
      <c r="L569">
        <f t="shared" si="17"/>
        <v>2018</v>
      </c>
    </row>
    <row r="570" spans="1:12" x14ac:dyDescent="0.25">
      <c r="A570">
        <v>569</v>
      </c>
      <c r="B570">
        <v>3</v>
      </c>
      <c r="C570" t="s">
        <v>1749</v>
      </c>
      <c r="D570" t="s">
        <v>1750</v>
      </c>
      <c r="E570" s="1">
        <v>43293</v>
      </c>
      <c r="F570" t="s">
        <v>1751</v>
      </c>
      <c r="G570" s="1">
        <v>30885</v>
      </c>
      <c r="H570" t="s">
        <v>6</v>
      </c>
      <c r="I570">
        <v>1984</v>
      </c>
      <c r="J570" s="2">
        <f t="shared" si="16"/>
        <v>35</v>
      </c>
      <c r="K570" t="str" cm="1">
        <f t="array" ref="K570">_xlfn.IFS(J570&gt;=61,"61-70",J570&gt;51,"51-60",J570&gt;41,"41-50",J570&gt;31,"31-40",J570&gt;10,"18-30")</f>
        <v>31-40</v>
      </c>
      <c r="L570">
        <f t="shared" si="17"/>
        <v>2018</v>
      </c>
    </row>
    <row r="571" spans="1:12" x14ac:dyDescent="0.25">
      <c r="A571">
        <v>570</v>
      </c>
      <c r="B571">
        <v>3</v>
      </c>
      <c r="C571" t="s">
        <v>1752</v>
      </c>
      <c r="D571" t="s">
        <v>1753</v>
      </c>
      <c r="E571" s="1">
        <v>43295</v>
      </c>
      <c r="F571" t="s">
        <v>1754</v>
      </c>
      <c r="G571" s="1">
        <v>30932</v>
      </c>
      <c r="H571" t="s">
        <v>6</v>
      </c>
      <c r="I571">
        <v>1984</v>
      </c>
      <c r="J571" s="2">
        <f t="shared" si="16"/>
        <v>35</v>
      </c>
      <c r="K571" t="str" cm="1">
        <f t="array" ref="K571">_xlfn.IFS(J571&gt;=61,"61-70",J571&gt;51,"51-60",J571&gt;41,"41-50",J571&gt;31,"31-40",J571&gt;10,"18-30")</f>
        <v>31-40</v>
      </c>
      <c r="L571">
        <f t="shared" si="17"/>
        <v>2018</v>
      </c>
    </row>
    <row r="572" spans="1:12" x14ac:dyDescent="0.25">
      <c r="A572">
        <v>571</v>
      </c>
      <c r="B572">
        <v>3</v>
      </c>
      <c r="C572" t="s">
        <v>1755</v>
      </c>
      <c r="D572" t="s">
        <v>1756</v>
      </c>
      <c r="E572" s="1">
        <v>43297</v>
      </c>
      <c r="F572" t="s">
        <v>1757</v>
      </c>
      <c r="G572" s="1">
        <v>30978</v>
      </c>
      <c r="H572" t="s">
        <v>6</v>
      </c>
      <c r="I572">
        <v>1984</v>
      </c>
      <c r="J572" s="2">
        <f t="shared" si="16"/>
        <v>35</v>
      </c>
      <c r="K572" t="str" cm="1">
        <f t="array" ref="K572">_xlfn.IFS(J572&gt;=61,"61-70",J572&gt;51,"51-60",J572&gt;41,"41-50",J572&gt;31,"31-40",J572&gt;10,"18-30")</f>
        <v>31-40</v>
      </c>
      <c r="L572">
        <f t="shared" si="17"/>
        <v>2018</v>
      </c>
    </row>
    <row r="573" spans="1:12" x14ac:dyDescent="0.25">
      <c r="A573">
        <v>572</v>
      </c>
      <c r="B573">
        <v>3</v>
      </c>
      <c r="C573" t="s">
        <v>1758</v>
      </c>
      <c r="D573" t="s">
        <v>1759</v>
      </c>
      <c r="E573" s="1">
        <v>43299</v>
      </c>
      <c r="F573" t="s">
        <v>1760</v>
      </c>
      <c r="G573" s="1">
        <v>31025</v>
      </c>
      <c r="H573" t="s">
        <v>6</v>
      </c>
      <c r="I573">
        <v>1984</v>
      </c>
      <c r="J573" s="2">
        <f t="shared" si="16"/>
        <v>35</v>
      </c>
      <c r="K573" t="str" cm="1">
        <f t="array" ref="K573">_xlfn.IFS(J573&gt;=61,"61-70",J573&gt;51,"51-60",J573&gt;41,"41-50",J573&gt;31,"31-40",J573&gt;10,"18-30")</f>
        <v>31-40</v>
      </c>
      <c r="L573">
        <f t="shared" si="17"/>
        <v>2018</v>
      </c>
    </row>
    <row r="574" spans="1:12" x14ac:dyDescent="0.25">
      <c r="A574">
        <v>573</v>
      </c>
      <c r="B574">
        <v>3</v>
      </c>
      <c r="C574" t="s">
        <v>1761</v>
      </c>
      <c r="D574" t="s">
        <v>1762</v>
      </c>
      <c r="E574" s="1">
        <v>43301</v>
      </c>
      <c r="F574" t="s">
        <v>1763</v>
      </c>
      <c r="G574" s="1">
        <v>31071</v>
      </c>
      <c r="H574" t="s">
        <v>6</v>
      </c>
      <c r="I574">
        <v>1985</v>
      </c>
      <c r="J574" s="2">
        <f t="shared" si="16"/>
        <v>34</v>
      </c>
      <c r="K574" t="str" cm="1">
        <f t="array" ref="K574">_xlfn.IFS(J574&gt;=61,"61-70",J574&gt;51,"51-60",J574&gt;41,"41-50",J574&gt;31,"31-40",J574&gt;10,"18-30")</f>
        <v>31-40</v>
      </c>
      <c r="L574">
        <f t="shared" si="17"/>
        <v>2018</v>
      </c>
    </row>
    <row r="575" spans="1:12" x14ac:dyDescent="0.25">
      <c r="A575">
        <v>574</v>
      </c>
      <c r="B575">
        <v>3</v>
      </c>
      <c r="C575" t="s">
        <v>1764</v>
      </c>
      <c r="D575" t="s">
        <v>1765</v>
      </c>
      <c r="E575" s="1">
        <v>43303</v>
      </c>
      <c r="F575" t="s">
        <v>1766</v>
      </c>
      <c r="G575" s="1">
        <v>31118</v>
      </c>
      <c r="H575" t="s">
        <v>6</v>
      </c>
      <c r="I575">
        <v>1985</v>
      </c>
      <c r="J575" s="2">
        <f t="shared" si="16"/>
        <v>34</v>
      </c>
      <c r="K575" t="str" cm="1">
        <f t="array" ref="K575">_xlfn.IFS(J575&gt;=61,"61-70",J575&gt;51,"51-60",J575&gt;41,"41-50",J575&gt;31,"31-40",J575&gt;10,"18-30")</f>
        <v>31-40</v>
      </c>
      <c r="L575">
        <f t="shared" si="17"/>
        <v>2018</v>
      </c>
    </row>
    <row r="576" spans="1:12" x14ac:dyDescent="0.25">
      <c r="A576">
        <v>575</v>
      </c>
      <c r="B576">
        <v>3</v>
      </c>
      <c r="C576" t="s">
        <v>1767</v>
      </c>
      <c r="D576" t="s">
        <v>1768</v>
      </c>
      <c r="E576" s="1">
        <v>43305</v>
      </c>
      <c r="F576" t="s">
        <v>1769</v>
      </c>
      <c r="G576" s="1">
        <v>31165</v>
      </c>
      <c r="H576" t="s">
        <v>6</v>
      </c>
      <c r="I576">
        <v>1985</v>
      </c>
      <c r="J576" s="2">
        <f t="shared" si="16"/>
        <v>34</v>
      </c>
      <c r="K576" t="str" cm="1">
        <f t="array" ref="K576">_xlfn.IFS(J576&gt;=61,"61-70",J576&gt;51,"51-60",J576&gt;41,"41-50",J576&gt;31,"31-40",J576&gt;10,"18-30")</f>
        <v>31-40</v>
      </c>
      <c r="L576">
        <f t="shared" si="17"/>
        <v>2018</v>
      </c>
    </row>
    <row r="577" spans="1:12" x14ac:dyDescent="0.25">
      <c r="A577">
        <v>576</v>
      </c>
      <c r="B577">
        <v>3</v>
      </c>
      <c r="C577" t="s">
        <v>1770</v>
      </c>
      <c r="D577" t="s">
        <v>1771</v>
      </c>
      <c r="E577" s="1">
        <v>43307</v>
      </c>
      <c r="F577" t="s">
        <v>1772</v>
      </c>
      <c r="G577" s="1">
        <v>31211</v>
      </c>
      <c r="H577" t="s">
        <v>6</v>
      </c>
      <c r="I577">
        <v>1985</v>
      </c>
      <c r="J577" s="2">
        <f t="shared" si="16"/>
        <v>34</v>
      </c>
      <c r="K577" t="str" cm="1">
        <f t="array" ref="K577">_xlfn.IFS(J577&gt;=61,"61-70",J577&gt;51,"51-60",J577&gt;41,"41-50",J577&gt;31,"31-40",J577&gt;10,"18-30")</f>
        <v>31-40</v>
      </c>
      <c r="L577">
        <f t="shared" si="17"/>
        <v>2018</v>
      </c>
    </row>
    <row r="578" spans="1:12" x14ac:dyDescent="0.25">
      <c r="A578">
        <v>577</v>
      </c>
      <c r="B578">
        <v>3</v>
      </c>
      <c r="C578" t="s">
        <v>1773</v>
      </c>
      <c r="D578" t="s">
        <v>1774</v>
      </c>
      <c r="E578" s="1">
        <v>43309</v>
      </c>
      <c r="F578" t="s">
        <v>1775</v>
      </c>
      <c r="G578" s="1">
        <v>31258</v>
      </c>
      <c r="H578" t="s">
        <v>6</v>
      </c>
      <c r="I578">
        <v>1985</v>
      </c>
      <c r="J578" s="2">
        <f t="shared" si="16"/>
        <v>34</v>
      </c>
      <c r="K578" t="str" cm="1">
        <f t="array" ref="K578">_xlfn.IFS(J578&gt;=61,"61-70",J578&gt;51,"51-60",J578&gt;41,"41-50",J578&gt;31,"31-40",J578&gt;10,"18-30")</f>
        <v>31-40</v>
      </c>
      <c r="L578">
        <f t="shared" si="17"/>
        <v>2018</v>
      </c>
    </row>
    <row r="579" spans="1:12" x14ac:dyDescent="0.25">
      <c r="A579">
        <v>578</v>
      </c>
      <c r="B579">
        <v>3</v>
      </c>
      <c r="C579" t="s">
        <v>1776</v>
      </c>
      <c r="D579" t="s">
        <v>1777</v>
      </c>
      <c r="E579" s="1">
        <v>43311</v>
      </c>
      <c r="F579" t="s">
        <v>1778</v>
      </c>
      <c r="G579" s="1">
        <v>31304</v>
      </c>
      <c r="H579" t="s">
        <v>6</v>
      </c>
      <c r="I579">
        <v>1985</v>
      </c>
      <c r="J579" s="2">
        <f t="shared" ref="J579:J642" si="18">2019-I579</f>
        <v>34</v>
      </c>
      <c r="K579" t="str" cm="1">
        <f t="array" ref="K579">_xlfn.IFS(J579&gt;=61,"61-70",J579&gt;51,"51-60",J579&gt;41,"41-50",J579&gt;31,"31-40",J579&gt;10,"18-30")</f>
        <v>31-40</v>
      </c>
      <c r="L579">
        <f t="shared" ref="L579:L642" si="19">YEAR(E579)</f>
        <v>2018</v>
      </c>
    </row>
    <row r="580" spans="1:12" x14ac:dyDescent="0.25">
      <c r="A580">
        <v>579</v>
      </c>
      <c r="B580">
        <v>3</v>
      </c>
      <c r="C580" t="s">
        <v>1779</v>
      </c>
      <c r="D580" t="s">
        <v>1780</v>
      </c>
      <c r="E580" s="1">
        <v>43313</v>
      </c>
      <c r="F580" t="s">
        <v>1781</v>
      </c>
      <c r="G580" s="1">
        <v>31351</v>
      </c>
      <c r="H580" t="s">
        <v>6</v>
      </c>
      <c r="I580">
        <v>1985</v>
      </c>
      <c r="J580" s="2">
        <f t="shared" si="18"/>
        <v>34</v>
      </c>
      <c r="K580" t="str" cm="1">
        <f t="array" ref="K580">_xlfn.IFS(J580&gt;=61,"61-70",J580&gt;51,"51-60",J580&gt;41,"41-50",J580&gt;31,"31-40",J580&gt;10,"18-30")</f>
        <v>31-40</v>
      </c>
      <c r="L580">
        <f t="shared" si="19"/>
        <v>2018</v>
      </c>
    </row>
    <row r="581" spans="1:12" x14ac:dyDescent="0.25">
      <c r="A581">
        <v>580</v>
      </c>
      <c r="B581">
        <v>3</v>
      </c>
      <c r="C581" t="s">
        <v>1782</v>
      </c>
      <c r="D581" t="s">
        <v>1783</v>
      </c>
      <c r="E581" s="1">
        <v>43315</v>
      </c>
      <c r="F581" t="s">
        <v>1784</v>
      </c>
      <c r="G581" s="1">
        <v>31398</v>
      </c>
      <c r="H581" t="s">
        <v>6</v>
      </c>
      <c r="I581">
        <v>1985</v>
      </c>
      <c r="J581" s="2">
        <f t="shared" si="18"/>
        <v>34</v>
      </c>
      <c r="K581" t="str" cm="1">
        <f t="array" ref="K581">_xlfn.IFS(J581&gt;=61,"61-70",J581&gt;51,"51-60",J581&gt;41,"41-50",J581&gt;31,"31-40",J581&gt;10,"18-30")</f>
        <v>31-40</v>
      </c>
      <c r="L581">
        <f t="shared" si="19"/>
        <v>2018</v>
      </c>
    </row>
    <row r="582" spans="1:12" x14ac:dyDescent="0.25">
      <c r="A582">
        <v>581</v>
      </c>
      <c r="B582">
        <v>3</v>
      </c>
      <c r="C582" t="s">
        <v>1785</v>
      </c>
      <c r="D582" t="s">
        <v>1786</v>
      </c>
      <c r="E582" s="1">
        <v>43317</v>
      </c>
      <c r="F582" t="s">
        <v>1787</v>
      </c>
      <c r="G582" s="1">
        <v>31444</v>
      </c>
      <c r="H582" t="s">
        <v>6</v>
      </c>
      <c r="I582">
        <v>1986</v>
      </c>
      <c r="J582" s="2">
        <f t="shared" si="18"/>
        <v>33</v>
      </c>
      <c r="K582" t="str" cm="1">
        <f t="array" ref="K582">_xlfn.IFS(J582&gt;=61,"61-70",J582&gt;51,"51-60",J582&gt;41,"41-50",J582&gt;31,"31-40",J582&gt;10,"18-30")</f>
        <v>31-40</v>
      </c>
      <c r="L582">
        <f t="shared" si="19"/>
        <v>2018</v>
      </c>
    </row>
    <row r="583" spans="1:12" x14ac:dyDescent="0.25">
      <c r="A583">
        <v>582</v>
      </c>
      <c r="B583">
        <v>3</v>
      </c>
      <c r="C583" t="s">
        <v>1788</v>
      </c>
      <c r="D583" t="s">
        <v>1789</v>
      </c>
      <c r="E583" s="1">
        <v>43320</v>
      </c>
      <c r="F583" t="s">
        <v>1790</v>
      </c>
      <c r="G583" s="1">
        <v>31491</v>
      </c>
      <c r="H583" t="s">
        <v>6</v>
      </c>
      <c r="I583">
        <v>1986</v>
      </c>
      <c r="J583" s="2">
        <f t="shared" si="18"/>
        <v>33</v>
      </c>
      <c r="K583" t="str" cm="1">
        <f t="array" ref="K583">_xlfn.IFS(J583&gt;=61,"61-70",J583&gt;51,"51-60",J583&gt;41,"41-50",J583&gt;31,"31-40",J583&gt;10,"18-30")</f>
        <v>31-40</v>
      </c>
      <c r="L583">
        <f t="shared" si="19"/>
        <v>2018</v>
      </c>
    </row>
    <row r="584" spans="1:12" x14ac:dyDescent="0.25">
      <c r="A584">
        <v>583</v>
      </c>
      <c r="B584">
        <v>3</v>
      </c>
      <c r="C584" t="s">
        <v>1791</v>
      </c>
      <c r="D584" t="s">
        <v>1792</v>
      </c>
      <c r="E584" s="1">
        <v>43322</v>
      </c>
      <c r="F584" t="s">
        <v>1793</v>
      </c>
      <c r="G584" s="1">
        <v>31537</v>
      </c>
      <c r="H584" t="s">
        <v>6</v>
      </c>
      <c r="I584">
        <v>1986</v>
      </c>
      <c r="J584" s="2">
        <f t="shared" si="18"/>
        <v>33</v>
      </c>
      <c r="K584" t="str" cm="1">
        <f t="array" ref="K584">_xlfn.IFS(J584&gt;=61,"61-70",J584&gt;51,"51-60",J584&gt;41,"41-50",J584&gt;31,"31-40",J584&gt;10,"18-30")</f>
        <v>31-40</v>
      </c>
      <c r="L584">
        <f t="shared" si="19"/>
        <v>2018</v>
      </c>
    </row>
    <row r="585" spans="1:12" x14ac:dyDescent="0.25">
      <c r="A585">
        <v>584</v>
      </c>
      <c r="B585">
        <v>3</v>
      </c>
      <c r="C585" t="s">
        <v>1794</v>
      </c>
      <c r="D585" t="s">
        <v>1795</v>
      </c>
      <c r="E585" s="1">
        <v>43324</v>
      </c>
      <c r="F585" t="s">
        <v>1796</v>
      </c>
      <c r="G585" s="1">
        <v>31584</v>
      </c>
      <c r="H585" t="s">
        <v>6</v>
      </c>
      <c r="I585">
        <v>1986</v>
      </c>
      <c r="J585" s="2">
        <f t="shared" si="18"/>
        <v>33</v>
      </c>
      <c r="K585" t="str" cm="1">
        <f t="array" ref="K585">_xlfn.IFS(J585&gt;=61,"61-70",J585&gt;51,"51-60",J585&gt;41,"41-50",J585&gt;31,"31-40",J585&gt;10,"18-30")</f>
        <v>31-40</v>
      </c>
      <c r="L585">
        <f t="shared" si="19"/>
        <v>2018</v>
      </c>
    </row>
    <row r="586" spans="1:12" x14ac:dyDescent="0.25">
      <c r="A586">
        <v>585</v>
      </c>
      <c r="B586">
        <v>3</v>
      </c>
      <c r="C586" t="s">
        <v>1797</v>
      </c>
      <c r="D586" t="s">
        <v>1798</v>
      </c>
      <c r="E586" s="1">
        <v>43326</v>
      </c>
      <c r="F586" t="s">
        <v>1799</v>
      </c>
      <c r="G586" s="1">
        <v>31631</v>
      </c>
      <c r="H586" t="s">
        <v>6</v>
      </c>
      <c r="I586">
        <v>1986</v>
      </c>
      <c r="J586" s="2">
        <f t="shared" si="18"/>
        <v>33</v>
      </c>
      <c r="K586" t="str" cm="1">
        <f t="array" ref="K586">_xlfn.IFS(J586&gt;=61,"61-70",J586&gt;51,"51-60",J586&gt;41,"41-50",J586&gt;31,"31-40",J586&gt;10,"18-30")</f>
        <v>31-40</v>
      </c>
      <c r="L586">
        <f t="shared" si="19"/>
        <v>2018</v>
      </c>
    </row>
    <row r="587" spans="1:12" x14ac:dyDescent="0.25">
      <c r="A587">
        <v>586</v>
      </c>
      <c r="B587">
        <v>3</v>
      </c>
      <c r="C587" t="s">
        <v>1800</v>
      </c>
      <c r="D587" t="s">
        <v>1801</v>
      </c>
      <c r="E587" s="1">
        <v>43328</v>
      </c>
      <c r="F587" t="s">
        <v>1802</v>
      </c>
      <c r="G587" s="1">
        <v>31677</v>
      </c>
      <c r="H587" t="s">
        <v>6</v>
      </c>
      <c r="I587">
        <v>1986</v>
      </c>
      <c r="J587" s="2">
        <f t="shared" si="18"/>
        <v>33</v>
      </c>
      <c r="K587" t="str" cm="1">
        <f t="array" ref="K587">_xlfn.IFS(J587&gt;=61,"61-70",J587&gt;51,"51-60",J587&gt;41,"41-50",J587&gt;31,"31-40",J587&gt;10,"18-30")</f>
        <v>31-40</v>
      </c>
      <c r="L587">
        <f t="shared" si="19"/>
        <v>2018</v>
      </c>
    </row>
    <row r="588" spans="1:12" x14ac:dyDescent="0.25">
      <c r="A588">
        <v>587</v>
      </c>
      <c r="B588">
        <v>3</v>
      </c>
      <c r="C588" t="s">
        <v>1803</v>
      </c>
      <c r="D588" t="s">
        <v>1804</v>
      </c>
      <c r="E588" s="1">
        <v>43330</v>
      </c>
      <c r="F588" t="s">
        <v>1805</v>
      </c>
      <c r="G588" s="1">
        <v>31724</v>
      </c>
      <c r="H588" t="s">
        <v>6</v>
      </c>
      <c r="I588">
        <v>1986</v>
      </c>
      <c r="J588" s="2">
        <f t="shared" si="18"/>
        <v>33</v>
      </c>
      <c r="K588" t="str" cm="1">
        <f t="array" ref="K588">_xlfn.IFS(J588&gt;=61,"61-70",J588&gt;51,"51-60",J588&gt;41,"41-50",J588&gt;31,"31-40",J588&gt;10,"18-30")</f>
        <v>31-40</v>
      </c>
      <c r="L588">
        <f t="shared" si="19"/>
        <v>2018</v>
      </c>
    </row>
    <row r="589" spans="1:12" x14ac:dyDescent="0.25">
      <c r="A589">
        <v>588</v>
      </c>
      <c r="B589">
        <v>3</v>
      </c>
      <c r="C589" t="s">
        <v>1806</v>
      </c>
      <c r="D589" t="s">
        <v>1807</v>
      </c>
      <c r="E589" s="1">
        <v>43332</v>
      </c>
      <c r="F589" t="s">
        <v>1808</v>
      </c>
      <c r="G589" s="1">
        <v>31770</v>
      </c>
      <c r="H589" t="s">
        <v>6</v>
      </c>
      <c r="I589">
        <v>1986</v>
      </c>
      <c r="J589" s="2">
        <f t="shared" si="18"/>
        <v>33</v>
      </c>
      <c r="K589" t="str" cm="1">
        <f t="array" ref="K589">_xlfn.IFS(J589&gt;=61,"61-70",J589&gt;51,"51-60",J589&gt;41,"41-50",J589&gt;31,"31-40",J589&gt;10,"18-30")</f>
        <v>31-40</v>
      </c>
      <c r="L589">
        <f t="shared" si="19"/>
        <v>2018</v>
      </c>
    </row>
    <row r="590" spans="1:12" x14ac:dyDescent="0.25">
      <c r="A590">
        <v>589</v>
      </c>
      <c r="B590">
        <v>3</v>
      </c>
      <c r="C590" t="s">
        <v>1809</v>
      </c>
      <c r="D590" t="s">
        <v>1810</v>
      </c>
      <c r="E590" s="1">
        <v>43334</v>
      </c>
      <c r="F590" t="s">
        <v>1811</v>
      </c>
      <c r="G590" s="1">
        <v>31817</v>
      </c>
      <c r="H590" t="s">
        <v>6</v>
      </c>
      <c r="I590">
        <v>1987</v>
      </c>
      <c r="J590" s="2">
        <f t="shared" si="18"/>
        <v>32</v>
      </c>
      <c r="K590" t="str" cm="1">
        <f t="array" ref="K590">_xlfn.IFS(J590&gt;=61,"61-70",J590&gt;51,"51-60",J590&gt;41,"41-50",J590&gt;31,"31-40",J590&gt;10,"18-30")</f>
        <v>31-40</v>
      </c>
      <c r="L590">
        <f t="shared" si="19"/>
        <v>2018</v>
      </c>
    </row>
    <row r="591" spans="1:12" x14ac:dyDescent="0.25">
      <c r="A591">
        <v>590</v>
      </c>
      <c r="B591">
        <v>3</v>
      </c>
      <c r="C591" t="s">
        <v>1812</v>
      </c>
      <c r="D591" t="s">
        <v>1813</v>
      </c>
      <c r="E591" s="1">
        <v>43336</v>
      </c>
      <c r="F591" t="s">
        <v>1814</v>
      </c>
      <c r="G591" s="1">
        <v>31864</v>
      </c>
      <c r="H591" t="s">
        <v>6</v>
      </c>
      <c r="I591">
        <v>1987</v>
      </c>
      <c r="J591" s="2">
        <f t="shared" si="18"/>
        <v>32</v>
      </c>
      <c r="K591" t="str" cm="1">
        <f t="array" ref="K591">_xlfn.IFS(J591&gt;=61,"61-70",J591&gt;51,"51-60",J591&gt;41,"41-50",J591&gt;31,"31-40",J591&gt;10,"18-30")</f>
        <v>31-40</v>
      </c>
      <c r="L591">
        <f t="shared" si="19"/>
        <v>2018</v>
      </c>
    </row>
    <row r="592" spans="1:12" x14ac:dyDescent="0.25">
      <c r="A592">
        <v>591</v>
      </c>
      <c r="B592">
        <v>3</v>
      </c>
      <c r="C592" t="s">
        <v>1815</v>
      </c>
      <c r="D592" t="s">
        <v>1816</v>
      </c>
      <c r="E592" s="1">
        <v>43338</v>
      </c>
      <c r="F592" t="s">
        <v>1817</v>
      </c>
      <c r="G592" s="1">
        <v>31910</v>
      </c>
      <c r="H592" t="s">
        <v>6</v>
      </c>
      <c r="I592">
        <v>1987</v>
      </c>
      <c r="J592" s="2">
        <f t="shared" si="18"/>
        <v>32</v>
      </c>
      <c r="K592" t="str" cm="1">
        <f t="array" ref="K592">_xlfn.IFS(J592&gt;=61,"61-70",J592&gt;51,"51-60",J592&gt;41,"41-50",J592&gt;31,"31-40",J592&gt;10,"18-30")</f>
        <v>31-40</v>
      </c>
      <c r="L592">
        <f t="shared" si="19"/>
        <v>2018</v>
      </c>
    </row>
    <row r="593" spans="1:12" x14ac:dyDescent="0.25">
      <c r="A593">
        <v>592</v>
      </c>
      <c r="B593">
        <v>3</v>
      </c>
      <c r="C593" t="s">
        <v>1818</v>
      </c>
      <c r="D593" t="s">
        <v>1819</v>
      </c>
      <c r="E593" s="1">
        <v>43340</v>
      </c>
      <c r="F593" t="s">
        <v>1820</v>
      </c>
      <c r="G593" s="1">
        <v>31957</v>
      </c>
      <c r="H593" t="s">
        <v>6</v>
      </c>
      <c r="I593">
        <v>1987</v>
      </c>
      <c r="J593" s="2">
        <f t="shared" si="18"/>
        <v>32</v>
      </c>
      <c r="K593" t="str" cm="1">
        <f t="array" ref="K593">_xlfn.IFS(J593&gt;=61,"61-70",J593&gt;51,"51-60",J593&gt;41,"41-50",J593&gt;31,"31-40",J593&gt;10,"18-30")</f>
        <v>31-40</v>
      </c>
      <c r="L593">
        <f t="shared" si="19"/>
        <v>2018</v>
      </c>
    </row>
    <row r="594" spans="1:12" x14ac:dyDescent="0.25">
      <c r="A594">
        <v>593</v>
      </c>
      <c r="B594">
        <v>3</v>
      </c>
      <c r="C594" t="s">
        <v>1821</v>
      </c>
      <c r="D594" t="s">
        <v>1822</v>
      </c>
      <c r="E594" s="1">
        <v>43342</v>
      </c>
      <c r="F594" t="s">
        <v>1823</v>
      </c>
      <c r="G594" s="1">
        <v>32003</v>
      </c>
      <c r="H594" t="s">
        <v>6</v>
      </c>
      <c r="I594">
        <v>1987</v>
      </c>
      <c r="J594" s="2">
        <f t="shared" si="18"/>
        <v>32</v>
      </c>
      <c r="K594" t="str" cm="1">
        <f t="array" ref="K594">_xlfn.IFS(J594&gt;=61,"61-70",J594&gt;51,"51-60",J594&gt;41,"41-50",J594&gt;31,"31-40",J594&gt;10,"18-30")</f>
        <v>31-40</v>
      </c>
      <c r="L594">
        <f t="shared" si="19"/>
        <v>2018</v>
      </c>
    </row>
    <row r="595" spans="1:12" x14ac:dyDescent="0.25">
      <c r="A595">
        <v>594</v>
      </c>
      <c r="B595">
        <v>3</v>
      </c>
      <c r="C595" t="s">
        <v>1824</v>
      </c>
      <c r="D595" t="s">
        <v>1825</v>
      </c>
      <c r="E595" s="1">
        <v>43344</v>
      </c>
      <c r="F595" t="s">
        <v>1826</v>
      </c>
      <c r="G595" s="1">
        <v>32050</v>
      </c>
      <c r="H595" t="s">
        <v>6</v>
      </c>
      <c r="I595">
        <v>1987</v>
      </c>
      <c r="J595" s="2">
        <f t="shared" si="18"/>
        <v>32</v>
      </c>
      <c r="K595" t="str" cm="1">
        <f t="array" ref="K595">_xlfn.IFS(J595&gt;=61,"61-70",J595&gt;51,"51-60",J595&gt;41,"41-50",J595&gt;31,"31-40",J595&gt;10,"18-30")</f>
        <v>31-40</v>
      </c>
      <c r="L595">
        <f t="shared" si="19"/>
        <v>2018</v>
      </c>
    </row>
    <row r="596" spans="1:12" x14ac:dyDescent="0.25">
      <c r="A596">
        <v>595</v>
      </c>
      <c r="B596">
        <v>3</v>
      </c>
      <c r="C596" t="s">
        <v>1827</v>
      </c>
      <c r="D596" t="s">
        <v>1828</v>
      </c>
      <c r="E596" s="1">
        <v>43346</v>
      </c>
      <c r="F596" t="s">
        <v>1829</v>
      </c>
      <c r="G596" s="1">
        <v>32097</v>
      </c>
      <c r="H596" t="s">
        <v>6</v>
      </c>
      <c r="I596">
        <v>1987</v>
      </c>
      <c r="J596" s="2">
        <f t="shared" si="18"/>
        <v>32</v>
      </c>
      <c r="K596" t="str" cm="1">
        <f t="array" ref="K596">_xlfn.IFS(J596&gt;=61,"61-70",J596&gt;51,"51-60",J596&gt;41,"41-50",J596&gt;31,"31-40",J596&gt;10,"18-30")</f>
        <v>31-40</v>
      </c>
      <c r="L596">
        <f t="shared" si="19"/>
        <v>2018</v>
      </c>
    </row>
    <row r="597" spans="1:12" x14ac:dyDescent="0.25">
      <c r="A597">
        <v>596</v>
      </c>
      <c r="B597">
        <v>3</v>
      </c>
      <c r="C597" t="s">
        <v>1830</v>
      </c>
      <c r="D597" t="s">
        <v>1831</v>
      </c>
      <c r="E597" s="1">
        <v>43348</v>
      </c>
      <c r="F597" t="s">
        <v>1832</v>
      </c>
      <c r="G597" s="1">
        <v>32143</v>
      </c>
      <c r="H597" t="s">
        <v>6</v>
      </c>
      <c r="I597">
        <v>1988</v>
      </c>
      <c r="J597" s="2">
        <f t="shared" si="18"/>
        <v>31</v>
      </c>
      <c r="K597" t="str" cm="1">
        <f t="array" ref="K597">_xlfn.IFS(J597&gt;=61,"61-70",J597&gt;51,"51-60",J597&gt;41,"41-50",J597&gt;31,"31-40",J597&gt;10,"18-30")</f>
        <v>18-30</v>
      </c>
      <c r="L597">
        <f t="shared" si="19"/>
        <v>2018</v>
      </c>
    </row>
    <row r="598" spans="1:12" x14ac:dyDescent="0.25">
      <c r="A598">
        <v>597</v>
      </c>
      <c r="B598">
        <v>3</v>
      </c>
      <c r="C598" t="s">
        <v>1833</v>
      </c>
      <c r="D598" t="s">
        <v>1834</v>
      </c>
      <c r="E598" s="1">
        <v>43351</v>
      </c>
      <c r="F598" t="s">
        <v>1835</v>
      </c>
      <c r="G598" s="1">
        <v>32190</v>
      </c>
      <c r="H598" t="s">
        <v>6</v>
      </c>
      <c r="I598">
        <v>1988</v>
      </c>
      <c r="J598" s="2">
        <f t="shared" si="18"/>
        <v>31</v>
      </c>
      <c r="K598" t="str" cm="1">
        <f t="array" ref="K598">_xlfn.IFS(J598&gt;=61,"61-70",J598&gt;51,"51-60",J598&gt;41,"41-50",J598&gt;31,"31-40",J598&gt;10,"18-30")</f>
        <v>18-30</v>
      </c>
      <c r="L598">
        <f t="shared" si="19"/>
        <v>2018</v>
      </c>
    </row>
    <row r="599" spans="1:12" x14ac:dyDescent="0.25">
      <c r="A599">
        <v>598</v>
      </c>
      <c r="B599">
        <v>3</v>
      </c>
      <c r="C599" t="s">
        <v>1836</v>
      </c>
      <c r="D599" t="s">
        <v>1837</v>
      </c>
      <c r="E599" s="1">
        <v>43353</v>
      </c>
      <c r="F599" t="s">
        <v>1838</v>
      </c>
      <c r="G599" s="1">
        <v>32236</v>
      </c>
      <c r="H599" t="s">
        <v>6</v>
      </c>
      <c r="I599">
        <v>1988</v>
      </c>
      <c r="J599" s="2">
        <f t="shared" si="18"/>
        <v>31</v>
      </c>
      <c r="K599" t="str" cm="1">
        <f t="array" ref="K599">_xlfn.IFS(J599&gt;=61,"61-70",J599&gt;51,"51-60",J599&gt;41,"41-50",J599&gt;31,"31-40",J599&gt;10,"18-30")</f>
        <v>18-30</v>
      </c>
      <c r="L599">
        <f t="shared" si="19"/>
        <v>2018</v>
      </c>
    </row>
    <row r="600" spans="1:12" x14ac:dyDescent="0.25">
      <c r="A600">
        <v>599</v>
      </c>
      <c r="B600">
        <v>3</v>
      </c>
      <c r="C600" t="s">
        <v>1839</v>
      </c>
      <c r="D600" t="s">
        <v>1840</v>
      </c>
      <c r="E600" s="1">
        <v>43355</v>
      </c>
      <c r="F600" t="s">
        <v>1841</v>
      </c>
      <c r="G600" s="1">
        <v>32283</v>
      </c>
      <c r="H600" t="s">
        <v>6</v>
      </c>
      <c r="I600">
        <v>1988</v>
      </c>
      <c r="J600" s="2">
        <f t="shared" si="18"/>
        <v>31</v>
      </c>
      <c r="K600" t="str" cm="1">
        <f t="array" ref="K600">_xlfn.IFS(J600&gt;=61,"61-70",J600&gt;51,"51-60",J600&gt;41,"41-50",J600&gt;31,"31-40",J600&gt;10,"18-30")</f>
        <v>18-30</v>
      </c>
      <c r="L600">
        <f t="shared" si="19"/>
        <v>2018</v>
      </c>
    </row>
    <row r="601" spans="1:12" x14ac:dyDescent="0.25">
      <c r="A601">
        <v>600</v>
      </c>
      <c r="B601">
        <v>3</v>
      </c>
      <c r="C601" t="s">
        <v>1842</v>
      </c>
      <c r="D601" t="s">
        <v>1843</v>
      </c>
      <c r="E601" s="1">
        <v>43357</v>
      </c>
      <c r="F601" t="s">
        <v>1844</v>
      </c>
      <c r="G601" s="1">
        <v>32330</v>
      </c>
      <c r="H601" t="s">
        <v>6</v>
      </c>
      <c r="I601">
        <v>1988</v>
      </c>
      <c r="J601" s="2">
        <f t="shared" si="18"/>
        <v>31</v>
      </c>
      <c r="K601" t="str" cm="1">
        <f t="array" ref="K601">_xlfn.IFS(J601&gt;=61,"61-70",J601&gt;51,"51-60",J601&gt;41,"41-50",J601&gt;31,"31-40",J601&gt;10,"18-30")</f>
        <v>18-30</v>
      </c>
      <c r="L601">
        <f t="shared" si="19"/>
        <v>2018</v>
      </c>
    </row>
    <row r="602" spans="1:12" x14ac:dyDescent="0.25">
      <c r="A602">
        <v>601</v>
      </c>
      <c r="B602">
        <v>3</v>
      </c>
      <c r="C602" t="s">
        <v>1845</v>
      </c>
      <c r="D602" t="s">
        <v>1846</v>
      </c>
      <c r="E602" s="1">
        <v>43359</v>
      </c>
      <c r="F602" t="s">
        <v>1847</v>
      </c>
      <c r="G602" s="1">
        <v>32376</v>
      </c>
      <c r="H602" t="s">
        <v>6</v>
      </c>
      <c r="I602">
        <v>1988</v>
      </c>
      <c r="J602" s="2">
        <f t="shared" si="18"/>
        <v>31</v>
      </c>
      <c r="K602" t="str" cm="1">
        <f t="array" ref="K602">_xlfn.IFS(J602&gt;=61,"61-70",J602&gt;51,"51-60",J602&gt;41,"41-50",J602&gt;31,"31-40",J602&gt;10,"18-30")</f>
        <v>18-30</v>
      </c>
      <c r="L602">
        <f t="shared" si="19"/>
        <v>2018</v>
      </c>
    </row>
    <row r="603" spans="1:12" x14ac:dyDescent="0.25">
      <c r="A603">
        <v>602</v>
      </c>
      <c r="B603">
        <v>3</v>
      </c>
      <c r="C603" t="s">
        <v>1848</v>
      </c>
      <c r="D603" t="s">
        <v>1849</v>
      </c>
      <c r="E603" s="1">
        <v>43361</v>
      </c>
      <c r="F603" t="s">
        <v>1850</v>
      </c>
      <c r="G603" s="1">
        <v>32423</v>
      </c>
      <c r="H603" t="s">
        <v>6</v>
      </c>
      <c r="I603">
        <v>1988</v>
      </c>
      <c r="J603" s="2">
        <f t="shared" si="18"/>
        <v>31</v>
      </c>
      <c r="K603" t="str" cm="1">
        <f t="array" ref="K603">_xlfn.IFS(J603&gt;=61,"61-70",J603&gt;51,"51-60",J603&gt;41,"41-50",J603&gt;31,"31-40",J603&gt;10,"18-30")</f>
        <v>18-30</v>
      </c>
      <c r="L603">
        <f t="shared" si="19"/>
        <v>2018</v>
      </c>
    </row>
    <row r="604" spans="1:12" x14ac:dyDescent="0.25">
      <c r="A604">
        <v>603</v>
      </c>
      <c r="B604">
        <v>3</v>
      </c>
      <c r="C604" t="s">
        <v>1851</v>
      </c>
      <c r="D604" t="s">
        <v>1852</v>
      </c>
      <c r="E604" s="1">
        <v>43363</v>
      </c>
      <c r="F604" t="s">
        <v>1853</v>
      </c>
      <c r="G604" s="1">
        <v>32469</v>
      </c>
      <c r="H604" t="s">
        <v>6</v>
      </c>
      <c r="I604">
        <v>1988</v>
      </c>
      <c r="J604" s="2">
        <f t="shared" si="18"/>
        <v>31</v>
      </c>
      <c r="K604" t="str" cm="1">
        <f t="array" ref="K604">_xlfn.IFS(J604&gt;=61,"61-70",J604&gt;51,"51-60",J604&gt;41,"41-50",J604&gt;31,"31-40",J604&gt;10,"18-30")</f>
        <v>18-30</v>
      </c>
      <c r="L604">
        <f t="shared" si="19"/>
        <v>2018</v>
      </c>
    </row>
    <row r="605" spans="1:12" x14ac:dyDescent="0.25">
      <c r="A605">
        <v>604</v>
      </c>
      <c r="B605">
        <v>3</v>
      </c>
      <c r="C605" t="s">
        <v>1854</v>
      </c>
      <c r="D605" t="s">
        <v>1855</v>
      </c>
      <c r="E605" s="1">
        <v>43365</v>
      </c>
      <c r="F605" t="s">
        <v>1856</v>
      </c>
      <c r="G605" s="1">
        <v>32516</v>
      </c>
      <c r="H605" t="s">
        <v>6</v>
      </c>
      <c r="I605">
        <v>1989</v>
      </c>
      <c r="J605" s="2">
        <f t="shared" si="18"/>
        <v>30</v>
      </c>
      <c r="K605" t="str" cm="1">
        <f t="array" ref="K605">_xlfn.IFS(J605&gt;=61,"61-70",J605&gt;51,"51-60",J605&gt;41,"41-50",J605&gt;31,"31-40",J605&gt;10,"18-30")</f>
        <v>18-30</v>
      </c>
      <c r="L605">
        <f t="shared" si="19"/>
        <v>2018</v>
      </c>
    </row>
    <row r="606" spans="1:12" x14ac:dyDescent="0.25">
      <c r="A606">
        <v>605</v>
      </c>
      <c r="B606">
        <v>3</v>
      </c>
      <c r="C606" t="s">
        <v>1857</v>
      </c>
      <c r="D606" t="s">
        <v>1858</v>
      </c>
      <c r="E606" s="1">
        <v>43367</v>
      </c>
      <c r="F606" t="s">
        <v>1859</v>
      </c>
      <c r="G606" s="1">
        <v>32563</v>
      </c>
      <c r="H606" t="s">
        <v>6</v>
      </c>
      <c r="I606">
        <v>1989</v>
      </c>
      <c r="J606" s="2">
        <f t="shared" si="18"/>
        <v>30</v>
      </c>
      <c r="K606" t="str" cm="1">
        <f t="array" ref="K606">_xlfn.IFS(J606&gt;=61,"61-70",J606&gt;51,"51-60",J606&gt;41,"41-50",J606&gt;31,"31-40",J606&gt;10,"18-30")</f>
        <v>18-30</v>
      </c>
      <c r="L606">
        <f t="shared" si="19"/>
        <v>2018</v>
      </c>
    </row>
    <row r="607" spans="1:12" x14ac:dyDescent="0.25">
      <c r="A607">
        <v>606</v>
      </c>
      <c r="B607">
        <v>3</v>
      </c>
      <c r="C607" t="s">
        <v>1860</v>
      </c>
      <c r="D607" t="s">
        <v>1861</v>
      </c>
      <c r="E607" s="1">
        <v>43369</v>
      </c>
      <c r="F607" t="s">
        <v>1862</v>
      </c>
      <c r="G607" s="1">
        <v>32609</v>
      </c>
      <c r="H607" t="s">
        <v>6</v>
      </c>
      <c r="I607">
        <v>1989</v>
      </c>
      <c r="J607" s="2">
        <f t="shared" si="18"/>
        <v>30</v>
      </c>
      <c r="K607" t="str" cm="1">
        <f t="array" ref="K607">_xlfn.IFS(J607&gt;=61,"61-70",J607&gt;51,"51-60",J607&gt;41,"41-50",J607&gt;31,"31-40",J607&gt;10,"18-30")</f>
        <v>18-30</v>
      </c>
      <c r="L607">
        <f t="shared" si="19"/>
        <v>2018</v>
      </c>
    </row>
    <row r="608" spans="1:12" x14ac:dyDescent="0.25">
      <c r="A608">
        <v>607</v>
      </c>
      <c r="B608">
        <v>3</v>
      </c>
      <c r="C608" t="s">
        <v>1863</v>
      </c>
      <c r="D608" t="s">
        <v>1864</v>
      </c>
      <c r="E608" s="1">
        <v>43371</v>
      </c>
      <c r="F608" t="s">
        <v>1865</v>
      </c>
      <c r="G608" s="1">
        <v>32656</v>
      </c>
      <c r="H608" t="s">
        <v>6</v>
      </c>
      <c r="I608">
        <v>1989</v>
      </c>
      <c r="J608" s="2">
        <f t="shared" si="18"/>
        <v>30</v>
      </c>
      <c r="K608" t="str" cm="1">
        <f t="array" ref="K608">_xlfn.IFS(J608&gt;=61,"61-70",J608&gt;51,"51-60",J608&gt;41,"41-50",J608&gt;31,"31-40",J608&gt;10,"18-30")</f>
        <v>18-30</v>
      </c>
      <c r="L608">
        <f t="shared" si="19"/>
        <v>2018</v>
      </c>
    </row>
    <row r="609" spans="1:12" x14ac:dyDescent="0.25">
      <c r="A609">
        <v>608</v>
      </c>
      <c r="B609">
        <v>3</v>
      </c>
      <c r="C609" t="s">
        <v>1866</v>
      </c>
      <c r="D609" t="s">
        <v>1867</v>
      </c>
      <c r="E609" s="1">
        <v>43373</v>
      </c>
      <c r="F609" t="s">
        <v>1868</v>
      </c>
      <c r="G609" s="1">
        <v>32702</v>
      </c>
      <c r="H609" t="s">
        <v>6</v>
      </c>
      <c r="I609">
        <v>1989</v>
      </c>
      <c r="J609" s="2">
        <f t="shared" si="18"/>
        <v>30</v>
      </c>
      <c r="K609" t="str" cm="1">
        <f t="array" ref="K609">_xlfn.IFS(J609&gt;=61,"61-70",J609&gt;51,"51-60",J609&gt;41,"41-50",J609&gt;31,"31-40",J609&gt;10,"18-30")</f>
        <v>18-30</v>
      </c>
      <c r="L609">
        <f t="shared" si="19"/>
        <v>2018</v>
      </c>
    </row>
    <row r="610" spans="1:12" x14ac:dyDescent="0.25">
      <c r="A610">
        <v>609</v>
      </c>
      <c r="B610">
        <v>3</v>
      </c>
      <c r="C610" t="s">
        <v>1869</v>
      </c>
      <c r="D610" t="s">
        <v>1870</v>
      </c>
      <c r="E610" s="1">
        <v>43375</v>
      </c>
      <c r="F610" t="s">
        <v>1871</v>
      </c>
      <c r="G610" s="1">
        <v>32749</v>
      </c>
      <c r="H610" t="s">
        <v>6</v>
      </c>
      <c r="I610">
        <v>1989</v>
      </c>
      <c r="J610" s="2">
        <f t="shared" si="18"/>
        <v>30</v>
      </c>
      <c r="K610" t="str" cm="1">
        <f t="array" ref="K610">_xlfn.IFS(J610&gt;=61,"61-70",J610&gt;51,"51-60",J610&gt;41,"41-50",J610&gt;31,"31-40",J610&gt;10,"18-30")</f>
        <v>18-30</v>
      </c>
      <c r="L610">
        <f t="shared" si="19"/>
        <v>2018</v>
      </c>
    </row>
    <row r="611" spans="1:12" x14ac:dyDescent="0.25">
      <c r="A611">
        <v>610</v>
      </c>
      <c r="B611">
        <v>3</v>
      </c>
      <c r="C611" t="s">
        <v>1872</v>
      </c>
      <c r="D611" t="s">
        <v>1873</v>
      </c>
      <c r="E611" s="1">
        <v>43377</v>
      </c>
      <c r="F611" t="s">
        <v>1874</v>
      </c>
      <c r="G611" s="1">
        <v>32796</v>
      </c>
      <c r="H611" t="s">
        <v>6</v>
      </c>
      <c r="I611">
        <v>1989</v>
      </c>
      <c r="J611" s="2">
        <f t="shared" si="18"/>
        <v>30</v>
      </c>
      <c r="K611" t="str" cm="1">
        <f t="array" ref="K611">_xlfn.IFS(J611&gt;=61,"61-70",J611&gt;51,"51-60",J611&gt;41,"41-50",J611&gt;31,"31-40",J611&gt;10,"18-30")</f>
        <v>18-30</v>
      </c>
      <c r="L611">
        <f t="shared" si="19"/>
        <v>2018</v>
      </c>
    </row>
    <row r="612" spans="1:12" x14ac:dyDescent="0.25">
      <c r="A612">
        <v>611</v>
      </c>
      <c r="B612">
        <v>3</v>
      </c>
      <c r="C612" t="s">
        <v>1875</v>
      </c>
      <c r="D612" t="s">
        <v>1876</v>
      </c>
      <c r="E612" s="1">
        <v>43379</v>
      </c>
      <c r="F612" t="s">
        <v>1877</v>
      </c>
      <c r="G612" s="1">
        <v>32842</v>
      </c>
      <c r="H612" t="s">
        <v>6</v>
      </c>
      <c r="I612">
        <v>1989</v>
      </c>
      <c r="J612" s="2">
        <f t="shared" si="18"/>
        <v>30</v>
      </c>
      <c r="K612" t="str" cm="1">
        <f t="array" ref="K612">_xlfn.IFS(J612&gt;=61,"61-70",J612&gt;51,"51-60",J612&gt;41,"41-50",J612&gt;31,"31-40",J612&gt;10,"18-30")</f>
        <v>18-30</v>
      </c>
      <c r="L612">
        <f t="shared" si="19"/>
        <v>2018</v>
      </c>
    </row>
    <row r="613" spans="1:12" x14ac:dyDescent="0.25">
      <c r="A613">
        <v>612</v>
      </c>
      <c r="B613">
        <v>3</v>
      </c>
      <c r="C613" t="s">
        <v>1878</v>
      </c>
      <c r="D613" t="s">
        <v>1879</v>
      </c>
      <c r="E613" s="1">
        <v>43382</v>
      </c>
      <c r="F613" t="s">
        <v>1880</v>
      </c>
      <c r="G613" s="1">
        <v>32889</v>
      </c>
      <c r="H613" t="s">
        <v>6</v>
      </c>
      <c r="I613">
        <v>1990</v>
      </c>
      <c r="J613" s="2">
        <f t="shared" si="18"/>
        <v>29</v>
      </c>
      <c r="K613" t="str" cm="1">
        <f t="array" ref="K613">_xlfn.IFS(J613&gt;=61,"61-70",J613&gt;51,"51-60",J613&gt;41,"41-50",J613&gt;31,"31-40",J613&gt;10,"18-30")</f>
        <v>18-30</v>
      </c>
      <c r="L613">
        <f t="shared" si="19"/>
        <v>2018</v>
      </c>
    </row>
    <row r="614" spans="1:12" x14ac:dyDescent="0.25">
      <c r="A614">
        <v>613</v>
      </c>
      <c r="B614">
        <v>3</v>
      </c>
      <c r="C614" t="s">
        <v>1881</v>
      </c>
      <c r="D614" t="s">
        <v>1882</v>
      </c>
      <c r="E614" s="1">
        <v>43384</v>
      </c>
      <c r="F614" t="s">
        <v>1883</v>
      </c>
      <c r="G614" s="1">
        <v>32935</v>
      </c>
      <c r="H614" t="s">
        <v>6</v>
      </c>
      <c r="I614">
        <v>1990</v>
      </c>
      <c r="J614" s="2">
        <f t="shared" si="18"/>
        <v>29</v>
      </c>
      <c r="K614" t="str" cm="1">
        <f t="array" ref="K614">_xlfn.IFS(J614&gt;=61,"61-70",J614&gt;51,"51-60",J614&gt;41,"41-50",J614&gt;31,"31-40",J614&gt;10,"18-30")</f>
        <v>18-30</v>
      </c>
      <c r="L614">
        <f t="shared" si="19"/>
        <v>2018</v>
      </c>
    </row>
    <row r="615" spans="1:12" x14ac:dyDescent="0.25">
      <c r="A615">
        <v>614</v>
      </c>
      <c r="B615">
        <v>3</v>
      </c>
      <c r="C615" t="s">
        <v>1884</v>
      </c>
      <c r="D615" t="s">
        <v>1885</v>
      </c>
      <c r="E615" s="1">
        <v>43386</v>
      </c>
      <c r="F615" t="s">
        <v>1886</v>
      </c>
      <c r="G615" s="1">
        <v>32982</v>
      </c>
      <c r="H615" t="s">
        <v>6</v>
      </c>
      <c r="I615">
        <v>1990</v>
      </c>
      <c r="J615" s="2">
        <f t="shared" si="18"/>
        <v>29</v>
      </c>
      <c r="K615" t="str" cm="1">
        <f t="array" ref="K615">_xlfn.IFS(J615&gt;=61,"61-70",J615&gt;51,"51-60",J615&gt;41,"41-50",J615&gt;31,"31-40",J615&gt;10,"18-30")</f>
        <v>18-30</v>
      </c>
      <c r="L615">
        <f t="shared" si="19"/>
        <v>2018</v>
      </c>
    </row>
    <row r="616" spans="1:12" x14ac:dyDescent="0.25">
      <c r="A616">
        <v>615</v>
      </c>
      <c r="B616">
        <v>3</v>
      </c>
      <c r="C616" t="s">
        <v>1887</v>
      </c>
      <c r="D616" t="s">
        <v>1888</v>
      </c>
      <c r="E616" s="1">
        <v>43388</v>
      </c>
      <c r="F616" t="s">
        <v>1889</v>
      </c>
      <c r="G616" s="1">
        <v>33029</v>
      </c>
      <c r="H616" t="s">
        <v>6</v>
      </c>
      <c r="I616">
        <v>1990</v>
      </c>
      <c r="J616" s="2">
        <f t="shared" si="18"/>
        <v>29</v>
      </c>
      <c r="K616" t="str" cm="1">
        <f t="array" ref="K616">_xlfn.IFS(J616&gt;=61,"61-70",J616&gt;51,"51-60",J616&gt;41,"41-50",J616&gt;31,"31-40",J616&gt;10,"18-30")</f>
        <v>18-30</v>
      </c>
      <c r="L616">
        <f t="shared" si="19"/>
        <v>2018</v>
      </c>
    </row>
    <row r="617" spans="1:12" x14ac:dyDescent="0.25">
      <c r="A617">
        <v>616</v>
      </c>
      <c r="B617">
        <v>3</v>
      </c>
      <c r="C617" t="s">
        <v>1890</v>
      </c>
      <c r="D617" t="s">
        <v>1891</v>
      </c>
      <c r="E617" s="1">
        <v>43390</v>
      </c>
      <c r="F617" t="s">
        <v>1892</v>
      </c>
      <c r="G617" s="1">
        <v>33075</v>
      </c>
      <c r="H617" t="s">
        <v>6</v>
      </c>
      <c r="I617">
        <v>1990</v>
      </c>
      <c r="J617" s="2">
        <f t="shared" si="18"/>
        <v>29</v>
      </c>
      <c r="K617" t="str" cm="1">
        <f t="array" ref="K617">_xlfn.IFS(J617&gt;=61,"61-70",J617&gt;51,"51-60",J617&gt;41,"41-50",J617&gt;31,"31-40",J617&gt;10,"18-30")</f>
        <v>18-30</v>
      </c>
      <c r="L617">
        <f t="shared" si="19"/>
        <v>2018</v>
      </c>
    </row>
    <row r="618" spans="1:12" x14ac:dyDescent="0.25">
      <c r="A618">
        <v>617</v>
      </c>
      <c r="B618">
        <v>3</v>
      </c>
      <c r="C618" t="s">
        <v>1893</v>
      </c>
      <c r="D618" t="s">
        <v>1894</v>
      </c>
      <c r="E618" s="1">
        <v>43392</v>
      </c>
      <c r="F618" t="s">
        <v>1895</v>
      </c>
      <c r="G618" s="1">
        <v>33122</v>
      </c>
      <c r="H618" t="s">
        <v>6</v>
      </c>
      <c r="I618">
        <v>1990</v>
      </c>
      <c r="J618" s="2">
        <f t="shared" si="18"/>
        <v>29</v>
      </c>
      <c r="K618" t="str" cm="1">
        <f t="array" ref="K618">_xlfn.IFS(J618&gt;=61,"61-70",J618&gt;51,"51-60",J618&gt;41,"41-50",J618&gt;31,"31-40",J618&gt;10,"18-30")</f>
        <v>18-30</v>
      </c>
      <c r="L618">
        <f t="shared" si="19"/>
        <v>2018</v>
      </c>
    </row>
    <row r="619" spans="1:12" x14ac:dyDescent="0.25">
      <c r="A619">
        <v>618</v>
      </c>
      <c r="B619">
        <v>3</v>
      </c>
      <c r="C619" t="s">
        <v>1896</v>
      </c>
      <c r="D619" t="s">
        <v>1897</v>
      </c>
      <c r="E619" s="1">
        <v>43394</v>
      </c>
      <c r="F619" t="s">
        <v>1898</v>
      </c>
      <c r="G619" s="1">
        <v>33168</v>
      </c>
      <c r="H619" t="s">
        <v>6</v>
      </c>
      <c r="I619">
        <v>1990</v>
      </c>
      <c r="J619" s="2">
        <f t="shared" si="18"/>
        <v>29</v>
      </c>
      <c r="K619" t="str" cm="1">
        <f t="array" ref="K619">_xlfn.IFS(J619&gt;=61,"61-70",J619&gt;51,"51-60",J619&gt;41,"41-50",J619&gt;31,"31-40",J619&gt;10,"18-30")</f>
        <v>18-30</v>
      </c>
      <c r="L619">
        <f t="shared" si="19"/>
        <v>2018</v>
      </c>
    </row>
    <row r="620" spans="1:12" x14ac:dyDescent="0.25">
      <c r="A620">
        <v>619</v>
      </c>
      <c r="B620">
        <v>3</v>
      </c>
      <c r="C620" t="s">
        <v>1899</v>
      </c>
      <c r="D620" t="s">
        <v>1900</v>
      </c>
      <c r="E620" s="1">
        <v>43396</v>
      </c>
      <c r="F620" t="s">
        <v>1901</v>
      </c>
      <c r="G620" s="1">
        <v>33215</v>
      </c>
      <c r="H620" t="s">
        <v>6</v>
      </c>
      <c r="I620">
        <v>1990</v>
      </c>
      <c r="J620" s="2">
        <f t="shared" si="18"/>
        <v>29</v>
      </c>
      <c r="K620" t="str" cm="1">
        <f t="array" ref="K620">_xlfn.IFS(J620&gt;=61,"61-70",J620&gt;51,"51-60",J620&gt;41,"41-50",J620&gt;31,"31-40",J620&gt;10,"18-30")</f>
        <v>18-30</v>
      </c>
      <c r="L620">
        <f t="shared" si="19"/>
        <v>2018</v>
      </c>
    </row>
    <row r="621" spans="1:12" x14ac:dyDescent="0.25">
      <c r="A621">
        <v>620</v>
      </c>
      <c r="B621">
        <v>3</v>
      </c>
      <c r="C621" t="s">
        <v>1902</v>
      </c>
      <c r="D621" t="s">
        <v>1903</v>
      </c>
      <c r="E621" s="1">
        <v>43398</v>
      </c>
      <c r="F621" t="s">
        <v>1904</v>
      </c>
      <c r="G621" s="1">
        <v>33262</v>
      </c>
      <c r="H621" t="s">
        <v>6</v>
      </c>
      <c r="I621">
        <v>1991</v>
      </c>
      <c r="J621" s="2">
        <f t="shared" si="18"/>
        <v>28</v>
      </c>
      <c r="K621" t="str" cm="1">
        <f t="array" ref="K621">_xlfn.IFS(J621&gt;=61,"61-70",J621&gt;51,"51-60",J621&gt;41,"41-50",J621&gt;31,"31-40",J621&gt;10,"18-30")</f>
        <v>18-30</v>
      </c>
      <c r="L621">
        <f t="shared" si="19"/>
        <v>2018</v>
      </c>
    </row>
    <row r="622" spans="1:12" x14ac:dyDescent="0.25">
      <c r="A622">
        <v>621</v>
      </c>
      <c r="B622">
        <v>3</v>
      </c>
      <c r="C622" t="s">
        <v>1905</v>
      </c>
      <c r="D622" t="s">
        <v>1906</v>
      </c>
      <c r="E622" s="1">
        <v>43400</v>
      </c>
      <c r="F622" t="s">
        <v>1907</v>
      </c>
      <c r="G622" s="1">
        <v>33308</v>
      </c>
      <c r="H622" t="s">
        <v>6</v>
      </c>
      <c r="I622">
        <v>1991</v>
      </c>
      <c r="J622" s="2">
        <f t="shared" si="18"/>
        <v>28</v>
      </c>
      <c r="K622" t="str" cm="1">
        <f t="array" ref="K622">_xlfn.IFS(J622&gt;=61,"61-70",J622&gt;51,"51-60",J622&gt;41,"41-50",J622&gt;31,"31-40",J622&gt;10,"18-30")</f>
        <v>18-30</v>
      </c>
      <c r="L622">
        <f t="shared" si="19"/>
        <v>2018</v>
      </c>
    </row>
    <row r="623" spans="1:12" x14ac:dyDescent="0.25">
      <c r="A623">
        <v>622</v>
      </c>
      <c r="B623">
        <v>3</v>
      </c>
      <c r="C623" t="s">
        <v>1908</v>
      </c>
      <c r="D623" t="s">
        <v>1909</v>
      </c>
      <c r="E623" s="1">
        <v>43402</v>
      </c>
      <c r="F623" t="s">
        <v>1910</v>
      </c>
      <c r="G623" s="1">
        <v>33355</v>
      </c>
      <c r="H623" t="s">
        <v>6</v>
      </c>
      <c r="I623">
        <v>1991</v>
      </c>
      <c r="J623" s="2">
        <f t="shared" si="18"/>
        <v>28</v>
      </c>
      <c r="K623" t="str" cm="1">
        <f t="array" ref="K623">_xlfn.IFS(J623&gt;=61,"61-70",J623&gt;51,"51-60",J623&gt;41,"41-50",J623&gt;31,"31-40",J623&gt;10,"18-30")</f>
        <v>18-30</v>
      </c>
      <c r="L623">
        <f t="shared" si="19"/>
        <v>2018</v>
      </c>
    </row>
    <row r="624" spans="1:12" x14ac:dyDescent="0.25">
      <c r="A624">
        <v>623</v>
      </c>
      <c r="B624">
        <v>3</v>
      </c>
      <c r="C624" t="s">
        <v>1911</v>
      </c>
      <c r="D624" t="s">
        <v>1912</v>
      </c>
      <c r="E624" s="1">
        <v>43404</v>
      </c>
      <c r="F624" t="s">
        <v>1913</v>
      </c>
      <c r="G624" s="1">
        <v>33401</v>
      </c>
      <c r="H624" t="s">
        <v>6</v>
      </c>
      <c r="I624">
        <v>1991</v>
      </c>
      <c r="J624" s="2">
        <f t="shared" si="18"/>
        <v>28</v>
      </c>
      <c r="K624" t="str" cm="1">
        <f t="array" ref="K624">_xlfn.IFS(J624&gt;=61,"61-70",J624&gt;51,"51-60",J624&gt;41,"41-50",J624&gt;31,"31-40",J624&gt;10,"18-30")</f>
        <v>18-30</v>
      </c>
      <c r="L624">
        <f t="shared" si="19"/>
        <v>2018</v>
      </c>
    </row>
    <row r="625" spans="1:12" x14ac:dyDescent="0.25">
      <c r="A625">
        <v>624</v>
      </c>
      <c r="B625">
        <v>3</v>
      </c>
      <c r="C625" t="s">
        <v>1914</v>
      </c>
      <c r="D625" t="s">
        <v>1915</v>
      </c>
      <c r="E625" s="1">
        <v>43406</v>
      </c>
      <c r="F625" t="s">
        <v>1916</v>
      </c>
      <c r="G625" s="1">
        <v>33448</v>
      </c>
      <c r="H625" t="s">
        <v>6</v>
      </c>
      <c r="I625">
        <v>1991</v>
      </c>
      <c r="J625" s="2">
        <f t="shared" si="18"/>
        <v>28</v>
      </c>
      <c r="K625" t="str" cm="1">
        <f t="array" ref="K625">_xlfn.IFS(J625&gt;=61,"61-70",J625&gt;51,"51-60",J625&gt;41,"41-50",J625&gt;31,"31-40",J625&gt;10,"18-30")</f>
        <v>18-30</v>
      </c>
      <c r="L625">
        <f t="shared" si="19"/>
        <v>2018</v>
      </c>
    </row>
    <row r="626" spans="1:12" x14ac:dyDescent="0.25">
      <c r="A626">
        <v>625</v>
      </c>
      <c r="B626">
        <v>3</v>
      </c>
      <c r="C626" t="s">
        <v>1917</v>
      </c>
      <c r="D626" t="s">
        <v>1918</v>
      </c>
      <c r="E626" s="1">
        <v>43408</v>
      </c>
      <c r="F626" t="s">
        <v>1919</v>
      </c>
      <c r="G626" s="1">
        <v>33495</v>
      </c>
      <c r="H626" t="s">
        <v>6</v>
      </c>
      <c r="I626">
        <v>1991</v>
      </c>
      <c r="J626" s="2">
        <f t="shared" si="18"/>
        <v>28</v>
      </c>
      <c r="K626" t="str" cm="1">
        <f t="array" ref="K626">_xlfn.IFS(J626&gt;=61,"61-70",J626&gt;51,"51-60",J626&gt;41,"41-50",J626&gt;31,"31-40",J626&gt;10,"18-30")</f>
        <v>18-30</v>
      </c>
      <c r="L626">
        <f t="shared" si="19"/>
        <v>2018</v>
      </c>
    </row>
    <row r="627" spans="1:12" x14ac:dyDescent="0.25">
      <c r="A627">
        <v>626</v>
      </c>
      <c r="B627">
        <v>3</v>
      </c>
      <c r="C627" t="s">
        <v>1920</v>
      </c>
      <c r="D627" t="s">
        <v>1921</v>
      </c>
      <c r="E627" s="1">
        <v>43411</v>
      </c>
      <c r="F627" t="s">
        <v>1922</v>
      </c>
      <c r="G627" s="1">
        <v>33541</v>
      </c>
      <c r="H627" t="s">
        <v>6</v>
      </c>
      <c r="I627">
        <v>1991</v>
      </c>
      <c r="J627" s="2">
        <f t="shared" si="18"/>
        <v>28</v>
      </c>
      <c r="K627" t="str" cm="1">
        <f t="array" ref="K627">_xlfn.IFS(J627&gt;=61,"61-70",J627&gt;51,"51-60",J627&gt;41,"41-50",J627&gt;31,"31-40",J627&gt;10,"18-30")</f>
        <v>18-30</v>
      </c>
      <c r="L627">
        <f t="shared" si="19"/>
        <v>2018</v>
      </c>
    </row>
    <row r="628" spans="1:12" x14ac:dyDescent="0.25">
      <c r="A628">
        <v>627</v>
      </c>
      <c r="B628">
        <v>3</v>
      </c>
      <c r="C628" t="s">
        <v>1923</v>
      </c>
      <c r="D628" t="s">
        <v>1924</v>
      </c>
      <c r="E628" s="1">
        <v>43413</v>
      </c>
      <c r="F628" t="s">
        <v>1925</v>
      </c>
      <c r="G628" s="1">
        <v>33588</v>
      </c>
      <c r="H628" t="s">
        <v>6</v>
      </c>
      <c r="I628">
        <v>1991</v>
      </c>
      <c r="J628" s="2">
        <f t="shared" si="18"/>
        <v>28</v>
      </c>
      <c r="K628" t="str" cm="1">
        <f t="array" ref="K628">_xlfn.IFS(J628&gt;=61,"61-70",J628&gt;51,"51-60",J628&gt;41,"41-50",J628&gt;31,"31-40",J628&gt;10,"18-30")</f>
        <v>18-30</v>
      </c>
      <c r="L628">
        <f t="shared" si="19"/>
        <v>2018</v>
      </c>
    </row>
    <row r="629" spans="1:12" x14ac:dyDescent="0.25">
      <c r="A629">
        <v>628</v>
      </c>
      <c r="B629">
        <v>3</v>
      </c>
      <c r="C629" t="s">
        <v>1926</v>
      </c>
      <c r="D629" t="s">
        <v>1927</v>
      </c>
      <c r="E629" s="1">
        <v>43415</v>
      </c>
      <c r="F629" t="s">
        <v>1928</v>
      </c>
      <c r="G629" s="1">
        <v>33634</v>
      </c>
      <c r="H629" t="s">
        <v>6</v>
      </c>
      <c r="I629">
        <v>1992</v>
      </c>
      <c r="J629" s="2">
        <f t="shared" si="18"/>
        <v>27</v>
      </c>
      <c r="K629" t="str" cm="1">
        <f t="array" ref="K629">_xlfn.IFS(J629&gt;=61,"61-70",J629&gt;51,"51-60",J629&gt;41,"41-50",J629&gt;31,"31-40",J629&gt;10,"18-30")</f>
        <v>18-30</v>
      </c>
      <c r="L629">
        <f t="shared" si="19"/>
        <v>2018</v>
      </c>
    </row>
    <row r="630" spans="1:12" x14ac:dyDescent="0.25">
      <c r="A630">
        <v>629</v>
      </c>
      <c r="B630">
        <v>3</v>
      </c>
      <c r="C630" t="s">
        <v>1929</v>
      </c>
      <c r="D630" t="s">
        <v>1930</v>
      </c>
      <c r="E630" s="1">
        <v>43417</v>
      </c>
      <c r="F630" t="s">
        <v>1931</v>
      </c>
      <c r="G630" s="1">
        <v>33681</v>
      </c>
      <c r="H630" t="s">
        <v>6</v>
      </c>
      <c r="I630">
        <v>1992</v>
      </c>
      <c r="J630" s="2">
        <f t="shared" si="18"/>
        <v>27</v>
      </c>
      <c r="K630" t="str" cm="1">
        <f t="array" ref="K630">_xlfn.IFS(J630&gt;=61,"61-70",J630&gt;51,"51-60",J630&gt;41,"41-50",J630&gt;31,"31-40",J630&gt;10,"18-30")</f>
        <v>18-30</v>
      </c>
      <c r="L630">
        <f t="shared" si="19"/>
        <v>2018</v>
      </c>
    </row>
    <row r="631" spans="1:12" x14ac:dyDescent="0.25">
      <c r="A631">
        <v>630</v>
      </c>
      <c r="B631">
        <v>3</v>
      </c>
      <c r="C631" t="s">
        <v>1932</v>
      </c>
      <c r="D631" t="s">
        <v>1933</v>
      </c>
      <c r="E631" s="1">
        <v>43419</v>
      </c>
      <c r="F631" t="s">
        <v>1934</v>
      </c>
      <c r="G631" s="1">
        <v>33728</v>
      </c>
      <c r="H631" t="s">
        <v>6</v>
      </c>
      <c r="I631">
        <v>1992</v>
      </c>
      <c r="J631" s="2">
        <f t="shared" si="18"/>
        <v>27</v>
      </c>
      <c r="K631" t="str" cm="1">
        <f t="array" ref="K631">_xlfn.IFS(J631&gt;=61,"61-70",J631&gt;51,"51-60",J631&gt;41,"41-50",J631&gt;31,"31-40",J631&gt;10,"18-30")</f>
        <v>18-30</v>
      </c>
      <c r="L631">
        <f t="shared" si="19"/>
        <v>2018</v>
      </c>
    </row>
    <row r="632" spans="1:12" x14ac:dyDescent="0.25">
      <c r="A632">
        <v>631</v>
      </c>
      <c r="B632">
        <v>3</v>
      </c>
      <c r="C632" t="s">
        <v>1935</v>
      </c>
      <c r="D632" t="s">
        <v>1936</v>
      </c>
      <c r="E632" s="1">
        <v>43421</v>
      </c>
      <c r="F632" t="s">
        <v>1937</v>
      </c>
      <c r="G632" s="1">
        <v>33774</v>
      </c>
      <c r="H632" t="s">
        <v>6</v>
      </c>
      <c r="I632">
        <v>1992</v>
      </c>
      <c r="J632" s="2">
        <f t="shared" si="18"/>
        <v>27</v>
      </c>
      <c r="K632" t="str" cm="1">
        <f t="array" ref="K632">_xlfn.IFS(J632&gt;=61,"61-70",J632&gt;51,"51-60",J632&gt;41,"41-50",J632&gt;31,"31-40",J632&gt;10,"18-30")</f>
        <v>18-30</v>
      </c>
      <c r="L632">
        <f t="shared" si="19"/>
        <v>2018</v>
      </c>
    </row>
    <row r="633" spans="1:12" x14ac:dyDescent="0.25">
      <c r="A633">
        <v>632</v>
      </c>
      <c r="B633">
        <v>3</v>
      </c>
      <c r="C633" t="s">
        <v>1938</v>
      </c>
      <c r="D633" t="s">
        <v>1939</v>
      </c>
      <c r="E633" s="1">
        <v>43423</v>
      </c>
      <c r="F633" t="s">
        <v>1940</v>
      </c>
      <c r="G633" s="1">
        <v>33821</v>
      </c>
      <c r="H633" t="s">
        <v>6</v>
      </c>
      <c r="I633">
        <v>1992</v>
      </c>
      <c r="J633" s="2">
        <f t="shared" si="18"/>
        <v>27</v>
      </c>
      <c r="K633" t="str" cm="1">
        <f t="array" ref="K633">_xlfn.IFS(J633&gt;=61,"61-70",J633&gt;51,"51-60",J633&gt;41,"41-50",J633&gt;31,"31-40",J633&gt;10,"18-30")</f>
        <v>18-30</v>
      </c>
      <c r="L633">
        <f t="shared" si="19"/>
        <v>2018</v>
      </c>
    </row>
    <row r="634" spans="1:12" x14ac:dyDescent="0.25">
      <c r="A634">
        <v>633</v>
      </c>
      <c r="B634">
        <v>3</v>
      </c>
      <c r="C634" t="s">
        <v>1941</v>
      </c>
      <c r="D634" t="s">
        <v>1942</v>
      </c>
      <c r="E634" s="1">
        <v>43425</v>
      </c>
      <c r="F634" t="s">
        <v>1943</v>
      </c>
      <c r="G634" s="1">
        <v>33867</v>
      </c>
      <c r="H634" t="s">
        <v>6</v>
      </c>
      <c r="I634">
        <v>1992</v>
      </c>
      <c r="J634" s="2">
        <f t="shared" si="18"/>
        <v>27</v>
      </c>
      <c r="K634" t="str" cm="1">
        <f t="array" ref="K634">_xlfn.IFS(J634&gt;=61,"61-70",J634&gt;51,"51-60",J634&gt;41,"41-50",J634&gt;31,"31-40",J634&gt;10,"18-30")</f>
        <v>18-30</v>
      </c>
      <c r="L634">
        <f t="shared" si="19"/>
        <v>2018</v>
      </c>
    </row>
    <row r="635" spans="1:12" x14ac:dyDescent="0.25">
      <c r="A635">
        <v>634</v>
      </c>
      <c r="B635">
        <v>3</v>
      </c>
      <c r="C635" t="s">
        <v>1944</v>
      </c>
      <c r="D635" t="s">
        <v>1945</v>
      </c>
      <c r="E635" s="1">
        <v>43427</v>
      </c>
      <c r="F635" t="s">
        <v>1946</v>
      </c>
      <c r="G635" s="1">
        <v>33914</v>
      </c>
      <c r="H635" t="s">
        <v>6</v>
      </c>
      <c r="I635">
        <v>1992</v>
      </c>
      <c r="J635" s="2">
        <f t="shared" si="18"/>
        <v>27</v>
      </c>
      <c r="K635" t="str" cm="1">
        <f t="array" ref="K635">_xlfn.IFS(J635&gt;=61,"61-70",J635&gt;51,"51-60",J635&gt;41,"41-50",J635&gt;31,"31-40",J635&gt;10,"18-30")</f>
        <v>18-30</v>
      </c>
      <c r="L635">
        <f t="shared" si="19"/>
        <v>2018</v>
      </c>
    </row>
    <row r="636" spans="1:12" x14ac:dyDescent="0.25">
      <c r="A636">
        <v>635</v>
      </c>
      <c r="B636">
        <v>3</v>
      </c>
      <c r="C636" t="s">
        <v>1947</v>
      </c>
      <c r="D636" t="s">
        <v>1948</v>
      </c>
      <c r="E636" s="1">
        <v>43429</v>
      </c>
      <c r="F636" t="s">
        <v>1949</v>
      </c>
      <c r="G636" s="1">
        <v>33961</v>
      </c>
      <c r="H636" t="s">
        <v>6</v>
      </c>
      <c r="I636">
        <v>1992</v>
      </c>
      <c r="J636" s="2">
        <f t="shared" si="18"/>
        <v>27</v>
      </c>
      <c r="K636" t="str" cm="1">
        <f t="array" ref="K636">_xlfn.IFS(J636&gt;=61,"61-70",J636&gt;51,"51-60",J636&gt;41,"41-50",J636&gt;31,"31-40",J636&gt;10,"18-30")</f>
        <v>18-30</v>
      </c>
      <c r="L636">
        <f t="shared" si="19"/>
        <v>2018</v>
      </c>
    </row>
    <row r="637" spans="1:12" x14ac:dyDescent="0.25">
      <c r="A637">
        <v>636</v>
      </c>
      <c r="B637">
        <v>3</v>
      </c>
      <c r="C637" t="s">
        <v>1950</v>
      </c>
      <c r="D637" t="s">
        <v>1951</v>
      </c>
      <c r="E637" s="1">
        <v>43431</v>
      </c>
      <c r="F637" t="s">
        <v>1952</v>
      </c>
      <c r="G637" s="1">
        <v>34007</v>
      </c>
      <c r="H637" t="s">
        <v>6</v>
      </c>
      <c r="I637">
        <v>1993</v>
      </c>
      <c r="J637" s="2">
        <f t="shared" si="18"/>
        <v>26</v>
      </c>
      <c r="K637" t="str" cm="1">
        <f t="array" ref="K637">_xlfn.IFS(J637&gt;=61,"61-70",J637&gt;51,"51-60",J637&gt;41,"41-50",J637&gt;31,"31-40",J637&gt;10,"18-30")</f>
        <v>18-30</v>
      </c>
      <c r="L637">
        <f t="shared" si="19"/>
        <v>2018</v>
      </c>
    </row>
    <row r="638" spans="1:12" x14ac:dyDescent="0.25">
      <c r="A638">
        <v>637</v>
      </c>
      <c r="B638">
        <v>3</v>
      </c>
      <c r="C638" t="s">
        <v>1953</v>
      </c>
      <c r="D638" t="s">
        <v>1954</v>
      </c>
      <c r="E638" s="1">
        <v>43433</v>
      </c>
      <c r="F638" t="s">
        <v>1955</v>
      </c>
      <c r="G638" s="1">
        <v>34054</v>
      </c>
      <c r="H638" t="s">
        <v>6</v>
      </c>
      <c r="I638">
        <v>1993</v>
      </c>
      <c r="J638" s="2">
        <f t="shared" si="18"/>
        <v>26</v>
      </c>
      <c r="K638" t="str" cm="1">
        <f t="array" ref="K638">_xlfn.IFS(J638&gt;=61,"61-70",J638&gt;51,"51-60",J638&gt;41,"41-50",J638&gt;31,"31-40",J638&gt;10,"18-30")</f>
        <v>18-30</v>
      </c>
      <c r="L638">
        <f t="shared" si="19"/>
        <v>2018</v>
      </c>
    </row>
    <row r="639" spans="1:12" x14ac:dyDescent="0.25">
      <c r="A639">
        <v>638</v>
      </c>
      <c r="B639">
        <v>3</v>
      </c>
      <c r="C639" t="s">
        <v>1956</v>
      </c>
      <c r="D639" t="s">
        <v>1957</v>
      </c>
      <c r="E639" s="1">
        <v>43435</v>
      </c>
      <c r="F639" t="s">
        <v>1958</v>
      </c>
      <c r="G639" s="1">
        <v>34100</v>
      </c>
      <c r="H639" t="s">
        <v>6</v>
      </c>
      <c r="I639">
        <v>1993</v>
      </c>
      <c r="J639" s="2">
        <f t="shared" si="18"/>
        <v>26</v>
      </c>
      <c r="K639" t="str" cm="1">
        <f t="array" ref="K639">_xlfn.IFS(J639&gt;=61,"61-70",J639&gt;51,"51-60",J639&gt;41,"41-50",J639&gt;31,"31-40",J639&gt;10,"18-30")</f>
        <v>18-30</v>
      </c>
      <c r="L639">
        <f t="shared" si="19"/>
        <v>2018</v>
      </c>
    </row>
    <row r="640" spans="1:12" x14ac:dyDescent="0.25">
      <c r="A640">
        <v>639</v>
      </c>
      <c r="B640">
        <v>3</v>
      </c>
      <c r="C640" t="s">
        <v>1959</v>
      </c>
      <c r="D640" t="s">
        <v>1960</v>
      </c>
      <c r="E640" s="1">
        <v>43437</v>
      </c>
      <c r="F640" t="s">
        <v>1961</v>
      </c>
      <c r="G640" s="1">
        <v>34147</v>
      </c>
      <c r="H640" t="s">
        <v>6</v>
      </c>
      <c r="I640">
        <v>1993</v>
      </c>
      <c r="J640" s="2">
        <f t="shared" si="18"/>
        <v>26</v>
      </c>
      <c r="K640" t="str" cm="1">
        <f t="array" ref="K640">_xlfn.IFS(J640&gt;=61,"61-70",J640&gt;51,"51-60",J640&gt;41,"41-50",J640&gt;31,"31-40",J640&gt;10,"18-30")</f>
        <v>18-30</v>
      </c>
      <c r="L640">
        <f t="shared" si="19"/>
        <v>2018</v>
      </c>
    </row>
    <row r="641" spans="1:12" x14ac:dyDescent="0.25">
      <c r="A641">
        <v>640</v>
      </c>
      <c r="B641">
        <v>3</v>
      </c>
      <c r="C641" t="s">
        <v>1962</v>
      </c>
      <c r="D641" t="s">
        <v>1963</v>
      </c>
      <c r="E641" s="1">
        <v>43439</v>
      </c>
      <c r="F641" t="s">
        <v>1964</v>
      </c>
      <c r="G641" s="1">
        <v>34194</v>
      </c>
      <c r="H641" t="s">
        <v>6</v>
      </c>
      <c r="I641">
        <v>1993</v>
      </c>
      <c r="J641" s="2">
        <f t="shared" si="18"/>
        <v>26</v>
      </c>
      <c r="K641" t="str" cm="1">
        <f t="array" ref="K641">_xlfn.IFS(J641&gt;=61,"61-70",J641&gt;51,"51-60",J641&gt;41,"41-50",J641&gt;31,"31-40",J641&gt;10,"18-30")</f>
        <v>18-30</v>
      </c>
      <c r="L641">
        <f t="shared" si="19"/>
        <v>2018</v>
      </c>
    </row>
    <row r="642" spans="1:12" x14ac:dyDescent="0.25">
      <c r="A642">
        <v>641</v>
      </c>
      <c r="B642">
        <v>3</v>
      </c>
      <c r="C642" t="s">
        <v>1965</v>
      </c>
      <c r="D642" t="s">
        <v>1966</v>
      </c>
      <c r="E642" s="1">
        <v>43442</v>
      </c>
      <c r="F642" t="s">
        <v>1967</v>
      </c>
      <c r="G642" s="1">
        <v>34240</v>
      </c>
      <c r="H642" t="s">
        <v>6</v>
      </c>
      <c r="I642">
        <v>1993</v>
      </c>
      <c r="J642" s="2">
        <f t="shared" si="18"/>
        <v>26</v>
      </c>
      <c r="K642" t="str" cm="1">
        <f t="array" ref="K642">_xlfn.IFS(J642&gt;=61,"61-70",J642&gt;51,"51-60",J642&gt;41,"41-50",J642&gt;31,"31-40",J642&gt;10,"18-30")</f>
        <v>18-30</v>
      </c>
      <c r="L642">
        <f t="shared" si="19"/>
        <v>2018</v>
      </c>
    </row>
    <row r="643" spans="1:12" x14ac:dyDescent="0.25">
      <c r="A643">
        <v>642</v>
      </c>
      <c r="B643">
        <v>3</v>
      </c>
      <c r="C643" t="s">
        <v>1968</v>
      </c>
      <c r="D643" t="s">
        <v>1969</v>
      </c>
      <c r="E643" s="1">
        <v>43444</v>
      </c>
      <c r="F643" t="s">
        <v>1970</v>
      </c>
      <c r="G643" s="1">
        <v>34287</v>
      </c>
      <c r="H643" t="s">
        <v>6</v>
      </c>
      <c r="I643">
        <v>1993</v>
      </c>
      <c r="J643" s="2">
        <f t="shared" ref="J643:J706" si="20">2019-I643</f>
        <v>26</v>
      </c>
      <c r="K643" t="str" cm="1">
        <f t="array" ref="K643">_xlfn.IFS(J643&gt;=61,"61-70",J643&gt;51,"51-60",J643&gt;41,"41-50",J643&gt;31,"31-40",J643&gt;10,"18-30")</f>
        <v>18-30</v>
      </c>
      <c r="L643">
        <f t="shared" ref="L643:L706" si="21">YEAR(E643)</f>
        <v>2018</v>
      </c>
    </row>
    <row r="644" spans="1:12" x14ac:dyDescent="0.25">
      <c r="A644">
        <v>643</v>
      </c>
      <c r="B644">
        <v>3</v>
      </c>
      <c r="C644" t="s">
        <v>1971</v>
      </c>
      <c r="D644" t="s">
        <v>1972</v>
      </c>
      <c r="E644" s="1">
        <v>43446</v>
      </c>
      <c r="F644" t="s">
        <v>1973</v>
      </c>
      <c r="G644" s="1">
        <v>34333</v>
      </c>
      <c r="H644" t="s">
        <v>6</v>
      </c>
      <c r="I644">
        <v>1993</v>
      </c>
      <c r="J644" s="2">
        <f t="shared" si="20"/>
        <v>26</v>
      </c>
      <c r="K644" t="str" cm="1">
        <f t="array" ref="K644">_xlfn.IFS(J644&gt;=61,"61-70",J644&gt;51,"51-60",J644&gt;41,"41-50",J644&gt;31,"31-40",J644&gt;10,"18-30")</f>
        <v>18-30</v>
      </c>
      <c r="L644">
        <f t="shared" si="21"/>
        <v>2018</v>
      </c>
    </row>
    <row r="645" spans="1:12" x14ac:dyDescent="0.25">
      <c r="A645">
        <v>644</v>
      </c>
      <c r="B645">
        <v>3</v>
      </c>
      <c r="C645" t="s">
        <v>1974</v>
      </c>
      <c r="D645" t="s">
        <v>1975</v>
      </c>
      <c r="E645" s="1">
        <v>43448</v>
      </c>
      <c r="F645" t="s">
        <v>1976</v>
      </c>
      <c r="G645" s="1">
        <v>34380</v>
      </c>
      <c r="H645" t="s">
        <v>6</v>
      </c>
      <c r="I645">
        <v>1994</v>
      </c>
      <c r="J645" s="2">
        <f t="shared" si="20"/>
        <v>25</v>
      </c>
      <c r="K645" t="str" cm="1">
        <f t="array" ref="K645">_xlfn.IFS(J645&gt;=61,"61-70",J645&gt;51,"51-60",J645&gt;41,"41-50",J645&gt;31,"31-40",J645&gt;10,"18-30")</f>
        <v>18-30</v>
      </c>
      <c r="L645">
        <f t="shared" si="21"/>
        <v>2018</v>
      </c>
    </row>
    <row r="646" spans="1:12" x14ac:dyDescent="0.25">
      <c r="A646">
        <v>645</v>
      </c>
      <c r="B646">
        <v>3</v>
      </c>
      <c r="C646" t="s">
        <v>1977</v>
      </c>
      <c r="D646" t="s">
        <v>1978</v>
      </c>
      <c r="E646" s="1">
        <v>43450</v>
      </c>
      <c r="F646" t="s">
        <v>1979</v>
      </c>
      <c r="G646" s="1">
        <v>34427</v>
      </c>
      <c r="H646" t="s">
        <v>6</v>
      </c>
      <c r="I646">
        <v>1994</v>
      </c>
      <c r="J646" s="2">
        <f t="shared" si="20"/>
        <v>25</v>
      </c>
      <c r="K646" t="str" cm="1">
        <f t="array" ref="K646">_xlfn.IFS(J646&gt;=61,"61-70",J646&gt;51,"51-60",J646&gt;41,"41-50",J646&gt;31,"31-40",J646&gt;10,"18-30")</f>
        <v>18-30</v>
      </c>
      <c r="L646">
        <f t="shared" si="21"/>
        <v>2018</v>
      </c>
    </row>
    <row r="647" spans="1:12" x14ac:dyDescent="0.25">
      <c r="A647">
        <v>646</v>
      </c>
      <c r="B647">
        <v>3</v>
      </c>
      <c r="C647" t="s">
        <v>1980</v>
      </c>
      <c r="D647" t="s">
        <v>1981</v>
      </c>
      <c r="E647" s="1">
        <v>43452</v>
      </c>
      <c r="F647" t="s">
        <v>1982</v>
      </c>
      <c r="G647" s="1">
        <v>34473</v>
      </c>
      <c r="H647" t="s">
        <v>6</v>
      </c>
      <c r="I647">
        <v>1994</v>
      </c>
      <c r="J647" s="2">
        <f t="shared" si="20"/>
        <v>25</v>
      </c>
      <c r="K647" t="str" cm="1">
        <f t="array" ref="K647">_xlfn.IFS(J647&gt;=61,"61-70",J647&gt;51,"51-60",J647&gt;41,"41-50",J647&gt;31,"31-40",J647&gt;10,"18-30")</f>
        <v>18-30</v>
      </c>
      <c r="L647">
        <f t="shared" si="21"/>
        <v>2018</v>
      </c>
    </row>
    <row r="648" spans="1:12" x14ac:dyDescent="0.25">
      <c r="A648">
        <v>647</v>
      </c>
      <c r="B648">
        <v>3</v>
      </c>
      <c r="C648" t="s">
        <v>1983</v>
      </c>
      <c r="D648" t="s">
        <v>1984</v>
      </c>
      <c r="E648" s="1">
        <v>43454</v>
      </c>
      <c r="F648" t="s">
        <v>1985</v>
      </c>
      <c r="G648" s="1">
        <v>34520</v>
      </c>
      <c r="H648" t="s">
        <v>6</v>
      </c>
      <c r="I648">
        <v>1994</v>
      </c>
      <c r="J648" s="2">
        <f t="shared" si="20"/>
        <v>25</v>
      </c>
      <c r="K648" t="str" cm="1">
        <f t="array" ref="K648">_xlfn.IFS(J648&gt;=61,"61-70",J648&gt;51,"51-60",J648&gt;41,"41-50",J648&gt;31,"31-40",J648&gt;10,"18-30")</f>
        <v>18-30</v>
      </c>
      <c r="L648">
        <f t="shared" si="21"/>
        <v>2018</v>
      </c>
    </row>
    <row r="649" spans="1:12" x14ac:dyDescent="0.25">
      <c r="A649">
        <v>648</v>
      </c>
      <c r="B649">
        <v>3</v>
      </c>
      <c r="C649" t="s">
        <v>1986</v>
      </c>
      <c r="D649" t="s">
        <v>1987</v>
      </c>
      <c r="E649" s="1">
        <v>43456</v>
      </c>
      <c r="F649" t="s">
        <v>1988</v>
      </c>
      <c r="G649" s="1">
        <v>34566</v>
      </c>
      <c r="H649" t="s">
        <v>6</v>
      </c>
      <c r="I649">
        <v>1994</v>
      </c>
      <c r="J649" s="2">
        <f t="shared" si="20"/>
        <v>25</v>
      </c>
      <c r="K649" t="str" cm="1">
        <f t="array" ref="K649">_xlfn.IFS(J649&gt;=61,"61-70",J649&gt;51,"51-60",J649&gt;41,"41-50",J649&gt;31,"31-40",J649&gt;10,"18-30")</f>
        <v>18-30</v>
      </c>
      <c r="L649">
        <f t="shared" si="21"/>
        <v>2018</v>
      </c>
    </row>
    <row r="650" spans="1:12" x14ac:dyDescent="0.25">
      <c r="A650">
        <v>649</v>
      </c>
      <c r="B650">
        <v>3</v>
      </c>
      <c r="C650" t="s">
        <v>1989</v>
      </c>
      <c r="D650" t="s">
        <v>1990</v>
      </c>
      <c r="E650" s="1">
        <v>43458</v>
      </c>
      <c r="F650" t="s">
        <v>1991</v>
      </c>
      <c r="G650" s="1">
        <v>34613</v>
      </c>
      <c r="H650" t="s">
        <v>6</v>
      </c>
      <c r="I650">
        <v>1994</v>
      </c>
      <c r="J650" s="2">
        <f t="shared" si="20"/>
        <v>25</v>
      </c>
      <c r="K650" t="str" cm="1">
        <f t="array" ref="K650">_xlfn.IFS(J650&gt;=61,"61-70",J650&gt;51,"51-60",J650&gt;41,"41-50",J650&gt;31,"31-40",J650&gt;10,"18-30")</f>
        <v>18-30</v>
      </c>
      <c r="L650">
        <f t="shared" si="21"/>
        <v>2018</v>
      </c>
    </row>
    <row r="651" spans="1:12" x14ac:dyDescent="0.25">
      <c r="A651">
        <v>650</v>
      </c>
      <c r="B651">
        <v>3</v>
      </c>
      <c r="C651" t="s">
        <v>1992</v>
      </c>
      <c r="D651" t="s">
        <v>1993</v>
      </c>
      <c r="E651" s="1">
        <v>43460</v>
      </c>
      <c r="F651" t="s">
        <v>1994</v>
      </c>
      <c r="G651" s="1">
        <v>34660</v>
      </c>
      <c r="H651" t="s">
        <v>6</v>
      </c>
      <c r="I651">
        <v>1994</v>
      </c>
      <c r="J651" s="2">
        <f t="shared" si="20"/>
        <v>25</v>
      </c>
      <c r="K651" t="str" cm="1">
        <f t="array" ref="K651">_xlfn.IFS(J651&gt;=61,"61-70",J651&gt;51,"51-60",J651&gt;41,"41-50",J651&gt;31,"31-40",J651&gt;10,"18-30")</f>
        <v>18-30</v>
      </c>
      <c r="L651">
        <f t="shared" si="21"/>
        <v>2018</v>
      </c>
    </row>
    <row r="652" spans="1:12" x14ac:dyDescent="0.25">
      <c r="A652">
        <v>651</v>
      </c>
      <c r="B652">
        <v>3</v>
      </c>
      <c r="C652" t="s">
        <v>1995</v>
      </c>
      <c r="D652" t="s">
        <v>1996</v>
      </c>
      <c r="E652" s="1">
        <v>43462</v>
      </c>
      <c r="F652" t="s">
        <v>1997</v>
      </c>
      <c r="G652" s="1">
        <v>34706</v>
      </c>
      <c r="H652" t="s">
        <v>6</v>
      </c>
      <c r="I652">
        <v>1995</v>
      </c>
      <c r="J652" s="2">
        <f t="shared" si="20"/>
        <v>24</v>
      </c>
      <c r="K652" t="str" cm="1">
        <f t="array" ref="K652">_xlfn.IFS(J652&gt;=61,"61-70",J652&gt;51,"51-60",J652&gt;41,"41-50",J652&gt;31,"31-40",J652&gt;10,"18-30")</f>
        <v>18-30</v>
      </c>
      <c r="L652">
        <f t="shared" si="21"/>
        <v>2018</v>
      </c>
    </row>
    <row r="653" spans="1:12" x14ac:dyDescent="0.25">
      <c r="A653">
        <v>652</v>
      </c>
      <c r="B653">
        <v>3</v>
      </c>
      <c r="C653" t="s">
        <v>1998</v>
      </c>
      <c r="D653" t="s">
        <v>1999</v>
      </c>
      <c r="E653" s="1">
        <v>43464</v>
      </c>
      <c r="F653" t="s">
        <v>2000</v>
      </c>
      <c r="G653" s="1">
        <v>34753</v>
      </c>
      <c r="H653" t="s">
        <v>6</v>
      </c>
      <c r="I653">
        <v>1995</v>
      </c>
      <c r="J653" s="2">
        <f t="shared" si="20"/>
        <v>24</v>
      </c>
      <c r="K653" t="str" cm="1">
        <f t="array" ref="K653">_xlfn.IFS(J653&gt;=61,"61-70",J653&gt;51,"51-60",J653&gt;41,"41-50",J653&gt;31,"31-40",J653&gt;10,"18-30")</f>
        <v>18-30</v>
      </c>
      <c r="L653">
        <f t="shared" si="21"/>
        <v>2018</v>
      </c>
    </row>
    <row r="654" spans="1:12" x14ac:dyDescent="0.25">
      <c r="A654">
        <v>653</v>
      </c>
      <c r="B654">
        <v>3</v>
      </c>
      <c r="C654" t="s">
        <v>2001</v>
      </c>
      <c r="D654" t="s">
        <v>2002</v>
      </c>
      <c r="E654" s="1">
        <v>43466</v>
      </c>
      <c r="F654" t="s">
        <v>2003</v>
      </c>
      <c r="G654" s="1">
        <v>34799</v>
      </c>
      <c r="H654" t="s">
        <v>6</v>
      </c>
      <c r="I654">
        <v>1995</v>
      </c>
      <c r="J654" s="2">
        <f t="shared" si="20"/>
        <v>24</v>
      </c>
      <c r="K654" t="str" cm="1">
        <f t="array" ref="K654">_xlfn.IFS(J654&gt;=61,"61-70",J654&gt;51,"51-60",J654&gt;41,"41-50",J654&gt;31,"31-40",J654&gt;10,"18-30")</f>
        <v>18-30</v>
      </c>
      <c r="L654">
        <f t="shared" si="21"/>
        <v>2019</v>
      </c>
    </row>
    <row r="655" spans="1:12" x14ac:dyDescent="0.25">
      <c r="A655">
        <v>654</v>
      </c>
      <c r="B655">
        <v>3</v>
      </c>
      <c r="C655" t="s">
        <v>2004</v>
      </c>
      <c r="D655" t="s">
        <v>2005</v>
      </c>
      <c r="E655" s="1">
        <v>43468</v>
      </c>
      <c r="F655" t="s">
        <v>2006</v>
      </c>
      <c r="G655" s="1">
        <v>34846</v>
      </c>
      <c r="H655" t="s">
        <v>6</v>
      </c>
      <c r="I655">
        <v>1995</v>
      </c>
      <c r="J655" s="2">
        <f t="shared" si="20"/>
        <v>24</v>
      </c>
      <c r="K655" t="str" cm="1">
        <f t="array" ref="K655">_xlfn.IFS(J655&gt;=61,"61-70",J655&gt;51,"51-60",J655&gt;41,"41-50",J655&gt;31,"31-40",J655&gt;10,"18-30")</f>
        <v>18-30</v>
      </c>
      <c r="L655">
        <f t="shared" si="21"/>
        <v>2019</v>
      </c>
    </row>
    <row r="656" spans="1:12" x14ac:dyDescent="0.25">
      <c r="A656">
        <v>655</v>
      </c>
      <c r="B656">
        <v>3</v>
      </c>
      <c r="C656" t="s">
        <v>2007</v>
      </c>
      <c r="D656" t="s">
        <v>2008</v>
      </c>
      <c r="E656" s="1">
        <v>43470</v>
      </c>
      <c r="F656" t="s">
        <v>2009</v>
      </c>
      <c r="G656" s="1">
        <v>34893</v>
      </c>
      <c r="H656" t="s">
        <v>6</v>
      </c>
      <c r="I656">
        <v>1995</v>
      </c>
      <c r="J656" s="2">
        <f t="shared" si="20"/>
        <v>24</v>
      </c>
      <c r="K656" t="str" cm="1">
        <f t="array" ref="K656">_xlfn.IFS(J656&gt;=61,"61-70",J656&gt;51,"51-60",J656&gt;41,"41-50",J656&gt;31,"31-40",J656&gt;10,"18-30")</f>
        <v>18-30</v>
      </c>
      <c r="L656">
        <f t="shared" si="21"/>
        <v>2019</v>
      </c>
    </row>
    <row r="657" spans="1:12" x14ac:dyDescent="0.25">
      <c r="A657">
        <v>656</v>
      </c>
      <c r="B657">
        <v>3</v>
      </c>
      <c r="C657" t="s">
        <v>2010</v>
      </c>
      <c r="D657" t="s">
        <v>2011</v>
      </c>
      <c r="E657" s="1">
        <v>43473</v>
      </c>
      <c r="F657" t="s">
        <v>2012</v>
      </c>
      <c r="G657" s="1">
        <v>34939</v>
      </c>
      <c r="H657" t="s">
        <v>6</v>
      </c>
      <c r="I657">
        <v>1995</v>
      </c>
      <c r="J657" s="2">
        <f t="shared" si="20"/>
        <v>24</v>
      </c>
      <c r="K657" t="str" cm="1">
        <f t="array" ref="K657">_xlfn.IFS(J657&gt;=61,"61-70",J657&gt;51,"51-60",J657&gt;41,"41-50",J657&gt;31,"31-40",J657&gt;10,"18-30")</f>
        <v>18-30</v>
      </c>
      <c r="L657">
        <f t="shared" si="21"/>
        <v>2019</v>
      </c>
    </row>
    <row r="658" spans="1:12" x14ac:dyDescent="0.25">
      <c r="A658">
        <v>657</v>
      </c>
      <c r="B658">
        <v>3</v>
      </c>
      <c r="C658" t="s">
        <v>2013</v>
      </c>
      <c r="D658" t="s">
        <v>2014</v>
      </c>
      <c r="E658" s="1">
        <v>43475</v>
      </c>
      <c r="F658" t="s">
        <v>2015</v>
      </c>
      <c r="G658" s="1">
        <v>34986</v>
      </c>
      <c r="H658" t="s">
        <v>6</v>
      </c>
      <c r="I658">
        <v>1995</v>
      </c>
      <c r="J658" s="2">
        <f t="shared" si="20"/>
        <v>24</v>
      </c>
      <c r="K658" t="str" cm="1">
        <f t="array" ref="K658">_xlfn.IFS(J658&gt;=61,"61-70",J658&gt;51,"51-60",J658&gt;41,"41-50",J658&gt;31,"31-40",J658&gt;10,"18-30")</f>
        <v>18-30</v>
      </c>
      <c r="L658">
        <f t="shared" si="21"/>
        <v>2019</v>
      </c>
    </row>
    <row r="659" spans="1:12" x14ac:dyDescent="0.25">
      <c r="A659">
        <v>658</v>
      </c>
      <c r="B659">
        <v>3</v>
      </c>
      <c r="C659" t="s">
        <v>2016</v>
      </c>
      <c r="D659" t="s">
        <v>2017</v>
      </c>
      <c r="E659" s="1">
        <v>43477</v>
      </c>
      <c r="F659" t="s">
        <v>2018</v>
      </c>
      <c r="G659" s="1">
        <v>35032</v>
      </c>
      <c r="H659" t="s">
        <v>6</v>
      </c>
      <c r="I659">
        <v>1995</v>
      </c>
      <c r="J659" s="2">
        <f t="shared" si="20"/>
        <v>24</v>
      </c>
      <c r="K659" t="str" cm="1">
        <f t="array" ref="K659">_xlfn.IFS(J659&gt;=61,"61-70",J659&gt;51,"51-60",J659&gt;41,"41-50",J659&gt;31,"31-40",J659&gt;10,"18-30")</f>
        <v>18-30</v>
      </c>
      <c r="L659">
        <f t="shared" si="21"/>
        <v>2019</v>
      </c>
    </row>
    <row r="660" spans="1:12" x14ac:dyDescent="0.25">
      <c r="A660">
        <v>659</v>
      </c>
      <c r="B660">
        <v>3</v>
      </c>
      <c r="C660" t="s">
        <v>2019</v>
      </c>
      <c r="D660" t="s">
        <v>2020</v>
      </c>
      <c r="E660" s="1">
        <v>43479</v>
      </c>
      <c r="F660" t="s">
        <v>2021</v>
      </c>
      <c r="G660" s="1">
        <v>35079</v>
      </c>
      <c r="H660" t="s">
        <v>6</v>
      </c>
      <c r="I660">
        <v>1996</v>
      </c>
      <c r="J660" s="2">
        <f t="shared" si="20"/>
        <v>23</v>
      </c>
      <c r="K660" t="str" cm="1">
        <f t="array" ref="K660">_xlfn.IFS(J660&gt;=61,"61-70",J660&gt;51,"51-60",J660&gt;41,"41-50",J660&gt;31,"31-40",J660&gt;10,"18-30")</f>
        <v>18-30</v>
      </c>
      <c r="L660">
        <f t="shared" si="21"/>
        <v>2019</v>
      </c>
    </row>
    <row r="661" spans="1:12" x14ac:dyDescent="0.25">
      <c r="A661">
        <v>660</v>
      </c>
      <c r="B661">
        <v>3</v>
      </c>
      <c r="C661" t="s">
        <v>2022</v>
      </c>
      <c r="D661" t="s">
        <v>2023</v>
      </c>
      <c r="E661" s="1">
        <v>43481</v>
      </c>
      <c r="F661" t="s">
        <v>2024</v>
      </c>
      <c r="G661" s="1">
        <v>35126</v>
      </c>
      <c r="H661" t="s">
        <v>6</v>
      </c>
      <c r="I661">
        <v>1996</v>
      </c>
      <c r="J661" s="2">
        <f t="shared" si="20"/>
        <v>23</v>
      </c>
      <c r="K661" t="str" cm="1">
        <f t="array" ref="K661">_xlfn.IFS(J661&gt;=61,"61-70",J661&gt;51,"51-60",J661&gt;41,"41-50",J661&gt;31,"31-40",J661&gt;10,"18-30")</f>
        <v>18-30</v>
      </c>
      <c r="L661">
        <f t="shared" si="21"/>
        <v>2019</v>
      </c>
    </row>
    <row r="662" spans="1:12" x14ac:dyDescent="0.25">
      <c r="A662">
        <v>661</v>
      </c>
      <c r="B662">
        <v>3</v>
      </c>
      <c r="C662" t="s">
        <v>2025</v>
      </c>
      <c r="D662" t="s">
        <v>2026</v>
      </c>
      <c r="E662" s="1">
        <v>43483</v>
      </c>
      <c r="F662" t="s">
        <v>2027</v>
      </c>
      <c r="G662" s="1">
        <v>35172</v>
      </c>
      <c r="H662" t="s">
        <v>6</v>
      </c>
      <c r="I662">
        <v>1996</v>
      </c>
      <c r="J662" s="2">
        <f t="shared" si="20"/>
        <v>23</v>
      </c>
      <c r="K662" t="str" cm="1">
        <f t="array" ref="K662">_xlfn.IFS(J662&gt;=61,"61-70",J662&gt;51,"51-60",J662&gt;41,"41-50",J662&gt;31,"31-40",J662&gt;10,"18-30")</f>
        <v>18-30</v>
      </c>
      <c r="L662">
        <f t="shared" si="21"/>
        <v>2019</v>
      </c>
    </row>
    <row r="663" spans="1:12" x14ac:dyDescent="0.25">
      <c r="A663">
        <v>662</v>
      </c>
      <c r="B663">
        <v>3</v>
      </c>
      <c r="C663" t="s">
        <v>2028</v>
      </c>
      <c r="D663" t="s">
        <v>2029</v>
      </c>
      <c r="E663" s="1">
        <v>43485</v>
      </c>
      <c r="F663" t="s">
        <v>2030</v>
      </c>
      <c r="G663" s="1">
        <v>35219</v>
      </c>
      <c r="H663" t="s">
        <v>6</v>
      </c>
      <c r="I663">
        <v>1996</v>
      </c>
      <c r="J663" s="2">
        <f t="shared" si="20"/>
        <v>23</v>
      </c>
      <c r="K663" t="str" cm="1">
        <f t="array" ref="K663">_xlfn.IFS(J663&gt;=61,"61-70",J663&gt;51,"51-60",J663&gt;41,"41-50",J663&gt;31,"31-40",J663&gt;10,"18-30")</f>
        <v>18-30</v>
      </c>
      <c r="L663">
        <f t="shared" si="21"/>
        <v>2019</v>
      </c>
    </row>
    <row r="664" spans="1:12" x14ac:dyDescent="0.25">
      <c r="A664">
        <v>663</v>
      </c>
      <c r="B664">
        <v>3</v>
      </c>
      <c r="C664" t="s">
        <v>2031</v>
      </c>
      <c r="D664" t="s">
        <v>2032</v>
      </c>
      <c r="E664" s="1">
        <v>43487</v>
      </c>
      <c r="F664" t="s">
        <v>2033</v>
      </c>
      <c r="G664" s="1">
        <v>35265</v>
      </c>
      <c r="H664" t="s">
        <v>6</v>
      </c>
      <c r="I664">
        <v>1996</v>
      </c>
      <c r="J664" s="2">
        <f t="shared" si="20"/>
        <v>23</v>
      </c>
      <c r="K664" t="str" cm="1">
        <f t="array" ref="K664">_xlfn.IFS(J664&gt;=61,"61-70",J664&gt;51,"51-60",J664&gt;41,"41-50",J664&gt;31,"31-40",J664&gt;10,"18-30")</f>
        <v>18-30</v>
      </c>
      <c r="L664">
        <f t="shared" si="21"/>
        <v>2019</v>
      </c>
    </row>
    <row r="665" spans="1:12" x14ac:dyDescent="0.25">
      <c r="A665">
        <v>664</v>
      </c>
      <c r="B665">
        <v>3</v>
      </c>
      <c r="C665" t="s">
        <v>2034</v>
      </c>
      <c r="D665" t="s">
        <v>2035</v>
      </c>
      <c r="E665" s="1">
        <v>43489</v>
      </c>
      <c r="F665" t="s">
        <v>2036</v>
      </c>
      <c r="G665" s="1">
        <v>35312</v>
      </c>
      <c r="H665" t="s">
        <v>6</v>
      </c>
      <c r="I665">
        <v>1996</v>
      </c>
      <c r="J665" s="2">
        <f t="shared" si="20"/>
        <v>23</v>
      </c>
      <c r="K665" t="str" cm="1">
        <f t="array" ref="K665">_xlfn.IFS(J665&gt;=61,"61-70",J665&gt;51,"51-60",J665&gt;41,"41-50",J665&gt;31,"31-40",J665&gt;10,"18-30")</f>
        <v>18-30</v>
      </c>
      <c r="L665">
        <f t="shared" si="21"/>
        <v>2019</v>
      </c>
    </row>
    <row r="666" spans="1:12" x14ac:dyDescent="0.25">
      <c r="A666">
        <v>665</v>
      </c>
      <c r="B666">
        <v>3</v>
      </c>
      <c r="C666" t="s">
        <v>2037</v>
      </c>
      <c r="D666" t="s">
        <v>2038</v>
      </c>
      <c r="E666" s="1">
        <v>43491</v>
      </c>
      <c r="F666" t="s">
        <v>2039</v>
      </c>
      <c r="G666" s="1">
        <v>35359</v>
      </c>
      <c r="H666" t="s">
        <v>6</v>
      </c>
      <c r="I666">
        <v>1996</v>
      </c>
      <c r="J666" s="2">
        <f t="shared" si="20"/>
        <v>23</v>
      </c>
      <c r="K666" t="str" cm="1">
        <f t="array" ref="K666">_xlfn.IFS(J666&gt;=61,"61-70",J666&gt;51,"51-60",J666&gt;41,"41-50",J666&gt;31,"31-40",J666&gt;10,"18-30")</f>
        <v>18-30</v>
      </c>
      <c r="L666">
        <f t="shared" si="21"/>
        <v>2019</v>
      </c>
    </row>
    <row r="667" spans="1:12" x14ac:dyDescent="0.25">
      <c r="A667">
        <v>666</v>
      </c>
      <c r="B667">
        <v>3</v>
      </c>
      <c r="C667" t="s">
        <v>2040</v>
      </c>
      <c r="D667" t="s">
        <v>2041</v>
      </c>
      <c r="E667" s="1">
        <v>43493</v>
      </c>
      <c r="F667" t="s">
        <v>2042</v>
      </c>
      <c r="G667" s="1">
        <v>35405</v>
      </c>
      <c r="H667" t="s">
        <v>6</v>
      </c>
      <c r="I667">
        <v>1996</v>
      </c>
      <c r="J667" s="2">
        <f t="shared" si="20"/>
        <v>23</v>
      </c>
      <c r="K667" t="str" cm="1">
        <f t="array" ref="K667">_xlfn.IFS(J667&gt;=61,"61-70",J667&gt;51,"51-60",J667&gt;41,"41-50",J667&gt;31,"31-40",J667&gt;10,"18-30")</f>
        <v>18-30</v>
      </c>
      <c r="L667">
        <f t="shared" si="21"/>
        <v>2019</v>
      </c>
    </row>
    <row r="668" spans="1:12" x14ac:dyDescent="0.25">
      <c r="A668">
        <v>667</v>
      </c>
      <c r="B668">
        <v>3</v>
      </c>
      <c r="C668" t="s">
        <v>2043</v>
      </c>
      <c r="D668" t="s">
        <v>2044</v>
      </c>
      <c r="E668" s="1">
        <v>43495</v>
      </c>
      <c r="F668" t="s">
        <v>2045</v>
      </c>
      <c r="G668" s="1">
        <v>35452</v>
      </c>
      <c r="H668" t="s">
        <v>6</v>
      </c>
      <c r="I668">
        <v>1997</v>
      </c>
      <c r="J668" s="2">
        <f t="shared" si="20"/>
        <v>22</v>
      </c>
      <c r="K668" t="str" cm="1">
        <f t="array" ref="K668">_xlfn.IFS(J668&gt;=61,"61-70",J668&gt;51,"51-60",J668&gt;41,"41-50",J668&gt;31,"31-40",J668&gt;10,"18-30")</f>
        <v>18-30</v>
      </c>
      <c r="L668">
        <f t="shared" si="21"/>
        <v>2019</v>
      </c>
    </row>
    <row r="669" spans="1:12" x14ac:dyDescent="0.25">
      <c r="A669">
        <v>668</v>
      </c>
      <c r="B669">
        <v>3</v>
      </c>
      <c r="C669" t="s">
        <v>2046</v>
      </c>
      <c r="D669" t="s">
        <v>2047</v>
      </c>
      <c r="E669" s="1">
        <v>43497</v>
      </c>
      <c r="F669" t="s">
        <v>2048</v>
      </c>
      <c r="G669" s="1">
        <v>35498</v>
      </c>
      <c r="H669" t="s">
        <v>6</v>
      </c>
      <c r="I669">
        <v>1997</v>
      </c>
      <c r="J669" s="2">
        <f t="shared" si="20"/>
        <v>22</v>
      </c>
      <c r="K669" t="str" cm="1">
        <f t="array" ref="K669">_xlfn.IFS(J669&gt;=61,"61-70",J669&gt;51,"51-60",J669&gt;41,"41-50",J669&gt;31,"31-40",J669&gt;10,"18-30")</f>
        <v>18-30</v>
      </c>
      <c r="L669">
        <f t="shared" si="21"/>
        <v>2019</v>
      </c>
    </row>
    <row r="670" spans="1:12" x14ac:dyDescent="0.25">
      <c r="A670">
        <v>669</v>
      </c>
      <c r="B670">
        <v>3</v>
      </c>
      <c r="C670" t="s">
        <v>2049</v>
      </c>
      <c r="D670" t="s">
        <v>2050</v>
      </c>
      <c r="E670" s="1">
        <v>43499</v>
      </c>
      <c r="F670" t="s">
        <v>2051</v>
      </c>
      <c r="G670" s="1">
        <v>35545</v>
      </c>
      <c r="H670" t="s">
        <v>6</v>
      </c>
      <c r="I670">
        <v>1997</v>
      </c>
      <c r="J670" s="2">
        <f t="shared" si="20"/>
        <v>22</v>
      </c>
      <c r="K670" t="str" cm="1">
        <f t="array" ref="K670">_xlfn.IFS(J670&gt;=61,"61-70",J670&gt;51,"51-60",J670&gt;41,"41-50",J670&gt;31,"31-40",J670&gt;10,"18-30")</f>
        <v>18-30</v>
      </c>
      <c r="L670">
        <f t="shared" si="21"/>
        <v>2019</v>
      </c>
    </row>
    <row r="671" spans="1:12" x14ac:dyDescent="0.25">
      <c r="A671">
        <v>670</v>
      </c>
      <c r="B671">
        <v>3</v>
      </c>
      <c r="C671" t="s">
        <v>2052</v>
      </c>
      <c r="D671" t="s">
        <v>2053</v>
      </c>
      <c r="E671" s="1">
        <v>43501</v>
      </c>
      <c r="F671" t="s">
        <v>2054</v>
      </c>
      <c r="G671" s="1">
        <v>35592</v>
      </c>
      <c r="H671" t="s">
        <v>6</v>
      </c>
      <c r="I671">
        <v>1997</v>
      </c>
      <c r="J671" s="2">
        <f t="shared" si="20"/>
        <v>22</v>
      </c>
      <c r="K671" t="str" cm="1">
        <f t="array" ref="K671">_xlfn.IFS(J671&gt;=61,"61-70",J671&gt;51,"51-60",J671&gt;41,"41-50",J671&gt;31,"31-40",J671&gt;10,"18-30")</f>
        <v>18-30</v>
      </c>
      <c r="L671">
        <f t="shared" si="21"/>
        <v>2019</v>
      </c>
    </row>
    <row r="672" spans="1:12" x14ac:dyDescent="0.25">
      <c r="A672">
        <v>671</v>
      </c>
      <c r="B672">
        <v>3</v>
      </c>
      <c r="C672" t="s">
        <v>2055</v>
      </c>
      <c r="D672" t="s">
        <v>2056</v>
      </c>
      <c r="E672" s="1">
        <v>43504</v>
      </c>
      <c r="F672" t="s">
        <v>2057</v>
      </c>
      <c r="G672" s="1">
        <v>35638</v>
      </c>
      <c r="H672" t="s">
        <v>6</v>
      </c>
      <c r="I672">
        <v>1997</v>
      </c>
      <c r="J672" s="2">
        <f t="shared" si="20"/>
        <v>22</v>
      </c>
      <c r="K672" t="str" cm="1">
        <f t="array" ref="K672">_xlfn.IFS(J672&gt;=61,"61-70",J672&gt;51,"51-60",J672&gt;41,"41-50",J672&gt;31,"31-40",J672&gt;10,"18-30")</f>
        <v>18-30</v>
      </c>
      <c r="L672">
        <f t="shared" si="21"/>
        <v>2019</v>
      </c>
    </row>
    <row r="673" spans="1:12" x14ac:dyDescent="0.25">
      <c r="A673">
        <v>672</v>
      </c>
      <c r="B673">
        <v>3</v>
      </c>
      <c r="C673" t="s">
        <v>2058</v>
      </c>
      <c r="D673" t="s">
        <v>2059</v>
      </c>
      <c r="E673" s="1">
        <v>43506</v>
      </c>
      <c r="F673" t="s">
        <v>2060</v>
      </c>
      <c r="G673" s="1">
        <v>35685</v>
      </c>
      <c r="H673" t="s">
        <v>6</v>
      </c>
      <c r="I673">
        <v>1997</v>
      </c>
      <c r="J673" s="2">
        <f t="shared" si="20"/>
        <v>22</v>
      </c>
      <c r="K673" t="str" cm="1">
        <f t="array" ref="K673">_xlfn.IFS(J673&gt;=61,"61-70",J673&gt;51,"51-60",J673&gt;41,"41-50",J673&gt;31,"31-40",J673&gt;10,"18-30")</f>
        <v>18-30</v>
      </c>
      <c r="L673">
        <f t="shared" si="21"/>
        <v>2019</v>
      </c>
    </row>
    <row r="674" spans="1:12" x14ac:dyDescent="0.25">
      <c r="A674">
        <v>673</v>
      </c>
      <c r="B674">
        <v>3</v>
      </c>
      <c r="C674" t="s">
        <v>2061</v>
      </c>
      <c r="D674" t="s">
        <v>2062</v>
      </c>
      <c r="E674" s="1">
        <v>43508</v>
      </c>
      <c r="F674" t="s">
        <v>2063</v>
      </c>
      <c r="G674" s="1">
        <v>35731</v>
      </c>
      <c r="H674" t="s">
        <v>6</v>
      </c>
      <c r="I674">
        <v>1997</v>
      </c>
      <c r="J674" s="2">
        <f t="shared" si="20"/>
        <v>22</v>
      </c>
      <c r="K674" t="str" cm="1">
        <f t="array" ref="K674">_xlfn.IFS(J674&gt;=61,"61-70",J674&gt;51,"51-60",J674&gt;41,"41-50",J674&gt;31,"31-40",J674&gt;10,"18-30")</f>
        <v>18-30</v>
      </c>
      <c r="L674">
        <f t="shared" si="21"/>
        <v>2019</v>
      </c>
    </row>
    <row r="675" spans="1:12" x14ac:dyDescent="0.25">
      <c r="A675">
        <v>674</v>
      </c>
      <c r="B675">
        <v>3</v>
      </c>
      <c r="C675" t="s">
        <v>2064</v>
      </c>
      <c r="D675" t="s">
        <v>2065</v>
      </c>
      <c r="E675" s="1">
        <v>43510</v>
      </c>
      <c r="F675" t="s">
        <v>2066</v>
      </c>
      <c r="G675" s="1">
        <v>35778</v>
      </c>
      <c r="H675" t="s">
        <v>6</v>
      </c>
      <c r="I675">
        <v>1997</v>
      </c>
      <c r="J675" s="2">
        <f t="shared" si="20"/>
        <v>22</v>
      </c>
      <c r="K675" t="str" cm="1">
        <f t="array" ref="K675">_xlfn.IFS(J675&gt;=61,"61-70",J675&gt;51,"51-60",J675&gt;41,"41-50",J675&gt;31,"31-40",J675&gt;10,"18-30")</f>
        <v>18-30</v>
      </c>
      <c r="L675">
        <f t="shared" si="21"/>
        <v>2019</v>
      </c>
    </row>
    <row r="676" spans="1:12" x14ac:dyDescent="0.25">
      <c r="A676">
        <v>675</v>
      </c>
      <c r="B676">
        <v>3</v>
      </c>
      <c r="C676" t="s">
        <v>2067</v>
      </c>
      <c r="D676" t="s">
        <v>2068</v>
      </c>
      <c r="E676" s="1">
        <v>43512</v>
      </c>
      <c r="F676" t="s">
        <v>2069</v>
      </c>
      <c r="G676" s="1">
        <v>35825</v>
      </c>
      <c r="H676" t="s">
        <v>6</v>
      </c>
      <c r="I676">
        <v>1998</v>
      </c>
      <c r="J676" s="2">
        <f t="shared" si="20"/>
        <v>21</v>
      </c>
      <c r="K676" t="str" cm="1">
        <f t="array" ref="K676">_xlfn.IFS(J676&gt;=61,"61-70",J676&gt;51,"51-60",J676&gt;41,"41-50",J676&gt;31,"31-40",J676&gt;10,"18-30")</f>
        <v>18-30</v>
      </c>
      <c r="L676">
        <f t="shared" si="21"/>
        <v>2019</v>
      </c>
    </row>
    <row r="677" spans="1:12" x14ac:dyDescent="0.25">
      <c r="A677">
        <v>676</v>
      </c>
      <c r="B677">
        <v>3</v>
      </c>
      <c r="C677" t="s">
        <v>2070</v>
      </c>
      <c r="D677" t="s">
        <v>2071</v>
      </c>
      <c r="E677" s="1">
        <v>43514</v>
      </c>
      <c r="F677" t="s">
        <v>2072</v>
      </c>
      <c r="G677" s="1">
        <v>35871</v>
      </c>
      <c r="H677" t="s">
        <v>6</v>
      </c>
      <c r="I677">
        <v>1998</v>
      </c>
      <c r="J677" s="2">
        <f t="shared" si="20"/>
        <v>21</v>
      </c>
      <c r="K677" t="str" cm="1">
        <f t="array" ref="K677">_xlfn.IFS(J677&gt;=61,"61-70",J677&gt;51,"51-60",J677&gt;41,"41-50",J677&gt;31,"31-40",J677&gt;10,"18-30")</f>
        <v>18-30</v>
      </c>
      <c r="L677">
        <f t="shared" si="21"/>
        <v>2019</v>
      </c>
    </row>
    <row r="678" spans="1:12" x14ac:dyDescent="0.25">
      <c r="A678">
        <v>677</v>
      </c>
      <c r="B678">
        <v>3</v>
      </c>
      <c r="C678" t="s">
        <v>2073</v>
      </c>
      <c r="D678" t="s">
        <v>2074</v>
      </c>
      <c r="E678" s="1">
        <v>43516</v>
      </c>
      <c r="F678" t="s">
        <v>2075</v>
      </c>
      <c r="G678" s="1">
        <v>35918</v>
      </c>
      <c r="H678" t="s">
        <v>6</v>
      </c>
      <c r="I678">
        <v>1998</v>
      </c>
      <c r="J678" s="2">
        <f t="shared" si="20"/>
        <v>21</v>
      </c>
      <c r="K678" t="str" cm="1">
        <f t="array" ref="K678">_xlfn.IFS(J678&gt;=61,"61-70",J678&gt;51,"51-60",J678&gt;41,"41-50",J678&gt;31,"31-40",J678&gt;10,"18-30")</f>
        <v>18-30</v>
      </c>
      <c r="L678">
        <f t="shared" si="21"/>
        <v>2019</v>
      </c>
    </row>
    <row r="679" spans="1:12" x14ac:dyDescent="0.25">
      <c r="A679">
        <v>678</v>
      </c>
      <c r="B679">
        <v>3</v>
      </c>
      <c r="C679" t="s">
        <v>2076</v>
      </c>
      <c r="D679" t="s">
        <v>2077</v>
      </c>
      <c r="E679" s="1">
        <v>43518</v>
      </c>
      <c r="F679" t="s">
        <v>2078</v>
      </c>
      <c r="G679" s="1">
        <v>35964</v>
      </c>
      <c r="H679" t="s">
        <v>6</v>
      </c>
      <c r="I679">
        <v>1998</v>
      </c>
      <c r="J679" s="2">
        <f t="shared" si="20"/>
        <v>21</v>
      </c>
      <c r="K679" t="str" cm="1">
        <f t="array" ref="K679">_xlfn.IFS(J679&gt;=61,"61-70",J679&gt;51,"51-60",J679&gt;41,"41-50",J679&gt;31,"31-40",J679&gt;10,"18-30")</f>
        <v>18-30</v>
      </c>
      <c r="L679">
        <f t="shared" si="21"/>
        <v>2019</v>
      </c>
    </row>
    <row r="680" spans="1:12" x14ac:dyDescent="0.25">
      <c r="A680">
        <v>679</v>
      </c>
      <c r="B680">
        <v>3</v>
      </c>
      <c r="C680" t="s">
        <v>2079</v>
      </c>
      <c r="D680" t="s">
        <v>2080</v>
      </c>
      <c r="E680" s="1">
        <v>43520</v>
      </c>
      <c r="F680" t="s">
        <v>2081</v>
      </c>
      <c r="G680" s="1">
        <v>36011</v>
      </c>
      <c r="H680" t="s">
        <v>6</v>
      </c>
      <c r="I680">
        <v>1998</v>
      </c>
      <c r="J680" s="2">
        <f t="shared" si="20"/>
        <v>21</v>
      </c>
      <c r="K680" t="str" cm="1">
        <f t="array" ref="K680">_xlfn.IFS(J680&gt;=61,"61-70",J680&gt;51,"51-60",J680&gt;41,"41-50",J680&gt;31,"31-40",J680&gt;10,"18-30")</f>
        <v>18-30</v>
      </c>
      <c r="L680">
        <f t="shared" si="21"/>
        <v>2019</v>
      </c>
    </row>
    <row r="681" spans="1:12" x14ac:dyDescent="0.25">
      <c r="A681">
        <v>680</v>
      </c>
      <c r="B681">
        <v>3</v>
      </c>
      <c r="C681" t="s">
        <v>2082</v>
      </c>
      <c r="D681" t="s">
        <v>2083</v>
      </c>
      <c r="E681" s="1">
        <v>43522</v>
      </c>
      <c r="F681" t="s">
        <v>2084</v>
      </c>
      <c r="G681" s="1">
        <v>36058</v>
      </c>
      <c r="H681" t="s">
        <v>6</v>
      </c>
      <c r="I681">
        <v>1998</v>
      </c>
      <c r="J681" s="2">
        <f t="shared" si="20"/>
        <v>21</v>
      </c>
      <c r="K681" t="str" cm="1">
        <f t="array" ref="K681">_xlfn.IFS(J681&gt;=61,"61-70",J681&gt;51,"51-60",J681&gt;41,"41-50",J681&gt;31,"31-40",J681&gt;10,"18-30")</f>
        <v>18-30</v>
      </c>
      <c r="L681">
        <f t="shared" si="21"/>
        <v>2019</v>
      </c>
    </row>
    <row r="682" spans="1:12" x14ac:dyDescent="0.25">
      <c r="A682">
        <v>681</v>
      </c>
      <c r="B682">
        <v>3</v>
      </c>
      <c r="C682" t="s">
        <v>2085</v>
      </c>
      <c r="D682" t="s">
        <v>2086</v>
      </c>
      <c r="E682" s="1">
        <v>43524</v>
      </c>
      <c r="F682" t="s">
        <v>2087</v>
      </c>
      <c r="G682" s="1">
        <v>36104</v>
      </c>
      <c r="H682" t="s">
        <v>6</v>
      </c>
      <c r="I682">
        <v>1998</v>
      </c>
      <c r="J682" s="2">
        <f t="shared" si="20"/>
        <v>21</v>
      </c>
      <c r="K682" t="str" cm="1">
        <f t="array" ref="K682">_xlfn.IFS(J682&gt;=61,"61-70",J682&gt;51,"51-60",J682&gt;41,"41-50",J682&gt;31,"31-40",J682&gt;10,"18-30")</f>
        <v>18-30</v>
      </c>
      <c r="L682">
        <f t="shared" si="21"/>
        <v>2019</v>
      </c>
    </row>
    <row r="683" spans="1:12" x14ac:dyDescent="0.25">
      <c r="A683">
        <v>682</v>
      </c>
      <c r="B683">
        <v>3</v>
      </c>
      <c r="C683" t="s">
        <v>2088</v>
      </c>
      <c r="D683" t="s">
        <v>2089</v>
      </c>
      <c r="E683" s="1">
        <v>43526</v>
      </c>
      <c r="F683" t="s">
        <v>2090</v>
      </c>
      <c r="G683" s="1">
        <v>36151</v>
      </c>
      <c r="H683" t="s">
        <v>6</v>
      </c>
      <c r="I683">
        <v>1998</v>
      </c>
      <c r="J683" s="2">
        <f t="shared" si="20"/>
        <v>21</v>
      </c>
      <c r="K683" t="str" cm="1">
        <f t="array" ref="K683">_xlfn.IFS(J683&gt;=61,"61-70",J683&gt;51,"51-60",J683&gt;41,"41-50",J683&gt;31,"31-40",J683&gt;10,"18-30")</f>
        <v>18-30</v>
      </c>
      <c r="L683">
        <f t="shared" si="21"/>
        <v>2019</v>
      </c>
    </row>
    <row r="684" spans="1:12" x14ac:dyDescent="0.25">
      <c r="A684">
        <v>683</v>
      </c>
      <c r="B684">
        <v>3</v>
      </c>
      <c r="C684" t="s">
        <v>2091</v>
      </c>
      <c r="D684" t="s">
        <v>2092</v>
      </c>
      <c r="E684" s="1">
        <v>43528</v>
      </c>
      <c r="F684" t="s">
        <v>2093</v>
      </c>
      <c r="G684" s="1">
        <v>36197</v>
      </c>
      <c r="H684" t="s">
        <v>6</v>
      </c>
      <c r="I684">
        <v>1999</v>
      </c>
      <c r="J684" s="2">
        <f t="shared" si="20"/>
        <v>20</v>
      </c>
      <c r="K684" t="str" cm="1">
        <f t="array" ref="K684">_xlfn.IFS(J684&gt;=61,"61-70",J684&gt;51,"51-60",J684&gt;41,"41-50",J684&gt;31,"31-40",J684&gt;10,"18-30")</f>
        <v>18-30</v>
      </c>
      <c r="L684">
        <f t="shared" si="21"/>
        <v>2019</v>
      </c>
    </row>
    <row r="685" spans="1:12" x14ac:dyDescent="0.25">
      <c r="A685">
        <v>684</v>
      </c>
      <c r="B685">
        <v>3</v>
      </c>
      <c r="C685" t="s">
        <v>2094</v>
      </c>
      <c r="D685" t="s">
        <v>2095</v>
      </c>
      <c r="E685" s="1">
        <v>43530</v>
      </c>
      <c r="F685" t="s">
        <v>2096</v>
      </c>
      <c r="G685" s="1">
        <v>36244</v>
      </c>
      <c r="H685" t="s">
        <v>6</v>
      </c>
      <c r="I685">
        <v>1999</v>
      </c>
      <c r="J685" s="2">
        <f t="shared" si="20"/>
        <v>20</v>
      </c>
      <c r="K685" t="str" cm="1">
        <f t="array" ref="K685">_xlfn.IFS(J685&gt;=61,"61-70",J685&gt;51,"51-60",J685&gt;41,"41-50",J685&gt;31,"31-40",J685&gt;10,"18-30")</f>
        <v>18-30</v>
      </c>
      <c r="L685">
        <f t="shared" si="21"/>
        <v>2019</v>
      </c>
    </row>
    <row r="686" spans="1:12" x14ac:dyDescent="0.25">
      <c r="A686">
        <v>685</v>
      </c>
      <c r="B686">
        <v>3</v>
      </c>
      <c r="C686" t="s">
        <v>2097</v>
      </c>
      <c r="D686" t="s">
        <v>2098</v>
      </c>
      <c r="E686" s="1">
        <v>43532</v>
      </c>
      <c r="F686" t="s">
        <v>2099</v>
      </c>
      <c r="G686" s="1">
        <v>36291</v>
      </c>
      <c r="H686" t="s">
        <v>6</v>
      </c>
      <c r="I686">
        <v>1999</v>
      </c>
      <c r="J686" s="2">
        <f t="shared" si="20"/>
        <v>20</v>
      </c>
      <c r="K686" t="str" cm="1">
        <f t="array" ref="K686">_xlfn.IFS(J686&gt;=61,"61-70",J686&gt;51,"51-60",J686&gt;41,"41-50",J686&gt;31,"31-40",J686&gt;10,"18-30")</f>
        <v>18-30</v>
      </c>
      <c r="L686">
        <f t="shared" si="21"/>
        <v>2019</v>
      </c>
    </row>
    <row r="687" spans="1:12" x14ac:dyDescent="0.25">
      <c r="A687">
        <v>686</v>
      </c>
      <c r="B687">
        <v>3</v>
      </c>
      <c r="C687" t="s">
        <v>2100</v>
      </c>
      <c r="D687" t="s">
        <v>2101</v>
      </c>
      <c r="E687" s="1">
        <v>43535</v>
      </c>
      <c r="F687" t="s">
        <v>2102</v>
      </c>
      <c r="G687" s="1">
        <v>36337</v>
      </c>
      <c r="H687" t="s">
        <v>6</v>
      </c>
      <c r="I687">
        <v>1999</v>
      </c>
      <c r="J687" s="2">
        <f t="shared" si="20"/>
        <v>20</v>
      </c>
      <c r="K687" t="str" cm="1">
        <f t="array" ref="K687">_xlfn.IFS(J687&gt;=61,"61-70",J687&gt;51,"51-60",J687&gt;41,"41-50",J687&gt;31,"31-40",J687&gt;10,"18-30")</f>
        <v>18-30</v>
      </c>
      <c r="L687">
        <f t="shared" si="21"/>
        <v>2019</v>
      </c>
    </row>
    <row r="688" spans="1:12" x14ac:dyDescent="0.25">
      <c r="A688">
        <v>687</v>
      </c>
      <c r="B688">
        <v>3</v>
      </c>
      <c r="C688" t="s">
        <v>2103</v>
      </c>
      <c r="D688" t="s">
        <v>2104</v>
      </c>
      <c r="E688" s="1">
        <v>43537</v>
      </c>
      <c r="F688" t="s">
        <v>2105</v>
      </c>
      <c r="G688" s="1">
        <v>36384</v>
      </c>
      <c r="H688" t="s">
        <v>6</v>
      </c>
      <c r="I688">
        <v>1999</v>
      </c>
      <c r="J688" s="2">
        <f t="shared" si="20"/>
        <v>20</v>
      </c>
      <c r="K688" t="str" cm="1">
        <f t="array" ref="K688">_xlfn.IFS(J688&gt;=61,"61-70",J688&gt;51,"51-60",J688&gt;41,"41-50",J688&gt;31,"31-40",J688&gt;10,"18-30")</f>
        <v>18-30</v>
      </c>
      <c r="L688">
        <f t="shared" si="21"/>
        <v>2019</v>
      </c>
    </row>
    <row r="689" spans="1:12" x14ac:dyDescent="0.25">
      <c r="A689">
        <v>688</v>
      </c>
      <c r="B689">
        <v>3</v>
      </c>
      <c r="C689" t="s">
        <v>2106</v>
      </c>
      <c r="D689" t="s">
        <v>2107</v>
      </c>
      <c r="E689" s="1">
        <v>43539</v>
      </c>
      <c r="F689" t="s">
        <v>2108</v>
      </c>
      <c r="G689" s="1">
        <v>36430</v>
      </c>
      <c r="H689" t="s">
        <v>6</v>
      </c>
      <c r="I689">
        <v>1999</v>
      </c>
      <c r="J689" s="2">
        <f t="shared" si="20"/>
        <v>20</v>
      </c>
      <c r="K689" t="str" cm="1">
        <f t="array" ref="K689">_xlfn.IFS(J689&gt;=61,"61-70",J689&gt;51,"51-60",J689&gt;41,"41-50",J689&gt;31,"31-40",J689&gt;10,"18-30")</f>
        <v>18-30</v>
      </c>
      <c r="L689">
        <f t="shared" si="21"/>
        <v>2019</v>
      </c>
    </row>
    <row r="690" spans="1:12" x14ac:dyDescent="0.25">
      <c r="A690">
        <v>689</v>
      </c>
      <c r="B690">
        <v>3</v>
      </c>
      <c r="C690" t="s">
        <v>2109</v>
      </c>
      <c r="D690" t="s">
        <v>2110</v>
      </c>
      <c r="E690" s="1">
        <v>43541</v>
      </c>
      <c r="F690" t="s">
        <v>2111</v>
      </c>
      <c r="G690" s="1">
        <v>36477</v>
      </c>
      <c r="H690" t="s">
        <v>6</v>
      </c>
      <c r="I690">
        <v>1999</v>
      </c>
      <c r="J690" s="2">
        <f t="shared" si="20"/>
        <v>20</v>
      </c>
      <c r="K690" t="str" cm="1">
        <f t="array" ref="K690">_xlfn.IFS(J690&gt;=61,"61-70",J690&gt;51,"51-60",J690&gt;41,"41-50",J690&gt;31,"31-40",J690&gt;10,"18-30")</f>
        <v>18-30</v>
      </c>
      <c r="L690">
        <f t="shared" si="21"/>
        <v>2019</v>
      </c>
    </row>
    <row r="691" spans="1:12" x14ac:dyDescent="0.25">
      <c r="A691">
        <v>690</v>
      </c>
      <c r="B691">
        <v>3</v>
      </c>
      <c r="C691" t="s">
        <v>2112</v>
      </c>
      <c r="D691" t="s">
        <v>2113</v>
      </c>
      <c r="E691" s="1">
        <v>43543</v>
      </c>
      <c r="F691" t="s">
        <v>2114</v>
      </c>
      <c r="G691" s="1">
        <v>36524</v>
      </c>
      <c r="H691" t="s">
        <v>6</v>
      </c>
      <c r="I691">
        <v>1999</v>
      </c>
      <c r="J691" s="2">
        <f t="shared" si="20"/>
        <v>20</v>
      </c>
      <c r="K691" t="str" cm="1">
        <f t="array" ref="K691">_xlfn.IFS(J691&gt;=61,"61-70",J691&gt;51,"51-60",J691&gt;41,"41-50",J691&gt;31,"31-40",J691&gt;10,"18-30")</f>
        <v>18-30</v>
      </c>
      <c r="L691">
        <f t="shared" si="21"/>
        <v>2019</v>
      </c>
    </row>
    <row r="692" spans="1:12" x14ac:dyDescent="0.25">
      <c r="A692">
        <v>691</v>
      </c>
      <c r="B692">
        <v>3</v>
      </c>
      <c r="C692" t="s">
        <v>2115</v>
      </c>
      <c r="D692" t="s">
        <v>2116</v>
      </c>
      <c r="E692" s="1">
        <v>43545</v>
      </c>
      <c r="F692" t="s">
        <v>2117</v>
      </c>
      <c r="G692" s="1">
        <v>36570</v>
      </c>
      <c r="H692" t="s">
        <v>6</v>
      </c>
      <c r="I692">
        <v>2000</v>
      </c>
      <c r="J692" s="2">
        <f t="shared" si="20"/>
        <v>19</v>
      </c>
      <c r="K692" t="str" cm="1">
        <f t="array" ref="K692">_xlfn.IFS(J692&gt;=61,"61-70",J692&gt;51,"51-60",J692&gt;41,"41-50",J692&gt;31,"31-40",J692&gt;10,"18-30")</f>
        <v>18-30</v>
      </c>
      <c r="L692">
        <f t="shared" si="21"/>
        <v>2019</v>
      </c>
    </row>
    <row r="693" spans="1:12" x14ac:dyDescent="0.25">
      <c r="A693">
        <v>692</v>
      </c>
      <c r="B693">
        <v>3</v>
      </c>
      <c r="C693" t="s">
        <v>2118</v>
      </c>
      <c r="D693" t="s">
        <v>2119</v>
      </c>
      <c r="E693" s="1">
        <v>43547</v>
      </c>
      <c r="F693" t="s">
        <v>2120</v>
      </c>
      <c r="G693" s="1">
        <v>36617</v>
      </c>
      <c r="H693" t="s">
        <v>6</v>
      </c>
      <c r="I693">
        <v>2000</v>
      </c>
      <c r="J693" s="2">
        <f t="shared" si="20"/>
        <v>19</v>
      </c>
      <c r="K693" t="str" cm="1">
        <f t="array" ref="K693">_xlfn.IFS(J693&gt;=61,"61-70",J693&gt;51,"51-60",J693&gt;41,"41-50",J693&gt;31,"31-40",J693&gt;10,"18-30")</f>
        <v>18-30</v>
      </c>
      <c r="L693">
        <f t="shared" si="21"/>
        <v>2019</v>
      </c>
    </row>
    <row r="694" spans="1:12" x14ac:dyDescent="0.25">
      <c r="A694">
        <v>693</v>
      </c>
      <c r="B694">
        <v>3</v>
      </c>
      <c r="C694" t="s">
        <v>2121</v>
      </c>
      <c r="D694" t="s">
        <v>2122</v>
      </c>
      <c r="E694" s="1">
        <v>43549</v>
      </c>
      <c r="F694" t="s">
        <v>2123</v>
      </c>
      <c r="G694" s="1">
        <v>36663</v>
      </c>
      <c r="H694" t="s">
        <v>6</v>
      </c>
      <c r="I694">
        <v>2000</v>
      </c>
      <c r="J694" s="2">
        <f t="shared" si="20"/>
        <v>19</v>
      </c>
      <c r="K694" t="str" cm="1">
        <f t="array" ref="K694">_xlfn.IFS(J694&gt;=61,"61-70",J694&gt;51,"51-60",J694&gt;41,"41-50",J694&gt;31,"31-40",J694&gt;10,"18-30")</f>
        <v>18-30</v>
      </c>
      <c r="L694">
        <f t="shared" si="21"/>
        <v>2019</v>
      </c>
    </row>
    <row r="695" spans="1:12" x14ac:dyDescent="0.25">
      <c r="A695">
        <v>694</v>
      </c>
      <c r="B695">
        <v>3</v>
      </c>
      <c r="C695" t="s">
        <v>2124</v>
      </c>
      <c r="D695" t="s">
        <v>2125</v>
      </c>
      <c r="E695" s="1">
        <v>43551</v>
      </c>
      <c r="F695" t="s">
        <v>2126</v>
      </c>
      <c r="G695" s="1">
        <v>36710</v>
      </c>
      <c r="H695" t="s">
        <v>6</v>
      </c>
      <c r="I695">
        <v>2000</v>
      </c>
      <c r="J695" s="2">
        <f t="shared" si="20"/>
        <v>19</v>
      </c>
      <c r="K695" t="str" cm="1">
        <f t="array" ref="K695">_xlfn.IFS(J695&gt;=61,"61-70",J695&gt;51,"51-60",J695&gt;41,"41-50",J695&gt;31,"31-40",J695&gt;10,"18-30")</f>
        <v>18-30</v>
      </c>
      <c r="L695">
        <f t="shared" si="21"/>
        <v>2019</v>
      </c>
    </row>
    <row r="696" spans="1:12" x14ac:dyDescent="0.25">
      <c r="A696">
        <v>695</v>
      </c>
      <c r="B696">
        <v>3</v>
      </c>
      <c r="C696" t="s">
        <v>2127</v>
      </c>
      <c r="D696" t="s">
        <v>2128</v>
      </c>
      <c r="E696" s="1">
        <v>43553</v>
      </c>
      <c r="F696" t="s">
        <v>2129</v>
      </c>
      <c r="G696" s="1">
        <v>36757</v>
      </c>
      <c r="H696" t="s">
        <v>6</v>
      </c>
      <c r="I696">
        <v>2000</v>
      </c>
      <c r="J696" s="2">
        <f t="shared" si="20"/>
        <v>19</v>
      </c>
      <c r="K696" t="str" cm="1">
        <f t="array" ref="K696">_xlfn.IFS(J696&gt;=61,"61-70",J696&gt;51,"51-60",J696&gt;41,"41-50",J696&gt;31,"31-40",J696&gt;10,"18-30")</f>
        <v>18-30</v>
      </c>
      <c r="L696">
        <f t="shared" si="21"/>
        <v>2019</v>
      </c>
    </row>
    <row r="697" spans="1:12" x14ac:dyDescent="0.25">
      <c r="A697">
        <v>696</v>
      </c>
      <c r="B697">
        <v>3</v>
      </c>
      <c r="C697" t="s">
        <v>2130</v>
      </c>
      <c r="D697" t="s">
        <v>2131</v>
      </c>
      <c r="E697" s="1">
        <v>43555</v>
      </c>
      <c r="F697" t="s">
        <v>2132</v>
      </c>
      <c r="G697" s="1">
        <v>36803</v>
      </c>
      <c r="H697" t="s">
        <v>6</v>
      </c>
      <c r="I697">
        <v>2000</v>
      </c>
      <c r="J697" s="2">
        <f t="shared" si="20"/>
        <v>19</v>
      </c>
      <c r="K697" t="str" cm="1">
        <f t="array" ref="K697">_xlfn.IFS(J697&gt;=61,"61-70",J697&gt;51,"51-60",J697&gt;41,"41-50",J697&gt;31,"31-40",J697&gt;10,"18-30")</f>
        <v>18-30</v>
      </c>
      <c r="L697">
        <f t="shared" si="21"/>
        <v>2019</v>
      </c>
    </row>
    <row r="698" spans="1:12" x14ac:dyDescent="0.25">
      <c r="A698">
        <v>697</v>
      </c>
      <c r="B698">
        <v>3</v>
      </c>
      <c r="C698" t="s">
        <v>2133</v>
      </c>
      <c r="D698" t="s">
        <v>2134</v>
      </c>
      <c r="E698" s="1">
        <v>43557</v>
      </c>
      <c r="F698" t="s">
        <v>2135</v>
      </c>
      <c r="G698" s="1">
        <v>36850</v>
      </c>
      <c r="H698" t="s">
        <v>6</v>
      </c>
      <c r="I698">
        <v>2000</v>
      </c>
      <c r="J698" s="2">
        <f t="shared" si="20"/>
        <v>19</v>
      </c>
      <c r="K698" t="str" cm="1">
        <f t="array" ref="K698">_xlfn.IFS(J698&gt;=61,"61-70",J698&gt;51,"51-60",J698&gt;41,"41-50",J698&gt;31,"31-40",J698&gt;10,"18-30")</f>
        <v>18-30</v>
      </c>
      <c r="L698">
        <f t="shared" si="21"/>
        <v>2019</v>
      </c>
    </row>
    <row r="699" spans="1:12" x14ac:dyDescent="0.25">
      <c r="A699">
        <v>698</v>
      </c>
      <c r="B699">
        <v>3</v>
      </c>
      <c r="C699" t="s">
        <v>2136</v>
      </c>
      <c r="D699" t="s">
        <v>2137</v>
      </c>
      <c r="E699" s="1">
        <v>43559</v>
      </c>
      <c r="F699" t="s">
        <v>2138</v>
      </c>
      <c r="G699" s="1">
        <v>36896</v>
      </c>
      <c r="H699" t="s">
        <v>6</v>
      </c>
      <c r="I699">
        <v>2001</v>
      </c>
      <c r="J699" s="2">
        <f t="shared" si="20"/>
        <v>18</v>
      </c>
      <c r="K699" t="str" cm="1">
        <f t="array" ref="K699">_xlfn.IFS(J699&gt;=61,"61-70",J699&gt;51,"51-60",J699&gt;41,"41-50",J699&gt;31,"31-40",J699&gt;10,"18-30")</f>
        <v>18-30</v>
      </c>
      <c r="L699">
        <f t="shared" si="21"/>
        <v>2019</v>
      </c>
    </row>
    <row r="700" spans="1:12" x14ac:dyDescent="0.25">
      <c r="A700">
        <v>699</v>
      </c>
      <c r="B700">
        <v>3</v>
      </c>
      <c r="C700" t="s">
        <v>2139</v>
      </c>
      <c r="D700" t="s">
        <v>2140</v>
      </c>
      <c r="E700" s="1">
        <v>43561</v>
      </c>
      <c r="F700" t="s">
        <v>2141</v>
      </c>
      <c r="G700" s="1">
        <v>36943</v>
      </c>
      <c r="H700" t="s">
        <v>6</v>
      </c>
      <c r="I700">
        <v>2001</v>
      </c>
      <c r="J700" s="2">
        <f t="shared" si="20"/>
        <v>18</v>
      </c>
      <c r="K700" t="str" cm="1">
        <f t="array" ref="K700">_xlfn.IFS(J700&gt;=61,"61-70",J700&gt;51,"51-60",J700&gt;41,"41-50",J700&gt;31,"31-40",J700&gt;10,"18-30")</f>
        <v>18-30</v>
      </c>
      <c r="L700">
        <f t="shared" si="21"/>
        <v>2019</v>
      </c>
    </row>
    <row r="701" spans="1:12" x14ac:dyDescent="0.25">
      <c r="A701">
        <v>700</v>
      </c>
      <c r="B701">
        <v>3</v>
      </c>
      <c r="C701" t="s">
        <v>2142</v>
      </c>
      <c r="D701" t="s">
        <v>2143</v>
      </c>
      <c r="E701" s="1">
        <v>43564</v>
      </c>
      <c r="F701" t="s">
        <v>2144</v>
      </c>
      <c r="G701" s="1">
        <v>36990</v>
      </c>
      <c r="H701" t="s">
        <v>6</v>
      </c>
      <c r="I701">
        <v>2001</v>
      </c>
      <c r="J701" s="2">
        <f t="shared" si="20"/>
        <v>18</v>
      </c>
      <c r="K701" t="str" cm="1">
        <f t="array" ref="K701">_xlfn.IFS(J701&gt;=61,"61-70",J701&gt;51,"51-60",J701&gt;41,"41-50",J701&gt;31,"31-40",J701&gt;10,"18-30")</f>
        <v>18-30</v>
      </c>
      <c r="L701">
        <f t="shared" si="21"/>
        <v>2019</v>
      </c>
    </row>
    <row r="702" spans="1:12" x14ac:dyDescent="0.25">
      <c r="A702">
        <v>701</v>
      </c>
      <c r="B702">
        <v>3</v>
      </c>
      <c r="C702" t="s">
        <v>2145</v>
      </c>
      <c r="D702" t="s">
        <v>2146</v>
      </c>
      <c r="E702" s="1">
        <v>42745</v>
      </c>
      <c r="F702" t="s">
        <v>2147</v>
      </c>
      <c r="G702" s="1">
        <v>18536</v>
      </c>
      <c r="H702" t="s">
        <v>2148</v>
      </c>
      <c r="I702">
        <v>1950</v>
      </c>
      <c r="J702" s="2">
        <f t="shared" si="20"/>
        <v>69</v>
      </c>
      <c r="K702" t="str" cm="1">
        <f t="array" ref="K702">_xlfn.IFS(J702&gt;=61,"61-70",J702&gt;51,"51-60",J702&gt;41,"41-50",J702&gt;31,"31-40",J702&gt;10,"18-30")</f>
        <v>61-70</v>
      </c>
      <c r="L702">
        <f t="shared" si="21"/>
        <v>2017</v>
      </c>
    </row>
    <row r="703" spans="1:12" x14ac:dyDescent="0.25">
      <c r="A703">
        <v>702</v>
      </c>
      <c r="B703">
        <v>3</v>
      </c>
      <c r="C703" t="s">
        <v>2149</v>
      </c>
      <c r="D703" t="s">
        <v>2150</v>
      </c>
      <c r="E703" s="1">
        <v>42753</v>
      </c>
      <c r="F703" t="s">
        <v>2151</v>
      </c>
      <c r="G703" s="1">
        <v>18722</v>
      </c>
      <c r="H703" t="s">
        <v>2148</v>
      </c>
      <c r="I703">
        <v>1951</v>
      </c>
      <c r="J703" s="2">
        <f t="shared" si="20"/>
        <v>68</v>
      </c>
      <c r="K703" t="str" cm="1">
        <f t="array" ref="K703">_xlfn.IFS(J703&gt;=61,"61-70",J703&gt;51,"51-60",J703&gt;41,"41-50",J703&gt;31,"31-40",J703&gt;10,"18-30")</f>
        <v>61-70</v>
      </c>
      <c r="L703">
        <f t="shared" si="21"/>
        <v>2017</v>
      </c>
    </row>
    <row r="704" spans="1:12" x14ac:dyDescent="0.25">
      <c r="A704">
        <v>703</v>
      </c>
      <c r="B704">
        <v>3</v>
      </c>
      <c r="C704" t="s">
        <v>2152</v>
      </c>
      <c r="D704" t="s">
        <v>2153</v>
      </c>
      <c r="E704" s="1">
        <v>42761</v>
      </c>
      <c r="F704" t="s">
        <v>2154</v>
      </c>
      <c r="G704" s="1">
        <v>18909</v>
      </c>
      <c r="H704" t="s">
        <v>2148</v>
      </c>
      <c r="I704">
        <v>1951</v>
      </c>
      <c r="J704" s="2">
        <f t="shared" si="20"/>
        <v>68</v>
      </c>
      <c r="K704" t="str" cm="1">
        <f t="array" ref="K704">_xlfn.IFS(J704&gt;=61,"61-70",J704&gt;51,"51-60",J704&gt;41,"41-50",J704&gt;31,"31-40",J704&gt;10,"18-30")</f>
        <v>61-70</v>
      </c>
      <c r="L704">
        <f t="shared" si="21"/>
        <v>2017</v>
      </c>
    </row>
    <row r="705" spans="1:12" x14ac:dyDescent="0.25">
      <c r="A705">
        <v>704</v>
      </c>
      <c r="B705">
        <v>3</v>
      </c>
      <c r="C705" t="s">
        <v>2155</v>
      </c>
      <c r="D705" t="s">
        <v>2156</v>
      </c>
      <c r="E705" s="1">
        <v>42770</v>
      </c>
      <c r="F705" t="s">
        <v>2157</v>
      </c>
      <c r="G705" s="1">
        <v>19095</v>
      </c>
      <c r="H705" t="s">
        <v>2148</v>
      </c>
      <c r="I705">
        <v>1952</v>
      </c>
      <c r="J705" s="2">
        <f t="shared" si="20"/>
        <v>67</v>
      </c>
      <c r="K705" t="str" cm="1">
        <f t="array" ref="K705">_xlfn.IFS(J705&gt;=61,"61-70",J705&gt;51,"51-60",J705&gt;41,"41-50",J705&gt;31,"31-40",J705&gt;10,"18-30")</f>
        <v>61-70</v>
      </c>
      <c r="L705">
        <f t="shared" si="21"/>
        <v>2017</v>
      </c>
    </row>
    <row r="706" spans="1:12" x14ac:dyDescent="0.25">
      <c r="A706">
        <v>705</v>
      </c>
      <c r="B706">
        <v>3</v>
      </c>
      <c r="C706" t="s">
        <v>2158</v>
      </c>
      <c r="D706" t="s">
        <v>2159</v>
      </c>
      <c r="E706" s="1">
        <v>42778</v>
      </c>
      <c r="F706" t="s">
        <v>2160</v>
      </c>
      <c r="G706" s="1">
        <v>19282</v>
      </c>
      <c r="H706" t="s">
        <v>2148</v>
      </c>
      <c r="I706">
        <v>1952</v>
      </c>
      <c r="J706" s="2">
        <f t="shared" si="20"/>
        <v>67</v>
      </c>
      <c r="K706" t="str" cm="1">
        <f t="array" ref="K706">_xlfn.IFS(J706&gt;=61,"61-70",J706&gt;51,"51-60",J706&gt;41,"41-50",J706&gt;31,"31-40",J706&gt;10,"18-30")</f>
        <v>61-70</v>
      </c>
      <c r="L706">
        <f t="shared" si="21"/>
        <v>2017</v>
      </c>
    </row>
    <row r="707" spans="1:12" x14ac:dyDescent="0.25">
      <c r="A707">
        <v>706</v>
      </c>
      <c r="B707">
        <v>3</v>
      </c>
      <c r="C707" t="s">
        <v>2161</v>
      </c>
      <c r="D707" t="s">
        <v>2162</v>
      </c>
      <c r="E707" s="1">
        <v>42786</v>
      </c>
      <c r="F707" t="s">
        <v>2163</v>
      </c>
      <c r="G707" s="1">
        <v>19468</v>
      </c>
      <c r="H707" t="s">
        <v>2148</v>
      </c>
      <c r="I707">
        <v>1953</v>
      </c>
      <c r="J707" s="2">
        <f t="shared" ref="J707:J770" si="22">2019-I707</f>
        <v>66</v>
      </c>
      <c r="K707" t="str" cm="1">
        <f t="array" ref="K707">_xlfn.IFS(J707&gt;=61,"61-70",J707&gt;51,"51-60",J707&gt;41,"41-50",J707&gt;31,"31-40",J707&gt;10,"18-30")</f>
        <v>61-70</v>
      </c>
      <c r="L707">
        <f t="shared" ref="L707:L770" si="23">YEAR(E707)</f>
        <v>2017</v>
      </c>
    </row>
    <row r="708" spans="1:12" x14ac:dyDescent="0.25">
      <c r="A708">
        <v>707</v>
      </c>
      <c r="B708">
        <v>3</v>
      </c>
      <c r="C708" t="s">
        <v>2164</v>
      </c>
      <c r="D708" t="s">
        <v>2165</v>
      </c>
      <c r="E708" s="1">
        <v>42794</v>
      </c>
      <c r="F708" t="s">
        <v>2166</v>
      </c>
      <c r="G708" s="1">
        <v>19654</v>
      </c>
      <c r="H708" t="s">
        <v>2148</v>
      </c>
      <c r="I708">
        <v>1953</v>
      </c>
      <c r="J708" s="2">
        <f t="shared" si="22"/>
        <v>66</v>
      </c>
      <c r="K708" t="str" cm="1">
        <f t="array" ref="K708">_xlfn.IFS(J708&gt;=61,"61-70",J708&gt;51,"51-60",J708&gt;41,"41-50",J708&gt;31,"31-40",J708&gt;10,"18-30")</f>
        <v>61-70</v>
      </c>
      <c r="L708">
        <f t="shared" si="23"/>
        <v>2017</v>
      </c>
    </row>
    <row r="709" spans="1:12" x14ac:dyDescent="0.25">
      <c r="A709">
        <v>708</v>
      </c>
      <c r="B709">
        <v>3</v>
      </c>
      <c r="C709" t="s">
        <v>2167</v>
      </c>
      <c r="D709" t="s">
        <v>2168</v>
      </c>
      <c r="E709" s="1">
        <v>42803</v>
      </c>
      <c r="F709" t="s">
        <v>2169</v>
      </c>
      <c r="G709" s="1">
        <v>19841</v>
      </c>
      <c r="H709" t="s">
        <v>2148</v>
      </c>
      <c r="I709">
        <v>1954</v>
      </c>
      <c r="J709" s="2">
        <f t="shared" si="22"/>
        <v>65</v>
      </c>
      <c r="K709" t="str" cm="1">
        <f t="array" ref="K709">_xlfn.IFS(J709&gt;=61,"61-70",J709&gt;51,"51-60",J709&gt;41,"41-50",J709&gt;31,"31-40",J709&gt;10,"18-30")</f>
        <v>61-70</v>
      </c>
      <c r="L709">
        <f t="shared" si="23"/>
        <v>2017</v>
      </c>
    </row>
    <row r="710" spans="1:12" x14ac:dyDescent="0.25">
      <c r="A710">
        <v>709</v>
      </c>
      <c r="B710">
        <v>3</v>
      </c>
      <c r="C710" t="s">
        <v>2170</v>
      </c>
      <c r="D710" t="s">
        <v>2171</v>
      </c>
      <c r="E710" s="1">
        <v>42811</v>
      </c>
      <c r="F710" t="s">
        <v>2172</v>
      </c>
      <c r="G710" s="1">
        <v>20027</v>
      </c>
      <c r="H710" t="s">
        <v>2148</v>
      </c>
      <c r="I710">
        <v>1954</v>
      </c>
      <c r="J710" s="2">
        <f t="shared" si="22"/>
        <v>65</v>
      </c>
      <c r="K710" t="str" cm="1">
        <f t="array" ref="K710">_xlfn.IFS(J710&gt;=61,"61-70",J710&gt;51,"51-60",J710&gt;41,"41-50",J710&gt;31,"31-40",J710&gt;10,"18-30")</f>
        <v>61-70</v>
      </c>
      <c r="L710">
        <f t="shared" si="23"/>
        <v>2017</v>
      </c>
    </row>
    <row r="711" spans="1:12" x14ac:dyDescent="0.25">
      <c r="A711">
        <v>710</v>
      </c>
      <c r="B711">
        <v>3</v>
      </c>
      <c r="C711" t="s">
        <v>2173</v>
      </c>
      <c r="D711" t="s">
        <v>2174</v>
      </c>
      <c r="E711" s="1">
        <v>42819</v>
      </c>
      <c r="F711" t="s">
        <v>2175</v>
      </c>
      <c r="G711" s="1">
        <v>20214</v>
      </c>
      <c r="H711" t="s">
        <v>2148</v>
      </c>
      <c r="I711">
        <v>1955</v>
      </c>
      <c r="J711" s="2">
        <f t="shared" si="22"/>
        <v>64</v>
      </c>
      <c r="K711" t="str" cm="1">
        <f t="array" ref="K711">_xlfn.IFS(J711&gt;=61,"61-70",J711&gt;51,"51-60",J711&gt;41,"41-50",J711&gt;31,"31-40",J711&gt;10,"18-30")</f>
        <v>61-70</v>
      </c>
      <c r="L711">
        <f t="shared" si="23"/>
        <v>2017</v>
      </c>
    </row>
    <row r="712" spans="1:12" x14ac:dyDescent="0.25">
      <c r="A712">
        <v>711</v>
      </c>
      <c r="B712">
        <v>3</v>
      </c>
      <c r="C712" t="s">
        <v>2176</v>
      </c>
      <c r="D712" t="s">
        <v>2177</v>
      </c>
      <c r="E712" s="1">
        <v>42827</v>
      </c>
      <c r="F712" t="s">
        <v>2178</v>
      </c>
      <c r="G712" s="1">
        <v>20400</v>
      </c>
      <c r="H712" t="s">
        <v>2148</v>
      </c>
      <c r="I712">
        <v>1955</v>
      </c>
      <c r="J712" s="2">
        <f t="shared" si="22"/>
        <v>64</v>
      </c>
      <c r="K712" t="str" cm="1">
        <f t="array" ref="K712">_xlfn.IFS(J712&gt;=61,"61-70",J712&gt;51,"51-60",J712&gt;41,"41-50",J712&gt;31,"31-40",J712&gt;10,"18-30")</f>
        <v>61-70</v>
      </c>
      <c r="L712">
        <f t="shared" si="23"/>
        <v>2017</v>
      </c>
    </row>
    <row r="713" spans="1:12" x14ac:dyDescent="0.25">
      <c r="A713">
        <v>712</v>
      </c>
      <c r="B713">
        <v>3</v>
      </c>
      <c r="C713" t="s">
        <v>2179</v>
      </c>
      <c r="D713" t="s">
        <v>2180</v>
      </c>
      <c r="E713" s="1">
        <v>42836</v>
      </c>
      <c r="F713" t="s">
        <v>2181</v>
      </c>
      <c r="G713" s="1">
        <v>20586</v>
      </c>
      <c r="H713" t="s">
        <v>2148</v>
      </c>
      <c r="I713">
        <v>1956</v>
      </c>
      <c r="J713" s="2">
        <f t="shared" si="22"/>
        <v>63</v>
      </c>
      <c r="K713" t="str" cm="1">
        <f t="array" ref="K713">_xlfn.IFS(J713&gt;=61,"61-70",J713&gt;51,"51-60",J713&gt;41,"41-50",J713&gt;31,"31-40",J713&gt;10,"18-30")</f>
        <v>61-70</v>
      </c>
      <c r="L713">
        <f t="shared" si="23"/>
        <v>2017</v>
      </c>
    </row>
    <row r="714" spans="1:12" x14ac:dyDescent="0.25">
      <c r="A714">
        <v>713</v>
      </c>
      <c r="B714">
        <v>3</v>
      </c>
      <c r="C714" t="s">
        <v>2182</v>
      </c>
      <c r="D714" t="s">
        <v>2183</v>
      </c>
      <c r="E714" s="1">
        <v>42844</v>
      </c>
      <c r="F714" t="s">
        <v>2184</v>
      </c>
      <c r="G714" s="1">
        <v>20773</v>
      </c>
      <c r="H714" t="s">
        <v>2148</v>
      </c>
      <c r="I714">
        <v>1956</v>
      </c>
      <c r="J714" s="2">
        <f t="shared" si="22"/>
        <v>63</v>
      </c>
      <c r="K714" t="str" cm="1">
        <f t="array" ref="K714">_xlfn.IFS(J714&gt;=61,"61-70",J714&gt;51,"51-60",J714&gt;41,"41-50",J714&gt;31,"31-40",J714&gt;10,"18-30")</f>
        <v>61-70</v>
      </c>
      <c r="L714">
        <f t="shared" si="23"/>
        <v>2017</v>
      </c>
    </row>
    <row r="715" spans="1:12" x14ac:dyDescent="0.25">
      <c r="A715">
        <v>714</v>
      </c>
      <c r="B715">
        <v>3</v>
      </c>
      <c r="C715" t="s">
        <v>2185</v>
      </c>
      <c r="D715" t="s">
        <v>2186</v>
      </c>
      <c r="E715" s="1">
        <v>42852</v>
      </c>
      <c r="F715" t="s">
        <v>2187</v>
      </c>
      <c r="G715" s="1">
        <v>20959</v>
      </c>
      <c r="H715" t="s">
        <v>2148</v>
      </c>
      <c r="I715">
        <v>1957</v>
      </c>
      <c r="J715" s="2">
        <f t="shared" si="22"/>
        <v>62</v>
      </c>
      <c r="K715" t="str" cm="1">
        <f t="array" ref="K715">_xlfn.IFS(J715&gt;=61,"61-70",J715&gt;51,"51-60",J715&gt;41,"41-50",J715&gt;31,"31-40",J715&gt;10,"18-30")</f>
        <v>61-70</v>
      </c>
      <c r="L715">
        <f t="shared" si="23"/>
        <v>2017</v>
      </c>
    </row>
    <row r="716" spans="1:12" x14ac:dyDescent="0.25">
      <c r="A716">
        <v>715</v>
      </c>
      <c r="B716">
        <v>3</v>
      </c>
      <c r="C716" t="s">
        <v>2188</v>
      </c>
      <c r="D716" t="s">
        <v>2189</v>
      </c>
      <c r="E716" s="1">
        <v>42861</v>
      </c>
      <c r="F716" t="s">
        <v>2190</v>
      </c>
      <c r="G716" s="1">
        <v>21146</v>
      </c>
      <c r="H716" t="s">
        <v>2148</v>
      </c>
      <c r="I716">
        <v>1957</v>
      </c>
      <c r="J716" s="2">
        <f t="shared" si="22"/>
        <v>62</v>
      </c>
      <c r="K716" t="str" cm="1">
        <f t="array" ref="K716">_xlfn.IFS(J716&gt;=61,"61-70",J716&gt;51,"51-60",J716&gt;41,"41-50",J716&gt;31,"31-40",J716&gt;10,"18-30")</f>
        <v>61-70</v>
      </c>
      <c r="L716">
        <f t="shared" si="23"/>
        <v>2017</v>
      </c>
    </row>
    <row r="717" spans="1:12" x14ac:dyDescent="0.25">
      <c r="A717">
        <v>716</v>
      </c>
      <c r="B717">
        <v>3</v>
      </c>
      <c r="C717" t="s">
        <v>2191</v>
      </c>
      <c r="D717" t="s">
        <v>2192</v>
      </c>
      <c r="E717" s="1">
        <v>42869</v>
      </c>
      <c r="F717" t="s">
        <v>2193</v>
      </c>
      <c r="G717" s="1">
        <v>21332</v>
      </c>
      <c r="H717" t="s">
        <v>2148</v>
      </c>
      <c r="I717">
        <v>1958</v>
      </c>
      <c r="J717" s="2">
        <f t="shared" si="22"/>
        <v>61</v>
      </c>
      <c r="K717" t="str" cm="1">
        <f t="array" ref="K717">_xlfn.IFS(J717&gt;=61,"61-70",J717&gt;51,"51-60",J717&gt;41,"41-50",J717&gt;31,"31-40",J717&gt;10,"18-30")</f>
        <v>61-70</v>
      </c>
      <c r="L717">
        <f t="shared" si="23"/>
        <v>2017</v>
      </c>
    </row>
    <row r="718" spans="1:12" x14ac:dyDescent="0.25">
      <c r="A718">
        <v>717</v>
      </c>
      <c r="B718">
        <v>3</v>
      </c>
      <c r="C718" t="s">
        <v>2194</v>
      </c>
      <c r="D718" t="s">
        <v>2195</v>
      </c>
      <c r="E718" s="1">
        <v>42877</v>
      </c>
      <c r="F718" t="s">
        <v>2196</v>
      </c>
      <c r="G718" s="1">
        <v>21518</v>
      </c>
      <c r="H718" t="s">
        <v>2148</v>
      </c>
      <c r="I718">
        <v>1958</v>
      </c>
      <c r="J718" s="2">
        <f t="shared" si="22"/>
        <v>61</v>
      </c>
      <c r="K718" t="str" cm="1">
        <f t="array" ref="K718">_xlfn.IFS(J718&gt;=61,"61-70",J718&gt;51,"51-60",J718&gt;41,"41-50",J718&gt;31,"31-40",J718&gt;10,"18-30")</f>
        <v>61-70</v>
      </c>
      <c r="L718">
        <f t="shared" si="23"/>
        <v>2017</v>
      </c>
    </row>
    <row r="719" spans="1:12" x14ac:dyDescent="0.25">
      <c r="A719">
        <v>718</v>
      </c>
      <c r="B719">
        <v>3</v>
      </c>
      <c r="C719" t="s">
        <v>2197</v>
      </c>
      <c r="D719" t="s">
        <v>2198</v>
      </c>
      <c r="E719" s="1">
        <v>42885</v>
      </c>
      <c r="F719" t="s">
        <v>2199</v>
      </c>
      <c r="G719" s="1">
        <v>21705</v>
      </c>
      <c r="H719" t="s">
        <v>2148</v>
      </c>
      <c r="I719">
        <v>1959</v>
      </c>
      <c r="J719" s="2">
        <f t="shared" si="22"/>
        <v>60</v>
      </c>
      <c r="K719" t="str" cm="1">
        <f t="array" ref="K719">_xlfn.IFS(J719&gt;=61,"61-70",J719&gt;51,"51-60",J719&gt;41,"41-50",J719&gt;31,"31-40",J719&gt;10,"18-30")</f>
        <v>51-60</v>
      </c>
      <c r="L719">
        <f t="shared" si="23"/>
        <v>2017</v>
      </c>
    </row>
    <row r="720" spans="1:12" x14ac:dyDescent="0.25">
      <c r="A720">
        <v>719</v>
      </c>
      <c r="B720">
        <v>3</v>
      </c>
      <c r="C720" t="s">
        <v>2200</v>
      </c>
      <c r="D720" t="s">
        <v>2201</v>
      </c>
      <c r="E720" s="1">
        <v>42894</v>
      </c>
      <c r="F720" t="s">
        <v>2202</v>
      </c>
      <c r="G720" s="1">
        <v>21891</v>
      </c>
      <c r="H720" t="s">
        <v>2148</v>
      </c>
      <c r="I720">
        <v>1959</v>
      </c>
      <c r="J720" s="2">
        <f t="shared" si="22"/>
        <v>60</v>
      </c>
      <c r="K720" t="str" cm="1">
        <f t="array" ref="K720">_xlfn.IFS(J720&gt;=61,"61-70",J720&gt;51,"51-60",J720&gt;41,"41-50",J720&gt;31,"31-40",J720&gt;10,"18-30")</f>
        <v>51-60</v>
      </c>
      <c r="L720">
        <f t="shared" si="23"/>
        <v>2017</v>
      </c>
    </row>
    <row r="721" spans="1:12" x14ac:dyDescent="0.25">
      <c r="A721">
        <v>720</v>
      </c>
      <c r="B721">
        <v>3</v>
      </c>
      <c r="C721" t="s">
        <v>2203</v>
      </c>
      <c r="D721" t="s">
        <v>2204</v>
      </c>
      <c r="E721" s="1">
        <v>42902</v>
      </c>
      <c r="F721" t="s">
        <v>2205</v>
      </c>
      <c r="G721" s="1">
        <v>22078</v>
      </c>
      <c r="H721" t="s">
        <v>2148</v>
      </c>
      <c r="I721">
        <v>1960</v>
      </c>
      <c r="J721" s="2">
        <f t="shared" si="22"/>
        <v>59</v>
      </c>
      <c r="K721" t="str" cm="1">
        <f t="array" ref="K721">_xlfn.IFS(J721&gt;=61,"61-70",J721&gt;51,"51-60",J721&gt;41,"41-50",J721&gt;31,"31-40",J721&gt;10,"18-30")</f>
        <v>51-60</v>
      </c>
      <c r="L721">
        <f t="shared" si="23"/>
        <v>2017</v>
      </c>
    </row>
    <row r="722" spans="1:12" x14ac:dyDescent="0.25">
      <c r="A722">
        <v>721</v>
      </c>
      <c r="B722">
        <v>3</v>
      </c>
      <c r="C722" t="s">
        <v>2206</v>
      </c>
      <c r="D722" t="s">
        <v>2207</v>
      </c>
      <c r="E722" s="1">
        <v>42910</v>
      </c>
      <c r="F722" t="s">
        <v>2208</v>
      </c>
      <c r="G722" s="1">
        <v>22264</v>
      </c>
      <c r="H722" t="s">
        <v>2148</v>
      </c>
      <c r="I722">
        <v>1960</v>
      </c>
      <c r="J722" s="2">
        <f t="shared" si="22"/>
        <v>59</v>
      </c>
      <c r="K722" t="str" cm="1">
        <f t="array" ref="K722">_xlfn.IFS(J722&gt;=61,"61-70",J722&gt;51,"51-60",J722&gt;41,"41-50",J722&gt;31,"31-40",J722&gt;10,"18-30")</f>
        <v>51-60</v>
      </c>
      <c r="L722">
        <f t="shared" si="23"/>
        <v>2017</v>
      </c>
    </row>
    <row r="723" spans="1:12" x14ac:dyDescent="0.25">
      <c r="A723">
        <v>722</v>
      </c>
      <c r="B723">
        <v>3</v>
      </c>
      <c r="C723" t="s">
        <v>2209</v>
      </c>
      <c r="D723" t="s">
        <v>2210</v>
      </c>
      <c r="E723" s="1">
        <v>42918</v>
      </c>
      <c r="F723" t="s">
        <v>2211</v>
      </c>
      <c r="G723" s="1">
        <v>22450</v>
      </c>
      <c r="H723" t="s">
        <v>2148</v>
      </c>
      <c r="I723">
        <v>1961</v>
      </c>
      <c r="J723" s="2">
        <f t="shared" si="22"/>
        <v>58</v>
      </c>
      <c r="K723" t="str" cm="1">
        <f t="array" ref="K723">_xlfn.IFS(J723&gt;=61,"61-70",J723&gt;51,"51-60",J723&gt;41,"41-50",J723&gt;31,"31-40",J723&gt;10,"18-30")</f>
        <v>51-60</v>
      </c>
      <c r="L723">
        <f t="shared" si="23"/>
        <v>2017</v>
      </c>
    </row>
    <row r="724" spans="1:12" x14ac:dyDescent="0.25">
      <c r="A724">
        <v>723</v>
      </c>
      <c r="B724">
        <v>3</v>
      </c>
      <c r="C724" t="s">
        <v>2212</v>
      </c>
      <c r="D724" t="s">
        <v>2213</v>
      </c>
      <c r="E724" s="1">
        <v>42927</v>
      </c>
      <c r="F724" t="s">
        <v>2214</v>
      </c>
      <c r="G724" s="1">
        <v>22637</v>
      </c>
      <c r="H724" t="s">
        <v>2148</v>
      </c>
      <c r="I724">
        <v>1961</v>
      </c>
      <c r="J724" s="2">
        <f t="shared" si="22"/>
        <v>58</v>
      </c>
      <c r="K724" t="str" cm="1">
        <f t="array" ref="K724">_xlfn.IFS(J724&gt;=61,"61-70",J724&gt;51,"51-60",J724&gt;41,"41-50",J724&gt;31,"31-40",J724&gt;10,"18-30")</f>
        <v>51-60</v>
      </c>
      <c r="L724">
        <f t="shared" si="23"/>
        <v>2017</v>
      </c>
    </row>
    <row r="725" spans="1:12" x14ac:dyDescent="0.25">
      <c r="A725">
        <v>724</v>
      </c>
      <c r="B725">
        <v>3</v>
      </c>
      <c r="C725" t="s">
        <v>2215</v>
      </c>
      <c r="D725" t="s">
        <v>2216</v>
      </c>
      <c r="E725" s="1">
        <v>42935</v>
      </c>
      <c r="F725" t="s">
        <v>2217</v>
      </c>
      <c r="G725" s="1">
        <v>22823</v>
      </c>
      <c r="H725" t="s">
        <v>2148</v>
      </c>
      <c r="I725">
        <v>1962</v>
      </c>
      <c r="J725" s="2">
        <f t="shared" si="22"/>
        <v>57</v>
      </c>
      <c r="K725" t="str" cm="1">
        <f t="array" ref="K725">_xlfn.IFS(J725&gt;=61,"61-70",J725&gt;51,"51-60",J725&gt;41,"41-50",J725&gt;31,"31-40",J725&gt;10,"18-30")</f>
        <v>51-60</v>
      </c>
      <c r="L725">
        <f t="shared" si="23"/>
        <v>2017</v>
      </c>
    </row>
    <row r="726" spans="1:12" x14ac:dyDescent="0.25">
      <c r="A726">
        <v>725</v>
      </c>
      <c r="B726">
        <v>3</v>
      </c>
      <c r="C726" t="s">
        <v>2218</v>
      </c>
      <c r="D726" t="s">
        <v>2219</v>
      </c>
      <c r="E726" s="1">
        <v>42943</v>
      </c>
      <c r="F726" t="s">
        <v>2220</v>
      </c>
      <c r="G726" s="1">
        <v>23010</v>
      </c>
      <c r="H726" t="s">
        <v>2148</v>
      </c>
      <c r="I726">
        <v>1962</v>
      </c>
      <c r="J726" s="2">
        <f t="shared" si="22"/>
        <v>57</v>
      </c>
      <c r="K726" t="str" cm="1">
        <f t="array" ref="K726">_xlfn.IFS(J726&gt;=61,"61-70",J726&gt;51,"51-60",J726&gt;41,"41-50",J726&gt;31,"31-40",J726&gt;10,"18-30")</f>
        <v>51-60</v>
      </c>
      <c r="L726">
        <f t="shared" si="23"/>
        <v>2017</v>
      </c>
    </row>
    <row r="727" spans="1:12" x14ac:dyDescent="0.25">
      <c r="A727">
        <v>726</v>
      </c>
      <c r="B727">
        <v>3</v>
      </c>
      <c r="C727" t="s">
        <v>2221</v>
      </c>
      <c r="D727" t="s">
        <v>2222</v>
      </c>
      <c r="E727" s="1">
        <v>42952</v>
      </c>
      <c r="F727" t="s">
        <v>2223</v>
      </c>
      <c r="G727" s="1">
        <v>23196</v>
      </c>
      <c r="H727" t="s">
        <v>2148</v>
      </c>
      <c r="I727">
        <v>1963</v>
      </c>
      <c r="J727" s="2">
        <f t="shared" si="22"/>
        <v>56</v>
      </c>
      <c r="K727" t="str" cm="1">
        <f t="array" ref="K727">_xlfn.IFS(J727&gt;=61,"61-70",J727&gt;51,"51-60",J727&gt;41,"41-50",J727&gt;31,"31-40",J727&gt;10,"18-30")</f>
        <v>51-60</v>
      </c>
      <c r="L727">
        <f t="shared" si="23"/>
        <v>2017</v>
      </c>
    </row>
    <row r="728" spans="1:12" x14ac:dyDescent="0.25">
      <c r="A728">
        <v>727</v>
      </c>
      <c r="B728">
        <v>3</v>
      </c>
      <c r="C728" t="s">
        <v>2224</v>
      </c>
      <c r="D728" t="s">
        <v>2225</v>
      </c>
      <c r="E728" s="1">
        <v>42960</v>
      </c>
      <c r="F728" t="s">
        <v>2226</v>
      </c>
      <c r="G728" s="1">
        <v>23382</v>
      </c>
      <c r="H728" t="s">
        <v>2148</v>
      </c>
      <c r="I728">
        <v>1964</v>
      </c>
      <c r="J728" s="2">
        <f t="shared" si="22"/>
        <v>55</v>
      </c>
      <c r="K728" t="str" cm="1">
        <f t="array" ref="K728">_xlfn.IFS(J728&gt;=61,"61-70",J728&gt;51,"51-60",J728&gt;41,"41-50",J728&gt;31,"31-40",J728&gt;10,"18-30")</f>
        <v>51-60</v>
      </c>
      <c r="L728">
        <f t="shared" si="23"/>
        <v>2017</v>
      </c>
    </row>
    <row r="729" spans="1:12" x14ac:dyDescent="0.25">
      <c r="A729">
        <v>728</v>
      </c>
      <c r="B729">
        <v>3</v>
      </c>
      <c r="C729" t="s">
        <v>2227</v>
      </c>
      <c r="D729" t="s">
        <v>2228</v>
      </c>
      <c r="E729" s="1">
        <v>42968</v>
      </c>
      <c r="F729" t="s">
        <v>2229</v>
      </c>
      <c r="G729" s="1">
        <v>23569</v>
      </c>
      <c r="H729" t="s">
        <v>2148</v>
      </c>
      <c r="I729">
        <v>1964</v>
      </c>
      <c r="J729" s="2">
        <f t="shared" si="22"/>
        <v>55</v>
      </c>
      <c r="K729" t="str" cm="1">
        <f t="array" ref="K729">_xlfn.IFS(J729&gt;=61,"61-70",J729&gt;51,"51-60",J729&gt;41,"41-50",J729&gt;31,"31-40",J729&gt;10,"18-30")</f>
        <v>51-60</v>
      </c>
      <c r="L729">
        <f t="shared" si="23"/>
        <v>2017</v>
      </c>
    </row>
    <row r="730" spans="1:12" x14ac:dyDescent="0.25">
      <c r="A730">
        <v>729</v>
      </c>
      <c r="B730">
        <v>3</v>
      </c>
      <c r="C730" t="s">
        <v>2230</v>
      </c>
      <c r="D730" t="s">
        <v>2231</v>
      </c>
      <c r="E730" s="1">
        <v>42976</v>
      </c>
      <c r="F730" t="s">
        <v>2232</v>
      </c>
      <c r="G730" s="1">
        <v>23755</v>
      </c>
      <c r="H730" t="s">
        <v>2148</v>
      </c>
      <c r="I730">
        <v>1965</v>
      </c>
      <c r="J730" s="2">
        <f t="shared" si="22"/>
        <v>54</v>
      </c>
      <c r="K730" t="str" cm="1">
        <f t="array" ref="K730">_xlfn.IFS(J730&gt;=61,"61-70",J730&gt;51,"51-60",J730&gt;41,"41-50",J730&gt;31,"31-40",J730&gt;10,"18-30")</f>
        <v>51-60</v>
      </c>
      <c r="L730">
        <f t="shared" si="23"/>
        <v>2017</v>
      </c>
    </row>
    <row r="731" spans="1:12" x14ac:dyDescent="0.25">
      <c r="A731">
        <v>730</v>
      </c>
      <c r="B731">
        <v>3</v>
      </c>
      <c r="C731" t="s">
        <v>2233</v>
      </c>
      <c r="D731" t="s">
        <v>2234</v>
      </c>
      <c r="E731" s="1">
        <v>42985</v>
      </c>
      <c r="F731" t="s">
        <v>2235</v>
      </c>
      <c r="G731" s="1">
        <v>23942</v>
      </c>
      <c r="H731" t="s">
        <v>2148</v>
      </c>
      <c r="I731">
        <v>1965</v>
      </c>
      <c r="J731" s="2">
        <f t="shared" si="22"/>
        <v>54</v>
      </c>
      <c r="K731" t="str" cm="1">
        <f t="array" ref="K731">_xlfn.IFS(J731&gt;=61,"61-70",J731&gt;51,"51-60",J731&gt;41,"41-50",J731&gt;31,"31-40",J731&gt;10,"18-30")</f>
        <v>51-60</v>
      </c>
      <c r="L731">
        <f t="shared" si="23"/>
        <v>2017</v>
      </c>
    </row>
    <row r="732" spans="1:12" x14ac:dyDescent="0.25">
      <c r="A732">
        <v>731</v>
      </c>
      <c r="B732">
        <v>3</v>
      </c>
      <c r="C732" t="s">
        <v>2236</v>
      </c>
      <c r="D732" t="s">
        <v>2237</v>
      </c>
      <c r="E732" s="1">
        <v>42993</v>
      </c>
      <c r="F732" t="s">
        <v>2238</v>
      </c>
      <c r="G732" s="1">
        <v>24128</v>
      </c>
      <c r="H732" t="s">
        <v>2148</v>
      </c>
      <c r="I732">
        <v>1966</v>
      </c>
      <c r="J732" s="2">
        <f t="shared" si="22"/>
        <v>53</v>
      </c>
      <c r="K732" t="str" cm="1">
        <f t="array" ref="K732">_xlfn.IFS(J732&gt;=61,"61-70",J732&gt;51,"51-60",J732&gt;41,"41-50",J732&gt;31,"31-40",J732&gt;10,"18-30")</f>
        <v>51-60</v>
      </c>
      <c r="L732">
        <f t="shared" si="23"/>
        <v>2017</v>
      </c>
    </row>
    <row r="733" spans="1:12" x14ac:dyDescent="0.25">
      <c r="A733">
        <v>732</v>
      </c>
      <c r="B733">
        <v>3</v>
      </c>
      <c r="C733" t="s">
        <v>2239</v>
      </c>
      <c r="D733" t="s">
        <v>2240</v>
      </c>
      <c r="E733" s="1">
        <v>43001</v>
      </c>
      <c r="F733" t="s">
        <v>2241</v>
      </c>
      <c r="G733" s="1">
        <v>24314</v>
      </c>
      <c r="H733" t="s">
        <v>2148</v>
      </c>
      <c r="I733">
        <v>1966</v>
      </c>
      <c r="J733" s="2">
        <f t="shared" si="22"/>
        <v>53</v>
      </c>
      <c r="K733" t="str" cm="1">
        <f t="array" ref="K733">_xlfn.IFS(J733&gt;=61,"61-70",J733&gt;51,"51-60",J733&gt;41,"41-50",J733&gt;31,"31-40",J733&gt;10,"18-30")</f>
        <v>51-60</v>
      </c>
      <c r="L733">
        <f t="shared" si="23"/>
        <v>2017</v>
      </c>
    </row>
    <row r="734" spans="1:12" x14ac:dyDescent="0.25">
      <c r="A734">
        <v>733</v>
      </c>
      <c r="B734">
        <v>3</v>
      </c>
      <c r="C734" t="s">
        <v>2242</v>
      </c>
      <c r="D734" t="s">
        <v>2243</v>
      </c>
      <c r="E734" s="1">
        <v>43009</v>
      </c>
      <c r="F734" t="s">
        <v>2244</v>
      </c>
      <c r="G734" s="1">
        <v>24501</v>
      </c>
      <c r="H734" t="s">
        <v>2148</v>
      </c>
      <c r="I734">
        <v>1967</v>
      </c>
      <c r="J734" s="2">
        <f t="shared" si="22"/>
        <v>52</v>
      </c>
      <c r="K734" t="str" cm="1">
        <f t="array" ref="K734">_xlfn.IFS(J734&gt;=61,"61-70",J734&gt;51,"51-60",J734&gt;41,"41-50",J734&gt;31,"31-40",J734&gt;10,"18-30")</f>
        <v>51-60</v>
      </c>
      <c r="L734">
        <f t="shared" si="23"/>
        <v>2017</v>
      </c>
    </row>
    <row r="735" spans="1:12" x14ac:dyDescent="0.25">
      <c r="A735">
        <v>734</v>
      </c>
      <c r="B735">
        <v>3</v>
      </c>
      <c r="C735" t="s">
        <v>2245</v>
      </c>
      <c r="D735" t="s">
        <v>2246</v>
      </c>
      <c r="E735" s="1">
        <v>43018</v>
      </c>
      <c r="F735" t="s">
        <v>2247</v>
      </c>
      <c r="G735" s="1">
        <v>24687</v>
      </c>
      <c r="H735" t="s">
        <v>2148</v>
      </c>
      <c r="I735">
        <v>1967</v>
      </c>
      <c r="J735" s="2">
        <f t="shared" si="22"/>
        <v>52</v>
      </c>
      <c r="K735" t="str" cm="1">
        <f t="array" ref="K735">_xlfn.IFS(J735&gt;=61,"61-70",J735&gt;51,"51-60",J735&gt;41,"41-50",J735&gt;31,"31-40",J735&gt;10,"18-30")</f>
        <v>51-60</v>
      </c>
      <c r="L735">
        <f t="shared" si="23"/>
        <v>2017</v>
      </c>
    </row>
    <row r="736" spans="1:12" x14ac:dyDescent="0.25">
      <c r="A736">
        <v>735</v>
      </c>
      <c r="B736">
        <v>3</v>
      </c>
      <c r="C736" t="s">
        <v>2248</v>
      </c>
      <c r="D736" t="s">
        <v>2249</v>
      </c>
      <c r="E736" s="1">
        <v>43026</v>
      </c>
      <c r="F736" t="s">
        <v>2250</v>
      </c>
      <c r="G736" s="1">
        <v>24874</v>
      </c>
      <c r="H736" t="s">
        <v>2148</v>
      </c>
      <c r="I736">
        <v>1968</v>
      </c>
      <c r="J736" s="2">
        <f t="shared" si="22"/>
        <v>51</v>
      </c>
      <c r="K736" t="str" cm="1">
        <f t="array" ref="K736">_xlfn.IFS(J736&gt;=61,"61-70",J736&gt;51,"51-60",J736&gt;41,"41-50",J736&gt;31,"31-40",J736&gt;10,"18-30")</f>
        <v>41-50</v>
      </c>
      <c r="L736">
        <f t="shared" si="23"/>
        <v>2017</v>
      </c>
    </row>
    <row r="737" spans="1:12" x14ac:dyDescent="0.25">
      <c r="A737">
        <v>736</v>
      </c>
      <c r="B737">
        <v>3</v>
      </c>
      <c r="C737" t="s">
        <v>2251</v>
      </c>
      <c r="D737" t="s">
        <v>2252</v>
      </c>
      <c r="E737" s="1">
        <v>43034</v>
      </c>
      <c r="F737" t="s">
        <v>2253</v>
      </c>
      <c r="G737" s="1">
        <v>25060</v>
      </c>
      <c r="H737" t="s">
        <v>2148</v>
      </c>
      <c r="I737">
        <v>1968</v>
      </c>
      <c r="J737" s="2">
        <f t="shared" si="22"/>
        <v>51</v>
      </c>
      <c r="K737" t="str" cm="1">
        <f t="array" ref="K737">_xlfn.IFS(J737&gt;=61,"61-70",J737&gt;51,"51-60",J737&gt;41,"41-50",J737&gt;31,"31-40",J737&gt;10,"18-30")</f>
        <v>41-50</v>
      </c>
      <c r="L737">
        <f t="shared" si="23"/>
        <v>2017</v>
      </c>
    </row>
    <row r="738" spans="1:12" x14ac:dyDescent="0.25">
      <c r="A738">
        <v>737</v>
      </c>
      <c r="B738">
        <v>3</v>
      </c>
      <c r="C738" t="s">
        <v>2254</v>
      </c>
      <c r="D738" t="s">
        <v>2255</v>
      </c>
      <c r="E738" s="1">
        <v>43042</v>
      </c>
      <c r="F738" t="s">
        <v>2256</v>
      </c>
      <c r="G738" s="1">
        <v>25246</v>
      </c>
      <c r="H738" t="s">
        <v>2148</v>
      </c>
      <c r="I738">
        <v>1969</v>
      </c>
      <c r="J738" s="2">
        <f t="shared" si="22"/>
        <v>50</v>
      </c>
      <c r="K738" t="str" cm="1">
        <f t="array" ref="K738">_xlfn.IFS(J738&gt;=61,"61-70",J738&gt;51,"51-60",J738&gt;41,"41-50",J738&gt;31,"31-40",J738&gt;10,"18-30")</f>
        <v>41-50</v>
      </c>
      <c r="L738">
        <f t="shared" si="23"/>
        <v>2017</v>
      </c>
    </row>
    <row r="739" spans="1:12" x14ac:dyDescent="0.25">
      <c r="A739">
        <v>738</v>
      </c>
      <c r="B739">
        <v>3</v>
      </c>
      <c r="C739" t="s">
        <v>2257</v>
      </c>
      <c r="D739" t="s">
        <v>2258</v>
      </c>
      <c r="E739" s="1">
        <v>43051</v>
      </c>
      <c r="F739" t="s">
        <v>2259</v>
      </c>
      <c r="G739" s="1">
        <v>25433</v>
      </c>
      <c r="H739" t="s">
        <v>2148</v>
      </c>
      <c r="I739">
        <v>1969</v>
      </c>
      <c r="J739" s="2">
        <f t="shared" si="22"/>
        <v>50</v>
      </c>
      <c r="K739" t="str" cm="1">
        <f t="array" ref="K739">_xlfn.IFS(J739&gt;=61,"61-70",J739&gt;51,"51-60",J739&gt;41,"41-50",J739&gt;31,"31-40",J739&gt;10,"18-30")</f>
        <v>41-50</v>
      </c>
      <c r="L739">
        <f t="shared" si="23"/>
        <v>2017</v>
      </c>
    </row>
    <row r="740" spans="1:12" x14ac:dyDescent="0.25">
      <c r="A740">
        <v>739</v>
      </c>
      <c r="B740">
        <v>3</v>
      </c>
      <c r="C740" t="s">
        <v>2260</v>
      </c>
      <c r="D740" t="s">
        <v>2261</v>
      </c>
      <c r="E740" s="1">
        <v>43059</v>
      </c>
      <c r="F740" t="s">
        <v>2262</v>
      </c>
      <c r="G740" s="1">
        <v>25619</v>
      </c>
      <c r="H740" t="s">
        <v>2148</v>
      </c>
      <c r="I740">
        <v>1970</v>
      </c>
      <c r="J740" s="2">
        <f t="shared" si="22"/>
        <v>49</v>
      </c>
      <c r="K740" t="str" cm="1">
        <f t="array" ref="K740">_xlfn.IFS(J740&gt;=61,"61-70",J740&gt;51,"51-60",J740&gt;41,"41-50",J740&gt;31,"31-40",J740&gt;10,"18-30")</f>
        <v>41-50</v>
      </c>
      <c r="L740">
        <f t="shared" si="23"/>
        <v>2017</v>
      </c>
    </row>
    <row r="741" spans="1:12" x14ac:dyDescent="0.25">
      <c r="A741">
        <v>740</v>
      </c>
      <c r="B741">
        <v>3</v>
      </c>
      <c r="C741" t="s">
        <v>2263</v>
      </c>
      <c r="D741" t="s">
        <v>2264</v>
      </c>
      <c r="E741" s="1">
        <v>43067</v>
      </c>
      <c r="F741" t="s">
        <v>2265</v>
      </c>
      <c r="G741" s="1">
        <v>25806</v>
      </c>
      <c r="H741" t="s">
        <v>2148</v>
      </c>
      <c r="I741">
        <v>1970</v>
      </c>
      <c r="J741" s="2">
        <f t="shared" si="22"/>
        <v>49</v>
      </c>
      <c r="K741" t="str" cm="1">
        <f t="array" ref="K741">_xlfn.IFS(J741&gt;=61,"61-70",J741&gt;51,"51-60",J741&gt;41,"41-50",J741&gt;31,"31-40",J741&gt;10,"18-30")</f>
        <v>41-50</v>
      </c>
      <c r="L741">
        <f t="shared" si="23"/>
        <v>2017</v>
      </c>
    </row>
    <row r="742" spans="1:12" x14ac:dyDescent="0.25">
      <c r="A742">
        <v>741</v>
      </c>
      <c r="B742">
        <v>3</v>
      </c>
      <c r="C742" t="s">
        <v>2266</v>
      </c>
      <c r="D742" t="s">
        <v>2267</v>
      </c>
      <c r="E742" s="1">
        <v>43076</v>
      </c>
      <c r="F742" t="s">
        <v>2268</v>
      </c>
      <c r="G742" s="1">
        <v>25992</v>
      </c>
      <c r="H742" t="s">
        <v>2148</v>
      </c>
      <c r="I742">
        <v>1971</v>
      </c>
      <c r="J742" s="2">
        <f t="shared" si="22"/>
        <v>48</v>
      </c>
      <c r="K742" t="str" cm="1">
        <f t="array" ref="K742">_xlfn.IFS(J742&gt;=61,"61-70",J742&gt;51,"51-60",J742&gt;41,"41-50",J742&gt;31,"31-40",J742&gt;10,"18-30")</f>
        <v>41-50</v>
      </c>
      <c r="L742">
        <f t="shared" si="23"/>
        <v>2017</v>
      </c>
    </row>
    <row r="743" spans="1:12" x14ac:dyDescent="0.25">
      <c r="A743">
        <v>742</v>
      </c>
      <c r="B743">
        <v>3</v>
      </c>
      <c r="C743" t="s">
        <v>2269</v>
      </c>
      <c r="D743" t="s">
        <v>2270</v>
      </c>
      <c r="E743" s="1">
        <v>43084</v>
      </c>
      <c r="F743" t="s">
        <v>2271</v>
      </c>
      <c r="G743" s="1">
        <v>26178</v>
      </c>
      <c r="H743" t="s">
        <v>2148</v>
      </c>
      <c r="I743">
        <v>1971</v>
      </c>
      <c r="J743" s="2">
        <f t="shared" si="22"/>
        <v>48</v>
      </c>
      <c r="K743" t="str" cm="1">
        <f t="array" ref="K743">_xlfn.IFS(J743&gt;=61,"61-70",J743&gt;51,"51-60",J743&gt;41,"41-50",J743&gt;31,"31-40",J743&gt;10,"18-30")</f>
        <v>41-50</v>
      </c>
      <c r="L743">
        <f t="shared" si="23"/>
        <v>2017</v>
      </c>
    </row>
    <row r="744" spans="1:12" x14ac:dyDescent="0.25">
      <c r="A744">
        <v>743</v>
      </c>
      <c r="B744">
        <v>3</v>
      </c>
      <c r="C744" t="s">
        <v>2272</v>
      </c>
      <c r="D744" t="s">
        <v>2273</v>
      </c>
      <c r="E744" s="1">
        <v>43092</v>
      </c>
      <c r="F744" t="s">
        <v>2274</v>
      </c>
      <c r="G744" s="1">
        <v>26365</v>
      </c>
      <c r="H744" t="s">
        <v>2148</v>
      </c>
      <c r="I744">
        <v>1972</v>
      </c>
      <c r="J744" s="2">
        <f t="shared" si="22"/>
        <v>47</v>
      </c>
      <c r="K744" t="str" cm="1">
        <f t="array" ref="K744">_xlfn.IFS(J744&gt;=61,"61-70",J744&gt;51,"51-60",J744&gt;41,"41-50",J744&gt;31,"31-40",J744&gt;10,"18-30")</f>
        <v>41-50</v>
      </c>
      <c r="L744">
        <f t="shared" si="23"/>
        <v>2017</v>
      </c>
    </row>
    <row r="745" spans="1:12" x14ac:dyDescent="0.25">
      <c r="A745">
        <v>744</v>
      </c>
      <c r="B745">
        <v>3</v>
      </c>
      <c r="C745" t="s">
        <v>2275</v>
      </c>
      <c r="D745" t="s">
        <v>2276</v>
      </c>
      <c r="E745" s="1">
        <v>43100</v>
      </c>
      <c r="F745" t="s">
        <v>2277</v>
      </c>
      <c r="G745" s="1">
        <v>26551</v>
      </c>
      <c r="H745" t="s">
        <v>2148</v>
      </c>
      <c r="I745">
        <v>1972</v>
      </c>
      <c r="J745" s="2">
        <f t="shared" si="22"/>
        <v>47</v>
      </c>
      <c r="K745" t="str" cm="1">
        <f t="array" ref="K745">_xlfn.IFS(J745&gt;=61,"61-70",J745&gt;51,"51-60",J745&gt;41,"41-50",J745&gt;31,"31-40",J745&gt;10,"18-30")</f>
        <v>41-50</v>
      </c>
      <c r="L745">
        <f t="shared" si="23"/>
        <v>2017</v>
      </c>
    </row>
    <row r="746" spans="1:12" x14ac:dyDescent="0.25">
      <c r="A746">
        <v>745</v>
      </c>
      <c r="B746">
        <v>3</v>
      </c>
      <c r="C746" t="s">
        <v>2278</v>
      </c>
      <c r="D746" t="s">
        <v>2279</v>
      </c>
      <c r="E746" s="1">
        <v>43109</v>
      </c>
      <c r="F746" t="s">
        <v>2280</v>
      </c>
      <c r="G746" s="1">
        <v>26738</v>
      </c>
      <c r="H746" t="s">
        <v>2148</v>
      </c>
      <c r="I746">
        <v>1973</v>
      </c>
      <c r="J746" s="2">
        <f t="shared" si="22"/>
        <v>46</v>
      </c>
      <c r="K746" t="str" cm="1">
        <f t="array" ref="K746">_xlfn.IFS(J746&gt;=61,"61-70",J746&gt;51,"51-60",J746&gt;41,"41-50",J746&gt;31,"31-40",J746&gt;10,"18-30")</f>
        <v>41-50</v>
      </c>
      <c r="L746">
        <f t="shared" si="23"/>
        <v>2018</v>
      </c>
    </row>
    <row r="747" spans="1:12" x14ac:dyDescent="0.25">
      <c r="A747">
        <v>746</v>
      </c>
      <c r="B747">
        <v>3</v>
      </c>
      <c r="C747" t="s">
        <v>2281</v>
      </c>
      <c r="D747" t="s">
        <v>2282</v>
      </c>
      <c r="E747" s="1">
        <v>43117</v>
      </c>
      <c r="F747" t="s">
        <v>2283</v>
      </c>
      <c r="G747" s="1">
        <v>26924</v>
      </c>
      <c r="H747" t="s">
        <v>2148</v>
      </c>
      <c r="I747">
        <v>1973</v>
      </c>
      <c r="J747" s="2">
        <f t="shared" si="22"/>
        <v>46</v>
      </c>
      <c r="K747" t="str" cm="1">
        <f t="array" ref="K747">_xlfn.IFS(J747&gt;=61,"61-70",J747&gt;51,"51-60",J747&gt;41,"41-50",J747&gt;31,"31-40",J747&gt;10,"18-30")</f>
        <v>41-50</v>
      </c>
      <c r="L747">
        <f t="shared" si="23"/>
        <v>2018</v>
      </c>
    </row>
    <row r="748" spans="1:12" x14ac:dyDescent="0.25">
      <c r="A748">
        <v>747</v>
      </c>
      <c r="B748">
        <v>3</v>
      </c>
      <c r="C748" t="s">
        <v>2284</v>
      </c>
      <c r="D748" t="s">
        <v>2285</v>
      </c>
      <c r="E748" s="1">
        <v>43125</v>
      </c>
      <c r="F748" t="s">
        <v>2286</v>
      </c>
      <c r="G748" s="1">
        <v>27110</v>
      </c>
      <c r="H748" t="s">
        <v>2148</v>
      </c>
      <c r="I748">
        <v>1974</v>
      </c>
      <c r="J748" s="2">
        <f t="shared" si="22"/>
        <v>45</v>
      </c>
      <c r="K748" t="str" cm="1">
        <f t="array" ref="K748">_xlfn.IFS(J748&gt;=61,"61-70",J748&gt;51,"51-60",J748&gt;41,"41-50",J748&gt;31,"31-40",J748&gt;10,"18-30")</f>
        <v>41-50</v>
      </c>
      <c r="L748">
        <f t="shared" si="23"/>
        <v>2018</v>
      </c>
    </row>
    <row r="749" spans="1:12" x14ac:dyDescent="0.25">
      <c r="A749">
        <v>748</v>
      </c>
      <c r="B749">
        <v>3</v>
      </c>
      <c r="C749" t="s">
        <v>2287</v>
      </c>
      <c r="D749" t="s">
        <v>2288</v>
      </c>
      <c r="E749" s="1">
        <v>43133</v>
      </c>
      <c r="F749" t="s">
        <v>2289</v>
      </c>
      <c r="G749" s="1">
        <v>27297</v>
      </c>
      <c r="H749" t="s">
        <v>2148</v>
      </c>
      <c r="I749">
        <v>1974</v>
      </c>
      <c r="J749" s="2">
        <f t="shared" si="22"/>
        <v>45</v>
      </c>
      <c r="K749" t="str" cm="1">
        <f t="array" ref="K749">_xlfn.IFS(J749&gt;=61,"61-70",J749&gt;51,"51-60",J749&gt;41,"41-50",J749&gt;31,"31-40",J749&gt;10,"18-30")</f>
        <v>41-50</v>
      </c>
      <c r="L749">
        <f t="shared" si="23"/>
        <v>2018</v>
      </c>
    </row>
    <row r="750" spans="1:12" x14ac:dyDescent="0.25">
      <c r="A750">
        <v>749</v>
      </c>
      <c r="B750">
        <v>3</v>
      </c>
      <c r="C750" t="s">
        <v>2290</v>
      </c>
      <c r="D750" t="s">
        <v>2291</v>
      </c>
      <c r="E750" s="1">
        <v>43142</v>
      </c>
      <c r="F750" t="s">
        <v>2292</v>
      </c>
      <c r="G750" s="1">
        <v>27483</v>
      </c>
      <c r="H750" t="s">
        <v>2148</v>
      </c>
      <c r="I750">
        <v>1975</v>
      </c>
      <c r="J750" s="2">
        <f t="shared" si="22"/>
        <v>44</v>
      </c>
      <c r="K750" t="str" cm="1">
        <f t="array" ref="K750">_xlfn.IFS(J750&gt;=61,"61-70",J750&gt;51,"51-60",J750&gt;41,"41-50",J750&gt;31,"31-40",J750&gt;10,"18-30")</f>
        <v>41-50</v>
      </c>
      <c r="L750">
        <f t="shared" si="23"/>
        <v>2018</v>
      </c>
    </row>
    <row r="751" spans="1:12" x14ac:dyDescent="0.25">
      <c r="A751">
        <v>750</v>
      </c>
      <c r="B751">
        <v>3</v>
      </c>
      <c r="C751" t="s">
        <v>2293</v>
      </c>
      <c r="D751" t="s">
        <v>2294</v>
      </c>
      <c r="E751" s="1">
        <v>43150</v>
      </c>
      <c r="F751" t="s">
        <v>2295</v>
      </c>
      <c r="G751" s="1">
        <v>27670</v>
      </c>
      <c r="H751" t="s">
        <v>2148</v>
      </c>
      <c r="I751">
        <v>1975</v>
      </c>
      <c r="J751" s="2">
        <f t="shared" si="22"/>
        <v>44</v>
      </c>
      <c r="K751" t="str" cm="1">
        <f t="array" ref="K751">_xlfn.IFS(J751&gt;=61,"61-70",J751&gt;51,"51-60",J751&gt;41,"41-50",J751&gt;31,"31-40",J751&gt;10,"18-30")</f>
        <v>41-50</v>
      </c>
      <c r="L751">
        <f t="shared" si="23"/>
        <v>2018</v>
      </c>
    </row>
    <row r="752" spans="1:12" x14ac:dyDescent="0.25">
      <c r="A752">
        <v>751</v>
      </c>
      <c r="B752">
        <v>3</v>
      </c>
      <c r="C752" t="s">
        <v>2296</v>
      </c>
      <c r="D752" t="s">
        <v>2297</v>
      </c>
      <c r="E752" s="1">
        <v>43158</v>
      </c>
      <c r="F752" t="s">
        <v>2298</v>
      </c>
      <c r="G752" s="1">
        <v>27856</v>
      </c>
      <c r="H752" t="s">
        <v>2148</v>
      </c>
      <c r="I752">
        <v>1976</v>
      </c>
      <c r="J752" s="2">
        <f t="shared" si="22"/>
        <v>43</v>
      </c>
      <c r="K752" t="str" cm="1">
        <f t="array" ref="K752">_xlfn.IFS(J752&gt;=61,"61-70",J752&gt;51,"51-60",J752&gt;41,"41-50",J752&gt;31,"31-40",J752&gt;10,"18-30")</f>
        <v>41-50</v>
      </c>
      <c r="L752">
        <f t="shared" si="23"/>
        <v>2018</v>
      </c>
    </row>
    <row r="753" spans="1:12" x14ac:dyDescent="0.25">
      <c r="A753">
        <v>752</v>
      </c>
      <c r="B753">
        <v>3</v>
      </c>
      <c r="C753" t="s">
        <v>2299</v>
      </c>
      <c r="D753" t="s">
        <v>2300</v>
      </c>
      <c r="E753" s="1">
        <v>43167</v>
      </c>
      <c r="F753" t="s">
        <v>2301</v>
      </c>
      <c r="G753" s="1">
        <v>28042</v>
      </c>
      <c r="H753" t="s">
        <v>2148</v>
      </c>
      <c r="I753">
        <v>1976</v>
      </c>
      <c r="J753" s="2">
        <f t="shared" si="22"/>
        <v>43</v>
      </c>
      <c r="K753" t="str" cm="1">
        <f t="array" ref="K753">_xlfn.IFS(J753&gt;=61,"61-70",J753&gt;51,"51-60",J753&gt;41,"41-50",J753&gt;31,"31-40",J753&gt;10,"18-30")</f>
        <v>41-50</v>
      </c>
      <c r="L753">
        <f t="shared" si="23"/>
        <v>2018</v>
      </c>
    </row>
    <row r="754" spans="1:12" x14ac:dyDescent="0.25">
      <c r="A754">
        <v>753</v>
      </c>
      <c r="B754">
        <v>3</v>
      </c>
      <c r="C754" t="s">
        <v>2302</v>
      </c>
      <c r="D754" t="s">
        <v>2303</v>
      </c>
      <c r="E754" s="1">
        <v>43175</v>
      </c>
      <c r="F754" t="s">
        <v>2304</v>
      </c>
      <c r="G754" s="1">
        <v>28229</v>
      </c>
      <c r="H754" t="s">
        <v>2148</v>
      </c>
      <c r="I754">
        <v>1977</v>
      </c>
      <c r="J754" s="2">
        <f t="shared" si="22"/>
        <v>42</v>
      </c>
      <c r="K754" t="str" cm="1">
        <f t="array" ref="K754">_xlfn.IFS(J754&gt;=61,"61-70",J754&gt;51,"51-60",J754&gt;41,"41-50",J754&gt;31,"31-40",J754&gt;10,"18-30")</f>
        <v>41-50</v>
      </c>
      <c r="L754">
        <f t="shared" si="23"/>
        <v>2018</v>
      </c>
    </row>
    <row r="755" spans="1:12" x14ac:dyDescent="0.25">
      <c r="A755">
        <v>754</v>
      </c>
      <c r="B755">
        <v>3</v>
      </c>
      <c r="C755" t="s">
        <v>2305</v>
      </c>
      <c r="D755" t="s">
        <v>2306</v>
      </c>
      <c r="E755" s="1">
        <v>43183</v>
      </c>
      <c r="F755" t="s">
        <v>2307</v>
      </c>
      <c r="G755" s="1">
        <v>28415</v>
      </c>
      <c r="H755" t="s">
        <v>2148</v>
      </c>
      <c r="I755">
        <v>1977</v>
      </c>
      <c r="J755" s="2">
        <f t="shared" si="22"/>
        <v>42</v>
      </c>
      <c r="K755" t="str" cm="1">
        <f t="array" ref="K755">_xlfn.IFS(J755&gt;=61,"61-70",J755&gt;51,"51-60",J755&gt;41,"41-50",J755&gt;31,"31-40",J755&gt;10,"18-30")</f>
        <v>41-50</v>
      </c>
      <c r="L755">
        <f t="shared" si="23"/>
        <v>2018</v>
      </c>
    </row>
    <row r="756" spans="1:12" x14ac:dyDescent="0.25">
      <c r="A756">
        <v>755</v>
      </c>
      <c r="B756">
        <v>3</v>
      </c>
      <c r="C756" t="s">
        <v>2308</v>
      </c>
      <c r="D756" t="s">
        <v>2309</v>
      </c>
      <c r="E756" s="1">
        <v>43191</v>
      </c>
      <c r="F756" t="s">
        <v>2310</v>
      </c>
      <c r="G756" s="1">
        <v>28602</v>
      </c>
      <c r="H756" t="s">
        <v>2148</v>
      </c>
      <c r="I756">
        <v>1978</v>
      </c>
      <c r="J756" s="2">
        <f t="shared" si="22"/>
        <v>41</v>
      </c>
      <c r="K756" t="str" cm="1">
        <f t="array" ref="K756">_xlfn.IFS(J756&gt;=61,"61-70",J756&gt;51,"51-60",J756&gt;41,"41-50",J756&gt;31,"31-40",J756&gt;10,"18-30")</f>
        <v>31-40</v>
      </c>
      <c r="L756">
        <f t="shared" si="23"/>
        <v>2018</v>
      </c>
    </row>
    <row r="757" spans="1:12" x14ac:dyDescent="0.25">
      <c r="A757">
        <v>756</v>
      </c>
      <c r="B757">
        <v>3</v>
      </c>
      <c r="C757" t="s">
        <v>2311</v>
      </c>
      <c r="D757" t="s">
        <v>2312</v>
      </c>
      <c r="E757" s="1">
        <v>43200</v>
      </c>
      <c r="F757" t="s">
        <v>2313</v>
      </c>
      <c r="G757" s="1">
        <v>28788</v>
      </c>
      <c r="H757" t="s">
        <v>2148</v>
      </c>
      <c r="I757">
        <v>1978</v>
      </c>
      <c r="J757" s="2">
        <f t="shared" si="22"/>
        <v>41</v>
      </c>
      <c r="K757" t="str" cm="1">
        <f t="array" ref="K757">_xlfn.IFS(J757&gt;=61,"61-70",J757&gt;51,"51-60",J757&gt;41,"41-50",J757&gt;31,"31-40",J757&gt;10,"18-30")</f>
        <v>31-40</v>
      </c>
      <c r="L757">
        <f t="shared" si="23"/>
        <v>2018</v>
      </c>
    </row>
    <row r="758" spans="1:12" x14ac:dyDescent="0.25">
      <c r="A758">
        <v>757</v>
      </c>
      <c r="B758">
        <v>3</v>
      </c>
      <c r="C758" t="s">
        <v>2314</v>
      </c>
      <c r="D758" t="s">
        <v>2315</v>
      </c>
      <c r="E758" s="1">
        <v>43208</v>
      </c>
      <c r="F758" t="s">
        <v>2316</v>
      </c>
      <c r="G758" s="1">
        <v>28974</v>
      </c>
      <c r="H758" t="s">
        <v>2148</v>
      </c>
      <c r="I758">
        <v>1979</v>
      </c>
      <c r="J758" s="2">
        <f t="shared" si="22"/>
        <v>40</v>
      </c>
      <c r="K758" t="str" cm="1">
        <f t="array" ref="K758">_xlfn.IFS(J758&gt;=61,"61-70",J758&gt;51,"51-60",J758&gt;41,"41-50",J758&gt;31,"31-40",J758&gt;10,"18-30")</f>
        <v>31-40</v>
      </c>
      <c r="L758">
        <f t="shared" si="23"/>
        <v>2018</v>
      </c>
    </row>
    <row r="759" spans="1:12" x14ac:dyDescent="0.25">
      <c r="A759">
        <v>758</v>
      </c>
      <c r="B759">
        <v>3</v>
      </c>
      <c r="C759" t="s">
        <v>2317</v>
      </c>
      <c r="D759" t="s">
        <v>2318</v>
      </c>
      <c r="E759" s="1">
        <v>43216</v>
      </c>
      <c r="F759" t="s">
        <v>2319</v>
      </c>
      <c r="G759" s="1">
        <v>29161</v>
      </c>
      <c r="H759" t="s">
        <v>2148</v>
      </c>
      <c r="I759">
        <v>1979</v>
      </c>
      <c r="J759" s="2">
        <f t="shared" si="22"/>
        <v>40</v>
      </c>
      <c r="K759" t="str" cm="1">
        <f t="array" ref="K759">_xlfn.IFS(J759&gt;=61,"61-70",J759&gt;51,"51-60",J759&gt;41,"41-50",J759&gt;31,"31-40",J759&gt;10,"18-30")</f>
        <v>31-40</v>
      </c>
      <c r="L759">
        <f t="shared" si="23"/>
        <v>2018</v>
      </c>
    </row>
    <row r="760" spans="1:12" x14ac:dyDescent="0.25">
      <c r="A760">
        <v>759</v>
      </c>
      <c r="B760">
        <v>3</v>
      </c>
      <c r="C760" t="s">
        <v>2320</v>
      </c>
      <c r="D760" t="s">
        <v>2321</v>
      </c>
      <c r="E760" s="1">
        <v>43224</v>
      </c>
      <c r="F760" t="s">
        <v>2322</v>
      </c>
      <c r="G760" s="1">
        <v>29347</v>
      </c>
      <c r="H760" t="s">
        <v>2148</v>
      </c>
      <c r="I760">
        <v>1980</v>
      </c>
      <c r="J760" s="2">
        <f t="shared" si="22"/>
        <v>39</v>
      </c>
      <c r="K760" t="str" cm="1">
        <f t="array" ref="K760">_xlfn.IFS(J760&gt;=61,"61-70",J760&gt;51,"51-60",J760&gt;41,"41-50",J760&gt;31,"31-40",J760&gt;10,"18-30")</f>
        <v>31-40</v>
      </c>
      <c r="L760">
        <f t="shared" si="23"/>
        <v>2018</v>
      </c>
    </row>
    <row r="761" spans="1:12" x14ac:dyDescent="0.25">
      <c r="A761">
        <v>760</v>
      </c>
      <c r="B761">
        <v>3</v>
      </c>
      <c r="C761" t="s">
        <v>2323</v>
      </c>
      <c r="D761" t="s">
        <v>2324</v>
      </c>
      <c r="E761" s="1">
        <v>43233</v>
      </c>
      <c r="F761" t="s">
        <v>2325</v>
      </c>
      <c r="G761" s="1">
        <v>29534</v>
      </c>
      <c r="H761" t="s">
        <v>2148</v>
      </c>
      <c r="I761">
        <v>1980</v>
      </c>
      <c r="J761" s="2">
        <f t="shared" si="22"/>
        <v>39</v>
      </c>
      <c r="K761" t="str" cm="1">
        <f t="array" ref="K761">_xlfn.IFS(J761&gt;=61,"61-70",J761&gt;51,"51-60",J761&gt;41,"41-50",J761&gt;31,"31-40",J761&gt;10,"18-30")</f>
        <v>31-40</v>
      </c>
      <c r="L761">
        <f t="shared" si="23"/>
        <v>2018</v>
      </c>
    </row>
    <row r="762" spans="1:12" x14ac:dyDescent="0.25">
      <c r="A762">
        <v>761</v>
      </c>
      <c r="B762">
        <v>3</v>
      </c>
      <c r="C762" t="s">
        <v>2326</v>
      </c>
      <c r="D762" t="s">
        <v>2327</v>
      </c>
      <c r="E762" s="1">
        <v>43241</v>
      </c>
      <c r="F762" t="s">
        <v>2328</v>
      </c>
      <c r="G762" s="1">
        <v>29720</v>
      </c>
      <c r="H762" t="s">
        <v>2148</v>
      </c>
      <c r="I762">
        <v>1981</v>
      </c>
      <c r="J762" s="2">
        <f t="shared" si="22"/>
        <v>38</v>
      </c>
      <c r="K762" t="str" cm="1">
        <f t="array" ref="K762">_xlfn.IFS(J762&gt;=61,"61-70",J762&gt;51,"51-60",J762&gt;41,"41-50",J762&gt;31,"31-40",J762&gt;10,"18-30")</f>
        <v>31-40</v>
      </c>
      <c r="L762">
        <f t="shared" si="23"/>
        <v>2018</v>
      </c>
    </row>
    <row r="763" spans="1:12" x14ac:dyDescent="0.25">
      <c r="A763">
        <v>762</v>
      </c>
      <c r="B763">
        <v>3</v>
      </c>
      <c r="C763" t="s">
        <v>2329</v>
      </c>
      <c r="D763" t="s">
        <v>2330</v>
      </c>
      <c r="E763" s="1">
        <v>43249</v>
      </c>
      <c r="F763" t="s">
        <v>2331</v>
      </c>
      <c r="G763" s="1">
        <v>29906</v>
      </c>
      <c r="H763" t="s">
        <v>2148</v>
      </c>
      <c r="I763">
        <v>1981</v>
      </c>
      <c r="J763" s="2">
        <f t="shared" si="22"/>
        <v>38</v>
      </c>
      <c r="K763" t="str" cm="1">
        <f t="array" ref="K763">_xlfn.IFS(J763&gt;=61,"61-70",J763&gt;51,"51-60",J763&gt;41,"41-50",J763&gt;31,"31-40",J763&gt;10,"18-30")</f>
        <v>31-40</v>
      </c>
      <c r="L763">
        <f t="shared" si="23"/>
        <v>2018</v>
      </c>
    </row>
    <row r="764" spans="1:12" x14ac:dyDescent="0.25">
      <c r="A764">
        <v>763</v>
      </c>
      <c r="B764">
        <v>3</v>
      </c>
      <c r="C764" t="s">
        <v>2332</v>
      </c>
      <c r="D764" t="s">
        <v>2333</v>
      </c>
      <c r="E764" s="1">
        <v>43258</v>
      </c>
      <c r="F764" t="s">
        <v>2334</v>
      </c>
      <c r="G764" s="1">
        <v>30093</v>
      </c>
      <c r="H764" t="s">
        <v>2148</v>
      </c>
      <c r="I764">
        <v>1982</v>
      </c>
      <c r="J764" s="2">
        <f t="shared" si="22"/>
        <v>37</v>
      </c>
      <c r="K764" t="str" cm="1">
        <f t="array" ref="K764">_xlfn.IFS(J764&gt;=61,"61-70",J764&gt;51,"51-60",J764&gt;41,"41-50",J764&gt;31,"31-40",J764&gt;10,"18-30")</f>
        <v>31-40</v>
      </c>
      <c r="L764">
        <f t="shared" si="23"/>
        <v>2018</v>
      </c>
    </row>
    <row r="765" spans="1:12" x14ac:dyDescent="0.25">
      <c r="A765">
        <v>764</v>
      </c>
      <c r="B765">
        <v>3</v>
      </c>
      <c r="C765" t="s">
        <v>2335</v>
      </c>
      <c r="D765" t="s">
        <v>2336</v>
      </c>
      <c r="E765" s="1">
        <v>43266</v>
      </c>
      <c r="F765" t="s">
        <v>2337</v>
      </c>
      <c r="G765" s="1">
        <v>30279</v>
      </c>
      <c r="H765" t="s">
        <v>2148</v>
      </c>
      <c r="I765">
        <v>1982</v>
      </c>
      <c r="J765" s="2">
        <f t="shared" si="22"/>
        <v>37</v>
      </c>
      <c r="K765" t="str" cm="1">
        <f t="array" ref="K765">_xlfn.IFS(J765&gt;=61,"61-70",J765&gt;51,"51-60",J765&gt;41,"41-50",J765&gt;31,"31-40",J765&gt;10,"18-30")</f>
        <v>31-40</v>
      </c>
      <c r="L765">
        <f t="shared" si="23"/>
        <v>2018</v>
      </c>
    </row>
    <row r="766" spans="1:12" x14ac:dyDescent="0.25">
      <c r="A766">
        <v>765</v>
      </c>
      <c r="B766">
        <v>3</v>
      </c>
      <c r="C766" t="s">
        <v>2338</v>
      </c>
      <c r="D766" t="s">
        <v>2339</v>
      </c>
      <c r="E766" s="1">
        <v>43274</v>
      </c>
      <c r="F766" t="s">
        <v>2340</v>
      </c>
      <c r="G766" s="1">
        <v>30466</v>
      </c>
      <c r="H766" t="s">
        <v>2148</v>
      </c>
      <c r="I766">
        <v>1983</v>
      </c>
      <c r="J766" s="2">
        <f t="shared" si="22"/>
        <v>36</v>
      </c>
      <c r="K766" t="str" cm="1">
        <f t="array" ref="K766">_xlfn.IFS(J766&gt;=61,"61-70",J766&gt;51,"51-60",J766&gt;41,"41-50",J766&gt;31,"31-40",J766&gt;10,"18-30")</f>
        <v>31-40</v>
      </c>
      <c r="L766">
        <f t="shared" si="23"/>
        <v>2018</v>
      </c>
    </row>
    <row r="767" spans="1:12" x14ac:dyDescent="0.25">
      <c r="A767">
        <v>766</v>
      </c>
      <c r="B767">
        <v>3</v>
      </c>
      <c r="C767" t="s">
        <v>2341</v>
      </c>
      <c r="D767" t="s">
        <v>2342</v>
      </c>
      <c r="E767" s="1">
        <v>43282</v>
      </c>
      <c r="F767" t="s">
        <v>2343</v>
      </c>
      <c r="G767" s="1">
        <v>30652</v>
      </c>
      <c r="H767" t="s">
        <v>2148</v>
      </c>
      <c r="I767">
        <v>1983</v>
      </c>
      <c r="J767" s="2">
        <f t="shared" si="22"/>
        <v>36</v>
      </c>
      <c r="K767" t="str" cm="1">
        <f t="array" ref="K767">_xlfn.IFS(J767&gt;=61,"61-70",J767&gt;51,"51-60",J767&gt;41,"41-50",J767&gt;31,"31-40",J767&gt;10,"18-30")</f>
        <v>31-40</v>
      </c>
      <c r="L767">
        <f t="shared" si="23"/>
        <v>2018</v>
      </c>
    </row>
    <row r="768" spans="1:12" x14ac:dyDescent="0.25">
      <c r="A768">
        <v>767</v>
      </c>
      <c r="B768">
        <v>3</v>
      </c>
      <c r="C768" t="s">
        <v>2344</v>
      </c>
      <c r="D768" t="s">
        <v>2345</v>
      </c>
      <c r="E768" s="1">
        <v>43291</v>
      </c>
      <c r="F768" t="s">
        <v>2346</v>
      </c>
      <c r="G768" s="1">
        <v>30838</v>
      </c>
      <c r="H768" t="s">
        <v>2148</v>
      </c>
      <c r="I768">
        <v>1984</v>
      </c>
      <c r="J768" s="2">
        <f t="shared" si="22"/>
        <v>35</v>
      </c>
      <c r="K768" t="str" cm="1">
        <f t="array" ref="K768">_xlfn.IFS(J768&gt;=61,"61-70",J768&gt;51,"51-60",J768&gt;41,"41-50",J768&gt;31,"31-40",J768&gt;10,"18-30")</f>
        <v>31-40</v>
      </c>
      <c r="L768">
        <f t="shared" si="23"/>
        <v>2018</v>
      </c>
    </row>
    <row r="769" spans="1:12" x14ac:dyDescent="0.25">
      <c r="A769">
        <v>768</v>
      </c>
      <c r="B769">
        <v>3</v>
      </c>
      <c r="C769" t="s">
        <v>2347</v>
      </c>
      <c r="D769" t="s">
        <v>2348</v>
      </c>
      <c r="E769" s="1">
        <v>43299</v>
      </c>
      <c r="F769" t="s">
        <v>2349</v>
      </c>
      <c r="G769" s="1">
        <v>31025</v>
      </c>
      <c r="H769" t="s">
        <v>2148</v>
      </c>
      <c r="I769">
        <v>1984</v>
      </c>
      <c r="J769" s="2">
        <f t="shared" si="22"/>
        <v>35</v>
      </c>
      <c r="K769" t="str" cm="1">
        <f t="array" ref="K769">_xlfn.IFS(J769&gt;=61,"61-70",J769&gt;51,"51-60",J769&gt;41,"41-50",J769&gt;31,"31-40",J769&gt;10,"18-30")</f>
        <v>31-40</v>
      </c>
      <c r="L769">
        <f t="shared" si="23"/>
        <v>2018</v>
      </c>
    </row>
    <row r="770" spans="1:12" x14ac:dyDescent="0.25">
      <c r="A770">
        <v>769</v>
      </c>
      <c r="B770">
        <v>3</v>
      </c>
      <c r="C770" t="s">
        <v>2350</v>
      </c>
      <c r="D770" t="s">
        <v>2351</v>
      </c>
      <c r="E770" s="1">
        <v>43307</v>
      </c>
      <c r="F770" t="s">
        <v>2352</v>
      </c>
      <c r="G770" s="1">
        <v>31211</v>
      </c>
      <c r="H770" t="s">
        <v>2148</v>
      </c>
      <c r="I770">
        <v>1985</v>
      </c>
      <c r="J770" s="2">
        <f t="shared" si="22"/>
        <v>34</v>
      </c>
      <c r="K770" t="str" cm="1">
        <f t="array" ref="K770">_xlfn.IFS(J770&gt;=61,"61-70",J770&gt;51,"51-60",J770&gt;41,"41-50",J770&gt;31,"31-40",J770&gt;10,"18-30")</f>
        <v>31-40</v>
      </c>
      <c r="L770">
        <f t="shared" si="23"/>
        <v>2018</v>
      </c>
    </row>
    <row r="771" spans="1:12" x14ac:dyDescent="0.25">
      <c r="A771">
        <v>770</v>
      </c>
      <c r="B771">
        <v>3</v>
      </c>
      <c r="C771" t="s">
        <v>2353</v>
      </c>
      <c r="D771" t="s">
        <v>2354</v>
      </c>
      <c r="E771" s="1">
        <v>43315</v>
      </c>
      <c r="F771" t="s">
        <v>2355</v>
      </c>
      <c r="G771" s="1">
        <v>31398</v>
      </c>
      <c r="H771" t="s">
        <v>2148</v>
      </c>
      <c r="I771">
        <v>1985</v>
      </c>
      <c r="J771" s="2">
        <f t="shared" ref="J771:J834" si="24">2019-I771</f>
        <v>34</v>
      </c>
      <c r="K771" t="str" cm="1">
        <f t="array" ref="K771">_xlfn.IFS(J771&gt;=61,"61-70",J771&gt;51,"51-60",J771&gt;41,"41-50",J771&gt;31,"31-40",J771&gt;10,"18-30")</f>
        <v>31-40</v>
      </c>
      <c r="L771">
        <f t="shared" ref="L771:L834" si="25">YEAR(E771)</f>
        <v>2018</v>
      </c>
    </row>
    <row r="772" spans="1:12" x14ac:dyDescent="0.25">
      <c r="A772">
        <v>771</v>
      </c>
      <c r="B772">
        <v>3</v>
      </c>
      <c r="C772" t="s">
        <v>2356</v>
      </c>
      <c r="D772" t="s">
        <v>2357</v>
      </c>
      <c r="E772" s="1">
        <v>43324</v>
      </c>
      <c r="F772" t="s">
        <v>2358</v>
      </c>
      <c r="G772" s="1">
        <v>31584</v>
      </c>
      <c r="H772" t="s">
        <v>2148</v>
      </c>
      <c r="I772">
        <v>1986</v>
      </c>
      <c r="J772" s="2">
        <f t="shared" si="24"/>
        <v>33</v>
      </c>
      <c r="K772" t="str" cm="1">
        <f t="array" ref="K772">_xlfn.IFS(J772&gt;=61,"61-70",J772&gt;51,"51-60",J772&gt;41,"41-50",J772&gt;31,"31-40",J772&gt;10,"18-30")</f>
        <v>31-40</v>
      </c>
      <c r="L772">
        <f t="shared" si="25"/>
        <v>2018</v>
      </c>
    </row>
    <row r="773" spans="1:12" x14ac:dyDescent="0.25">
      <c r="A773">
        <v>772</v>
      </c>
      <c r="B773">
        <v>3</v>
      </c>
      <c r="C773" t="s">
        <v>2359</v>
      </c>
      <c r="D773" t="s">
        <v>2360</v>
      </c>
      <c r="E773" s="1">
        <v>43332</v>
      </c>
      <c r="F773" t="s">
        <v>2361</v>
      </c>
      <c r="G773" s="1">
        <v>31770</v>
      </c>
      <c r="H773" t="s">
        <v>2148</v>
      </c>
      <c r="I773">
        <v>1986</v>
      </c>
      <c r="J773" s="2">
        <f t="shared" si="24"/>
        <v>33</v>
      </c>
      <c r="K773" t="str" cm="1">
        <f t="array" ref="K773">_xlfn.IFS(J773&gt;=61,"61-70",J773&gt;51,"51-60",J773&gt;41,"41-50",J773&gt;31,"31-40",J773&gt;10,"18-30")</f>
        <v>31-40</v>
      </c>
      <c r="L773">
        <f t="shared" si="25"/>
        <v>2018</v>
      </c>
    </row>
    <row r="774" spans="1:12" x14ac:dyDescent="0.25">
      <c r="A774">
        <v>773</v>
      </c>
      <c r="B774">
        <v>3</v>
      </c>
      <c r="C774" t="s">
        <v>2362</v>
      </c>
      <c r="D774" t="s">
        <v>2363</v>
      </c>
      <c r="E774" s="1">
        <v>43340</v>
      </c>
      <c r="F774" t="s">
        <v>2364</v>
      </c>
      <c r="G774" s="1">
        <v>31957</v>
      </c>
      <c r="H774" t="s">
        <v>2148</v>
      </c>
      <c r="I774">
        <v>1987</v>
      </c>
      <c r="J774" s="2">
        <f t="shared" si="24"/>
        <v>32</v>
      </c>
      <c r="K774" t="str" cm="1">
        <f t="array" ref="K774">_xlfn.IFS(J774&gt;=61,"61-70",J774&gt;51,"51-60",J774&gt;41,"41-50",J774&gt;31,"31-40",J774&gt;10,"18-30")</f>
        <v>31-40</v>
      </c>
      <c r="L774">
        <f t="shared" si="25"/>
        <v>2018</v>
      </c>
    </row>
    <row r="775" spans="1:12" x14ac:dyDescent="0.25">
      <c r="A775">
        <v>774</v>
      </c>
      <c r="B775">
        <v>3</v>
      </c>
      <c r="C775" t="s">
        <v>2365</v>
      </c>
      <c r="D775" t="s">
        <v>2366</v>
      </c>
      <c r="E775" s="1">
        <v>43348</v>
      </c>
      <c r="F775" t="s">
        <v>2367</v>
      </c>
      <c r="G775" s="1">
        <v>32143</v>
      </c>
      <c r="H775" t="s">
        <v>2148</v>
      </c>
      <c r="I775">
        <v>1988</v>
      </c>
      <c r="J775" s="2">
        <f t="shared" si="24"/>
        <v>31</v>
      </c>
      <c r="K775" t="str" cm="1">
        <f t="array" ref="K775">_xlfn.IFS(J775&gt;=61,"61-70",J775&gt;51,"51-60",J775&gt;41,"41-50",J775&gt;31,"31-40",J775&gt;10,"18-30")</f>
        <v>18-30</v>
      </c>
      <c r="L775">
        <f t="shared" si="25"/>
        <v>2018</v>
      </c>
    </row>
    <row r="776" spans="1:12" x14ac:dyDescent="0.25">
      <c r="A776">
        <v>775</v>
      </c>
      <c r="B776">
        <v>3</v>
      </c>
      <c r="C776" t="s">
        <v>2368</v>
      </c>
      <c r="D776" t="s">
        <v>2369</v>
      </c>
      <c r="E776" s="1">
        <v>43357</v>
      </c>
      <c r="F776" t="s">
        <v>2370</v>
      </c>
      <c r="G776" s="1">
        <v>32330</v>
      </c>
      <c r="H776" t="s">
        <v>2148</v>
      </c>
      <c r="I776">
        <v>1988</v>
      </c>
      <c r="J776" s="2">
        <f t="shared" si="24"/>
        <v>31</v>
      </c>
      <c r="K776" t="str" cm="1">
        <f t="array" ref="K776">_xlfn.IFS(J776&gt;=61,"61-70",J776&gt;51,"51-60",J776&gt;41,"41-50",J776&gt;31,"31-40",J776&gt;10,"18-30")</f>
        <v>18-30</v>
      </c>
      <c r="L776">
        <f t="shared" si="25"/>
        <v>2018</v>
      </c>
    </row>
    <row r="777" spans="1:12" x14ac:dyDescent="0.25">
      <c r="A777">
        <v>776</v>
      </c>
      <c r="B777">
        <v>3</v>
      </c>
      <c r="C777" t="s">
        <v>2371</v>
      </c>
      <c r="D777" t="s">
        <v>2372</v>
      </c>
      <c r="E777" s="1">
        <v>43365</v>
      </c>
      <c r="F777" t="s">
        <v>2373</v>
      </c>
      <c r="G777" s="1">
        <v>32516</v>
      </c>
      <c r="H777" t="s">
        <v>2148</v>
      </c>
      <c r="I777">
        <v>1989</v>
      </c>
      <c r="J777" s="2">
        <f t="shared" si="24"/>
        <v>30</v>
      </c>
      <c r="K777" t="str" cm="1">
        <f t="array" ref="K777">_xlfn.IFS(J777&gt;=61,"61-70",J777&gt;51,"51-60",J777&gt;41,"41-50",J777&gt;31,"31-40",J777&gt;10,"18-30")</f>
        <v>18-30</v>
      </c>
      <c r="L777">
        <f t="shared" si="25"/>
        <v>2018</v>
      </c>
    </row>
    <row r="778" spans="1:12" x14ac:dyDescent="0.25">
      <c r="A778">
        <v>777</v>
      </c>
      <c r="B778">
        <v>3</v>
      </c>
      <c r="C778" t="s">
        <v>2374</v>
      </c>
      <c r="D778" t="s">
        <v>2375</v>
      </c>
      <c r="E778" s="1">
        <v>43373</v>
      </c>
      <c r="F778" t="s">
        <v>2376</v>
      </c>
      <c r="G778" s="1">
        <v>32702</v>
      </c>
      <c r="H778" t="s">
        <v>2148</v>
      </c>
      <c r="I778">
        <v>1989</v>
      </c>
      <c r="J778" s="2">
        <f t="shared" si="24"/>
        <v>30</v>
      </c>
      <c r="K778" t="str" cm="1">
        <f t="array" ref="K778">_xlfn.IFS(J778&gt;=61,"61-70",J778&gt;51,"51-60",J778&gt;41,"41-50",J778&gt;31,"31-40",J778&gt;10,"18-30")</f>
        <v>18-30</v>
      </c>
      <c r="L778">
        <f t="shared" si="25"/>
        <v>2018</v>
      </c>
    </row>
    <row r="779" spans="1:12" x14ac:dyDescent="0.25">
      <c r="A779">
        <v>778</v>
      </c>
      <c r="B779">
        <v>3</v>
      </c>
      <c r="C779" t="s">
        <v>2377</v>
      </c>
      <c r="D779" t="s">
        <v>2378</v>
      </c>
      <c r="E779" s="1">
        <v>43382</v>
      </c>
      <c r="F779" t="s">
        <v>2379</v>
      </c>
      <c r="G779" s="1">
        <v>32889</v>
      </c>
      <c r="H779" t="s">
        <v>2148</v>
      </c>
      <c r="I779">
        <v>1990</v>
      </c>
      <c r="J779" s="2">
        <f t="shared" si="24"/>
        <v>29</v>
      </c>
      <c r="K779" t="str" cm="1">
        <f t="array" ref="K779">_xlfn.IFS(J779&gt;=61,"61-70",J779&gt;51,"51-60",J779&gt;41,"41-50",J779&gt;31,"31-40",J779&gt;10,"18-30")</f>
        <v>18-30</v>
      </c>
      <c r="L779">
        <f t="shared" si="25"/>
        <v>2018</v>
      </c>
    </row>
    <row r="780" spans="1:12" x14ac:dyDescent="0.25">
      <c r="A780">
        <v>779</v>
      </c>
      <c r="B780">
        <v>3</v>
      </c>
      <c r="C780" t="s">
        <v>2380</v>
      </c>
      <c r="D780" t="s">
        <v>2381</v>
      </c>
      <c r="E780" s="1">
        <v>43390</v>
      </c>
      <c r="F780" t="s">
        <v>2382</v>
      </c>
      <c r="G780" s="1">
        <v>33075</v>
      </c>
      <c r="H780" t="s">
        <v>2148</v>
      </c>
      <c r="I780">
        <v>1990</v>
      </c>
      <c r="J780" s="2">
        <f t="shared" si="24"/>
        <v>29</v>
      </c>
      <c r="K780" t="str" cm="1">
        <f t="array" ref="K780">_xlfn.IFS(J780&gt;=61,"61-70",J780&gt;51,"51-60",J780&gt;41,"41-50",J780&gt;31,"31-40",J780&gt;10,"18-30")</f>
        <v>18-30</v>
      </c>
      <c r="L780">
        <f t="shared" si="25"/>
        <v>2018</v>
      </c>
    </row>
    <row r="781" spans="1:12" x14ac:dyDescent="0.25">
      <c r="A781">
        <v>780</v>
      </c>
      <c r="B781">
        <v>3</v>
      </c>
      <c r="C781" t="s">
        <v>2383</v>
      </c>
      <c r="D781" t="s">
        <v>2384</v>
      </c>
      <c r="E781" s="1">
        <v>43398</v>
      </c>
      <c r="F781" t="s">
        <v>2385</v>
      </c>
      <c r="G781" s="1">
        <v>33262</v>
      </c>
      <c r="H781" t="s">
        <v>2148</v>
      </c>
      <c r="I781">
        <v>1991</v>
      </c>
      <c r="J781" s="2">
        <f t="shared" si="24"/>
        <v>28</v>
      </c>
      <c r="K781" t="str" cm="1">
        <f t="array" ref="K781">_xlfn.IFS(J781&gt;=61,"61-70",J781&gt;51,"51-60",J781&gt;41,"41-50",J781&gt;31,"31-40",J781&gt;10,"18-30")</f>
        <v>18-30</v>
      </c>
      <c r="L781">
        <f t="shared" si="25"/>
        <v>2018</v>
      </c>
    </row>
    <row r="782" spans="1:12" x14ac:dyDescent="0.25">
      <c r="A782">
        <v>781</v>
      </c>
      <c r="B782">
        <v>3</v>
      </c>
      <c r="C782" t="s">
        <v>2386</v>
      </c>
      <c r="D782" t="s">
        <v>2387</v>
      </c>
      <c r="E782" s="1">
        <v>43406</v>
      </c>
      <c r="F782" t="s">
        <v>2388</v>
      </c>
      <c r="G782" s="1">
        <v>33448</v>
      </c>
      <c r="H782" t="s">
        <v>2148</v>
      </c>
      <c r="I782">
        <v>1991</v>
      </c>
      <c r="J782" s="2">
        <f t="shared" si="24"/>
        <v>28</v>
      </c>
      <c r="K782" t="str" cm="1">
        <f t="array" ref="K782">_xlfn.IFS(J782&gt;=61,"61-70",J782&gt;51,"51-60",J782&gt;41,"41-50",J782&gt;31,"31-40",J782&gt;10,"18-30")</f>
        <v>18-30</v>
      </c>
      <c r="L782">
        <f t="shared" si="25"/>
        <v>2018</v>
      </c>
    </row>
    <row r="783" spans="1:12" x14ac:dyDescent="0.25">
      <c r="A783">
        <v>782</v>
      </c>
      <c r="B783">
        <v>3</v>
      </c>
      <c r="C783" t="s">
        <v>2389</v>
      </c>
      <c r="D783" t="s">
        <v>2390</v>
      </c>
      <c r="E783" s="1">
        <v>43415</v>
      </c>
      <c r="F783" t="s">
        <v>2391</v>
      </c>
      <c r="G783" s="1">
        <v>33634</v>
      </c>
      <c r="H783" t="s">
        <v>2148</v>
      </c>
      <c r="I783">
        <v>1992</v>
      </c>
      <c r="J783" s="2">
        <f t="shared" si="24"/>
        <v>27</v>
      </c>
      <c r="K783" t="str" cm="1">
        <f t="array" ref="K783">_xlfn.IFS(J783&gt;=61,"61-70",J783&gt;51,"51-60",J783&gt;41,"41-50",J783&gt;31,"31-40",J783&gt;10,"18-30")</f>
        <v>18-30</v>
      </c>
      <c r="L783">
        <f t="shared" si="25"/>
        <v>2018</v>
      </c>
    </row>
    <row r="784" spans="1:12" x14ac:dyDescent="0.25">
      <c r="A784">
        <v>783</v>
      </c>
      <c r="B784">
        <v>3</v>
      </c>
      <c r="C784" t="s">
        <v>2392</v>
      </c>
      <c r="D784" t="s">
        <v>2393</v>
      </c>
      <c r="E784" s="1">
        <v>43423</v>
      </c>
      <c r="F784" t="s">
        <v>2394</v>
      </c>
      <c r="G784" s="1">
        <v>33821</v>
      </c>
      <c r="H784" t="s">
        <v>2148</v>
      </c>
      <c r="I784">
        <v>1992</v>
      </c>
      <c r="J784" s="2">
        <f t="shared" si="24"/>
        <v>27</v>
      </c>
      <c r="K784" t="str" cm="1">
        <f t="array" ref="K784">_xlfn.IFS(J784&gt;=61,"61-70",J784&gt;51,"51-60",J784&gt;41,"41-50",J784&gt;31,"31-40",J784&gt;10,"18-30")</f>
        <v>18-30</v>
      </c>
      <c r="L784">
        <f t="shared" si="25"/>
        <v>2018</v>
      </c>
    </row>
    <row r="785" spans="1:12" x14ac:dyDescent="0.25">
      <c r="A785">
        <v>784</v>
      </c>
      <c r="B785">
        <v>3</v>
      </c>
      <c r="C785" t="s">
        <v>2395</v>
      </c>
      <c r="D785" t="s">
        <v>2396</v>
      </c>
      <c r="E785" s="1">
        <v>43431</v>
      </c>
      <c r="F785" t="s">
        <v>2397</v>
      </c>
      <c r="G785" s="1">
        <v>34007</v>
      </c>
      <c r="H785" t="s">
        <v>2148</v>
      </c>
      <c r="I785">
        <v>1993</v>
      </c>
      <c r="J785" s="2">
        <f t="shared" si="24"/>
        <v>26</v>
      </c>
      <c r="K785" t="str" cm="1">
        <f t="array" ref="K785">_xlfn.IFS(J785&gt;=61,"61-70",J785&gt;51,"51-60",J785&gt;41,"41-50",J785&gt;31,"31-40",J785&gt;10,"18-30")</f>
        <v>18-30</v>
      </c>
      <c r="L785">
        <f t="shared" si="25"/>
        <v>2018</v>
      </c>
    </row>
    <row r="786" spans="1:12" x14ac:dyDescent="0.25">
      <c r="A786">
        <v>785</v>
      </c>
      <c r="B786">
        <v>3</v>
      </c>
      <c r="C786" t="s">
        <v>2398</v>
      </c>
      <c r="D786" t="s">
        <v>2399</v>
      </c>
      <c r="E786" s="1">
        <v>43439</v>
      </c>
      <c r="F786" t="s">
        <v>2400</v>
      </c>
      <c r="G786" s="1">
        <v>34194</v>
      </c>
      <c r="H786" t="s">
        <v>2148</v>
      </c>
      <c r="I786">
        <v>1993</v>
      </c>
      <c r="J786" s="2">
        <f t="shared" si="24"/>
        <v>26</v>
      </c>
      <c r="K786" t="str" cm="1">
        <f t="array" ref="K786">_xlfn.IFS(J786&gt;=61,"61-70",J786&gt;51,"51-60",J786&gt;41,"41-50",J786&gt;31,"31-40",J786&gt;10,"18-30")</f>
        <v>18-30</v>
      </c>
      <c r="L786">
        <f t="shared" si="25"/>
        <v>2018</v>
      </c>
    </row>
    <row r="787" spans="1:12" x14ac:dyDescent="0.25">
      <c r="A787">
        <v>786</v>
      </c>
      <c r="B787">
        <v>3</v>
      </c>
      <c r="C787" t="s">
        <v>2401</v>
      </c>
      <c r="D787" t="s">
        <v>2402</v>
      </c>
      <c r="E787" s="1">
        <v>43448</v>
      </c>
      <c r="F787" t="s">
        <v>2403</v>
      </c>
      <c r="G787" s="1">
        <v>34380</v>
      </c>
      <c r="H787" t="s">
        <v>2148</v>
      </c>
      <c r="I787">
        <v>1994</v>
      </c>
      <c r="J787" s="2">
        <f t="shared" si="24"/>
        <v>25</v>
      </c>
      <c r="K787" t="str" cm="1">
        <f t="array" ref="K787">_xlfn.IFS(J787&gt;=61,"61-70",J787&gt;51,"51-60",J787&gt;41,"41-50",J787&gt;31,"31-40",J787&gt;10,"18-30")</f>
        <v>18-30</v>
      </c>
      <c r="L787">
        <f t="shared" si="25"/>
        <v>2018</v>
      </c>
    </row>
    <row r="788" spans="1:12" x14ac:dyDescent="0.25">
      <c r="A788">
        <v>787</v>
      </c>
      <c r="B788">
        <v>3</v>
      </c>
      <c r="C788" t="s">
        <v>2404</v>
      </c>
      <c r="D788" t="s">
        <v>2405</v>
      </c>
      <c r="E788" s="1">
        <v>43456</v>
      </c>
      <c r="F788" t="s">
        <v>2406</v>
      </c>
      <c r="G788" s="1">
        <v>34566</v>
      </c>
      <c r="H788" t="s">
        <v>2148</v>
      </c>
      <c r="I788">
        <v>1994</v>
      </c>
      <c r="J788" s="2">
        <f t="shared" si="24"/>
        <v>25</v>
      </c>
      <c r="K788" t="str" cm="1">
        <f t="array" ref="K788">_xlfn.IFS(J788&gt;=61,"61-70",J788&gt;51,"51-60",J788&gt;41,"41-50",J788&gt;31,"31-40",J788&gt;10,"18-30")</f>
        <v>18-30</v>
      </c>
      <c r="L788">
        <f t="shared" si="25"/>
        <v>2018</v>
      </c>
    </row>
    <row r="789" spans="1:12" x14ac:dyDescent="0.25">
      <c r="A789">
        <v>788</v>
      </c>
      <c r="B789">
        <v>3</v>
      </c>
      <c r="C789" t="s">
        <v>2407</v>
      </c>
      <c r="D789" t="s">
        <v>2408</v>
      </c>
      <c r="E789" s="1">
        <v>43464</v>
      </c>
      <c r="F789" t="s">
        <v>2409</v>
      </c>
      <c r="G789" s="1">
        <v>34753</v>
      </c>
      <c r="H789" t="s">
        <v>2148</v>
      </c>
      <c r="I789">
        <v>1995</v>
      </c>
      <c r="J789" s="2">
        <f t="shared" si="24"/>
        <v>24</v>
      </c>
      <c r="K789" t="str" cm="1">
        <f t="array" ref="K789">_xlfn.IFS(J789&gt;=61,"61-70",J789&gt;51,"51-60",J789&gt;41,"41-50",J789&gt;31,"31-40",J789&gt;10,"18-30")</f>
        <v>18-30</v>
      </c>
      <c r="L789">
        <f t="shared" si="25"/>
        <v>2018</v>
      </c>
    </row>
    <row r="790" spans="1:12" x14ac:dyDescent="0.25">
      <c r="A790">
        <v>789</v>
      </c>
      <c r="B790">
        <v>3</v>
      </c>
      <c r="C790" t="s">
        <v>2410</v>
      </c>
      <c r="D790" t="s">
        <v>2411</v>
      </c>
      <c r="E790" s="1">
        <v>43473</v>
      </c>
      <c r="F790" t="s">
        <v>2412</v>
      </c>
      <c r="G790" s="1">
        <v>34939</v>
      </c>
      <c r="H790" t="s">
        <v>2148</v>
      </c>
      <c r="I790">
        <v>1995</v>
      </c>
      <c r="J790" s="2">
        <f t="shared" si="24"/>
        <v>24</v>
      </c>
      <c r="K790" t="str" cm="1">
        <f t="array" ref="K790">_xlfn.IFS(J790&gt;=61,"61-70",J790&gt;51,"51-60",J790&gt;41,"41-50",J790&gt;31,"31-40",J790&gt;10,"18-30")</f>
        <v>18-30</v>
      </c>
      <c r="L790">
        <f t="shared" si="25"/>
        <v>2019</v>
      </c>
    </row>
    <row r="791" spans="1:12" x14ac:dyDescent="0.25">
      <c r="A791">
        <v>790</v>
      </c>
      <c r="B791">
        <v>3</v>
      </c>
      <c r="C791" t="s">
        <v>2413</v>
      </c>
      <c r="D791" t="s">
        <v>2414</v>
      </c>
      <c r="E791" s="1">
        <v>43481</v>
      </c>
      <c r="F791" t="s">
        <v>2415</v>
      </c>
      <c r="G791" s="1">
        <v>35126</v>
      </c>
      <c r="H791" t="s">
        <v>2148</v>
      </c>
      <c r="I791">
        <v>1996</v>
      </c>
      <c r="J791" s="2">
        <f t="shared" si="24"/>
        <v>23</v>
      </c>
      <c r="K791" t="str" cm="1">
        <f t="array" ref="K791">_xlfn.IFS(J791&gt;=61,"61-70",J791&gt;51,"51-60",J791&gt;41,"41-50",J791&gt;31,"31-40",J791&gt;10,"18-30")</f>
        <v>18-30</v>
      </c>
      <c r="L791">
        <f t="shared" si="25"/>
        <v>2019</v>
      </c>
    </row>
    <row r="792" spans="1:12" x14ac:dyDescent="0.25">
      <c r="A792">
        <v>791</v>
      </c>
      <c r="B792">
        <v>3</v>
      </c>
      <c r="C792" t="s">
        <v>2416</v>
      </c>
      <c r="D792" t="s">
        <v>2417</v>
      </c>
      <c r="E792" s="1">
        <v>43489</v>
      </c>
      <c r="F792" t="s">
        <v>2418</v>
      </c>
      <c r="G792" s="1">
        <v>35312</v>
      </c>
      <c r="H792" t="s">
        <v>2148</v>
      </c>
      <c r="I792">
        <v>1996</v>
      </c>
      <c r="J792" s="2">
        <f t="shared" si="24"/>
        <v>23</v>
      </c>
      <c r="K792" t="str" cm="1">
        <f t="array" ref="K792">_xlfn.IFS(J792&gt;=61,"61-70",J792&gt;51,"51-60",J792&gt;41,"41-50",J792&gt;31,"31-40",J792&gt;10,"18-30")</f>
        <v>18-30</v>
      </c>
      <c r="L792">
        <f t="shared" si="25"/>
        <v>2019</v>
      </c>
    </row>
    <row r="793" spans="1:12" x14ac:dyDescent="0.25">
      <c r="A793">
        <v>792</v>
      </c>
      <c r="B793">
        <v>3</v>
      </c>
      <c r="C793" t="s">
        <v>2419</v>
      </c>
      <c r="D793" t="s">
        <v>2420</v>
      </c>
      <c r="E793" s="1">
        <v>43497</v>
      </c>
      <c r="F793" t="s">
        <v>2421</v>
      </c>
      <c r="G793" s="1">
        <v>35498</v>
      </c>
      <c r="H793" t="s">
        <v>2148</v>
      </c>
      <c r="I793">
        <v>1997</v>
      </c>
      <c r="J793" s="2">
        <f t="shared" si="24"/>
        <v>22</v>
      </c>
      <c r="K793" t="str" cm="1">
        <f t="array" ref="K793">_xlfn.IFS(J793&gt;=61,"61-70",J793&gt;51,"51-60",J793&gt;41,"41-50",J793&gt;31,"31-40",J793&gt;10,"18-30")</f>
        <v>18-30</v>
      </c>
      <c r="L793">
        <f t="shared" si="25"/>
        <v>2019</v>
      </c>
    </row>
    <row r="794" spans="1:12" x14ac:dyDescent="0.25">
      <c r="A794">
        <v>793</v>
      </c>
      <c r="B794">
        <v>3</v>
      </c>
      <c r="C794" t="s">
        <v>2422</v>
      </c>
      <c r="D794" t="s">
        <v>2423</v>
      </c>
      <c r="E794" s="1">
        <v>43506</v>
      </c>
      <c r="F794" t="s">
        <v>2424</v>
      </c>
      <c r="G794" s="1">
        <v>35685</v>
      </c>
      <c r="H794" t="s">
        <v>2148</v>
      </c>
      <c r="I794">
        <v>1997</v>
      </c>
      <c r="J794" s="2">
        <f t="shared" si="24"/>
        <v>22</v>
      </c>
      <c r="K794" t="str" cm="1">
        <f t="array" ref="K794">_xlfn.IFS(J794&gt;=61,"61-70",J794&gt;51,"51-60",J794&gt;41,"41-50",J794&gt;31,"31-40",J794&gt;10,"18-30")</f>
        <v>18-30</v>
      </c>
      <c r="L794">
        <f t="shared" si="25"/>
        <v>2019</v>
      </c>
    </row>
    <row r="795" spans="1:12" x14ac:dyDescent="0.25">
      <c r="A795">
        <v>794</v>
      </c>
      <c r="B795">
        <v>3</v>
      </c>
      <c r="C795" t="s">
        <v>2425</v>
      </c>
      <c r="D795" t="s">
        <v>2426</v>
      </c>
      <c r="E795" s="1">
        <v>43514</v>
      </c>
      <c r="F795" t="s">
        <v>2427</v>
      </c>
      <c r="G795" s="1">
        <v>35871</v>
      </c>
      <c r="H795" t="s">
        <v>2148</v>
      </c>
      <c r="I795">
        <v>1998</v>
      </c>
      <c r="J795" s="2">
        <f t="shared" si="24"/>
        <v>21</v>
      </c>
      <c r="K795" t="str" cm="1">
        <f t="array" ref="K795">_xlfn.IFS(J795&gt;=61,"61-70",J795&gt;51,"51-60",J795&gt;41,"41-50",J795&gt;31,"31-40",J795&gt;10,"18-30")</f>
        <v>18-30</v>
      </c>
      <c r="L795">
        <f t="shared" si="25"/>
        <v>2019</v>
      </c>
    </row>
    <row r="796" spans="1:12" x14ac:dyDescent="0.25">
      <c r="A796">
        <v>795</v>
      </c>
      <c r="B796">
        <v>3</v>
      </c>
      <c r="C796" t="s">
        <v>2428</v>
      </c>
      <c r="D796" t="s">
        <v>2429</v>
      </c>
      <c r="E796" s="1">
        <v>43522</v>
      </c>
      <c r="F796" t="s">
        <v>2430</v>
      </c>
      <c r="G796" s="1">
        <v>36058</v>
      </c>
      <c r="H796" t="s">
        <v>2148</v>
      </c>
      <c r="I796">
        <v>1998</v>
      </c>
      <c r="J796" s="2">
        <f t="shared" si="24"/>
        <v>21</v>
      </c>
      <c r="K796" t="str" cm="1">
        <f t="array" ref="K796">_xlfn.IFS(J796&gt;=61,"61-70",J796&gt;51,"51-60",J796&gt;41,"41-50",J796&gt;31,"31-40",J796&gt;10,"18-30")</f>
        <v>18-30</v>
      </c>
      <c r="L796">
        <f t="shared" si="25"/>
        <v>2019</v>
      </c>
    </row>
    <row r="797" spans="1:12" x14ac:dyDescent="0.25">
      <c r="A797">
        <v>796</v>
      </c>
      <c r="B797">
        <v>3</v>
      </c>
      <c r="C797" t="s">
        <v>2431</v>
      </c>
      <c r="D797" t="s">
        <v>2432</v>
      </c>
      <c r="E797" s="1">
        <v>43530</v>
      </c>
      <c r="F797" t="s">
        <v>2433</v>
      </c>
      <c r="G797" s="1">
        <v>36244</v>
      </c>
      <c r="H797" t="s">
        <v>2148</v>
      </c>
      <c r="I797">
        <v>1999</v>
      </c>
      <c r="J797" s="2">
        <f t="shared" si="24"/>
        <v>20</v>
      </c>
      <c r="K797" t="str" cm="1">
        <f t="array" ref="K797">_xlfn.IFS(J797&gt;=61,"61-70",J797&gt;51,"51-60",J797&gt;41,"41-50",J797&gt;31,"31-40",J797&gt;10,"18-30")</f>
        <v>18-30</v>
      </c>
      <c r="L797">
        <f t="shared" si="25"/>
        <v>2019</v>
      </c>
    </row>
    <row r="798" spans="1:12" x14ac:dyDescent="0.25">
      <c r="A798">
        <v>797</v>
      </c>
      <c r="B798">
        <v>3</v>
      </c>
      <c r="C798" t="s">
        <v>2434</v>
      </c>
      <c r="D798" t="s">
        <v>2435</v>
      </c>
      <c r="E798" s="1">
        <v>43539</v>
      </c>
      <c r="F798" t="s">
        <v>2436</v>
      </c>
      <c r="G798" s="1">
        <v>36430</v>
      </c>
      <c r="H798" t="s">
        <v>2148</v>
      </c>
      <c r="I798">
        <v>1999</v>
      </c>
      <c r="J798" s="2">
        <f t="shared" si="24"/>
        <v>20</v>
      </c>
      <c r="K798" t="str" cm="1">
        <f t="array" ref="K798">_xlfn.IFS(J798&gt;=61,"61-70",J798&gt;51,"51-60",J798&gt;41,"41-50",J798&gt;31,"31-40",J798&gt;10,"18-30")</f>
        <v>18-30</v>
      </c>
      <c r="L798">
        <f t="shared" si="25"/>
        <v>2019</v>
      </c>
    </row>
    <row r="799" spans="1:12" x14ac:dyDescent="0.25">
      <c r="A799">
        <v>798</v>
      </c>
      <c r="B799">
        <v>3</v>
      </c>
      <c r="C799" t="s">
        <v>2437</v>
      </c>
      <c r="D799" t="s">
        <v>2438</v>
      </c>
      <c r="E799" s="1">
        <v>43547</v>
      </c>
      <c r="F799" t="s">
        <v>2439</v>
      </c>
      <c r="G799" s="1">
        <v>36617</v>
      </c>
      <c r="H799" t="s">
        <v>2148</v>
      </c>
      <c r="I799">
        <v>2000</v>
      </c>
      <c r="J799" s="2">
        <f t="shared" si="24"/>
        <v>19</v>
      </c>
      <c r="K799" t="str" cm="1">
        <f t="array" ref="K799">_xlfn.IFS(J799&gt;=61,"61-70",J799&gt;51,"51-60",J799&gt;41,"41-50",J799&gt;31,"31-40",J799&gt;10,"18-30")</f>
        <v>18-30</v>
      </c>
      <c r="L799">
        <f t="shared" si="25"/>
        <v>2019</v>
      </c>
    </row>
    <row r="800" spans="1:12" x14ac:dyDescent="0.25">
      <c r="A800">
        <v>799</v>
      </c>
      <c r="B800">
        <v>3</v>
      </c>
      <c r="C800" t="s">
        <v>2440</v>
      </c>
      <c r="D800" t="s">
        <v>2441</v>
      </c>
      <c r="E800" s="1">
        <v>43555</v>
      </c>
      <c r="F800" t="s">
        <v>2442</v>
      </c>
      <c r="G800" s="1">
        <v>36803</v>
      </c>
      <c r="H800" t="s">
        <v>2148</v>
      </c>
      <c r="I800">
        <v>2000</v>
      </c>
      <c r="J800" s="2">
        <f t="shared" si="24"/>
        <v>19</v>
      </c>
      <c r="K800" t="str" cm="1">
        <f t="array" ref="K800">_xlfn.IFS(J800&gt;=61,"61-70",J800&gt;51,"51-60",J800&gt;41,"41-50",J800&gt;31,"31-40",J800&gt;10,"18-30")</f>
        <v>18-30</v>
      </c>
      <c r="L800">
        <f t="shared" si="25"/>
        <v>2019</v>
      </c>
    </row>
    <row r="801" spans="1:12" x14ac:dyDescent="0.25">
      <c r="A801">
        <v>800</v>
      </c>
      <c r="B801">
        <v>3</v>
      </c>
      <c r="C801" t="s">
        <v>2443</v>
      </c>
      <c r="D801" t="s">
        <v>2444</v>
      </c>
      <c r="E801" s="1">
        <v>43564</v>
      </c>
      <c r="F801" t="s">
        <v>2445</v>
      </c>
      <c r="G801" s="1">
        <v>36990</v>
      </c>
      <c r="H801" t="s">
        <v>2148</v>
      </c>
      <c r="I801">
        <v>2001</v>
      </c>
      <c r="J801" s="2">
        <f t="shared" si="24"/>
        <v>18</v>
      </c>
      <c r="K801" t="str" cm="1">
        <f t="array" ref="K801">_xlfn.IFS(J801&gt;=61,"61-70",J801&gt;51,"51-60",J801&gt;41,"41-50",J801&gt;31,"31-40",J801&gt;10,"18-30")</f>
        <v>18-30</v>
      </c>
      <c r="L801">
        <f t="shared" si="25"/>
        <v>2019</v>
      </c>
    </row>
    <row r="802" spans="1:12" x14ac:dyDescent="0.25">
      <c r="A802">
        <v>5001</v>
      </c>
      <c r="B802">
        <v>5</v>
      </c>
      <c r="C802" t="s">
        <v>2446</v>
      </c>
      <c r="D802" t="s">
        <v>2447</v>
      </c>
      <c r="E802" s="1">
        <v>42891</v>
      </c>
      <c r="F802" t="s">
        <v>2448</v>
      </c>
      <c r="G802" s="1">
        <v>30746</v>
      </c>
      <c r="H802" t="s">
        <v>2148</v>
      </c>
      <c r="I802">
        <v>1984</v>
      </c>
      <c r="J802" s="2">
        <f t="shared" si="24"/>
        <v>35</v>
      </c>
      <c r="K802" t="str" cm="1">
        <f t="array" ref="K802">_xlfn.IFS(J802&gt;=61,"61-70",J802&gt;51,"51-60",J802&gt;41,"41-50",J802&gt;31,"31-40",J802&gt;10,"18-30")</f>
        <v>31-40</v>
      </c>
      <c r="L802">
        <f t="shared" si="25"/>
        <v>2017</v>
      </c>
    </row>
    <row r="803" spans="1:12" x14ac:dyDescent="0.25">
      <c r="A803">
        <v>5002</v>
      </c>
      <c r="B803">
        <v>5</v>
      </c>
      <c r="C803" t="s">
        <v>2449</v>
      </c>
      <c r="D803" t="s">
        <v>2450</v>
      </c>
      <c r="E803" s="1">
        <v>43163</v>
      </c>
      <c r="F803" t="s">
        <v>2451</v>
      </c>
      <c r="G803" s="1">
        <v>33270</v>
      </c>
      <c r="H803" t="s">
        <v>2148</v>
      </c>
      <c r="I803">
        <v>1991</v>
      </c>
      <c r="J803" s="2">
        <f t="shared" si="24"/>
        <v>28</v>
      </c>
      <c r="K803" t="str" cm="1">
        <f t="array" ref="K803">_xlfn.IFS(J803&gt;=61,"61-70",J803&gt;51,"51-60",J803&gt;41,"41-50",J803&gt;31,"31-40",J803&gt;10,"18-30")</f>
        <v>18-30</v>
      </c>
      <c r="L803">
        <f t="shared" si="25"/>
        <v>2018</v>
      </c>
    </row>
    <row r="804" spans="1:12" x14ac:dyDescent="0.25">
      <c r="A804">
        <v>5003</v>
      </c>
      <c r="B804">
        <v>5</v>
      </c>
      <c r="C804" t="s">
        <v>2452</v>
      </c>
      <c r="D804" t="s">
        <v>2453</v>
      </c>
      <c r="E804" s="1">
        <v>43151</v>
      </c>
      <c r="F804" t="s">
        <v>2454</v>
      </c>
      <c r="G804" s="1">
        <v>33160</v>
      </c>
      <c r="H804" t="s">
        <v>2148</v>
      </c>
      <c r="I804">
        <v>1990</v>
      </c>
      <c r="J804" s="2">
        <f t="shared" si="24"/>
        <v>29</v>
      </c>
      <c r="K804" t="str" cm="1">
        <f t="array" ref="K804">_xlfn.IFS(J804&gt;=61,"61-70",J804&gt;51,"51-60",J804&gt;41,"41-50",J804&gt;31,"31-40",J804&gt;10,"18-30")</f>
        <v>18-30</v>
      </c>
      <c r="L804">
        <f t="shared" si="25"/>
        <v>2018</v>
      </c>
    </row>
    <row r="805" spans="1:12" x14ac:dyDescent="0.25">
      <c r="A805">
        <v>5004</v>
      </c>
      <c r="B805">
        <v>5</v>
      </c>
      <c r="C805" t="s">
        <v>2455</v>
      </c>
      <c r="D805" t="s">
        <v>2456</v>
      </c>
      <c r="E805" s="1">
        <v>43265</v>
      </c>
      <c r="F805" t="s">
        <v>2457</v>
      </c>
      <c r="G805" s="1">
        <v>30258</v>
      </c>
      <c r="H805" t="s">
        <v>6</v>
      </c>
      <c r="I805">
        <v>1982</v>
      </c>
      <c r="J805" s="2">
        <f t="shared" si="24"/>
        <v>37</v>
      </c>
      <c r="K805" t="str" cm="1">
        <f t="array" ref="K805">_xlfn.IFS(J805&gt;=61,"61-70",J805&gt;51,"51-60",J805&gt;41,"41-50",J805&gt;31,"31-40",J805&gt;10,"18-30")</f>
        <v>31-40</v>
      </c>
      <c r="L805">
        <f t="shared" si="25"/>
        <v>2018</v>
      </c>
    </row>
    <row r="806" spans="1:12" x14ac:dyDescent="0.25">
      <c r="A806">
        <v>5005</v>
      </c>
      <c r="B806">
        <v>5</v>
      </c>
      <c r="C806" t="s">
        <v>2458</v>
      </c>
      <c r="D806" t="s">
        <v>2459</v>
      </c>
      <c r="E806" s="1">
        <v>43213</v>
      </c>
      <c r="F806" t="s">
        <v>2460</v>
      </c>
      <c r="G806" s="1">
        <v>33735</v>
      </c>
      <c r="H806" t="s">
        <v>2148</v>
      </c>
      <c r="I806">
        <v>1992</v>
      </c>
      <c r="J806" s="2">
        <f t="shared" si="24"/>
        <v>27</v>
      </c>
      <c r="K806" t="str" cm="1">
        <f t="array" ref="K806">_xlfn.IFS(J806&gt;=61,"61-70",J806&gt;51,"51-60",J806&gt;41,"41-50",J806&gt;31,"31-40",J806&gt;10,"18-30")</f>
        <v>18-30</v>
      </c>
      <c r="L806">
        <f t="shared" si="25"/>
        <v>2018</v>
      </c>
    </row>
    <row r="807" spans="1:12" x14ac:dyDescent="0.25">
      <c r="A807">
        <v>5006</v>
      </c>
      <c r="B807">
        <v>5</v>
      </c>
      <c r="C807" t="s">
        <v>2461</v>
      </c>
      <c r="D807" t="s">
        <v>2462</v>
      </c>
      <c r="E807" s="1">
        <v>43385</v>
      </c>
      <c r="F807" t="s">
        <v>2463</v>
      </c>
      <c r="G807" s="1">
        <v>35329</v>
      </c>
      <c r="H807" t="s">
        <v>2148</v>
      </c>
      <c r="I807">
        <v>1996</v>
      </c>
      <c r="J807" s="2">
        <f t="shared" si="24"/>
        <v>23</v>
      </c>
      <c r="K807" t="str" cm="1">
        <f t="array" ref="K807">_xlfn.IFS(J807&gt;=61,"61-70",J807&gt;51,"51-60",J807&gt;41,"41-50",J807&gt;31,"31-40",J807&gt;10,"18-30")</f>
        <v>18-30</v>
      </c>
      <c r="L807">
        <f t="shared" si="25"/>
        <v>2018</v>
      </c>
    </row>
    <row r="808" spans="1:12" x14ac:dyDescent="0.25">
      <c r="A808">
        <v>5007</v>
      </c>
      <c r="B808">
        <v>5</v>
      </c>
      <c r="C808" t="s">
        <v>2464</v>
      </c>
      <c r="D808" t="s">
        <v>2465</v>
      </c>
      <c r="E808" s="1">
        <v>42849</v>
      </c>
      <c r="F808" t="s">
        <v>2466</v>
      </c>
      <c r="G808" s="1">
        <v>30348</v>
      </c>
      <c r="H808" t="s">
        <v>2148</v>
      </c>
      <c r="I808">
        <v>1983</v>
      </c>
      <c r="J808" s="2">
        <f t="shared" si="24"/>
        <v>36</v>
      </c>
      <c r="K808" t="str" cm="1">
        <f t="array" ref="K808">_xlfn.IFS(J808&gt;=61,"61-70",J808&gt;51,"51-60",J808&gt;41,"41-50",J808&gt;31,"31-40",J808&gt;10,"18-30")</f>
        <v>31-40</v>
      </c>
      <c r="L808">
        <f t="shared" si="25"/>
        <v>2017</v>
      </c>
    </row>
    <row r="809" spans="1:12" x14ac:dyDescent="0.25">
      <c r="A809">
        <v>5008</v>
      </c>
      <c r="B809">
        <v>5</v>
      </c>
      <c r="C809" t="s">
        <v>2467</v>
      </c>
      <c r="D809" t="s">
        <v>2468</v>
      </c>
      <c r="E809" s="1">
        <v>43024</v>
      </c>
      <c r="F809" t="s">
        <v>2469</v>
      </c>
      <c r="G809" s="1">
        <v>24822</v>
      </c>
      <c r="H809" t="s">
        <v>6</v>
      </c>
      <c r="I809">
        <v>1967</v>
      </c>
      <c r="J809" s="2">
        <f t="shared" si="24"/>
        <v>52</v>
      </c>
      <c r="K809" t="str" cm="1">
        <f t="array" ref="K809">_xlfn.IFS(J809&gt;=61,"61-70",J809&gt;51,"51-60",J809&gt;41,"41-50",J809&gt;31,"31-40",J809&gt;10,"18-30")</f>
        <v>51-60</v>
      </c>
      <c r="L809">
        <f t="shared" si="25"/>
        <v>2017</v>
      </c>
    </row>
    <row r="810" spans="1:12" x14ac:dyDescent="0.25">
      <c r="A810">
        <v>5009</v>
      </c>
      <c r="B810">
        <v>5</v>
      </c>
      <c r="C810" t="s">
        <v>2470</v>
      </c>
      <c r="D810" t="s">
        <v>2471</v>
      </c>
      <c r="E810" s="1">
        <v>43525</v>
      </c>
      <c r="F810" t="s">
        <v>2472</v>
      </c>
      <c r="G810" s="1">
        <v>36128</v>
      </c>
      <c r="H810" t="s">
        <v>7</v>
      </c>
      <c r="I810">
        <v>1998</v>
      </c>
      <c r="J810" s="2">
        <f t="shared" si="24"/>
        <v>21</v>
      </c>
      <c r="K810" t="str" cm="1">
        <f t="array" ref="K810">_xlfn.IFS(J810&gt;=61,"61-70",J810&gt;51,"51-60",J810&gt;41,"41-50",J810&gt;31,"31-40",J810&gt;10,"18-30")</f>
        <v>18-30</v>
      </c>
      <c r="L810">
        <f t="shared" si="25"/>
        <v>2019</v>
      </c>
    </row>
    <row r="811" spans="1:12" x14ac:dyDescent="0.25">
      <c r="A811">
        <v>5010</v>
      </c>
      <c r="B811">
        <v>5</v>
      </c>
      <c r="C811" t="s">
        <v>2473</v>
      </c>
      <c r="D811" t="s">
        <v>2474</v>
      </c>
      <c r="E811" s="1">
        <v>42969</v>
      </c>
      <c r="F811" t="s">
        <v>2475</v>
      </c>
      <c r="G811" s="1">
        <v>23597</v>
      </c>
      <c r="H811" t="s">
        <v>7</v>
      </c>
      <c r="I811">
        <v>1964</v>
      </c>
      <c r="J811" s="2">
        <f t="shared" si="24"/>
        <v>55</v>
      </c>
      <c r="K811" t="str" cm="1">
        <f t="array" ref="K811">_xlfn.IFS(J811&gt;=61,"61-70",J811&gt;51,"51-60",J811&gt;41,"41-50",J811&gt;31,"31-40",J811&gt;10,"18-30")</f>
        <v>51-60</v>
      </c>
      <c r="L811">
        <f t="shared" si="25"/>
        <v>2017</v>
      </c>
    </row>
    <row r="812" spans="1:12" x14ac:dyDescent="0.25">
      <c r="A812">
        <v>5011</v>
      </c>
      <c r="B812">
        <v>5</v>
      </c>
      <c r="C812" t="s">
        <v>2476</v>
      </c>
      <c r="D812" t="s">
        <v>2477</v>
      </c>
      <c r="E812" s="1">
        <v>43327</v>
      </c>
      <c r="F812" t="s">
        <v>2478</v>
      </c>
      <c r="G812" s="1">
        <v>31656</v>
      </c>
      <c r="H812" t="s">
        <v>6</v>
      </c>
      <c r="I812">
        <v>1986</v>
      </c>
      <c r="J812" s="2">
        <f t="shared" si="24"/>
        <v>33</v>
      </c>
      <c r="K812" t="str" cm="1">
        <f t="array" ref="K812">_xlfn.IFS(J812&gt;=61,"61-70",J812&gt;51,"51-60",J812&gt;41,"41-50",J812&gt;31,"31-40",J812&gt;10,"18-30")</f>
        <v>31-40</v>
      </c>
      <c r="L812">
        <f t="shared" si="25"/>
        <v>2018</v>
      </c>
    </row>
    <row r="813" spans="1:12" x14ac:dyDescent="0.25">
      <c r="A813">
        <v>5012</v>
      </c>
      <c r="B813">
        <v>5</v>
      </c>
      <c r="C813" t="s">
        <v>2479</v>
      </c>
      <c r="D813" t="s">
        <v>2480</v>
      </c>
      <c r="E813" s="1">
        <v>42916</v>
      </c>
      <c r="F813" t="s">
        <v>2481</v>
      </c>
      <c r="G813" s="1">
        <v>22388</v>
      </c>
      <c r="H813" t="s">
        <v>6</v>
      </c>
      <c r="I813">
        <v>1961</v>
      </c>
      <c r="J813" s="2">
        <f t="shared" si="24"/>
        <v>58</v>
      </c>
      <c r="K813" t="str" cm="1">
        <f t="array" ref="K813">_xlfn.IFS(J813&gt;=61,"61-70",J813&gt;51,"51-60",J813&gt;41,"41-50",J813&gt;31,"31-40",J813&gt;10,"18-30")</f>
        <v>51-60</v>
      </c>
      <c r="L813">
        <f t="shared" si="25"/>
        <v>2017</v>
      </c>
    </row>
    <row r="814" spans="1:12" x14ac:dyDescent="0.25">
      <c r="A814">
        <v>5013</v>
      </c>
      <c r="B814">
        <v>5</v>
      </c>
      <c r="C814" t="s">
        <v>2482</v>
      </c>
      <c r="D814" t="s">
        <v>2483</v>
      </c>
      <c r="E814" s="1">
        <v>42968</v>
      </c>
      <c r="F814" t="s">
        <v>2484</v>
      </c>
      <c r="G814" s="1">
        <v>31455</v>
      </c>
      <c r="H814" t="s">
        <v>2148</v>
      </c>
      <c r="I814">
        <v>1986</v>
      </c>
      <c r="J814" s="2">
        <f t="shared" si="24"/>
        <v>33</v>
      </c>
      <c r="K814" t="str" cm="1">
        <f t="array" ref="K814">_xlfn.IFS(J814&gt;=61,"61-70",J814&gt;51,"51-60",J814&gt;41,"41-50",J814&gt;31,"31-40",J814&gt;10,"18-30")</f>
        <v>31-40</v>
      </c>
      <c r="L814">
        <f t="shared" si="25"/>
        <v>2017</v>
      </c>
    </row>
    <row r="815" spans="1:12" x14ac:dyDescent="0.25">
      <c r="A815">
        <v>5014</v>
      </c>
      <c r="B815">
        <v>5</v>
      </c>
      <c r="C815" t="s">
        <v>2485</v>
      </c>
      <c r="D815" t="s">
        <v>2486</v>
      </c>
      <c r="E815" s="1">
        <v>43185</v>
      </c>
      <c r="F815" t="s">
        <v>2487</v>
      </c>
      <c r="G815" s="1">
        <v>28453</v>
      </c>
      <c r="H815" t="s">
        <v>7</v>
      </c>
      <c r="I815">
        <v>1977</v>
      </c>
      <c r="J815" s="2">
        <f t="shared" si="24"/>
        <v>42</v>
      </c>
      <c r="K815" t="str" cm="1">
        <f t="array" ref="K815">_xlfn.IFS(J815&gt;=61,"61-70",J815&gt;51,"51-60",J815&gt;41,"41-50",J815&gt;31,"31-40",J815&gt;10,"18-30")</f>
        <v>41-50</v>
      </c>
      <c r="L815">
        <f t="shared" si="25"/>
        <v>2018</v>
      </c>
    </row>
    <row r="816" spans="1:12" x14ac:dyDescent="0.25">
      <c r="A816">
        <v>5015</v>
      </c>
      <c r="B816">
        <v>5</v>
      </c>
      <c r="C816" t="s">
        <v>2488</v>
      </c>
      <c r="D816" t="s">
        <v>2489</v>
      </c>
      <c r="E816" s="1">
        <v>43001</v>
      </c>
      <c r="F816" t="s">
        <v>2490</v>
      </c>
      <c r="G816" s="1">
        <v>24304</v>
      </c>
      <c r="H816" t="s">
        <v>6</v>
      </c>
      <c r="I816">
        <v>1966</v>
      </c>
      <c r="J816" s="2">
        <f t="shared" si="24"/>
        <v>53</v>
      </c>
      <c r="K816" t="str" cm="1">
        <f t="array" ref="K816">_xlfn.IFS(J816&gt;=61,"61-70",J816&gt;51,"51-60",J816&gt;41,"41-50",J816&gt;31,"31-40",J816&gt;10,"18-30")</f>
        <v>51-60</v>
      </c>
      <c r="L816">
        <f t="shared" si="25"/>
        <v>2017</v>
      </c>
    </row>
    <row r="817" spans="1:12" x14ac:dyDescent="0.25">
      <c r="A817">
        <v>5016</v>
      </c>
      <c r="B817">
        <v>5</v>
      </c>
      <c r="C817" t="s">
        <v>2491</v>
      </c>
      <c r="D817" t="s">
        <v>2492</v>
      </c>
      <c r="E817" s="1">
        <v>43421</v>
      </c>
      <c r="F817" t="s">
        <v>2493</v>
      </c>
      <c r="G817" s="1">
        <v>35661</v>
      </c>
      <c r="H817" t="s">
        <v>2148</v>
      </c>
      <c r="I817">
        <v>1997</v>
      </c>
      <c r="J817" s="2">
        <f t="shared" si="24"/>
        <v>22</v>
      </c>
      <c r="K817" t="str" cm="1">
        <f t="array" ref="K817">_xlfn.IFS(J817&gt;=61,"61-70",J817&gt;51,"51-60",J817&gt;41,"41-50",J817&gt;31,"31-40",J817&gt;10,"18-30")</f>
        <v>18-30</v>
      </c>
      <c r="L817">
        <f t="shared" si="25"/>
        <v>2018</v>
      </c>
    </row>
    <row r="818" spans="1:12" x14ac:dyDescent="0.25">
      <c r="A818">
        <v>5017</v>
      </c>
      <c r="B818">
        <v>5</v>
      </c>
      <c r="C818" t="s">
        <v>2494</v>
      </c>
      <c r="D818" t="s">
        <v>2495</v>
      </c>
      <c r="E818" s="1">
        <v>43490</v>
      </c>
      <c r="F818" t="s">
        <v>2496</v>
      </c>
      <c r="G818" s="1">
        <v>36303</v>
      </c>
      <c r="H818" t="s">
        <v>2148</v>
      </c>
      <c r="I818">
        <v>1999</v>
      </c>
      <c r="J818" s="2">
        <f t="shared" si="24"/>
        <v>20</v>
      </c>
      <c r="K818" t="str" cm="1">
        <f t="array" ref="K818">_xlfn.IFS(J818&gt;=61,"61-70",J818&gt;51,"51-60",J818&gt;41,"41-50",J818&gt;31,"31-40",J818&gt;10,"18-30")</f>
        <v>18-30</v>
      </c>
      <c r="L818">
        <f t="shared" si="25"/>
        <v>2019</v>
      </c>
    </row>
    <row r="819" spans="1:12" x14ac:dyDescent="0.25">
      <c r="A819">
        <v>5018</v>
      </c>
      <c r="B819">
        <v>5</v>
      </c>
      <c r="C819" t="s">
        <v>2497</v>
      </c>
      <c r="D819" t="s">
        <v>2498</v>
      </c>
      <c r="E819" s="1">
        <v>42773</v>
      </c>
      <c r="F819" t="s">
        <v>2499</v>
      </c>
      <c r="G819" s="1">
        <v>19178</v>
      </c>
      <c r="H819" t="s">
        <v>6</v>
      </c>
      <c r="I819">
        <v>1952</v>
      </c>
      <c r="J819" s="2">
        <f t="shared" si="24"/>
        <v>67</v>
      </c>
      <c r="K819" t="str" cm="1">
        <f t="array" ref="K819">_xlfn.IFS(J819&gt;=61,"61-70",J819&gt;51,"51-60",J819&gt;41,"41-50",J819&gt;31,"31-40",J819&gt;10,"18-30")</f>
        <v>61-70</v>
      </c>
      <c r="L819">
        <f t="shared" si="25"/>
        <v>2017</v>
      </c>
    </row>
    <row r="820" spans="1:12" x14ac:dyDescent="0.25">
      <c r="A820">
        <v>5019</v>
      </c>
      <c r="B820">
        <v>5</v>
      </c>
      <c r="C820" t="s">
        <v>2500</v>
      </c>
      <c r="D820" t="s">
        <v>2501</v>
      </c>
      <c r="E820" s="1">
        <v>43194</v>
      </c>
      <c r="F820" t="s">
        <v>2502</v>
      </c>
      <c r="G820" s="1">
        <v>33558</v>
      </c>
      <c r="H820" t="s">
        <v>2148</v>
      </c>
      <c r="I820">
        <v>1991</v>
      </c>
      <c r="J820" s="2">
        <f t="shared" si="24"/>
        <v>28</v>
      </c>
      <c r="K820" t="str" cm="1">
        <f t="array" ref="K820">_xlfn.IFS(J820&gt;=61,"61-70",J820&gt;51,"51-60",J820&gt;41,"41-50",J820&gt;31,"31-40",J820&gt;10,"18-30")</f>
        <v>18-30</v>
      </c>
      <c r="L820">
        <f t="shared" si="25"/>
        <v>2018</v>
      </c>
    </row>
    <row r="821" spans="1:12" x14ac:dyDescent="0.25">
      <c r="A821">
        <v>5020</v>
      </c>
      <c r="B821">
        <v>5</v>
      </c>
      <c r="C821" t="s">
        <v>2503</v>
      </c>
      <c r="D821" t="s">
        <v>2504</v>
      </c>
      <c r="E821" s="1">
        <v>43049</v>
      </c>
      <c r="F821" t="s">
        <v>2505</v>
      </c>
      <c r="G821" s="1">
        <v>25398</v>
      </c>
      <c r="H821" t="s">
        <v>7</v>
      </c>
      <c r="I821">
        <v>1969</v>
      </c>
      <c r="J821" s="2">
        <f t="shared" si="24"/>
        <v>50</v>
      </c>
      <c r="K821" t="str" cm="1">
        <f t="array" ref="K821">_xlfn.IFS(J821&gt;=61,"61-70",J821&gt;51,"51-60",J821&gt;41,"41-50",J821&gt;31,"31-40",J821&gt;10,"18-30")</f>
        <v>41-50</v>
      </c>
      <c r="L821">
        <f t="shared" si="25"/>
        <v>2017</v>
      </c>
    </row>
    <row r="822" spans="1:12" x14ac:dyDescent="0.25">
      <c r="A822">
        <v>5021</v>
      </c>
      <c r="B822">
        <v>5</v>
      </c>
      <c r="C822" t="s">
        <v>2506</v>
      </c>
      <c r="D822" t="s">
        <v>2507</v>
      </c>
      <c r="E822" s="1">
        <v>43164</v>
      </c>
      <c r="F822" t="s">
        <v>2508</v>
      </c>
      <c r="G822" s="1">
        <v>27980</v>
      </c>
      <c r="H822" t="s">
        <v>6</v>
      </c>
      <c r="I822">
        <v>1976</v>
      </c>
      <c r="J822" s="2">
        <f t="shared" si="24"/>
        <v>43</v>
      </c>
      <c r="K822" t="str" cm="1">
        <f t="array" ref="K822">_xlfn.IFS(J822&gt;=61,"61-70",J822&gt;51,"51-60",J822&gt;41,"41-50",J822&gt;31,"31-40",J822&gt;10,"18-30")</f>
        <v>41-50</v>
      </c>
      <c r="L822">
        <f t="shared" si="25"/>
        <v>2018</v>
      </c>
    </row>
    <row r="823" spans="1:12" x14ac:dyDescent="0.25">
      <c r="A823">
        <v>5022</v>
      </c>
      <c r="B823">
        <v>5</v>
      </c>
      <c r="C823" t="s">
        <v>2509</v>
      </c>
      <c r="D823" t="s">
        <v>2510</v>
      </c>
      <c r="E823" s="1">
        <v>42987</v>
      </c>
      <c r="F823" t="s">
        <v>2511</v>
      </c>
      <c r="G823" s="1">
        <v>31632</v>
      </c>
      <c r="H823" t="s">
        <v>2148</v>
      </c>
      <c r="I823">
        <v>1986</v>
      </c>
      <c r="J823" s="2">
        <f t="shared" si="24"/>
        <v>33</v>
      </c>
      <c r="K823" t="str" cm="1">
        <f t="array" ref="K823">_xlfn.IFS(J823&gt;=61,"61-70",J823&gt;51,"51-60",J823&gt;41,"41-50",J823&gt;31,"31-40",J823&gt;10,"18-30")</f>
        <v>31-40</v>
      </c>
      <c r="L823">
        <f t="shared" si="25"/>
        <v>2017</v>
      </c>
    </row>
    <row r="824" spans="1:12" x14ac:dyDescent="0.25">
      <c r="A824">
        <v>5023</v>
      </c>
      <c r="B824">
        <v>5</v>
      </c>
      <c r="C824" t="s">
        <v>2512</v>
      </c>
      <c r="D824" t="s">
        <v>2513</v>
      </c>
      <c r="E824" s="1">
        <v>43053</v>
      </c>
      <c r="F824" t="s">
        <v>2514</v>
      </c>
      <c r="G824" s="1">
        <v>25477</v>
      </c>
      <c r="H824" t="s">
        <v>7</v>
      </c>
      <c r="I824">
        <v>1969</v>
      </c>
      <c r="J824" s="2">
        <f t="shared" si="24"/>
        <v>50</v>
      </c>
      <c r="K824" t="str" cm="1">
        <f t="array" ref="K824">_xlfn.IFS(J824&gt;=61,"61-70",J824&gt;51,"51-60",J824&gt;41,"41-50",J824&gt;31,"31-40",J824&gt;10,"18-30")</f>
        <v>41-50</v>
      </c>
      <c r="L824">
        <f t="shared" si="25"/>
        <v>2017</v>
      </c>
    </row>
    <row r="825" spans="1:12" x14ac:dyDescent="0.25">
      <c r="A825">
        <v>5024</v>
      </c>
      <c r="B825">
        <v>5</v>
      </c>
      <c r="C825" t="s">
        <v>2515</v>
      </c>
      <c r="D825" t="s">
        <v>2516</v>
      </c>
      <c r="E825" s="1">
        <v>42815</v>
      </c>
      <c r="F825" t="s">
        <v>2517</v>
      </c>
      <c r="G825" s="1">
        <v>30038</v>
      </c>
      <c r="H825" t="s">
        <v>2148</v>
      </c>
      <c r="I825">
        <v>1982</v>
      </c>
      <c r="J825" s="2">
        <f t="shared" si="24"/>
        <v>37</v>
      </c>
      <c r="K825" t="str" cm="1">
        <f t="array" ref="K825">_xlfn.IFS(J825&gt;=61,"61-70",J825&gt;51,"51-60",J825&gt;41,"41-50",J825&gt;31,"31-40",J825&gt;10,"18-30")</f>
        <v>31-40</v>
      </c>
      <c r="L825">
        <f t="shared" si="25"/>
        <v>2017</v>
      </c>
    </row>
    <row r="826" spans="1:12" x14ac:dyDescent="0.25">
      <c r="A826">
        <v>5025</v>
      </c>
      <c r="B826">
        <v>5</v>
      </c>
      <c r="C826" t="s">
        <v>2518</v>
      </c>
      <c r="D826" t="s">
        <v>2519</v>
      </c>
      <c r="E826" s="1">
        <v>42753</v>
      </c>
      <c r="F826" t="s">
        <v>2520</v>
      </c>
      <c r="G826" s="1">
        <v>29462</v>
      </c>
      <c r="H826" t="s">
        <v>2148</v>
      </c>
      <c r="I826">
        <v>1980</v>
      </c>
      <c r="J826" s="2">
        <f t="shared" si="24"/>
        <v>39</v>
      </c>
      <c r="K826" t="str" cm="1">
        <f t="array" ref="K826">_xlfn.IFS(J826&gt;=61,"61-70",J826&gt;51,"51-60",J826&gt;41,"41-50",J826&gt;31,"31-40",J826&gt;10,"18-30")</f>
        <v>31-40</v>
      </c>
      <c r="L826">
        <f t="shared" si="25"/>
        <v>2017</v>
      </c>
    </row>
    <row r="827" spans="1:12" x14ac:dyDescent="0.25">
      <c r="A827">
        <v>5026</v>
      </c>
      <c r="B827">
        <v>5</v>
      </c>
      <c r="C827" t="s">
        <v>2521</v>
      </c>
      <c r="D827" t="s">
        <v>2522</v>
      </c>
      <c r="E827" s="1">
        <v>43028</v>
      </c>
      <c r="F827" t="s">
        <v>2523</v>
      </c>
      <c r="G827" s="1">
        <v>24928</v>
      </c>
      <c r="H827" t="s">
        <v>7</v>
      </c>
      <c r="I827">
        <v>1968</v>
      </c>
      <c r="J827" s="2">
        <f t="shared" si="24"/>
        <v>51</v>
      </c>
      <c r="K827" t="str" cm="1">
        <f t="array" ref="K827">_xlfn.IFS(J827&gt;=61,"61-70",J827&gt;51,"51-60",J827&gt;41,"41-50",J827&gt;31,"31-40",J827&gt;10,"18-30")</f>
        <v>41-50</v>
      </c>
      <c r="L827">
        <f t="shared" si="25"/>
        <v>2017</v>
      </c>
    </row>
    <row r="828" spans="1:12" x14ac:dyDescent="0.25">
      <c r="A828">
        <v>5027</v>
      </c>
      <c r="B828">
        <v>5</v>
      </c>
      <c r="C828" t="s">
        <v>2524</v>
      </c>
      <c r="D828" t="s">
        <v>2525</v>
      </c>
      <c r="E828" s="1">
        <v>43331</v>
      </c>
      <c r="F828" t="s">
        <v>2526</v>
      </c>
      <c r="G828" s="1">
        <v>31760</v>
      </c>
      <c r="H828" t="s">
        <v>6</v>
      </c>
      <c r="I828">
        <v>1986</v>
      </c>
      <c r="J828" s="2">
        <f t="shared" si="24"/>
        <v>33</v>
      </c>
      <c r="K828" t="str" cm="1">
        <f t="array" ref="K828">_xlfn.IFS(J828&gt;=61,"61-70",J828&gt;51,"51-60",J828&gt;41,"41-50",J828&gt;31,"31-40",J828&gt;10,"18-30")</f>
        <v>31-40</v>
      </c>
      <c r="L828">
        <f t="shared" si="25"/>
        <v>2018</v>
      </c>
    </row>
    <row r="829" spans="1:12" x14ac:dyDescent="0.25">
      <c r="A829">
        <v>5028</v>
      </c>
      <c r="B829">
        <v>5</v>
      </c>
      <c r="C829" t="s">
        <v>2527</v>
      </c>
      <c r="D829" t="s">
        <v>2528</v>
      </c>
      <c r="E829" s="1">
        <v>42937</v>
      </c>
      <c r="F829" t="s">
        <v>2529</v>
      </c>
      <c r="G829" s="1">
        <v>31167</v>
      </c>
      <c r="H829" t="s">
        <v>2148</v>
      </c>
      <c r="I829">
        <v>1985</v>
      </c>
      <c r="J829" s="2">
        <f t="shared" si="24"/>
        <v>34</v>
      </c>
      <c r="K829" t="str" cm="1">
        <f t="array" ref="K829">_xlfn.IFS(J829&gt;=61,"61-70",J829&gt;51,"51-60",J829&gt;41,"41-50",J829&gt;31,"31-40",J829&gt;10,"18-30")</f>
        <v>31-40</v>
      </c>
      <c r="L829">
        <f t="shared" si="25"/>
        <v>2017</v>
      </c>
    </row>
    <row r="830" spans="1:12" x14ac:dyDescent="0.25">
      <c r="A830">
        <v>5029</v>
      </c>
      <c r="B830">
        <v>5</v>
      </c>
      <c r="C830" t="s">
        <v>2530</v>
      </c>
      <c r="D830" t="s">
        <v>2531</v>
      </c>
      <c r="E830" s="1">
        <v>43508</v>
      </c>
      <c r="F830" t="s">
        <v>2532</v>
      </c>
      <c r="G830" s="1">
        <v>35736</v>
      </c>
      <c r="H830" t="s">
        <v>7</v>
      </c>
      <c r="I830">
        <v>1997</v>
      </c>
      <c r="J830" s="2">
        <f t="shared" si="24"/>
        <v>22</v>
      </c>
      <c r="K830" t="str" cm="1">
        <f t="array" ref="K830">_xlfn.IFS(J830&gt;=61,"61-70",J830&gt;51,"51-60",J830&gt;41,"41-50",J830&gt;31,"31-40",J830&gt;10,"18-30")</f>
        <v>18-30</v>
      </c>
      <c r="L830">
        <f t="shared" si="25"/>
        <v>2019</v>
      </c>
    </row>
    <row r="831" spans="1:12" x14ac:dyDescent="0.25">
      <c r="A831">
        <v>5030</v>
      </c>
      <c r="B831">
        <v>5</v>
      </c>
      <c r="C831" t="s">
        <v>2533</v>
      </c>
      <c r="D831" t="s">
        <v>2534</v>
      </c>
      <c r="E831" s="1">
        <v>42955</v>
      </c>
      <c r="F831" t="s">
        <v>2535</v>
      </c>
      <c r="G831" s="1">
        <v>23268</v>
      </c>
      <c r="H831" t="s">
        <v>6</v>
      </c>
      <c r="I831">
        <v>1963</v>
      </c>
      <c r="J831" s="2">
        <f t="shared" si="24"/>
        <v>56</v>
      </c>
      <c r="K831" t="str" cm="1">
        <f t="array" ref="K831">_xlfn.IFS(J831&gt;=61,"61-70",J831&gt;51,"51-60",J831&gt;41,"41-50",J831&gt;31,"31-40",J831&gt;10,"18-30")</f>
        <v>51-60</v>
      </c>
      <c r="L831">
        <f t="shared" si="25"/>
        <v>2017</v>
      </c>
    </row>
    <row r="832" spans="1:12" x14ac:dyDescent="0.25">
      <c r="A832">
        <v>5031</v>
      </c>
      <c r="B832">
        <v>5</v>
      </c>
      <c r="C832" t="s">
        <v>2536</v>
      </c>
      <c r="D832" t="s">
        <v>2537</v>
      </c>
      <c r="E832" s="1">
        <v>43339</v>
      </c>
      <c r="F832" t="s">
        <v>2538</v>
      </c>
      <c r="G832" s="1">
        <v>34908</v>
      </c>
      <c r="H832" t="s">
        <v>2148</v>
      </c>
      <c r="I832">
        <v>1995</v>
      </c>
      <c r="J832" s="2">
        <f t="shared" si="24"/>
        <v>24</v>
      </c>
      <c r="K832" t="str" cm="1">
        <f t="array" ref="K832">_xlfn.IFS(J832&gt;=61,"61-70",J832&gt;51,"51-60",J832&gt;41,"41-50",J832&gt;31,"31-40",J832&gt;10,"18-30")</f>
        <v>18-30</v>
      </c>
      <c r="L832">
        <f t="shared" si="25"/>
        <v>2018</v>
      </c>
    </row>
    <row r="833" spans="1:12" x14ac:dyDescent="0.25">
      <c r="A833">
        <v>5032</v>
      </c>
      <c r="B833">
        <v>5</v>
      </c>
      <c r="C833" t="s">
        <v>2539</v>
      </c>
      <c r="D833" t="s">
        <v>2540</v>
      </c>
      <c r="E833" s="1">
        <v>43182</v>
      </c>
      <c r="F833" t="s">
        <v>2541</v>
      </c>
      <c r="G833" s="1">
        <v>28394</v>
      </c>
      <c r="H833" t="s">
        <v>6</v>
      </c>
      <c r="I833">
        <v>1977</v>
      </c>
      <c r="J833" s="2">
        <f t="shared" si="24"/>
        <v>42</v>
      </c>
      <c r="K833" t="str" cm="1">
        <f t="array" ref="K833">_xlfn.IFS(J833&gt;=61,"61-70",J833&gt;51,"51-60",J833&gt;41,"41-50",J833&gt;31,"31-40",J833&gt;10,"18-30")</f>
        <v>41-50</v>
      </c>
      <c r="L833">
        <f t="shared" si="25"/>
        <v>2018</v>
      </c>
    </row>
    <row r="834" spans="1:12" x14ac:dyDescent="0.25">
      <c r="A834">
        <v>5033</v>
      </c>
      <c r="B834">
        <v>5</v>
      </c>
      <c r="C834" t="s">
        <v>2542</v>
      </c>
      <c r="D834" t="s">
        <v>2543</v>
      </c>
      <c r="E834" s="1">
        <v>43141</v>
      </c>
      <c r="F834" t="s">
        <v>2544</v>
      </c>
      <c r="G834" s="1">
        <v>27462</v>
      </c>
      <c r="H834" t="s">
        <v>6</v>
      </c>
      <c r="I834">
        <v>1975</v>
      </c>
      <c r="J834" s="2">
        <f t="shared" si="24"/>
        <v>44</v>
      </c>
      <c r="K834" t="str" cm="1">
        <f t="array" ref="K834">_xlfn.IFS(J834&gt;=61,"61-70",J834&gt;51,"51-60",J834&gt;41,"41-50",J834&gt;31,"31-40",J834&gt;10,"18-30")</f>
        <v>41-50</v>
      </c>
      <c r="L834">
        <f t="shared" si="25"/>
        <v>2018</v>
      </c>
    </row>
    <row r="835" spans="1:12" x14ac:dyDescent="0.25">
      <c r="A835">
        <v>5034</v>
      </c>
      <c r="B835">
        <v>5</v>
      </c>
      <c r="C835" t="s">
        <v>2545</v>
      </c>
      <c r="D835" t="s">
        <v>2546</v>
      </c>
      <c r="E835" s="1">
        <v>43019</v>
      </c>
      <c r="F835" t="s">
        <v>2547</v>
      </c>
      <c r="G835" s="1">
        <v>24718</v>
      </c>
      <c r="H835" t="s">
        <v>6</v>
      </c>
      <c r="I835">
        <v>1967</v>
      </c>
      <c r="J835" s="2">
        <f t="shared" ref="J835:J898" si="26">2019-I835</f>
        <v>52</v>
      </c>
      <c r="K835" t="str" cm="1">
        <f t="array" ref="K835">_xlfn.IFS(J835&gt;=61,"61-70",J835&gt;51,"51-60",J835&gt;41,"41-50",J835&gt;31,"31-40",J835&gt;10,"18-30")</f>
        <v>51-60</v>
      </c>
      <c r="L835">
        <f t="shared" ref="L835:L898" si="27">YEAR(E835)</f>
        <v>2017</v>
      </c>
    </row>
    <row r="836" spans="1:12" x14ac:dyDescent="0.25">
      <c r="A836">
        <v>5035</v>
      </c>
      <c r="B836">
        <v>5</v>
      </c>
      <c r="C836" t="s">
        <v>2548</v>
      </c>
      <c r="D836" t="s">
        <v>2549</v>
      </c>
      <c r="E836" s="1">
        <v>43196</v>
      </c>
      <c r="F836" t="s">
        <v>2550</v>
      </c>
      <c r="G836" s="1">
        <v>33580</v>
      </c>
      <c r="H836" t="s">
        <v>2148</v>
      </c>
      <c r="I836">
        <v>1991</v>
      </c>
      <c r="J836" s="2">
        <f t="shared" si="26"/>
        <v>28</v>
      </c>
      <c r="K836" t="str" cm="1">
        <f t="array" ref="K836">_xlfn.IFS(J836&gt;=61,"61-70",J836&gt;51,"51-60",J836&gt;41,"41-50",J836&gt;31,"31-40",J836&gt;10,"18-30")</f>
        <v>18-30</v>
      </c>
      <c r="L836">
        <f t="shared" si="27"/>
        <v>2018</v>
      </c>
    </row>
    <row r="837" spans="1:12" x14ac:dyDescent="0.25">
      <c r="A837">
        <v>5036</v>
      </c>
      <c r="B837">
        <v>5</v>
      </c>
      <c r="C837" t="s">
        <v>2551</v>
      </c>
      <c r="D837" t="s">
        <v>2552</v>
      </c>
      <c r="E837" s="1">
        <v>42768</v>
      </c>
      <c r="F837" t="s">
        <v>2553</v>
      </c>
      <c r="G837" s="1">
        <v>19054</v>
      </c>
      <c r="H837" t="s">
        <v>7</v>
      </c>
      <c r="I837">
        <v>1952</v>
      </c>
      <c r="J837" s="2">
        <f t="shared" si="26"/>
        <v>67</v>
      </c>
      <c r="K837" t="str" cm="1">
        <f t="array" ref="K837">_xlfn.IFS(J837&gt;=61,"61-70",J837&gt;51,"51-60",J837&gt;41,"41-50",J837&gt;31,"31-40",J837&gt;10,"18-30")</f>
        <v>61-70</v>
      </c>
      <c r="L837">
        <f t="shared" si="27"/>
        <v>2017</v>
      </c>
    </row>
    <row r="838" spans="1:12" x14ac:dyDescent="0.25">
      <c r="A838">
        <v>5037</v>
      </c>
      <c r="B838">
        <v>5</v>
      </c>
      <c r="C838" t="s">
        <v>2554</v>
      </c>
      <c r="D838" t="s">
        <v>2555</v>
      </c>
      <c r="E838" s="1">
        <v>43538</v>
      </c>
      <c r="F838" t="s">
        <v>2556</v>
      </c>
      <c r="G838" s="1">
        <v>36420</v>
      </c>
      <c r="H838" t="s">
        <v>6</v>
      </c>
      <c r="I838">
        <v>1999</v>
      </c>
      <c r="J838" s="2">
        <f t="shared" si="26"/>
        <v>20</v>
      </c>
      <c r="K838" t="str" cm="1">
        <f t="array" ref="K838">_xlfn.IFS(J838&gt;=61,"61-70",J838&gt;51,"51-60",J838&gt;41,"41-50",J838&gt;31,"31-40",J838&gt;10,"18-30")</f>
        <v>18-30</v>
      </c>
      <c r="L838">
        <f t="shared" si="27"/>
        <v>2019</v>
      </c>
    </row>
    <row r="839" spans="1:12" x14ac:dyDescent="0.25">
      <c r="A839">
        <v>5038</v>
      </c>
      <c r="B839">
        <v>5</v>
      </c>
      <c r="C839" t="s">
        <v>2557</v>
      </c>
      <c r="D839" t="s">
        <v>2558</v>
      </c>
      <c r="E839" s="1">
        <v>43268</v>
      </c>
      <c r="F839" t="s">
        <v>2559</v>
      </c>
      <c r="G839" s="1">
        <v>30332</v>
      </c>
      <c r="H839" t="s">
        <v>7</v>
      </c>
      <c r="I839">
        <v>1983</v>
      </c>
      <c r="J839" s="2">
        <f t="shared" si="26"/>
        <v>36</v>
      </c>
      <c r="K839" t="str" cm="1">
        <f t="array" ref="K839">_xlfn.IFS(J839&gt;=61,"61-70",J839&gt;51,"51-60",J839&gt;41,"41-50",J839&gt;31,"31-40",J839&gt;10,"18-30")</f>
        <v>31-40</v>
      </c>
      <c r="L839">
        <f t="shared" si="27"/>
        <v>2018</v>
      </c>
    </row>
    <row r="840" spans="1:12" x14ac:dyDescent="0.25">
      <c r="A840">
        <v>5039</v>
      </c>
      <c r="B840">
        <v>5</v>
      </c>
      <c r="C840" t="s">
        <v>2560</v>
      </c>
      <c r="D840" t="s">
        <v>2561</v>
      </c>
      <c r="E840" s="1">
        <v>43164</v>
      </c>
      <c r="F840" t="s">
        <v>2562</v>
      </c>
      <c r="G840" s="1">
        <v>27983</v>
      </c>
      <c r="H840" t="s">
        <v>7</v>
      </c>
      <c r="I840">
        <v>1976</v>
      </c>
      <c r="J840" s="2">
        <f t="shared" si="26"/>
        <v>43</v>
      </c>
      <c r="K840" t="str" cm="1">
        <f t="array" ref="K840">_xlfn.IFS(J840&gt;=61,"61-70",J840&gt;51,"51-60",J840&gt;41,"41-50",J840&gt;31,"31-40",J840&gt;10,"18-30")</f>
        <v>41-50</v>
      </c>
      <c r="L840">
        <f t="shared" si="27"/>
        <v>2018</v>
      </c>
    </row>
    <row r="841" spans="1:12" x14ac:dyDescent="0.25">
      <c r="A841">
        <v>5040</v>
      </c>
      <c r="B841">
        <v>5</v>
      </c>
      <c r="C841" t="s">
        <v>2563</v>
      </c>
      <c r="D841" t="s">
        <v>2564</v>
      </c>
      <c r="E841" s="1">
        <v>43280</v>
      </c>
      <c r="F841" t="s">
        <v>2565</v>
      </c>
      <c r="G841" s="1">
        <v>34355</v>
      </c>
      <c r="H841" t="s">
        <v>2148</v>
      </c>
      <c r="I841">
        <v>1994</v>
      </c>
      <c r="J841" s="2">
        <f t="shared" si="26"/>
        <v>25</v>
      </c>
      <c r="K841" t="str" cm="1">
        <f t="array" ref="K841">_xlfn.IFS(J841&gt;=61,"61-70",J841&gt;51,"51-60",J841&gt;41,"41-50",J841&gt;31,"31-40",J841&gt;10,"18-30")</f>
        <v>18-30</v>
      </c>
      <c r="L841">
        <f t="shared" si="27"/>
        <v>2018</v>
      </c>
    </row>
    <row r="842" spans="1:12" x14ac:dyDescent="0.25">
      <c r="A842">
        <v>5041</v>
      </c>
      <c r="B842">
        <v>5</v>
      </c>
      <c r="C842" t="s">
        <v>2566</v>
      </c>
      <c r="D842" t="s">
        <v>2567</v>
      </c>
      <c r="E842" s="1">
        <v>43081</v>
      </c>
      <c r="F842" t="s">
        <v>2568</v>
      </c>
      <c r="G842" s="1">
        <v>26103</v>
      </c>
      <c r="H842" t="s">
        <v>7</v>
      </c>
      <c r="I842">
        <v>1971</v>
      </c>
      <c r="J842" s="2">
        <f t="shared" si="26"/>
        <v>48</v>
      </c>
      <c r="K842" t="str" cm="1">
        <f t="array" ref="K842">_xlfn.IFS(J842&gt;=61,"61-70",J842&gt;51,"51-60",J842&gt;41,"41-50",J842&gt;31,"31-40",J842&gt;10,"18-30")</f>
        <v>41-50</v>
      </c>
      <c r="L842">
        <f t="shared" si="27"/>
        <v>2017</v>
      </c>
    </row>
    <row r="843" spans="1:12" x14ac:dyDescent="0.25">
      <c r="A843">
        <v>5042</v>
      </c>
      <c r="B843">
        <v>5</v>
      </c>
      <c r="C843" t="s">
        <v>2569</v>
      </c>
      <c r="D843" t="s">
        <v>2570</v>
      </c>
      <c r="E843" s="1">
        <v>42992</v>
      </c>
      <c r="F843" t="s">
        <v>2571</v>
      </c>
      <c r="G843" s="1">
        <v>31676</v>
      </c>
      <c r="H843" t="s">
        <v>2148</v>
      </c>
      <c r="I843">
        <v>1986</v>
      </c>
      <c r="J843" s="2">
        <f t="shared" si="26"/>
        <v>33</v>
      </c>
      <c r="K843" t="str" cm="1">
        <f t="array" ref="K843">_xlfn.IFS(J843&gt;=61,"61-70",J843&gt;51,"51-60",J843&gt;41,"41-50",J843&gt;31,"31-40",J843&gt;10,"18-30")</f>
        <v>31-40</v>
      </c>
      <c r="L843">
        <f t="shared" si="27"/>
        <v>2017</v>
      </c>
    </row>
    <row r="844" spans="1:12" x14ac:dyDescent="0.25">
      <c r="A844">
        <v>5043</v>
      </c>
      <c r="B844">
        <v>5</v>
      </c>
      <c r="C844" t="s">
        <v>2572</v>
      </c>
      <c r="D844" t="s">
        <v>2573</v>
      </c>
      <c r="E844" s="1">
        <v>43084</v>
      </c>
      <c r="F844" t="s">
        <v>2574</v>
      </c>
      <c r="G844" s="1">
        <v>26181</v>
      </c>
      <c r="H844" t="s">
        <v>7</v>
      </c>
      <c r="I844">
        <v>1971</v>
      </c>
      <c r="J844" s="2">
        <f t="shared" si="26"/>
        <v>48</v>
      </c>
      <c r="K844" t="str" cm="1">
        <f t="array" ref="K844">_xlfn.IFS(J844&gt;=61,"61-70",J844&gt;51,"51-60",J844&gt;41,"41-50",J844&gt;31,"31-40",J844&gt;10,"18-30")</f>
        <v>41-50</v>
      </c>
      <c r="L844">
        <f t="shared" si="27"/>
        <v>2017</v>
      </c>
    </row>
    <row r="845" spans="1:12" x14ac:dyDescent="0.25">
      <c r="A845">
        <v>5044</v>
      </c>
      <c r="B845">
        <v>5</v>
      </c>
      <c r="C845" t="s">
        <v>2575</v>
      </c>
      <c r="D845" t="s">
        <v>2576</v>
      </c>
      <c r="E845" s="1">
        <v>42943</v>
      </c>
      <c r="F845" t="s">
        <v>2577</v>
      </c>
      <c r="G845" s="1">
        <v>23010</v>
      </c>
      <c r="H845" t="s">
        <v>6</v>
      </c>
      <c r="I845">
        <v>1962</v>
      </c>
      <c r="J845" s="2">
        <f t="shared" si="26"/>
        <v>57</v>
      </c>
      <c r="K845" t="str" cm="1">
        <f t="array" ref="K845">_xlfn.IFS(J845&gt;=61,"61-70",J845&gt;51,"51-60",J845&gt;41,"41-50",J845&gt;31,"31-40",J845&gt;10,"18-30")</f>
        <v>51-60</v>
      </c>
      <c r="L845">
        <f t="shared" si="27"/>
        <v>2017</v>
      </c>
    </row>
    <row r="846" spans="1:12" x14ac:dyDescent="0.25">
      <c r="A846">
        <v>5045</v>
      </c>
      <c r="B846">
        <v>5</v>
      </c>
      <c r="C846" t="s">
        <v>2578</v>
      </c>
      <c r="D846" t="s">
        <v>2579</v>
      </c>
      <c r="E846" s="1">
        <v>43564</v>
      </c>
      <c r="F846" t="s">
        <v>2580</v>
      </c>
      <c r="G846" s="1">
        <v>36990</v>
      </c>
      <c r="H846" t="s">
        <v>7</v>
      </c>
      <c r="I846">
        <v>2001</v>
      </c>
      <c r="J846" s="2">
        <f t="shared" si="26"/>
        <v>18</v>
      </c>
      <c r="K846" t="str" cm="1">
        <f t="array" ref="K846">_xlfn.IFS(J846&gt;=61,"61-70",J846&gt;51,"51-60",J846&gt;41,"41-50",J846&gt;31,"31-40",J846&gt;10,"18-30")</f>
        <v>18-30</v>
      </c>
      <c r="L846">
        <f t="shared" si="27"/>
        <v>2019</v>
      </c>
    </row>
    <row r="847" spans="1:12" x14ac:dyDescent="0.25">
      <c r="A847">
        <v>5046</v>
      </c>
      <c r="B847">
        <v>5</v>
      </c>
      <c r="C847" t="s">
        <v>2581</v>
      </c>
      <c r="D847" t="s">
        <v>2582</v>
      </c>
      <c r="E847" s="1">
        <v>43053</v>
      </c>
      <c r="F847" t="s">
        <v>2583</v>
      </c>
      <c r="G847" s="1">
        <v>32252</v>
      </c>
      <c r="H847" t="s">
        <v>2148</v>
      </c>
      <c r="I847">
        <v>1988</v>
      </c>
      <c r="J847" s="2">
        <f t="shared" si="26"/>
        <v>31</v>
      </c>
      <c r="K847" t="str" cm="1">
        <f t="array" ref="K847">_xlfn.IFS(J847&gt;=61,"61-70",J847&gt;51,"51-60",J847&gt;41,"41-50",J847&gt;31,"31-40",J847&gt;10,"18-30")</f>
        <v>18-30</v>
      </c>
      <c r="L847">
        <f t="shared" si="27"/>
        <v>2017</v>
      </c>
    </row>
    <row r="848" spans="1:12" x14ac:dyDescent="0.25">
      <c r="A848">
        <v>5047</v>
      </c>
      <c r="B848">
        <v>5</v>
      </c>
      <c r="C848" t="s">
        <v>2584</v>
      </c>
      <c r="D848" t="s">
        <v>2585</v>
      </c>
      <c r="E848" s="1">
        <v>42886</v>
      </c>
      <c r="F848" t="s">
        <v>2586</v>
      </c>
      <c r="G848" s="1">
        <v>21717</v>
      </c>
      <c r="H848" t="s">
        <v>7</v>
      </c>
      <c r="I848">
        <v>1959</v>
      </c>
      <c r="J848" s="2">
        <f t="shared" si="26"/>
        <v>60</v>
      </c>
      <c r="K848" t="str" cm="1">
        <f t="array" ref="K848">_xlfn.IFS(J848&gt;=61,"61-70",J848&gt;51,"51-60",J848&gt;41,"41-50",J848&gt;31,"31-40",J848&gt;10,"18-30")</f>
        <v>51-60</v>
      </c>
      <c r="L848">
        <f t="shared" si="27"/>
        <v>2017</v>
      </c>
    </row>
    <row r="849" spans="1:12" x14ac:dyDescent="0.25">
      <c r="A849">
        <v>5048</v>
      </c>
      <c r="B849">
        <v>5</v>
      </c>
      <c r="C849" t="s">
        <v>2464</v>
      </c>
      <c r="D849" t="s">
        <v>2587</v>
      </c>
      <c r="E849" s="1">
        <v>43559</v>
      </c>
      <c r="F849" t="s">
        <v>2588</v>
      </c>
      <c r="G849" s="1">
        <v>36945</v>
      </c>
      <c r="H849" t="s">
        <v>2148</v>
      </c>
      <c r="I849">
        <v>2001</v>
      </c>
      <c r="J849" s="2">
        <f t="shared" si="26"/>
        <v>18</v>
      </c>
      <c r="K849" t="str" cm="1">
        <f t="array" ref="K849">_xlfn.IFS(J849&gt;=61,"61-70",J849&gt;51,"51-60",J849&gt;41,"41-50",J849&gt;31,"31-40",J849&gt;10,"18-30")</f>
        <v>18-30</v>
      </c>
      <c r="L849">
        <f t="shared" si="27"/>
        <v>2019</v>
      </c>
    </row>
    <row r="850" spans="1:12" x14ac:dyDescent="0.25">
      <c r="A850">
        <v>5049</v>
      </c>
      <c r="B850">
        <v>5</v>
      </c>
      <c r="C850" t="s">
        <v>2500</v>
      </c>
      <c r="D850" t="s">
        <v>2589</v>
      </c>
      <c r="E850" s="1">
        <v>43251</v>
      </c>
      <c r="F850" t="s">
        <v>2590</v>
      </c>
      <c r="G850" s="1">
        <v>34089</v>
      </c>
      <c r="H850" t="s">
        <v>2148</v>
      </c>
      <c r="I850">
        <v>1993</v>
      </c>
      <c r="J850" s="2">
        <f t="shared" si="26"/>
        <v>26</v>
      </c>
      <c r="K850" t="str" cm="1">
        <f t="array" ref="K850">_xlfn.IFS(J850&gt;=61,"61-70",J850&gt;51,"51-60",J850&gt;41,"41-50",J850&gt;31,"31-40",J850&gt;10,"18-30")</f>
        <v>18-30</v>
      </c>
      <c r="L850">
        <f t="shared" si="27"/>
        <v>2018</v>
      </c>
    </row>
    <row r="851" spans="1:12" x14ac:dyDescent="0.25">
      <c r="A851">
        <v>5050</v>
      </c>
      <c r="B851">
        <v>5</v>
      </c>
      <c r="C851" t="s">
        <v>2591</v>
      </c>
      <c r="D851" t="s">
        <v>2592</v>
      </c>
      <c r="E851" s="1">
        <v>43281</v>
      </c>
      <c r="F851" t="s">
        <v>2593</v>
      </c>
      <c r="G851" s="1">
        <v>30621</v>
      </c>
      <c r="H851" t="s">
        <v>6</v>
      </c>
      <c r="I851">
        <v>1983</v>
      </c>
      <c r="J851" s="2">
        <f t="shared" si="26"/>
        <v>36</v>
      </c>
      <c r="K851" t="str" cm="1">
        <f t="array" ref="K851">_xlfn.IFS(J851&gt;=61,"61-70",J851&gt;51,"51-60",J851&gt;41,"41-50",J851&gt;31,"31-40",J851&gt;10,"18-30")</f>
        <v>31-40</v>
      </c>
      <c r="L851">
        <f t="shared" si="27"/>
        <v>2018</v>
      </c>
    </row>
    <row r="852" spans="1:12" x14ac:dyDescent="0.25">
      <c r="A852">
        <v>5051</v>
      </c>
      <c r="B852">
        <v>5</v>
      </c>
      <c r="C852" t="s">
        <v>2575</v>
      </c>
      <c r="D852" t="s">
        <v>2594</v>
      </c>
      <c r="E852" s="1">
        <v>43144</v>
      </c>
      <c r="F852" t="s">
        <v>2595</v>
      </c>
      <c r="G852" s="1">
        <v>33093</v>
      </c>
      <c r="H852" t="s">
        <v>2148</v>
      </c>
      <c r="I852">
        <v>1990</v>
      </c>
      <c r="J852" s="2">
        <f t="shared" si="26"/>
        <v>29</v>
      </c>
      <c r="K852" t="str" cm="1">
        <f t="array" ref="K852">_xlfn.IFS(J852&gt;=61,"61-70",J852&gt;51,"51-60",J852&gt;41,"41-50",J852&gt;31,"31-40",J852&gt;10,"18-30")</f>
        <v>18-30</v>
      </c>
      <c r="L852">
        <f t="shared" si="27"/>
        <v>2018</v>
      </c>
    </row>
    <row r="853" spans="1:12" x14ac:dyDescent="0.25">
      <c r="A853">
        <v>5052</v>
      </c>
      <c r="B853">
        <v>5</v>
      </c>
      <c r="C853" t="s">
        <v>2596</v>
      </c>
      <c r="D853" t="s">
        <v>2597</v>
      </c>
      <c r="E853" s="1">
        <v>43152</v>
      </c>
      <c r="F853" t="s">
        <v>2598</v>
      </c>
      <c r="G853" s="1">
        <v>27721</v>
      </c>
      <c r="H853" t="s">
        <v>6</v>
      </c>
      <c r="I853">
        <v>1975</v>
      </c>
      <c r="J853" s="2">
        <f t="shared" si="26"/>
        <v>44</v>
      </c>
      <c r="K853" t="str" cm="1">
        <f t="array" ref="K853">_xlfn.IFS(J853&gt;=61,"61-70",J853&gt;51,"51-60",J853&gt;41,"41-50",J853&gt;31,"31-40",J853&gt;10,"18-30")</f>
        <v>41-50</v>
      </c>
      <c r="L853">
        <f t="shared" si="27"/>
        <v>2018</v>
      </c>
    </row>
    <row r="854" spans="1:12" x14ac:dyDescent="0.25">
      <c r="A854">
        <v>5053</v>
      </c>
      <c r="B854">
        <v>5</v>
      </c>
      <c r="C854" t="s">
        <v>2599</v>
      </c>
      <c r="D854" t="s">
        <v>2600</v>
      </c>
      <c r="E854" s="1">
        <v>43469</v>
      </c>
      <c r="F854" t="s">
        <v>2601</v>
      </c>
      <c r="G854" s="1">
        <v>34867</v>
      </c>
      <c r="H854" t="s">
        <v>6</v>
      </c>
      <c r="I854">
        <v>1995</v>
      </c>
      <c r="J854" s="2">
        <f t="shared" si="26"/>
        <v>24</v>
      </c>
      <c r="K854" t="str" cm="1">
        <f t="array" ref="K854">_xlfn.IFS(J854&gt;=61,"61-70",J854&gt;51,"51-60",J854&gt;41,"41-50",J854&gt;31,"31-40",J854&gt;10,"18-30")</f>
        <v>18-30</v>
      </c>
      <c r="L854">
        <f t="shared" si="27"/>
        <v>2019</v>
      </c>
    </row>
    <row r="855" spans="1:12" x14ac:dyDescent="0.25">
      <c r="A855">
        <v>5054</v>
      </c>
      <c r="B855">
        <v>5</v>
      </c>
      <c r="C855" t="s">
        <v>2602</v>
      </c>
      <c r="D855" t="s">
        <v>2603</v>
      </c>
      <c r="E855" s="1">
        <v>43418</v>
      </c>
      <c r="F855" t="s">
        <v>2604</v>
      </c>
      <c r="G855" s="1">
        <v>35639</v>
      </c>
      <c r="H855" t="s">
        <v>2148</v>
      </c>
      <c r="I855">
        <v>1997</v>
      </c>
      <c r="J855" s="2">
        <f t="shared" si="26"/>
        <v>22</v>
      </c>
      <c r="K855" t="str" cm="1">
        <f t="array" ref="K855">_xlfn.IFS(J855&gt;=61,"61-70",J855&gt;51,"51-60",J855&gt;41,"41-50",J855&gt;31,"31-40",J855&gt;10,"18-30")</f>
        <v>18-30</v>
      </c>
      <c r="L855">
        <f t="shared" si="27"/>
        <v>2018</v>
      </c>
    </row>
    <row r="856" spans="1:12" x14ac:dyDescent="0.25">
      <c r="A856">
        <v>5055</v>
      </c>
      <c r="B856">
        <v>5</v>
      </c>
      <c r="C856" t="s">
        <v>2605</v>
      </c>
      <c r="D856" t="s">
        <v>2606</v>
      </c>
      <c r="E856" s="1">
        <v>42893</v>
      </c>
      <c r="F856" t="s">
        <v>2607</v>
      </c>
      <c r="G856" s="1">
        <v>21870</v>
      </c>
      <c r="H856" t="s">
        <v>6</v>
      </c>
      <c r="I856">
        <v>1959</v>
      </c>
      <c r="J856" s="2">
        <f t="shared" si="26"/>
        <v>60</v>
      </c>
      <c r="K856" t="str" cm="1">
        <f t="array" ref="K856">_xlfn.IFS(J856&gt;=61,"61-70",J856&gt;51,"51-60",J856&gt;41,"41-50",J856&gt;31,"31-40",J856&gt;10,"18-30")</f>
        <v>51-60</v>
      </c>
      <c r="L856">
        <f t="shared" si="27"/>
        <v>2017</v>
      </c>
    </row>
    <row r="857" spans="1:12" x14ac:dyDescent="0.25">
      <c r="A857">
        <v>5056</v>
      </c>
      <c r="B857">
        <v>5</v>
      </c>
      <c r="C857" t="s">
        <v>2566</v>
      </c>
      <c r="D857" t="s">
        <v>2608</v>
      </c>
      <c r="E857" s="1">
        <v>42938</v>
      </c>
      <c r="F857" t="s">
        <v>2609</v>
      </c>
      <c r="G857" s="1">
        <v>22892</v>
      </c>
      <c r="H857" t="s">
        <v>7</v>
      </c>
      <c r="I857">
        <v>1962</v>
      </c>
      <c r="J857" s="2">
        <f t="shared" si="26"/>
        <v>57</v>
      </c>
      <c r="K857" t="str" cm="1">
        <f t="array" ref="K857">_xlfn.IFS(J857&gt;=61,"61-70",J857&gt;51,"51-60",J857&gt;41,"41-50",J857&gt;31,"31-40",J857&gt;10,"18-30")</f>
        <v>51-60</v>
      </c>
      <c r="L857">
        <f t="shared" si="27"/>
        <v>2017</v>
      </c>
    </row>
    <row r="858" spans="1:12" x14ac:dyDescent="0.25">
      <c r="A858">
        <v>5057</v>
      </c>
      <c r="B858">
        <v>5</v>
      </c>
      <c r="C858" t="s">
        <v>2610</v>
      </c>
      <c r="D858" t="s">
        <v>2611</v>
      </c>
      <c r="E858" s="1">
        <v>43521</v>
      </c>
      <c r="F858" t="s">
        <v>2612</v>
      </c>
      <c r="G858" s="1">
        <v>36591</v>
      </c>
      <c r="H858" t="s">
        <v>2148</v>
      </c>
      <c r="I858">
        <v>2000</v>
      </c>
      <c r="J858" s="2">
        <f t="shared" si="26"/>
        <v>19</v>
      </c>
      <c r="K858" t="str" cm="1">
        <f t="array" ref="K858">_xlfn.IFS(J858&gt;=61,"61-70",J858&gt;51,"51-60",J858&gt;41,"41-50",J858&gt;31,"31-40",J858&gt;10,"18-30")</f>
        <v>18-30</v>
      </c>
      <c r="L858">
        <f t="shared" si="27"/>
        <v>2019</v>
      </c>
    </row>
    <row r="859" spans="1:12" x14ac:dyDescent="0.25">
      <c r="A859">
        <v>5058</v>
      </c>
      <c r="B859">
        <v>5</v>
      </c>
      <c r="C859" t="s">
        <v>2613</v>
      </c>
      <c r="D859" t="s">
        <v>2614</v>
      </c>
      <c r="E859" s="1">
        <v>43192</v>
      </c>
      <c r="F859" t="s">
        <v>2615</v>
      </c>
      <c r="G859" s="1">
        <v>28609</v>
      </c>
      <c r="H859" t="s">
        <v>7</v>
      </c>
      <c r="I859">
        <v>1978</v>
      </c>
      <c r="J859" s="2">
        <f t="shared" si="26"/>
        <v>41</v>
      </c>
      <c r="K859" t="str" cm="1">
        <f t="array" ref="K859">_xlfn.IFS(J859&gt;=61,"61-70",J859&gt;51,"51-60",J859&gt;41,"41-50",J859&gt;31,"31-40",J859&gt;10,"18-30")</f>
        <v>31-40</v>
      </c>
      <c r="L859">
        <f t="shared" si="27"/>
        <v>2018</v>
      </c>
    </row>
    <row r="860" spans="1:12" x14ac:dyDescent="0.25">
      <c r="A860">
        <v>5059</v>
      </c>
      <c r="B860">
        <v>5</v>
      </c>
      <c r="C860" t="s">
        <v>2616</v>
      </c>
      <c r="D860" t="s">
        <v>2617</v>
      </c>
      <c r="E860" s="1">
        <v>43524</v>
      </c>
      <c r="F860" t="s">
        <v>2618</v>
      </c>
      <c r="G860" s="1">
        <v>36109</v>
      </c>
      <c r="H860" t="s">
        <v>6</v>
      </c>
      <c r="I860">
        <v>1998</v>
      </c>
      <c r="J860" s="2">
        <f t="shared" si="26"/>
        <v>21</v>
      </c>
      <c r="K860" t="str" cm="1">
        <f t="array" ref="K860">_xlfn.IFS(J860&gt;=61,"61-70",J860&gt;51,"51-60",J860&gt;41,"41-50",J860&gt;31,"31-40",J860&gt;10,"18-30")</f>
        <v>18-30</v>
      </c>
      <c r="L860">
        <f t="shared" si="27"/>
        <v>2019</v>
      </c>
    </row>
    <row r="861" spans="1:12" x14ac:dyDescent="0.25">
      <c r="A861">
        <v>5060</v>
      </c>
      <c r="B861">
        <v>5</v>
      </c>
      <c r="C861" t="s">
        <v>2619</v>
      </c>
      <c r="D861" t="s">
        <v>2620</v>
      </c>
      <c r="E861" s="1">
        <v>43116</v>
      </c>
      <c r="F861" t="s">
        <v>2621</v>
      </c>
      <c r="G861" s="1">
        <v>26893</v>
      </c>
      <c r="H861" t="s">
        <v>6</v>
      </c>
      <c r="I861">
        <v>1973</v>
      </c>
      <c r="J861" s="2">
        <f t="shared" si="26"/>
        <v>46</v>
      </c>
      <c r="K861" t="str" cm="1">
        <f t="array" ref="K861">_xlfn.IFS(J861&gt;=61,"61-70",J861&gt;51,"51-60",J861&gt;41,"41-50",J861&gt;31,"31-40",J861&gt;10,"18-30")</f>
        <v>41-50</v>
      </c>
      <c r="L861">
        <f t="shared" si="27"/>
        <v>2018</v>
      </c>
    </row>
    <row r="862" spans="1:12" x14ac:dyDescent="0.25">
      <c r="A862">
        <v>5061</v>
      </c>
      <c r="B862">
        <v>5</v>
      </c>
      <c r="C862" t="s">
        <v>2622</v>
      </c>
      <c r="D862" t="s">
        <v>2623</v>
      </c>
      <c r="E862" s="1">
        <v>43086</v>
      </c>
      <c r="F862" t="s">
        <v>2624</v>
      </c>
      <c r="G862" s="1">
        <v>26220</v>
      </c>
      <c r="H862" t="s">
        <v>6</v>
      </c>
      <c r="I862">
        <v>1971</v>
      </c>
      <c r="J862" s="2">
        <f t="shared" si="26"/>
        <v>48</v>
      </c>
      <c r="K862" t="str" cm="1">
        <f t="array" ref="K862">_xlfn.IFS(J862&gt;=61,"61-70",J862&gt;51,"51-60",J862&gt;41,"41-50",J862&gt;31,"31-40",J862&gt;10,"18-30")</f>
        <v>41-50</v>
      </c>
      <c r="L862">
        <f t="shared" si="27"/>
        <v>2017</v>
      </c>
    </row>
    <row r="863" spans="1:12" x14ac:dyDescent="0.25">
      <c r="A863">
        <v>5062</v>
      </c>
      <c r="B863">
        <v>5</v>
      </c>
      <c r="C863" t="s">
        <v>2625</v>
      </c>
      <c r="D863" t="s">
        <v>2626</v>
      </c>
      <c r="E863" s="1">
        <v>43171</v>
      </c>
      <c r="F863" t="s">
        <v>2627</v>
      </c>
      <c r="G863" s="1">
        <v>28136</v>
      </c>
      <c r="H863" t="s">
        <v>6</v>
      </c>
      <c r="I863">
        <v>1977</v>
      </c>
      <c r="J863" s="2">
        <f t="shared" si="26"/>
        <v>42</v>
      </c>
      <c r="K863" t="str" cm="1">
        <f t="array" ref="K863">_xlfn.IFS(J863&gt;=61,"61-70",J863&gt;51,"51-60",J863&gt;41,"41-50",J863&gt;31,"31-40",J863&gt;10,"18-30")</f>
        <v>41-50</v>
      </c>
      <c r="L863">
        <f t="shared" si="27"/>
        <v>2018</v>
      </c>
    </row>
    <row r="864" spans="1:12" x14ac:dyDescent="0.25">
      <c r="A864">
        <v>5063</v>
      </c>
      <c r="B864">
        <v>5</v>
      </c>
      <c r="C864" t="s">
        <v>2628</v>
      </c>
      <c r="D864" t="s">
        <v>2629</v>
      </c>
      <c r="E864" s="1">
        <v>43525</v>
      </c>
      <c r="F864" t="s">
        <v>2630</v>
      </c>
      <c r="G864" s="1">
        <v>36635</v>
      </c>
      <c r="H864" t="s">
        <v>2148</v>
      </c>
      <c r="I864">
        <v>2000</v>
      </c>
      <c r="J864" s="2">
        <f t="shared" si="26"/>
        <v>19</v>
      </c>
      <c r="K864" t="str" cm="1">
        <f t="array" ref="K864">_xlfn.IFS(J864&gt;=61,"61-70",J864&gt;51,"51-60",J864&gt;41,"41-50",J864&gt;31,"31-40",J864&gt;10,"18-30")</f>
        <v>18-30</v>
      </c>
      <c r="L864">
        <f t="shared" si="27"/>
        <v>2019</v>
      </c>
    </row>
    <row r="865" spans="1:12" x14ac:dyDescent="0.25">
      <c r="A865">
        <v>5064</v>
      </c>
      <c r="B865">
        <v>5</v>
      </c>
      <c r="C865" t="s">
        <v>2631</v>
      </c>
      <c r="D865" t="s">
        <v>2632</v>
      </c>
      <c r="E865" s="1">
        <v>43265</v>
      </c>
      <c r="F865" t="s">
        <v>2633</v>
      </c>
      <c r="G865" s="1">
        <v>30254</v>
      </c>
      <c r="H865" t="s">
        <v>7</v>
      </c>
      <c r="I865">
        <v>1982</v>
      </c>
      <c r="J865" s="2">
        <f t="shared" si="26"/>
        <v>37</v>
      </c>
      <c r="K865" t="str" cm="1">
        <f t="array" ref="K865">_xlfn.IFS(J865&gt;=61,"61-70",J865&gt;51,"51-60",J865&gt;41,"41-50",J865&gt;31,"31-40",J865&gt;10,"18-30")</f>
        <v>31-40</v>
      </c>
      <c r="L865">
        <f t="shared" si="27"/>
        <v>2018</v>
      </c>
    </row>
    <row r="866" spans="1:12" x14ac:dyDescent="0.25">
      <c r="A866">
        <v>5065</v>
      </c>
      <c r="B866">
        <v>5</v>
      </c>
      <c r="C866" t="s">
        <v>2634</v>
      </c>
      <c r="D866" t="s">
        <v>2635</v>
      </c>
      <c r="E866" s="1">
        <v>42982</v>
      </c>
      <c r="F866" t="s">
        <v>2636</v>
      </c>
      <c r="G866" s="1">
        <v>23890</v>
      </c>
      <c r="H866" t="s">
        <v>6</v>
      </c>
      <c r="I866">
        <v>1965</v>
      </c>
      <c r="J866" s="2">
        <f t="shared" si="26"/>
        <v>54</v>
      </c>
      <c r="K866" t="str" cm="1">
        <f t="array" ref="K866">_xlfn.IFS(J866&gt;=61,"61-70",J866&gt;51,"51-60",J866&gt;41,"41-50",J866&gt;31,"31-40",J866&gt;10,"18-30")</f>
        <v>51-60</v>
      </c>
      <c r="L866">
        <f t="shared" si="27"/>
        <v>2017</v>
      </c>
    </row>
    <row r="867" spans="1:12" x14ac:dyDescent="0.25">
      <c r="A867">
        <v>5066</v>
      </c>
      <c r="B867">
        <v>5</v>
      </c>
      <c r="C867" t="s">
        <v>2637</v>
      </c>
      <c r="D867" t="s">
        <v>2638</v>
      </c>
      <c r="E867" s="1">
        <v>43206</v>
      </c>
      <c r="F867" t="s">
        <v>2639</v>
      </c>
      <c r="G867" s="1">
        <v>28923</v>
      </c>
      <c r="H867" t="s">
        <v>7</v>
      </c>
      <c r="I867">
        <v>1979</v>
      </c>
      <c r="J867" s="2">
        <f t="shared" si="26"/>
        <v>40</v>
      </c>
      <c r="K867" t="str" cm="1">
        <f t="array" ref="K867">_xlfn.IFS(J867&gt;=61,"61-70",J867&gt;51,"51-60",J867&gt;41,"41-50",J867&gt;31,"31-40",J867&gt;10,"18-30")</f>
        <v>31-40</v>
      </c>
      <c r="L867">
        <f t="shared" si="27"/>
        <v>2018</v>
      </c>
    </row>
    <row r="868" spans="1:12" x14ac:dyDescent="0.25">
      <c r="A868">
        <v>5067</v>
      </c>
      <c r="B868">
        <v>5</v>
      </c>
      <c r="C868" t="s">
        <v>2551</v>
      </c>
      <c r="D868" t="s">
        <v>2640</v>
      </c>
      <c r="E868" s="1">
        <v>42763</v>
      </c>
      <c r="F868" t="s">
        <v>2641</v>
      </c>
      <c r="G868" s="1">
        <v>29551</v>
      </c>
      <c r="H868" t="s">
        <v>2148</v>
      </c>
      <c r="I868">
        <v>1980</v>
      </c>
      <c r="J868" s="2">
        <f t="shared" si="26"/>
        <v>39</v>
      </c>
      <c r="K868" t="str" cm="1">
        <f t="array" ref="K868">_xlfn.IFS(J868&gt;=61,"61-70",J868&gt;51,"51-60",J868&gt;41,"41-50",J868&gt;31,"31-40",J868&gt;10,"18-30")</f>
        <v>31-40</v>
      </c>
      <c r="L868">
        <f t="shared" si="27"/>
        <v>2017</v>
      </c>
    </row>
    <row r="869" spans="1:12" x14ac:dyDescent="0.25">
      <c r="A869">
        <v>5068</v>
      </c>
      <c r="B869">
        <v>5</v>
      </c>
      <c r="C869" t="s">
        <v>2642</v>
      </c>
      <c r="D869" t="s">
        <v>2643</v>
      </c>
      <c r="E869" s="1">
        <v>42957</v>
      </c>
      <c r="F869" t="s">
        <v>2644</v>
      </c>
      <c r="G869" s="1">
        <v>23320</v>
      </c>
      <c r="H869" t="s">
        <v>6</v>
      </c>
      <c r="I869">
        <v>1963</v>
      </c>
      <c r="J869" s="2">
        <f t="shared" si="26"/>
        <v>56</v>
      </c>
      <c r="K869" t="str" cm="1">
        <f t="array" ref="K869">_xlfn.IFS(J869&gt;=61,"61-70",J869&gt;51,"51-60",J869&gt;41,"41-50",J869&gt;31,"31-40",J869&gt;10,"18-30")</f>
        <v>51-60</v>
      </c>
      <c r="L869">
        <f t="shared" si="27"/>
        <v>2017</v>
      </c>
    </row>
    <row r="870" spans="1:12" x14ac:dyDescent="0.25">
      <c r="A870">
        <v>5069</v>
      </c>
      <c r="B870">
        <v>5</v>
      </c>
      <c r="C870" t="s">
        <v>2645</v>
      </c>
      <c r="D870" t="s">
        <v>2646</v>
      </c>
      <c r="E870" s="1">
        <v>43147</v>
      </c>
      <c r="F870" t="s">
        <v>2647</v>
      </c>
      <c r="G870" s="1">
        <v>27591</v>
      </c>
      <c r="H870" t="s">
        <v>7</v>
      </c>
      <c r="I870">
        <v>1975</v>
      </c>
      <c r="J870" s="2">
        <f t="shared" si="26"/>
        <v>44</v>
      </c>
      <c r="K870" t="str" cm="1">
        <f t="array" ref="K870">_xlfn.IFS(J870&gt;=61,"61-70",J870&gt;51,"51-60",J870&gt;41,"41-50",J870&gt;31,"31-40",J870&gt;10,"18-30")</f>
        <v>41-50</v>
      </c>
      <c r="L870">
        <f t="shared" si="27"/>
        <v>2018</v>
      </c>
    </row>
    <row r="871" spans="1:12" x14ac:dyDescent="0.25">
      <c r="A871">
        <v>5070</v>
      </c>
      <c r="B871">
        <v>5</v>
      </c>
      <c r="C871" t="s">
        <v>2648</v>
      </c>
      <c r="D871" t="s">
        <v>2649</v>
      </c>
      <c r="E871" s="1">
        <v>43242</v>
      </c>
      <c r="F871" t="s">
        <v>2650</v>
      </c>
      <c r="G871" s="1">
        <v>29741</v>
      </c>
      <c r="H871" t="s">
        <v>6</v>
      </c>
      <c r="I871">
        <v>1981</v>
      </c>
      <c r="J871" s="2">
        <f t="shared" si="26"/>
        <v>38</v>
      </c>
      <c r="K871" t="str" cm="1">
        <f t="array" ref="K871">_xlfn.IFS(J871&gt;=61,"61-70",J871&gt;51,"51-60",J871&gt;41,"41-50",J871&gt;31,"31-40",J871&gt;10,"18-30")</f>
        <v>31-40</v>
      </c>
      <c r="L871">
        <f t="shared" si="27"/>
        <v>2018</v>
      </c>
    </row>
    <row r="872" spans="1:12" x14ac:dyDescent="0.25">
      <c r="A872">
        <v>5071</v>
      </c>
      <c r="B872">
        <v>5</v>
      </c>
      <c r="C872" t="s">
        <v>2651</v>
      </c>
      <c r="D872" t="s">
        <v>2652</v>
      </c>
      <c r="E872" s="1">
        <v>43070</v>
      </c>
      <c r="F872" t="s">
        <v>2653</v>
      </c>
      <c r="G872" s="1">
        <v>25868</v>
      </c>
      <c r="H872" t="s">
        <v>7</v>
      </c>
      <c r="I872">
        <v>1970</v>
      </c>
      <c r="J872" s="2">
        <f t="shared" si="26"/>
        <v>49</v>
      </c>
      <c r="K872" t="str" cm="1">
        <f t="array" ref="K872">_xlfn.IFS(J872&gt;=61,"61-70",J872&gt;51,"51-60",J872&gt;41,"41-50",J872&gt;31,"31-40",J872&gt;10,"18-30")</f>
        <v>41-50</v>
      </c>
      <c r="L872">
        <f t="shared" si="27"/>
        <v>2017</v>
      </c>
    </row>
    <row r="873" spans="1:12" x14ac:dyDescent="0.25">
      <c r="A873">
        <v>5072</v>
      </c>
      <c r="B873">
        <v>5</v>
      </c>
      <c r="C873" t="s">
        <v>2491</v>
      </c>
      <c r="D873" t="s">
        <v>2654</v>
      </c>
      <c r="E873" s="1">
        <v>42796</v>
      </c>
      <c r="F873" t="s">
        <v>2655</v>
      </c>
      <c r="G873" s="1">
        <v>29861</v>
      </c>
      <c r="H873" t="s">
        <v>2148</v>
      </c>
      <c r="I873">
        <v>1981</v>
      </c>
      <c r="J873" s="2">
        <f t="shared" si="26"/>
        <v>38</v>
      </c>
      <c r="K873" t="str" cm="1">
        <f t="array" ref="K873">_xlfn.IFS(J873&gt;=61,"61-70",J873&gt;51,"51-60",J873&gt;41,"41-50",J873&gt;31,"31-40",J873&gt;10,"18-30")</f>
        <v>31-40</v>
      </c>
      <c r="L873">
        <f t="shared" si="27"/>
        <v>2017</v>
      </c>
    </row>
    <row r="874" spans="1:12" x14ac:dyDescent="0.25">
      <c r="A874">
        <v>5073</v>
      </c>
      <c r="B874">
        <v>5</v>
      </c>
      <c r="C874" t="s">
        <v>2656</v>
      </c>
      <c r="D874" t="s">
        <v>2657</v>
      </c>
      <c r="E874" s="1">
        <v>43058</v>
      </c>
      <c r="F874" t="s">
        <v>2658</v>
      </c>
      <c r="G874" s="1">
        <v>25598</v>
      </c>
      <c r="H874" t="s">
        <v>6</v>
      </c>
      <c r="I874">
        <v>1970</v>
      </c>
      <c r="J874" s="2">
        <f t="shared" si="26"/>
        <v>49</v>
      </c>
      <c r="K874" t="str" cm="1">
        <f t="array" ref="K874">_xlfn.IFS(J874&gt;=61,"61-70",J874&gt;51,"51-60",J874&gt;41,"41-50",J874&gt;31,"31-40",J874&gt;10,"18-30")</f>
        <v>41-50</v>
      </c>
      <c r="L874">
        <f t="shared" si="27"/>
        <v>2017</v>
      </c>
    </row>
    <row r="875" spans="1:12" x14ac:dyDescent="0.25">
      <c r="A875">
        <v>5074</v>
      </c>
      <c r="B875">
        <v>5</v>
      </c>
      <c r="C875" t="s">
        <v>2659</v>
      </c>
      <c r="D875" t="s">
        <v>2660</v>
      </c>
      <c r="E875" s="1">
        <v>43150</v>
      </c>
      <c r="F875" t="s">
        <v>2661</v>
      </c>
      <c r="G875" s="1">
        <v>27670</v>
      </c>
      <c r="H875" t="s">
        <v>6</v>
      </c>
      <c r="I875">
        <v>1975</v>
      </c>
      <c r="J875" s="2">
        <f t="shared" si="26"/>
        <v>44</v>
      </c>
      <c r="K875" t="str" cm="1">
        <f t="array" ref="K875">_xlfn.IFS(J875&gt;=61,"61-70",J875&gt;51,"51-60",J875&gt;41,"41-50",J875&gt;31,"31-40",J875&gt;10,"18-30")</f>
        <v>41-50</v>
      </c>
      <c r="L875">
        <f t="shared" si="27"/>
        <v>2018</v>
      </c>
    </row>
    <row r="876" spans="1:12" x14ac:dyDescent="0.25">
      <c r="A876">
        <v>5075</v>
      </c>
      <c r="B876">
        <v>5</v>
      </c>
      <c r="C876" t="s">
        <v>2662</v>
      </c>
      <c r="D876" t="s">
        <v>2663</v>
      </c>
      <c r="E876" s="1">
        <v>42872</v>
      </c>
      <c r="F876" t="s">
        <v>2664</v>
      </c>
      <c r="G876" s="1">
        <v>30569</v>
      </c>
      <c r="H876" t="s">
        <v>2148</v>
      </c>
      <c r="I876">
        <v>1983</v>
      </c>
      <c r="J876" s="2">
        <f t="shared" si="26"/>
        <v>36</v>
      </c>
      <c r="K876" t="str" cm="1">
        <f t="array" ref="K876">_xlfn.IFS(J876&gt;=61,"61-70",J876&gt;51,"51-60",J876&gt;41,"41-50",J876&gt;31,"31-40",J876&gt;10,"18-30")</f>
        <v>31-40</v>
      </c>
      <c r="L876">
        <f t="shared" si="27"/>
        <v>2017</v>
      </c>
    </row>
    <row r="877" spans="1:12" x14ac:dyDescent="0.25">
      <c r="A877">
        <v>5076</v>
      </c>
      <c r="B877">
        <v>5</v>
      </c>
      <c r="C877" t="s">
        <v>2665</v>
      </c>
      <c r="D877" t="s">
        <v>2666</v>
      </c>
      <c r="E877" s="1">
        <v>43460</v>
      </c>
      <c r="F877" t="s">
        <v>2667</v>
      </c>
      <c r="G877" s="1">
        <v>34660</v>
      </c>
      <c r="H877" t="s">
        <v>6</v>
      </c>
      <c r="I877">
        <v>1994</v>
      </c>
      <c r="J877" s="2">
        <f t="shared" si="26"/>
        <v>25</v>
      </c>
      <c r="K877" t="str" cm="1">
        <f t="array" ref="K877">_xlfn.IFS(J877&gt;=61,"61-70",J877&gt;51,"51-60",J877&gt;41,"41-50",J877&gt;31,"31-40",J877&gt;10,"18-30")</f>
        <v>18-30</v>
      </c>
      <c r="L877">
        <f t="shared" si="27"/>
        <v>2018</v>
      </c>
    </row>
    <row r="878" spans="1:12" x14ac:dyDescent="0.25">
      <c r="A878">
        <v>5077</v>
      </c>
      <c r="B878">
        <v>5</v>
      </c>
      <c r="C878" t="s">
        <v>2668</v>
      </c>
      <c r="D878" t="s">
        <v>2669</v>
      </c>
      <c r="E878" s="1">
        <v>43156</v>
      </c>
      <c r="F878" t="s">
        <v>2670</v>
      </c>
      <c r="G878" s="1">
        <v>33204</v>
      </c>
      <c r="H878" t="s">
        <v>2148</v>
      </c>
      <c r="I878">
        <v>1990</v>
      </c>
      <c r="J878" s="2">
        <f t="shared" si="26"/>
        <v>29</v>
      </c>
      <c r="K878" t="str" cm="1">
        <f t="array" ref="K878">_xlfn.IFS(J878&gt;=61,"61-70",J878&gt;51,"51-60",J878&gt;41,"41-50",J878&gt;31,"31-40",J878&gt;10,"18-30")</f>
        <v>18-30</v>
      </c>
      <c r="L878">
        <f t="shared" si="27"/>
        <v>2018</v>
      </c>
    </row>
    <row r="879" spans="1:12" x14ac:dyDescent="0.25">
      <c r="A879">
        <v>5078</v>
      </c>
      <c r="B879">
        <v>5</v>
      </c>
      <c r="C879" t="s">
        <v>2671</v>
      </c>
      <c r="D879" t="s">
        <v>2672</v>
      </c>
      <c r="E879" s="1">
        <v>42839</v>
      </c>
      <c r="F879" t="s">
        <v>2673</v>
      </c>
      <c r="G879" s="1">
        <v>30259</v>
      </c>
      <c r="H879" t="s">
        <v>2148</v>
      </c>
      <c r="I879">
        <v>1982</v>
      </c>
      <c r="J879" s="2">
        <f t="shared" si="26"/>
        <v>37</v>
      </c>
      <c r="K879" t="str" cm="1">
        <f t="array" ref="K879">_xlfn.IFS(J879&gt;=61,"61-70",J879&gt;51,"51-60",J879&gt;41,"41-50",J879&gt;31,"31-40",J879&gt;10,"18-30")</f>
        <v>31-40</v>
      </c>
      <c r="L879">
        <f t="shared" si="27"/>
        <v>2017</v>
      </c>
    </row>
    <row r="880" spans="1:12" x14ac:dyDescent="0.25">
      <c r="A880">
        <v>5079</v>
      </c>
      <c r="B880">
        <v>5</v>
      </c>
      <c r="C880" t="s">
        <v>2674</v>
      </c>
      <c r="D880" t="s">
        <v>2675</v>
      </c>
      <c r="E880" s="1">
        <v>42766</v>
      </c>
      <c r="F880" t="s">
        <v>2676</v>
      </c>
      <c r="G880" s="1">
        <v>19023</v>
      </c>
      <c r="H880" t="s">
        <v>6</v>
      </c>
      <c r="I880">
        <v>1952</v>
      </c>
      <c r="J880" s="2">
        <f t="shared" si="26"/>
        <v>67</v>
      </c>
      <c r="K880" t="str" cm="1">
        <f t="array" ref="K880">_xlfn.IFS(J880&gt;=61,"61-70",J880&gt;51,"51-60",J880&gt;41,"41-50",J880&gt;31,"31-40",J880&gt;10,"18-30")</f>
        <v>61-70</v>
      </c>
      <c r="L880">
        <f t="shared" si="27"/>
        <v>2017</v>
      </c>
    </row>
    <row r="881" spans="1:12" x14ac:dyDescent="0.25">
      <c r="A881">
        <v>5080</v>
      </c>
      <c r="B881">
        <v>5</v>
      </c>
      <c r="C881" t="s">
        <v>2677</v>
      </c>
      <c r="D881" t="s">
        <v>2678</v>
      </c>
      <c r="E881" s="1">
        <v>43369</v>
      </c>
      <c r="F881" t="s">
        <v>2679</v>
      </c>
      <c r="G881" s="1">
        <v>32604</v>
      </c>
      <c r="H881" t="s">
        <v>7</v>
      </c>
      <c r="I881">
        <v>1989</v>
      </c>
      <c r="J881" s="2">
        <f t="shared" si="26"/>
        <v>30</v>
      </c>
      <c r="K881" t="str" cm="1">
        <f t="array" ref="K881">_xlfn.IFS(J881&gt;=61,"61-70",J881&gt;51,"51-60",J881&gt;41,"41-50",J881&gt;31,"31-40",J881&gt;10,"18-30")</f>
        <v>18-30</v>
      </c>
      <c r="L881">
        <f t="shared" si="27"/>
        <v>2018</v>
      </c>
    </row>
    <row r="882" spans="1:12" x14ac:dyDescent="0.25">
      <c r="A882">
        <v>5081</v>
      </c>
      <c r="B882">
        <v>5</v>
      </c>
      <c r="C882" t="s">
        <v>2680</v>
      </c>
      <c r="D882" t="s">
        <v>2681</v>
      </c>
      <c r="E882" s="1">
        <v>43235</v>
      </c>
      <c r="F882" t="s">
        <v>2682</v>
      </c>
      <c r="G882" s="1">
        <v>33934</v>
      </c>
      <c r="H882" t="s">
        <v>2148</v>
      </c>
      <c r="I882">
        <v>1992</v>
      </c>
      <c r="J882" s="2">
        <f t="shared" si="26"/>
        <v>27</v>
      </c>
      <c r="K882" t="str" cm="1">
        <f t="array" ref="K882">_xlfn.IFS(J882&gt;=61,"61-70",J882&gt;51,"51-60",J882&gt;41,"41-50",J882&gt;31,"31-40",J882&gt;10,"18-30")</f>
        <v>18-30</v>
      </c>
      <c r="L882">
        <f t="shared" si="27"/>
        <v>2018</v>
      </c>
    </row>
    <row r="883" spans="1:12" x14ac:dyDescent="0.25">
      <c r="A883">
        <v>5082</v>
      </c>
      <c r="B883">
        <v>5</v>
      </c>
      <c r="C883" t="s">
        <v>2683</v>
      </c>
      <c r="D883" t="s">
        <v>2684</v>
      </c>
      <c r="E883" s="1">
        <v>43063</v>
      </c>
      <c r="F883" t="s">
        <v>2685</v>
      </c>
      <c r="G883" s="1">
        <v>25712</v>
      </c>
      <c r="H883" t="s">
        <v>7</v>
      </c>
      <c r="I883">
        <v>1970</v>
      </c>
      <c r="J883" s="2">
        <f t="shared" si="26"/>
        <v>49</v>
      </c>
      <c r="K883" t="str" cm="1">
        <f t="array" ref="K883">_xlfn.IFS(J883&gt;=61,"61-70",J883&gt;51,"51-60",J883&gt;41,"41-50",J883&gt;31,"31-40",J883&gt;10,"18-30")</f>
        <v>41-50</v>
      </c>
      <c r="L883">
        <f t="shared" si="27"/>
        <v>2017</v>
      </c>
    </row>
    <row r="884" spans="1:12" x14ac:dyDescent="0.25">
      <c r="A884">
        <v>5083</v>
      </c>
      <c r="B884">
        <v>5</v>
      </c>
      <c r="C884" t="s">
        <v>2686</v>
      </c>
      <c r="D884" t="s">
        <v>2687</v>
      </c>
      <c r="E884" s="1">
        <v>43506</v>
      </c>
      <c r="F884" t="s">
        <v>2688</v>
      </c>
      <c r="G884" s="1">
        <v>36458</v>
      </c>
      <c r="H884" t="s">
        <v>2148</v>
      </c>
      <c r="I884">
        <v>1999</v>
      </c>
      <c r="J884" s="2">
        <f t="shared" si="26"/>
        <v>20</v>
      </c>
      <c r="K884" t="str" cm="1">
        <f t="array" ref="K884">_xlfn.IFS(J884&gt;=61,"61-70",J884&gt;51,"51-60",J884&gt;41,"41-50",J884&gt;31,"31-40",J884&gt;10,"18-30")</f>
        <v>18-30</v>
      </c>
      <c r="L884">
        <f t="shared" si="27"/>
        <v>2019</v>
      </c>
    </row>
    <row r="885" spans="1:12" x14ac:dyDescent="0.25">
      <c r="A885">
        <v>5084</v>
      </c>
      <c r="B885">
        <v>5</v>
      </c>
      <c r="C885" t="s">
        <v>2689</v>
      </c>
      <c r="D885" t="s">
        <v>2690</v>
      </c>
      <c r="E885" s="1">
        <v>43254</v>
      </c>
      <c r="F885" t="s">
        <v>2691</v>
      </c>
      <c r="G885" s="1">
        <v>34112</v>
      </c>
      <c r="H885" t="s">
        <v>2148</v>
      </c>
      <c r="I885">
        <v>1993</v>
      </c>
      <c r="J885" s="2">
        <f t="shared" si="26"/>
        <v>26</v>
      </c>
      <c r="K885" t="str" cm="1">
        <f t="array" ref="K885">_xlfn.IFS(J885&gt;=61,"61-70",J885&gt;51,"51-60",J885&gt;41,"41-50",J885&gt;31,"31-40",J885&gt;10,"18-30")</f>
        <v>18-30</v>
      </c>
      <c r="L885">
        <f t="shared" si="27"/>
        <v>2018</v>
      </c>
    </row>
    <row r="886" spans="1:12" x14ac:dyDescent="0.25">
      <c r="A886">
        <v>5085</v>
      </c>
      <c r="B886">
        <v>5</v>
      </c>
      <c r="C886" t="s">
        <v>2692</v>
      </c>
      <c r="D886" t="s">
        <v>2693</v>
      </c>
      <c r="E886" s="1">
        <v>42980</v>
      </c>
      <c r="F886" t="s">
        <v>2694</v>
      </c>
      <c r="G886" s="1">
        <v>23832</v>
      </c>
      <c r="H886" t="s">
        <v>7</v>
      </c>
      <c r="I886">
        <v>1965</v>
      </c>
      <c r="J886" s="2">
        <f t="shared" si="26"/>
        <v>54</v>
      </c>
      <c r="K886" t="str" cm="1">
        <f t="array" ref="K886">_xlfn.IFS(J886&gt;=61,"61-70",J886&gt;51,"51-60",J886&gt;41,"41-50",J886&gt;31,"31-40",J886&gt;10,"18-30")</f>
        <v>51-60</v>
      </c>
      <c r="L886">
        <f t="shared" si="27"/>
        <v>2017</v>
      </c>
    </row>
    <row r="887" spans="1:12" x14ac:dyDescent="0.25">
      <c r="A887">
        <v>5086</v>
      </c>
      <c r="B887">
        <v>5</v>
      </c>
      <c r="C887" t="s">
        <v>2695</v>
      </c>
      <c r="D887" t="s">
        <v>2696</v>
      </c>
      <c r="E887" s="1">
        <v>43295</v>
      </c>
      <c r="F887" t="s">
        <v>2697</v>
      </c>
      <c r="G887" s="1">
        <v>30932</v>
      </c>
      <c r="H887" t="s">
        <v>6</v>
      </c>
      <c r="I887">
        <v>1984</v>
      </c>
      <c r="J887" s="2">
        <f t="shared" si="26"/>
        <v>35</v>
      </c>
      <c r="K887" t="str" cm="1">
        <f t="array" ref="K887">_xlfn.IFS(J887&gt;=61,"61-70",J887&gt;51,"51-60",J887&gt;41,"41-50",J887&gt;31,"31-40",J887&gt;10,"18-30")</f>
        <v>31-40</v>
      </c>
      <c r="L887">
        <f t="shared" si="27"/>
        <v>2018</v>
      </c>
    </row>
    <row r="888" spans="1:12" x14ac:dyDescent="0.25">
      <c r="A888">
        <v>5087</v>
      </c>
      <c r="B888">
        <v>5</v>
      </c>
      <c r="C888" t="s">
        <v>2698</v>
      </c>
      <c r="D888" t="s">
        <v>2699</v>
      </c>
      <c r="E888" s="1">
        <v>43458</v>
      </c>
      <c r="F888" t="s">
        <v>2700</v>
      </c>
      <c r="G888" s="1">
        <v>34608</v>
      </c>
      <c r="H888" t="s">
        <v>6</v>
      </c>
      <c r="I888">
        <v>1994</v>
      </c>
      <c r="J888" s="2">
        <f t="shared" si="26"/>
        <v>25</v>
      </c>
      <c r="K888" t="str" cm="1">
        <f t="array" ref="K888">_xlfn.IFS(J888&gt;=61,"61-70",J888&gt;51,"51-60",J888&gt;41,"41-50",J888&gt;31,"31-40",J888&gt;10,"18-30")</f>
        <v>18-30</v>
      </c>
      <c r="L888">
        <f t="shared" si="27"/>
        <v>2018</v>
      </c>
    </row>
    <row r="889" spans="1:12" x14ac:dyDescent="0.25">
      <c r="A889">
        <v>5088</v>
      </c>
      <c r="B889">
        <v>5</v>
      </c>
      <c r="C889" t="s">
        <v>2701</v>
      </c>
      <c r="D889" t="s">
        <v>2702</v>
      </c>
      <c r="E889" s="1">
        <v>43212</v>
      </c>
      <c r="F889" t="s">
        <v>2703</v>
      </c>
      <c r="G889" s="1">
        <v>29068</v>
      </c>
      <c r="H889" t="s">
        <v>6</v>
      </c>
      <c r="I889">
        <v>1979</v>
      </c>
      <c r="J889" s="2">
        <f t="shared" si="26"/>
        <v>40</v>
      </c>
      <c r="K889" t="str" cm="1">
        <f t="array" ref="K889">_xlfn.IFS(J889&gt;=61,"61-70",J889&gt;51,"51-60",J889&gt;41,"41-50",J889&gt;31,"31-40",J889&gt;10,"18-30")</f>
        <v>31-40</v>
      </c>
      <c r="L889">
        <f t="shared" si="27"/>
        <v>2018</v>
      </c>
    </row>
    <row r="890" spans="1:12" x14ac:dyDescent="0.25">
      <c r="A890">
        <v>5089</v>
      </c>
      <c r="B890">
        <v>5</v>
      </c>
      <c r="C890" t="s">
        <v>2704</v>
      </c>
      <c r="D890" t="s">
        <v>2705</v>
      </c>
      <c r="E890" s="1">
        <v>42966</v>
      </c>
      <c r="F890" t="s">
        <v>2706</v>
      </c>
      <c r="G890" s="1">
        <v>23527</v>
      </c>
      <c r="H890" t="s">
        <v>6</v>
      </c>
      <c r="I890">
        <v>1964</v>
      </c>
      <c r="J890" s="2">
        <f t="shared" si="26"/>
        <v>55</v>
      </c>
      <c r="K890" t="str" cm="1">
        <f t="array" ref="K890">_xlfn.IFS(J890&gt;=61,"61-70",J890&gt;51,"51-60",J890&gt;41,"41-50",J890&gt;31,"31-40",J890&gt;10,"18-30")</f>
        <v>51-60</v>
      </c>
      <c r="L890">
        <f t="shared" si="27"/>
        <v>2017</v>
      </c>
    </row>
    <row r="891" spans="1:12" x14ac:dyDescent="0.25">
      <c r="A891">
        <v>5090</v>
      </c>
      <c r="B891">
        <v>5</v>
      </c>
      <c r="C891" t="s">
        <v>2707</v>
      </c>
      <c r="D891" t="s">
        <v>2708</v>
      </c>
      <c r="E891" s="1">
        <v>43418</v>
      </c>
      <c r="F891" t="s">
        <v>2709</v>
      </c>
      <c r="G891" s="1">
        <v>33700</v>
      </c>
      <c r="H891" t="s">
        <v>7</v>
      </c>
      <c r="I891">
        <v>1992</v>
      </c>
      <c r="J891" s="2">
        <f t="shared" si="26"/>
        <v>27</v>
      </c>
      <c r="K891" t="str" cm="1">
        <f t="array" ref="K891">_xlfn.IFS(J891&gt;=61,"61-70",J891&gt;51,"51-60",J891&gt;41,"41-50",J891&gt;31,"31-40",J891&gt;10,"18-30")</f>
        <v>18-30</v>
      </c>
      <c r="L891">
        <f t="shared" si="27"/>
        <v>2018</v>
      </c>
    </row>
    <row r="892" spans="1:12" x14ac:dyDescent="0.25">
      <c r="A892">
        <v>5091</v>
      </c>
      <c r="B892">
        <v>5</v>
      </c>
      <c r="C892" t="s">
        <v>2710</v>
      </c>
      <c r="D892" t="s">
        <v>2711</v>
      </c>
      <c r="E892" s="1">
        <v>42746</v>
      </c>
      <c r="F892" t="s">
        <v>2712</v>
      </c>
      <c r="G892" s="1">
        <v>29396</v>
      </c>
      <c r="H892" t="s">
        <v>2148</v>
      </c>
      <c r="I892">
        <v>1980</v>
      </c>
      <c r="J892" s="2">
        <f t="shared" si="26"/>
        <v>39</v>
      </c>
      <c r="K892" t="str" cm="1">
        <f t="array" ref="K892">_xlfn.IFS(J892&gt;=61,"61-70",J892&gt;51,"51-60",J892&gt;41,"41-50",J892&gt;31,"31-40",J892&gt;10,"18-30")</f>
        <v>31-40</v>
      </c>
      <c r="L892">
        <f t="shared" si="27"/>
        <v>2017</v>
      </c>
    </row>
    <row r="893" spans="1:12" x14ac:dyDescent="0.25">
      <c r="A893">
        <v>5092</v>
      </c>
      <c r="B893">
        <v>5</v>
      </c>
      <c r="C893" t="s">
        <v>2713</v>
      </c>
      <c r="D893" t="s">
        <v>2714</v>
      </c>
      <c r="E893" s="1">
        <v>43318</v>
      </c>
      <c r="F893" t="s">
        <v>2715</v>
      </c>
      <c r="G893" s="1">
        <v>31449</v>
      </c>
      <c r="H893" t="s">
        <v>6</v>
      </c>
      <c r="I893">
        <v>1986</v>
      </c>
      <c r="J893" s="2">
        <f t="shared" si="26"/>
        <v>33</v>
      </c>
      <c r="K893" t="str" cm="1">
        <f t="array" ref="K893">_xlfn.IFS(J893&gt;=61,"61-70",J893&gt;51,"51-60",J893&gt;41,"41-50",J893&gt;31,"31-40",J893&gt;10,"18-30")</f>
        <v>31-40</v>
      </c>
      <c r="L893">
        <f t="shared" si="27"/>
        <v>2018</v>
      </c>
    </row>
    <row r="894" spans="1:12" x14ac:dyDescent="0.25">
      <c r="A894">
        <v>5093</v>
      </c>
      <c r="B894">
        <v>5</v>
      </c>
      <c r="C894" t="s">
        <v>2716</v>
      </c>
      <c r="D894" t="s">
        <v>2717</v>
      </c>
      <c r="E894" s="1">
        <v>43411</v>
      </c>
      <c r="F894" t="s">
        <v>2718</v>
      </c>
      <c r="G894" s="1">
        <v>33543</v>
      </c>
      <c r="H894" t="s">
        <v>7</v>
      </c>
      <c r="I894">
        <v>1991</v>
      </c>
      <c r="J894" s="2">
        <f t="shared" si="26"/>
        <v>28</v>
      </c>
      <c r="K894" t="str" cm="1">
        <f t="array" ref="K894">_xlfn.IFS(J894&gt;=61,"61-70",J894&gt;51,"51-60",J894&gt;41,"41-50",J894&gt;31,"31-40",J894&gt;10,"18-30")</f>
        <v>18-30</v>
      </c>
      <c r="L894">
        <f t="shared" si="27"/>
        <v>2018</v>
      </c>
    </row>
    <row r="895" spans="1:12" x14ac:dyDescent="0.25">
      <c r="A895">
        <v>5094</v>
      </c>
      <c r="B895">
        <v>5</v>
      </c>
      <c r="C895" t="s">
        <v>2719</v>
      </c>
      <c r="D895" t="s">
        <v>2720</v>
      </c>
      <c r="E895" s="1">
        <v>42830</v>
      </c>
      <c r="F895" t="s">
        <v>2721</v>
      </c>
      <c r="G895" s="1">
        <v>20464</v>
      </c>
      <c r="H895" t="s">
        <v>7</v>
      </c>
      <c r="I895">
        <v>1956</v>
      </c>
      <c r="J895" s="2">
        <f t="shared" si="26"/>
        <v>63</v>
      </c>
      <c r="K895" t="str" cm="1">
        <f t="array" ref="K895">_xlfn.IFS(J895&gt;=61,"61-70",J895&gt;51,"51-60",J895&gt;41,"41-50",J895&gt;31,"31-40",J895&gt;10,"18-30")</f>
        <v>61-70</v>
      </c>
      <c r="L895">
        <f t="shared" si="27"/>
        <v>2017</v>
      </c>
    </row>
    <row r="896" spans="1:12" x14ac:dyDescent="0.25">
      <c r="A896">
        <v>5095</v>
      </c>
      <c r="B896">
        <v>5</v>
      </c>
      <c r="C896" t="s">
        <v>2722</v>
      </c>
      <c r="D896" t="s">
        <v>2723</v>
      </c>
      <c r="E896" s="1">
        <v>43001</v>
      </c>
      <c r="F896" t="s">
        <v>2724</v>
      </c>
      <c r="G896" s="1">
        <v>24302</v>
      </c>
      <c r="H896" t="s">
        <v>7</v>
      </c>
      <c r="I896">
        <v>1966</v>
      </c>
      <c r="J896" s="2">
        <f t="shared" si="26"/>
        <v>53</v>
      </c>
      <c r="K896" t="str" cm="1">
        <f t="array" ref="K896">_xlfn.IFS(J896&gt;=61,"61-70",J896&gt;51,"51-60",J896&gt;41,"41-50",J896&gt;31,"31-40",J896&gt;10,"18-30")</f>
        <v>51-60</v>
      </c>
      <c r="L896">
        <f t="shared" si="27"/>
        <v>2017</v>
      </c>
    </row>
    <row r="897" spans="1:12" x14ac:dyDescent="0.25">
      <c r="A897">
        <v>5096</v>
      </c>
      <c r="B897">
        <v>5</v>
      </c>
      <c r="C897" t="s">
        <v>2725</v>
      </c>
      <c r="D897" t="s">
        <v>2726</v>
      </c>
      <c r="E897" s="1">
        <v>43198</v>
      </c>
      <c r="F897" t="s">
        <v>2727</v>
      </c>
      <c r="G897" s="1">
        <v>28757</v>
      </c>
      <c r="H897" t="s">
        <v>6</v>
      </c>
      <c r="I897">
        <v>1978</v>
      </c>
      <c r="J897" s="2">
        <f t="shared" si="26"/>
        <v>41</v>
      </c>
      <c r="K897" t="str" cm="1">
        <f t="array" ref="K897">_xlfn.IFS(J897&gt;=61,"61-70",J897&gt;51,"51-60",J897&gt;41,"41-50",J897&gt;31,"31-40",J897&gt;10,"18-30")</f>
        <v>31-40</v>
      </c>
      <c r="L897">
        <f t="shared" si="27"/>
        <v>2018</v>
      </c>
    </row>
    <row r="898" spans="1:12" x14ac:dyDescent="0.25">
      <c r="A898">
        <v>5097</v>
      </c>
      <c r="B898">
        <v>5</v>
      </c>
      <c r="C898" t="s">
        <v>2728</v>
      </c>
      <c r="D898" t="s">
        <v>2729</v>
      </c>
      <c r="E898" s="1">
        <v>43030</v>
      </c>
      <c r="F898" t="s">
        <v>2730</v>
      </c>
      <c r="G898" s="1">
        <v>32031</v>
      </c>
      <c r="H898" t="s">
        <v>2148</v>
      </c>
      <c r="I898">
        <v>1987</v>
      </c>
      <c r="J898" s="2">
        <f t="shared" si="26"/>
        <v>32</v>
      </c>
      <c r="K898" t="str" cm="1">
        <f t="array" ref="K898">_xlfn.IFS(J898&gt;=61,"61-70",J898&gt;51,"51-60",J898&gt;41,"41-50",J898&gt;31,"31-40",J898&gt;10,"18-30")</f>
        <v>31-40</v>
      </c>
      <c r="L898">
        <f t="shared" si="27"/>
        <v>2017</v>
      </c>
    </row>
    <row r="899" spans="1:12" x14ac:dyDescent="0.25">
      <c r="A899">
        <v>5098</v>
      </c>
      <c r="B899">
        <v>5</v>
      </c>
      <c r="C899" t="s">
        <v>2634</v>
      </c>
      <c r="D899" t="s">
        <v>2731</v>
      </c>
      <c r="E899" s="1">
        <v>43394</v>
      </c>
      <c r="F899" t="s">
        <v>2732</v>
      </c>
      <c r="G899" s="1">
        <v>33158</v>
      </c>
      <c r="H899" t="s">
        <v>6</v>
      </c>
      <c r="I899">
        <v>1990</v>
      </c>
      <c r="J899" s="2">
        <f t="shared" ref="J899:J962" si="28">2019-I899</f>
        <v>29</v>
      </c>
      <c r="K899" t="str" cm="1">
        <f t="array" ref="K899">_xlfn.IFS(J899&gt;=61,"61-70",J899&gt;51,"51-60",J899&gt;41,"41-50",J899&gt;31,"31-40",J899&gt;10,"18-30")</f>
        <v>18-30</v>
      </c>
      <c r="L899">
        <f t="shared" ref="L899:L962" si="29">YEAR(E899)</f>
        <v>2018</v>
      </c>
    </row>
    <row r="900" spans="1:12" x14ac:dyDescent="0.25">
      <c r="A900">
        <v>5099</v>
      </c>
      <c r="B900">
        <v>5</v>
      </c>
      <c r="C900" t="s">
        <v>2733</v>
      </c>
      <c r="D900" t="s">
        <v>2734</v>
      </c>
      <c r="E900" s="1">
        <v>43235</v>
      </c>
      <c r="F900" t="s">
        <v>2735</v>
      </c>
      <c r="G900" s="1">
        <v>29585</v>
      </c>
      <c r="H900" t="s">
        <v>6</v>
      </c>
      <c r="I900">
        <v>1980</v>
      </c>
      <c r="J900" s="2">
        <f t="shared" si="28"/>
        <v>39</v>
      </c>
      <c r="K900" t="str" cm="1">
        <f t="array" ref="K900">_xlfn.IFS(J900&gt;=61,"61-70",J900&gt;51,"51-60",J900&gt;41,"41-50",J900&gt;31,"31-40",J900&gt;10,"18-30")</f>
        <v>31-40</v>
      </c>
      <c r="L900">
        <f t="shared" si="29"/>
        <v>2018</v>
      </c>
    </row>
    <row r="901" spans="1:12" x14ac:dyDescent="0.25">
      <c r="A901">
        <v>5100</v>
      </c>
      <c r="B901">
        <v>5</v>
      </c>
      <c r="C901" t="s">
        <v>2736</v>
      </c>
      <c r="D901" t="s">
        <v>2737</v>
      </c>
      <c r="E901" s="1">
        <v>43091</v>
      </c>
      <c r="F901" t="s">
        <v>2738</v>
      </c>
      <c r="G901" s="1">
        <v>26338</v>
      </c>
      <c r="H901" t="s">
        <v>7</v>
      </c>
      <c r="I901">
        <v>1972</v>
      </c>
      <c r="J901" s="2">
        <f t="shared" si="28"/>
        <v>47</v>
      </c>
      <c r="K901" t="str" cm="1">
        <f t="array" ref="K901">_xlfn.IFS(J901&gt;=61,"61-70",J901&gt;51,"51-60",J901&gt;41,"41-50",J901&gt;31,"31-40",J901&gt;10,"18-30")</f>
        <v>41-50</v>
      </c>
      <c r="L901">
        <f t="shared" si="29"/>
        <v>2017</v>
      </c>
    </row>
    <row r="902" spans="1:12" x14ac:dyDescent="0.25">
      <c r="A902">
        <v>5101</v>
      </c>
      <c r="B902">
        <v>5</v>
      </c>
      <c r="C902" t="s">
        <v>2739</v>
      </c>
      <c r="D902" t="s">
        <v>2740</v>
      </c>
      <c r="E902" s="1">
        <v>42757</v>
      </c>
      <c r="F902" t="s">
        <v>2741</v>
      </c>
      <c r="G902" s="1">
        <v>18816</v>
      </c>
      <c r="H902" t="s">
        <v>6</v>
      </c>
      <c r="I902">
        <v>1951</v>
      </c>
      <c r="J902" s="2">
        <f t="shared" si="28"/>
        <v>68</v>
      </c>
      <c r="K902" t="str" cm="1">
        <f t="array" ref="K902">_xlfn.IFS(J902&gt;=61,"61-70",J902&gt;51,"51-60",J902&gt;41,"41-50",J902&gt;31,"31-40",J902&gt;10,"18-30")</f>
        <v>61-70</v>
      </c>
      <c r="L902">
        <f t="shared" si="29"/>
        <v>2017</v>
      </c>
    </row>
    <row r="903" spans="1:12" x14ac:dyDescent="0.25">
      <c r="A903">
        <v>5102</v>
      </c>
      <c r="B903">
        <v>5</v>
      </c>
      <c r="C903" t="s">
        <v>2742</v>
      </c>
      <c r="D903" t="s">
        <v>2743</v>
      </c>
      <c r="E903" s="1">
        <v>43294</v>
      </c>
      <c r="F903" t="s">
        <v>2744</v>
      </c>
      <c r="G903" s="1">
        <v>34488</v>
      </c>
      <c r="H903" t="s">
        <v>2148</v>
      </c>
      <c r="I903">
        <v>1994</v>
      </c>
      <c r="J903" s="2">
        <f t="shared" si="28"/>
        <v>25</v>
      </c>
      <c r="K903" t="str" cm="1">
        <f t="array" ref="K903">_xlfn.IFS(J903&gt;=61,"61-70",J903&gt;51,"51-60",J903&gt;41,"41-50",J903&gt;31,"31-40",J903&gt;10,"18-30")</f>
        <v>18-30</v>
      </c>
      <c r="L903">
        <f t="shared" si="29"/>
        <v>2018</v>
      </c>
    </row>
    <row r="904" spans="1:12" x14ac:dyDescent="0.25">
      <c r="A904">
        <v>5103</v>
      </c>
      <c r="B904">
        <v>5</v>
      </c>
      <c r="C904" t="s">
        <v>2512</v>
      </c>
      <c r="D904" t="s">
        <v>2745</v>
      </c>
      <c r="E904" s="1">
        <v>42855</v>
      </c>
      <c r="F904" t="s">
        <v>2746</v>
      </c>
      <c r="G904" s="1">
        <v>21012</v>
      </c>
      <c r="H904" t="s">
        <v>7</v>
      </c>
      <c r="I904">
        <v>1957</v>
      </c>
      <c r="J904" s="2">
        <f t="shared" si="28"/>
        <v>62</v>
      </c>
      <c r="K904" t="str" cm="1">
        <f t="array" ref="K904">_xlfn.IFS(J904&gt;=61,"61-70",J904&gt;51,"51-60",J904&gt;41,"41-50",J904&gt;31,"31-40",J904&gt;10,"18-30")</f>
        <v>61-70</v>
      </c>
      <c r="L904">
        <f t="shared" si="29"/>
        <v>2017</v>
      </c>
    </row>
    <row r="905" spans="1:12" x14ac:dyDescent="0.25">
      <c r="A905">
        <v>5104</v>
      </c>
      <c r="B905">
        <v>5</v>
      </c>
      <c r="C905" t="s">
        <v>2566</v>
      </c>
      <c r="D905" t="s">
        <v>2747</v>
      </c>
      <c r="E905" s="1">
        <v>43331</v>
      </c>
      <c r="F905" t="s">
        <v>2748</v>
      </c>
      <c r="G905" s="1">
        <v>31742</v>
      </c>
      <c r="H905" t="s">
        <v>7</v>
      </c>
      <c r="I905">
        <v>1986</v>
      </c>
      <c r="J905" s="2">
        <f t="shared" si="28"/>
        <v>33</v>
      </c>
      <c r="K905" t="str" cm="1">
        <f t="array" ref="K905">_xlfn.IFS(J905&gt;=61,"61-70",J905&gt;51,"51-60",J905&gt;41,"41-50",J905&gt;31,"31-40",J905&gt;10,"18-30")</f>
        <v>31-40</v>
      </c>
      <c r="L905">
        <f t="shared" si="29"/>
        <v>2018</v>
      </c>
    </row>
    <row r="906" spans="1:12" x14ac:dyDescent="0.25">
      <c r="A906">
        <v>5105</v>
      </c>
      <c r="B906">
        <v>5</v>
      </c>
      <c r="C906" t="s">
        <v>2749</v>
      </c>
      <c r="D906" t="s">
        <v>2750</v>
      </c>
      <c r="E906" s="1">
        <v>43320</v>
      </c>
      <c r="F906" t="s">
        <v>2751</v>
      </c>
      <c r="G906" s="1">
        <v>31501</v>
      </c>
      <c r="H906" t="s">
        <v>6</v>
      </c>
      <c r="I906">
        <v>1986</v>
      </c>
      <c r="J906" s="2">
        <f t="shared" si="28"/>
        <v>33</v>
      </c>
      <c r="K906" t="str" cm="1">
        <f t="array" ref="K906">_xlfn.IFS(J906&gt;=61,"61-70",J906&gt;51,"51-60",J906&gt;41,"41-50",J906&gt;31,"31-40",J906&gt;10,"18-30")</f>
        <v>31-40</v>
      </c>
      <c r="L906">
        <f t="shared" si="29"/>
        <v>2018</v>
      </c>
    </row>
    <row r="907" spans="1:12" x14ac:dyDescent="0.25">
      <c r="A907">
        <v>5106</v>
      </c>
      <c r="B907">
        <v>5</v>
      </c>
      <c r="C907" t="s">
        <v>2752</v>
      </c>
      <c r="D907" t="s">
        <v>2753</v>
      </c>
      <c r="E907" s="1">
        <v>43476</v>
      </c>
      <c r="F907" t="s">
        <v>2754</v>
      </c>
      <c r="G907" s="1">
        <v>35022</v>
      </c>
      <c r="H907" t="s">
        <v>6</v>
      </c>
      <c r="I907">
        <v>1995</v>
      </c>
      <c r="J907" s="2">
        <f t="shared" si="28"/>
        <v>24</v>
      </c>
      <c r="K907" t="str" cm="1">
        <f t="array" ref="K907">_xlfn.IFS(J907&gt;=61,"61-70",J907&gt;51,"51-60",J907&gt;41,"41-50",J907&gt;31,"31-40",J907&gt;10,"18-30")</f>
        <v>18-30</v>
      </c>
      <c r="L907">
        <f t="shared" si="29"/>
        <v>2019</v>
      </c>
    </row>
    <row r="908" spans="1:12" x14ac:dyDescent="0.25">
      <c r="A908">
        <v>5107</v>
      </c>
      <c r="B908">
        <v>5</v>
      </c>
      <c r="C908" t="s">
        <v>2458</v>
      </c>
      <c r="D908" t="s">
        <v>2755</v>
      </c>
      <c r="E908" s="1">
        <v>43025</v>
      </c>
      <c r="F908" t="s">
        <v>2756</v>
      </c>
      <c r="G908" s="1">
        <v>24850</v>
      </c>
      <c r="H908" t="s">
        <v>7</v>
      </c>
      <c r="I908">
        <v>1968</v>
      </c>
      <c r="J908" s="2">
        <f t="shared" si="28"/>
        <v>51</v>
      </c>
      <c r="K908" t="str" cm="1">
        <f t="array" ref="K908">_xlfn.IFS(J908&gt;=61,"61-70",J908&gt;51,"51-60",J908&gt;41,"41-50",J908&gt;31,"31-40",J908&gt;10,"18-30")</f>
        <v>41-50</v>
      </c>
      <c r="L908">
        <f t="shared" si="29"/>
        <v>2017</v>
      </c>
    </row>
    <row r="909" spans="1:12" x14ac:dyDescent="0.25">
      <c r="A909">
        <v>5108</v>
      </c>
      <c r="B909">
        <v>5</v>
      </c>
      <c r="C909" t="s">
        <v>2757</v>
      </c>
      <c r="D909" t="s">
        <v>2758</v>
      </c>
      <c r="E909" s="1">
        <v>43120</v>
      </c>
      <c r="F909" t="s">
        <v>2759</v>
      </c>
      <c r="G909" s="1">
        <v>32872</v>
      </c>
      <c r="H909" t="s">
        <v>2148</v>
      </c>
      <c r="I909">
        <v>1989</v>
      </c>
      <c r="J909" s="2">
        <f t="shared" si="28"/>
        <v>30</v>
      </c>
      <c r="K909" t="str" cm="1">
        <f t="array" ref="K909">_xlfn.IFS(J909&gt;=61,"61-70",J909&gt;51,"51-60",J909&gt;41,"41-50",J909&gt;31,"31-40",J909&gt;10,"18-30")</f>
        <v>18-30</v>
      </c>
      <c r="L909">
        <f t="shared" si="29"/>
        <v>2018</v>
      </c>
    </row>
    <row r="910" spans="1:12" x14ac:dyDescent="0.25">
      <c r="A910">
        <v>5109</v>
      </c>
      <c r="B910">
        <v>5</v>
      </c>
      <c r="C910" t="s">
        <v>2760</v>
      </c>
      <c r="D910" t="s">
        <v>2761</v>
      </c>
      <c r="E910" s="1">
        <v>43026</v>
      </c>
      <c r="F910" t="s">
        <v>2762</v>
      </c>
      <c r="G910" s="1">
        <v>24874</v>
      </c>
      <c r="H910" t="s">
        <v>6</v>
      </c>
      <c r="I910">
        <v>1968</v>
      </c>
      <c r="J910" s="2">
        <f t="shared" si="28"/>
        <v>51</v>
      </c>
      <c r="K910" t="str" cm="1">
        <f t="array" ref="K910">_xlfn.IFS(J910&gt;=61,"61-70",J910&gt;51,"51-60",J910&gt;41,"41-50",J910&gt;31,"31-40",J910&gt;10,"18-30")</f>
        <v>41-50</v>
      </c>
      <c r="L910">
        <f t="shared" si="29"/>
        <v>2017</v>
      </c>
    </row>
    <row r="911" spans="1:12" x14ac:dyDescent="0.25">
      <c r="A911">
        <v>5110</v>
      </c>
      <c r="B911">
        <v>5</v>
      </c>
      <c r="C911" t="s">
        <v>2763</v>
      </c>
      <c r="D911" t="s">
        <v>2764</v>
      </c>
      <c r="E911" s="1">
        <v>43435</v>
      </c>
      <c r="F911" t="s">
        <v>2765</v>
      </c>
      <c r="G911" s="1">
        <v>35794</v>
      </c>
      <c r="H911" t="s">
        <v>2148</v>
      </c>
      <c r="I911">
        <v>1997</v>
      </c>
      <c r="J911" s="2">
        <f t="shared" si="28"/>
        <v>22</v>
      </c>
      <c r="K911" t="str" cm="1">
        <f t="array" ref="K911">_xlfn.IFS(J911&gt;=61,"61-70",J911&gt;51,"51-60",J911&gt;41,"41-50",J911&gt;31,"31-40",J911&gt;10,"18-30")</f>
        <v>18-30</v>
      </c>
      <c r="L911">
        <f t="shared" si="29"/>
        <v>2018</v>
      </c>
    </row>
    <row r="912" spans="1:12" x14ac:dyDescent="0.25">
      <c r="A912">
        <v>5111</v>
      </c>
      <c r="B912">
        <v>5</v>
      </c>
      <c r="C912" t="s">
        <v>2766</v>
      </c>
      <c r="D912" t="s">
        <v>2767</v>
      </c>
      <c r="E912" s="1">
        <v>43192</v>
      </c>
      <c r="F912" t="s">
        <v>2768</v>
      </c>
      <c r="G912" s="1">
        <v>33536</v>
      </c>
      <c r="H912" t="s">
        <v>2148</v>
      </c>
      <c r="I912">
        <v>1991</v>
      </c>
      <c r="J912" s="2">
        <f t="shared" si="28"/>
        <v>28</v>
      </c>
      <c r="K912" t="str" cm="1">
        <f t="array" ref="K912">_xlfn.IFS(J912&gt;=61,"61-70",J912&gt;51,"51-60",J912&gt;41,"41-50",J912&gt;31,"31-40",J912&gt;10,"18-30")</f>
        <v>18-30</v>
      </c>
      <c r="L912">
        <f t="shared" si="29"/>
        <v>2018</v>
      </c>
    </row>
    <row r="913" spans="1:12" x14ac:dyDescent="0.25">
      <c r="A913">
        <v>5112</v>
      </c>
      <c r="B913">
        <v>5</v>
      </c>
      <c r="C913" t="s">
        <v>2769</v>
      </c>
      <c r="D913" t="s">
        <v>2770</v>
      </c>
      <c r="E913" s="1">
        <v>42962</v>
      </c>
      <c r="F913" t="s">
        <v>2771</v>
      </c>
      <c r="G913" s="1">
        <v>23440</v>
      </c>
      <c r="H913" t="s">
        <v>7</v>
      </c>
      <c r="I913">
        <v>1964</v>
      </c>
      <c r="J913" s="2">
        <f t="shared" si="28"/>
        <v>55</v>
      </c>
      <c r="K913" t="str" cm="1">
        <f t="array" ref="K913">_xlfn.IFS(J913&gt;=61,"61-70",J913&gt;51,"51-60",J913&gt;41,"41-50",J913&gt;31,"31-40",J913&gt;10,"18-30")</f>
        <v>51-60</v>
      </c>
      <c r="L913">
        <f t="shared" si="29"/>
        <v>2017</v>
      </c>
    </row>
    <row r="914" spans="1:12" x14ac:dyDescent="0.25">
      <c r="A914">
        <v>5113</v>
      </c>
      <c r="B914">
        <v>5</v>
      </c>
      <c r="C914" t="s">
        <v>2772</v>
      </c>
      <c r="D914" t="s">
        <v>2773</v>
      </c>
      <c r="E914" s="1">
        <v>42760</v>
      </c>
      <c r="F914" t="s">
        <v>2774</v>
      </c>
      <c r="G914" s="1">
        <v>29529</v>
      </c>
      <c r="H914" t="s">
        <v>2148</v>
      </c>
      <c r="I914">
        <v>1980</v>
      </c>
      <c r="J914" s="2">
        <f t="shared" si="28"/>
        <v>39</v>
      </c>
      <c r="K914" t="str" cm="1">
        <f t="array" ref="K914">_xlfn.IFS(J914&gt;=61,"61-70",J914&gt;51,"51-60",J914&gt;41,"41-50",J914&gt;31,"31-40",J914&gt;10,"18-30")</f>
        <v>31-40</v>
      </c>
      <c r="L914">
        <f t="shared" si="29"/>
        <v>2017</v>
      </c>
    </row>
    <row r="915" spans="1:12" x14ac:dyDescent="0.25">
      <c r="A915">
        <v>5114</v>
      </c>
      <c r="B915">
        <v>5</v>
      </c>
      <c r="C915" t="s">
        <v>2775</v>
      </c>
      <c r="D915" t="s">
        <v>2776</v>
      </c>
      <c r="E915" s="1">
        <v>43375</v>
      </c>
      <c r="F915" t="s">
        <v>2777</v>
      </c>
      <c r="G915" s="1">
        <v>35241</v>
      </c>
      <c r="H915" t="s">
        <v>2148</v>
      </c>
      <c r="I915">
        <v>1996</v>
      </c>
      <c r="J915" s="2">
        <f t="shared" si="28"/>
        <v>23</v>
      </c>
      <c r="K915" t="str" cm="1">
        <f t="array" ref="K915">_xlfn.IFS(J915&gt;=61,"61-70",J915&gt;51,"51-60",J915&gt;41,"41-50",J915&gt;31,"31-40",J915&gt;10,"18-30")</f>
        <v>18-30</v>
      </c>
      <c r="L915">
        <f t="shared" si="29"/>
        <v>2018</v>
      </c>
    </row>
    <row r="916" spans="1:12" x14ac:dyDescent="0.25">
      <c r="A916">
        <v>5115</v>
      </c>
      <c r="B916">
        <v>5</v>
      </c>
      <c r="C916" t="s">
        <v>2778</v>
      </c>
      <c r="D916" t="s">
        <v>2779</v>
      </c>
      <c r="E916" s="1">
        <v>42756</v>
      </c>
      <c r="F916" t="s">
        <v>2780</v>
      </c>
      <c r="G916" s="1">
        <v>29485</v>
      </c>
      <c r="H916" t="s">
        <v>2148</v>
      </c>
      <c r="I916">
        <v>1980</v>
      </c>
      <c r="J916" s="2">
        <f t="shared" si="28"/>
        <v>39</v>
      </c>
      <c r="K916" t="str" cm="1">
        <f t="array" ref="K916">_xlfn.IFS(J916&gt;=61,"61-70",J916&gt;51,"51-60",J916&gt;41,"41-50",J916&gt;31,"31-40",J916&gt;10,"18-30")</f>
        <v>31-40</v>
      </c>
      <c r="L916">
        <f t="shared" si="29"/>
        <v>2017</v>
      </c>
    </row>
    <row r="917" spans="1:12" x14ac:dyDescent="0.25">
      <c r="A917">
        <v>5116</v>
      </c>
      <c r="B917">
        <v>5</v>
      </c>
      <c r="C917" t="s">
        <v>2781</v>
      </c>
      <c r="D917" t="s">
        <v>2782</v>
      </c>
      <c r="E917" s="1">
        <v>42959</v>
      </c>
      <c r="F917" t="s">
        <v>2783</v>
      </c>
      <c r="G917" s="1">
        <v>23362</v>
      </c>
      <c r="H917" t="s">
        <v>7</v>
      </c>
      <c r="I917">
        <v>1963</v>
      </c>
      <c r="J917" s="2">
        <f t="shared" si="28"/>
        <v>56</v>
      </c>
      <c r="K917" t="str" cm="1">
        <f t="array" ref="K917">_xlfn.IFS(J917&gt;=61,"61-70",J917&gt;51,"51-60",J917&gt;41,"41-50",J917&gt;31,"31-40",J917&gt;10,"18-30")</f>
        <v>51-60</v>
      </c>
      <c r="L917">
        <f t="shared" si="29"/>
        <v>2017</v>
      </c>
    </row>
    <row r="918" spans="1:12" x14ac:dyDescent="0.25">
      <c r="A918">
        <v>5117</v>
      </c>
      <c r="B918">
        <v>5</v>
      </c>
      <c r="C918" t="s">
        <v>2784</v>
      </c>
      <c r="D918" t="s">
        <v>2785</v>
      </c>
      <c r="E918" s="1">
        <v>43096</v>
      </c>
      <c r="F918" t="s">
        <v>2786</v>
      </c>
      <c r="G918" s="1">
        <v>32650</v>
      </c>
      <c r="H918" t="s">
        <v>2148</v>
      </c>
      <c r="I918">
        <v>1989</v>
      </c>
      <c r="J918" s="2">
        <f t="shared" si="28"/>
        <v>30</v>
      </c>
      <c r="K918" t="str" cm="1">
        <f t="array" ref="K918">_xlfn.IFS(J918&gt;=61,"61-70",J918&gt;51,"51-60",J918&gt;41,"41-50",J918&gt;31,"31-40",J918&gt;10,"18-30")</f>
        <v>18-30</v>
      </c>
      <c r="L918">
        <f t="shared" si="29"/>
        <v>2017</v>
      </c>
    </row>
    <row r="919" spans="1:12" x14ac:dyDescent="0.25">
      <c r="A919">
        <v>5118</v>
      </c>
      <c r="B919">
        <v>5</v>
      </c>
      <c r="C919" t="s">
        <v>2787</v>
      </c>
      <c r="D919" t="s">
        <v>2788</v>
      </c>
      <c r="E919" s="1">
        <v>43541</v>
      </c>
      <c r="F919" t="s">
        <v>2789</v>
      </c>
      <c r="G919" s="1">
        <v>36472</v>
      </c>
      <c r="H919" t="s">
        <v>6</v>
      </c>
      <c r="I919">
        <v>1999</v>
      </c>
      <c r="J919" s="2">
        <f t="shared" si="28"/>
        <v>20</v>
      </c>
      <c r="K919" t="str" cm="1">
        <f t="array" ref="K919">_xlfn.IFS(J919&gt;=61,"61-70",J919&gt;51,"51-60",J919&gt;41,"41-50",J919&gt;31,"31-40",J919&gt;10,"18-30")</f>
        <v>18-30</v>
      </c>
      <c r="L919">
        <f t="shared" si="29"/>
        <v>2019</v>
      </c>
    </row>
    <row r="920" spans="1:12" x14ac:dyDescent="0.25">
      <c r="A920">
        <v>5119</v>
      </c>
      <c r="B920">
        <v>5</v>
      </c>
      <c r="C920" t="s">
        <v>2790</v>
      </c>
      <c r="D920" t="s">
        <v>2791</v>
      </c>
      <c r="E920" s="1">
        <v>42825</v>
      </c>
      <c r="F920" t="s">
        <v>2792</v>
      </c>
      <c r="G920" s="1">
        <v>30127</v>
      </c>
      <c r="H920" t="s">
        <v>2148</v>
      </c>
      <c r="I920">
        <v>1982</v>
      </c>
      <c r="J920" s="2">
        <f t="shared" si="28"/>
        <v>37</v>
      </c>
      <c r="K920" t="str" cm="1">
        <f t="array" ref="K920">_xlfn.IFS(J920&gt;=61,"61-70",J920&gt;51,"51-60",J920&gt;41,"41-50",J920&gt;31,"31-40",J920&gt;10,"18-30")</f>
        <v>31-40</v>
      </c>
      <c r="L920">
        <f t="shared" si="29"/>
        <v>2017</v>
      </c>
    </row>
    <row r="921" spans="1:12" x14ac:dyDescent="0.25">
      <c r="A921">
        <v>5120</v>
      </c>
      <c r="B921">
        <v>5</v>
      </c>
      <c r="C921" t="s">
        <v>2793</v>
      </c>
      <c r="D921" t="s">
        <v>2794</v>
      </c>
      <c r="E921" s="1">
        <v>43544</v>
      </c>
      <c r="F921" t="s">
        <v>2795</v>
      </c>
      <c r="G921" s="1">
        <v>36812</v>
      </c>
      <c r="H921" t="s">
        <v>2148</v>
      </c>
      <c r="I921">
        <v>2000</v>
      </c>
      <c r="J921" s="2">
        <f t="shared" si="28"/>
        <v>19</v>
      </c>
      <c r="K921" t="str" cm="1">
        <f t="array" ref="K921">_xlfn.IFS(J921&gt;=61,"61-70",J921&gt;51,"51-60",J921&gt;41,"41-50",J921&gt;31,"31-40",J921&gt;10,"18-30")</f>
        <v>18-30</v>
      </c>
      <c r="L921">
        <f t="shared" si="29"/>
        <v>2019</v>
      </c>
    </row>
    <row r="922" spans="1:12" x14ac:dyDescent="0.25">
      <c r="A922">
        <v>5121</v>
      </c>
      <c r="B922">
        <v>5</v>
      </c>
      <c r="C922" t="s">
        <v>2704</v>
      </c>
      <c r="D922" t="s">
        <v>2796</v>
      </c>
      <c r="E922" s="1">
        <v>43414</v>
      </c>
      <c r="F922" t="s">
        <v>2797</v>
      </c>
      <c r="G922" s="1">
        <v>33624</v>
      </c>
      <c r="H922" t="s">
        <v>6</v>
      </c>
      <c r="I922">
        <v>1992</v>
      </c>
      <c r="J922" s="2">
        <f t="shared" si="28"/>
        <v>27</v>
      </c>
      <c r="K922" t="str" cm="1">
        <f t="array" ref="K922">_xlfn.IFS(J922&gt;=61,"61-70",J922&gt;51,"51-60",J922&gt;41,"41-50",J922&gt;31,"31-40",J922&gt;10,"18-30")</f>
        <v>18-30</v>
      </c>
      <c r="L922">
        <f t="shared" si="29"/>
        <v>2018</v>
      </c>
    </row>
    <row r="923" spans="1:12" x14ac:dyDescent="0.25">
      <c r="A923">
        <v>5122</v>
      </c>
      <c r="B923">
        <v>5</v>
      </c>
      <c r="C923" t="s">
        <v>2798</v>
      </c>
      <c r="D923" t="s">
        <v>2799</v>
      </c>
      <c r="E923" s="1">
        <v>42874</v>
      </c>
      <c r="F923" t="s">
        <v>2800</v>
      </c>
      <c r="G923" s="1">
        <v>21456</v>
      </c>
      <c r="H923" t="s">
        <v>6</v>
      </c>
      <c r="I923">
        <v>1958</v>
      </c>
      <c r="J923" s="2">
        <f t="shared" si="28"/>
        <v>61</v>
      </c>
      <c r="K923" t="str" cm="1">
        <f t="array" ref="K923">_xlfn.IFS(J923&gt;=61,"61-70",J923&gt;51,"51-60",J923&gt;41,"41-50",J923&gt;31,"31-40",J923&gt;10,"18-30")</f>
        <v>61-70</v>
      </c>
      <c r="L923">
        <f t="shared" si="29"/>
        <v>2017</v>
      </c>
    </row>
    <row r="924" spans="1:12" x14ac:dyDescent="0.25">
      <c r="A924">
        <v>5123</v>
      </c>
      <c r="B924">
        <v>5</v>
      </c>
      <c r="C924" t="s">
        <v>2801</v>
      </c>
      <c r="D924" t="s">
        <v>2802</v>
      </c>
      <c r="E924" s="1">
        <v>43557</v>
      </c>
      <c r="F924" t="s">
        <v>2803</v>
      </c>
      <c r="G924" s="1">
        <v>36834</v>
      </c>
      <c r="H924" t="s">
        <v>6</v>
      </c>
      <c r="I924">
        <v>2000</v>
      </c>
      <c r="J924" s="2">
        <f t="shared" si="28"/>
        <v>19</v>
      </c>
      <c r="K924" t="str" cm="1">
        <f t="array" ref="K924">_xlfn.IFS(J924&gt;=61,"61-70",J924&gt;51,"51-60",J924&gt;41,"41-50",J924&gt;31,"31-40",J924&gt;10,"18-30")</f>
        <v>18-30</v>
      </c>
      <c r="L924">
        <f t="shared" si="29"/>
        <v>2019</v>
      </c>
    </row>
    <row r="925" spans="1:12" x14ac:dyDescent="0.25">
      <c r="A925">
        <v>5124</v>
      </c>
      <c r="B925">
        <v>5</v>
      </c>
      <c r="C925" t="s">
        <v>2804</v>
      </c>
      <c r="D925" t="s">
        <v>2805</v>
      </c>
      <c r="E925" s="1">
        <v>43077</v>
      </c>
      <c r="F925" t="s">
        <v>2806</v>
      </c>
      <c r="G925" s="1">
        <v>26025</v>
      </c>
      <c r="H925" t="s">
        <v>7</v>
      </c>
      <c r="I925">
        <v>1971</v>
      </c>
      <c r="J925" s="2">
        <f t="shared" si="28"/>
        <v>48</v>
      </c>
      <c r="K925" t="str" cm="1">
        <f t="array" ref="K925">_xlfn.IFS(J925&gt;=61,"61-70",J925&gt;51,"51-60",J925&gt;41,"41-50",J925&gt;31,"31-40",J925&gt;10,"18-30")</f>
        <v>41-50</v>
      </c>
      <c r="L925">
        <f t="shared" si="29"/>
        <v>2017</v>
      </c>
    </row>
    <row r="926" spans="1:12" x14ac:dyDescent="0.25">
      <c r="A926">
        <v>5125</v>
      </c>
      <c r="B926">
        <v>5</v>
      </c>
      <c r="C926" t="s">
        <v>2807</v>
      </c>
      <c r="D926" t="s">
        <v>2808</v>
      </c>
      <c r="E926" s="1">
        <v>43244</v>
      </c>
      <c r="F926" t="s">
        <v>2809</v>
      </c>
      <c r="G926" s="1">
        <v>34023</v>
      </c>
      <c r="H926" t="s">
        <v>2148</v>
      </c>
      <c r="I926">
        <v>1993</v>
      </c>
      <c r="J926" s="2">
        <f t="shared" si="28"/>
        <v>26</v>
      </c>
      <c r="K926" t="str" cm="1">
        <f t="array" ref="K926">_xlfn.IFS(J926&gt;=61,"61-70",J926&gt;51,"51-60",J926&gt;41,"41-50",J926&gt;31,"31-40",J926&gt;10,"18-30")</f>
        <v>18-30</v>
      </c>
      <c r="L926">
        <f t="shared" si="29"/>
        <v>2018</v>
      </c>
    </row>
    <row r="927" spans="1:12" x14ac:dyDescent="0.25">
      <c r="A927">
        <v>5126</v>
      </c>
      <c r="B927">
        <v>5</v>
      </c>
      <c r="C927" t="s">
        <v>2810</v>
      </c>
      <c r="D927" t="s">
        <v>2811</v>
      </c>
      <c r="E927" s="1">
        <v>42865</v>
      </c>
      <c r="F927" t="s">
        <v>2812</v>
      </c>
      <c r="G927" s="1">
        <v>21249</v>
      </c>
      <c r="H927" t="s">
        <v>6</v>
      </c>
      <c r="I927">
        <v>1958</v>
      </c>
      <c r="J927" s="2">
        <f t="shared" si="28"/>
        <v>61</v>
      </c>
      <c r="K927" t="str" cm="1">
        <f t="array" ref="K927">_xlfn.IFS(J927&gt;=61,"61-70",J927&gt;51,"51-60",J927&gt;41,"41-50",J927&gt;31,"31-40",J927&gt;10,"18-30")</f>
        <v>61-70</v>
      </c>
      <c r="L927">
        <f t="shared" si="29"/>
        <v>2017</v>
      </c>
    </row>
    <row r="928" spans="1:12" x14ac:dyDescent="0.25">
      <c r="A928">
        <v>5127</v>
      </c>
      <c r="B928">
        <v>5</v>
      </c>
      <c r="C928" t="s">
        <v>2813</v>
      </c>
      <c r="D928" t="s">
        <v>2814</v>
      </c>
      <c r="E928" s="1">
        <v>43297</v>
      </c>
      <c r="F928" t="s">
        <v>2815</v>
      </c>
      <c r="G928" s="1">
        <v>30983</v>
      </c>
      <c r="H928" t="s">
        <v>6</v>
      </c>
      <c r="I928">
        <v>1984</v>
      </c>
      <c r="J928" s="2">
        <f t="shared" si="28"/>
        <v>35</v>
      </c>
      <c r="K928" t="str" cm="1">
        <f t="array" ref="K928">_xlfn.IFS(J928&gt;=61,"61-70",J928&gt;51,"51-60",J928&gt;41,"41-50",J928&gt;31,"31-40",J928&gt;10,"18-30")</f>
        <v>31-40</v>
      </c>
      <c r="L928">
        <f t="shared" si="29"/>
        <v>2018</v>
      </c>
    </row>
    <row r="929" spans="1:12" x14ac:dyDescent="0.25">
      <c r="A929">
        <v>5128</v>
      </c>
      <c r="B929">
        <v>5</v>
      </c>
      <c r="C929" t="s">
        <v>2816</v>
      </c>
      <c r="D929" t="s">
        <v>2817</v>
      </c>
      <c r="E929" s="1">
        <v>43139</v>
      </c>
      <c r="F929" t="s">
        <v>2818</v>
      </c>
      <c r="G929" s="1">
        <v>33049</v>
      </c>
      <c r="H929" t="s">
        <v>2148</v>
      </c>
      <c r="I929">
        <v>1990</v>
      </c>
      <c r="J929" s="2">
        <f t="shared" si="28"/>
        <v>29</v>
      </c>
      <c r="K929" t="str" cm="1">
        <f t="array" ref="K929">_xlfn.IFS(J929&gt;=61,"61-70",J929&gt;51,"51-60",J929&gt;41,"41-50",J929&gt;31,"31-40",J929&gt;10,"18-30")</f>
        <v>18-30</v>
      </c>
      <c r="L929">
        <f t="shared" si="29"/>
        <v>2018</v>
      </c>
    </row>
    <row r="930" spans="1:12" x14ac:dyDescent="0.25">
      <c r="A930">
        <v>5129</v>
      </c>
      <c r="B930">
        <v>5</v>
      </c>
      <c r="C930" t="s">
        <v>2819</v>
      </c>
      <c r="D930" t="s">
        <v>2820</v>
      </c>
      <c r="E930" s="1">
        <v>42767</v>
      </c>
      <c r="F930" t="s">
        <v>2821</v>
      </c>
      <c r="G930" s="1">
        <v>29595</v>
      </c>
      <c r="H930" t="s">
        <v>2148</v>
      </c>
      <c r="I930">
        <v>1981</v>
      </c>
      <c r="J930" s="2">
        <f t="shared" si="28"/>
        <v>38</v>
      </c>
      <c r="K930" t="str" cm="1">
        <f t="array" ref="K930">_xlfn.IFS(J930&gt;=61,"61-70",J930&gt;51,"51-60",J930&gt;41,"41-50",J930&gt;31,"31-40",J930&gt;10,"18-30")</f>
        <v>31-40</v>
      </c>
      <c r="L930">
        <f t="shared" si="29"/>
        <v>2017</v>
      </c>
    </row>
    <row r="931" spans="1:12" x14ac:dyDescent="0.25">
      <c r="A931">
        <v>5130</v>
      </c>
      <c r="B931">
        <v>5</v>
      </c>
      <c r="C931" t="s">
        <v>2822</v>
      </c>
      <c r="D931" t="s">
        <v>2823</v>
      </c>
      <c r="E931" s="1">
        <v>42946</v>
      </c>
      <c r="F931" t="s">
        <v>2824</v>
      </c>
      <c r="G931" s="1">
        <v>31256</v>
      </c>
      <c r="H931" t="s">
        <v>2148</v>
      </c>
      <c r="I931">
        <v>1985</v>
      </c>
      <c r="J931" s="2">
        <f t="shared" si="28"/>
        <v>34</v>
      </c>
      <c r="K931" t="str" cm="1">
        <f t="array" ref="K931">_xlfn.IFS(J931&gt;=61,"61-70",J931&gt;51,"51-60",J931&gt;41,"41-50",J931&gt;31,"31-40",J931&gt;10,"18-30")</f>
        <v>31-40</v>
      </c>
      <c r="L931">
        <f t="shared" si="29"/>
        <v>2017</v>
      </c>
    </row>
    <row r="932" spans="1:12" x14ac:dyDescent="0.25">
      <c r="A932">
        <v>5131</v>
      </c>
      <c r="B932">
        <v>5</v>
      </c>
      <c r="C932" t="s">
        <v>2825</v>
      </c>
      <c r="D932" t="s">
        <v>2826</v>
      </c>
      <c r="E932" s="1">
        <v>42841</v>
      </c>
      <c r="F932" t="s">
        <v>2827</v>
      </c>
      <c r="G932" s="1">
        <v>20699</v>
      </c>
      <c r="H932" t="s">
        <v>7</v>
      </c>
      <c r="I932">
        <v>1956</v>
      </c>
      <c r="J932" s="2">
        <f t="shared" si="28"/>
        <v>63</v>
      </c>
      <c r="K932" t="str" cm="1">
        <f t="array" ref="K932">_xlfn.IFS(J932&gt;=61,"61-70",J932&gt;51,"51-60",J932&gt;41,"41-50",J932&gt;31,"31-40",J932&gt;10,"18-30")</f>
        <v>61-70</v>
      </c>
      <c r="L932">
        <f t="shared" si="29"/>
        <v>2017</v>
      </c>
    </row>
    <row r="933" spans="1:12" x14ac:dyDescent="0.25">
      <c r="A933">
        <v>5132</v>
      </c>
      <c r="B933">
        <v>5</v>
      </c>
      <c r="C933" t="s">
        <v>2828</v>
      </c>
      <c r="D933" t="s">
        <v>2829</v>
      </c>
      <c r="E933" s="1">
        <v>43310</v>
      </c>
      <c r="F933" t="s">
        <v>2830</v>
      </c>
      <c r="G933" s="1">
        <v>31272</v>
      </c>
      <c r="H933" t="s">
        <v>7</v>
      </c>
      <c r="I933">
        <v>1985</v>
      </c>
      <c r="J933" s="2">
        <f t="shared" si="28"/>
        <v>34</v>
      </c>
      <c r="K933" t="str" cm="1">
        <f t="array" ref="K933">_xlfn.IFS(J933&gt;=61,"61-70",J933&gt;51,"51-60",J933&gt;41,"41-50",J933&gt;31,"31-40",J933&gt;10,"18-30")</f>
        <v>31-40</v>
      </c>
      <c r="L933">
        <f t="shared" si="29"/>
        <v>2018</v>
      </c>
    </row>
    <row r="934" spans="1:12" x14ac:dyDescent="0.25">
      <c r="A934">
        <v>5133</v>
      </c>
      <c r="B934">
        <v>5</v>
      </c>
      <c r="C934" t="s">
        <v>2831</v>
      </c>
      <c r="D934" t="s">
        <v>2832</v>
      </c>
      <c r="E934" s="1">
        <v>42860</v>
      </c>
      <c r="F934" t="s">
        <v>2833</v>
      </c>
      <c r="G934" s="1">
        <v>30459</v>
      </c>
      <c r="H934" t="s">
        <v>2148</v>
      </c>
      <c r="I934">
        <v>1983</v>
      </c>
      <c r="J934" s="2">
        <f t="shared" si="28"/>
        <v>36</v>
      </c>
      <c r="K934" t="str" cm="1">
        <f t="array" ref="K934">_xlfn.IFS(J934&gt;=61,"61-70",J934&gt;51,"51-60",J934&gt;41,"41-50",J934&gt;31,"31-40",J934&gt;10,"18-30")</f>
        <v>31-40</v>
      </c>
      <c r="L934">
        <f t="shared" si="29"/>
        <v>2017</v>
      </c>
    </row>
    <row r="935" spans="1:12" x14ac:dyDescent="0.25">
      <c r="A935">
        <v>5134</v>
      </c>
      <c r="B935">
        <v>5</v>
      </c>
      <c r="C935" t="s">
        <v>2834</v>
      </c>
      <c r="D935" t="s">
        <v>2835</v>
      </c>
      <c r="E935" s="1">
        <v>43438</v>
      </c>
      <c r="F935" t="s">
        <v>2836</v>
      </c>
      <c r="G935" s="1">
        <v>34170</v>
      </c>
      <c r="H935" t="s">
        <v>7</v>
      </c>
      <c r="I935">
        <v>1993</v>
      </c>
      <c r="J935" s="2">
        <f t="shared" si="28"/>
        <v>26</v>
      </c>
      <c r="K935" t="str" cm="1">
        <f t="array" ref="K935">_xlfn.IFS(J935&gt;=61,"61-70",J935&gt;51,"51-60",J935&gt;41,"41-50",J935&gt;31,"31-40",J935&gt;10,"18-30")</f>
        <v>18-30</v>
      </c>
      <c r="L935">
        <f t="shared" si="29"/>
        <v>2018</v>
      </c>
    </row>
    <row r="936" spans="1:12" x14ac:dyDescent="0.25">
      <c r="A936">
        <v>5135</v>
      </c>
      <c r="B936">
        <v>5</v>
      </c>
      <c r="C936" t="s">
        <v>2837</v>
      </c>
      <c r="D936" t="s">
        <v>2838</v>
      </c>
      <c r="E936" s="1">
        <v>43483</v>
      </c>
      <c r="F936" t="s">
        <v>2839</v>
      </c>
      <c r="G936" s="1">
        <v>35177</v>
      </c>
      <c r="H936" t="s">
        <v>6</v>
      </c>
      <c r="I936">
        <v>1996</v>
      </c>
      <c r="J936" s="2">
        <f t="shared" si="28"/>
        <v>23</v>
      </c>
      <c r="K936" t="str" cm="1">
        <f t="array" ref="K936">_xlfn.IFS(J936&gt;=61,"61-70",J936&gt;51,"51-60",J936&gt;41,"41-50",J936&gt;31,"31-40",J936&gt;10,"18-30")</f>
        <v>18-30</v>
      </c>
      <c r="L936">
        <f t="shared" si="29"/>
        <v>2019</v>
      </c>
    </row>
    <row r="937" spans="1:12" x14ac:dyDescent="0.25">
      <c r="A937">
        <v>5136</v>
      </c>
      <c r="B937">
        <v>5</v>
      </c>
      <c r="C937" t="s">
        <v>2840</v>
      </c>
      <c r="D937" t="s">
        <v>2841</v>
      </c>
      <c r="E937" s="1">
        <v>43550</v>
      </c>
      <c r="F937" t="s">
        <v>2842</v>
      </c>
      <c r="G937" s="1">
        <v>36676</v>
      </c>
      <c r="H937" t="s">
        <v>7</v>
      </c>
      <c r="I937">
        <v>2000</v>
      </c>
      <c r="J937" s="2">
        <f t="shared" si="28"/>
        <v>19</v>
      </c>
      <c r="K937" t="str" cm="1">
        <f t="array" ref="K937">_xlfn.IFS(J937&gt;=61,"61-70",J937&gt;51,"51-60",J937&gt;41,"41-50",J937&gt;31,"31-40",J937&gt;10,"18-30")</f>
        <v>18-30</v>
      </c>
      <c r="L937">
        <f t="shared" si="29"/>
        <v>2019</v>
      </c>
    </row>
    <row r="938" spans="1:12" x14ac:dyDescent="0.25">
      <c r="A938">
        <v>5137</v>
      </c>
      <c r="B938">
        <v>5</v>
      </c>
      <c r="C938" t="s">
        <v>2749</v>
      </c>
      <c r="D938" t="s">
        <v>2843</v>
      </c>
      <c r="E938" s="1">
        <v>42909</v>
      </c>
      <c r="F938" t="s">
        <v>2844</v>
      </c>
      <c r="G938" s="1">
        <v>22233</v>
      </c>
      <c r="H938" t="s">
        <v>6</v>
      </c>
      <c r="I938">
        <v>1960</v>
      </c>
      <c r="J938" s="2">
        <f t="shared" si="28"/>
        <v>59</v>
      </c>
      <c r="K938" t="str" cm="1">
        <f t="array" ref="K938">_xlfn.IFS(J938&gt;=61,"61-70",J938&gt;51,"51-60",J938&gt;41,"41-50",J938&gt;31,"31-40",J938&gt;10,"18-30")</f>
        <v>51-60</v>
      </c>
      <c r="L938">
        <f t="shared" si="29"/>
        <v>2017</v>
      </c>
    </row>
    <row r="939" spans="1:12" x14ac:dyDescent="0.25">
      <c r="A939">
        <v>5138</v>
      </c>
      <c r="B939">
        <v>5</v>
      </c>
      <c r="C939" t="s">
        <v>2845</v>
      </c>
      <c r="D939" t="s">
        <v>2846</v>
      </c>
      <c r="E939" s="1">
        <v>43532</v>
      </c>
      <c r="F939" t="s">
        <v>2847</v>
      </c>
      <c r="G939" s="1">
        <v>36285</v>
      </c>
      <c r="H939" t="s">
        <v>7</v>
      </c>
      <c r="I939">
        <v>1999</v>
      </c>
      <c r="J939" s="2">
        <f t="shared" si="28"/>
        <v>20</v>
      </c>
      <c r="K939" t="str" cm="1">
        <f t="array" ref="K939">_xlfn.IFS(J939&gt;=61,"61-70",J939&gt;51,"51-60",J939&gt;41,"41-50",J939&gt;31,"31-40",J939&gt;10,"18-30")</f>
        <v>18-30</v>
      </c>
      <c r="L939">
        <f t="shared" si="29"/>
        <v>2019</v>
      </c>
    </row>
    <row r="940" spans="1:12" x14ac:dyDescent="0.25">
      <c r="A940">
        <v>5139</v>
      </c>
      <c r="B940">
        <v>5</v>
      </c>
      <c r="C940" t="s">
        <v>2848</v>
      </c>
      <c r="D940" t="s">
        <v>2849</v>
      </c>
      <c r="E940" s="1">
        <v>43008</v>
      </c>
      <c r="F940" t="s">
        <v>2850</v>
      </c>
      <c r="G940" s="1">
        <v>31831</v>
      </c>
      <c r="H940" t="s">
        <v>2148</v>
      </c>
      <c r="I940">
        <v>1987</v>
      </c>
      <c r="J940" s="2">
        <f t="shared" si="28"/>
        <v>32</v>
      </c>
      <c r="K940" t="str" cm="1">
        <f t="array" ref="K940">_xlfn.IFS(J940&gt;=61,"61-70",J940&gt;51,"51-60",J940&gt;41,"41-50",J940&gt;31,"31-40",J940&gt;10,"18-30")</f>
        <v>31-40</v>
      </c>
      <c r="L940">
        <f t="shared" si="29"/>
        <v>2017</v>
      </c>
    </row>
    <row r="941" spans="1:12" x14ac:dyDescent="0.25">
      <c r="A941">
        <v>5140</v>
      </c>
      <c r="B941">
        <v>5</v>
      </c>
      <c r="C941" t="s">
        <v>2851</v>
      </c>
      <c r="D941" t="s">
        <v>2852</v>
      </c>
      <c r="E941" s="1">
        <v>43428</v>
      </c>
      <c r="F941" t="s">
        <v>2853</v>
      </c>
      <c r="G941" s="1">
        <v>35728</v>
      </c>
      <c r="H941" t="s">
        <v>2148</v>
      </c>
      <c r="I941">
        <v>1997</v>
      </c>
      <c r="J941" s="2">
        <f t="shared" si="28"/>
        <v>22</v>
      </c>
      <c r="K941" t="str" cm="1">
        <f t="array" ref="K941">_xlfn.IFS(J941&gt;=61,"61-70",J941&gt;51,"51-60",J941&gt;41,"41-50",J941&gt;31,"31-40",J941&gt;10,"18-30")</f>
        <v>18-30</v>
      </c>
      <c r="L941">
        <f t="shared" si="29"/>
        <v>2018</v>
      </c>
    </row>
    <row r="942" spans="1:12" x14ac:dyDescent="0.25">
      <c r="A942">
        <v>5141</v>
      </c>
      <c r="B942">
        <v>5</v>
      </c>
      <c r="C942" t="s">
        <v>2854</v>
      </c>
      <c r="D942" t="s">
        <v>2855</v>
      </c>
      <c r="E942" s="1">
        <v>43359</v>
      </c>
      <c r="F942" t="s">
        <v>2856</v>
      </c>
      <c r="G942" s="1">
        <v>35086</v>
      </c>
      <c r="H942" t="s">
        <v>2148</v>
      </c>
      <c r="I942">
        <v>1996</v>
      </c>
      <c r="J942" s="2">
        <f t="shared" si="28"/>
        <v>23</v>
      </c>
      <c r="K942" t="str" cm="1">
        <f t="array" ref="K942">_xlfn.IFS(J942&gt;=61,"61-70",J942&gt;51,"51-60",J942&gt;41,"41-50",J942&gt;31,"31-40",J942&gt;10,"18-30")</f>
        <v>18-30</v>
      </c>
      <c r="L942">
        <f t="shared" si="29"/>
        <v>2018</v>
      </c>
    </row>
    <row r="943" spans="1:12" x14ac:dyDescent="0.25">
      <c r="A943">
        <v>5142</v>
      </c>
      <c r="B943">
        <v>5</v>
      </c>
      <c r="C943" t="s">
        <v>2857</v>
      </c>
      <c r="D943" t="s">
        <v>2858</v>
      </c>
      <c r="E943" s="1">
        <v>43540</v>
      </c>
      <c r="F943" t="s">
        <v>2859</v>
      </c>
      <c r="G943" s="1">
        <v>36768</v>
      </c>
      <c r="H943" t="s">
        <v>2148</v>
      </c>
      <c r="I943">
        <v>2000</v>
      </c>
      <c r="J943" s="2">
        <f t="shared" si="28"/>
        <v>19</v>
      </c>
      <c r="K943" t="str" cm="1">
        <f t="array" ref="K943">_xlfn.IFS(J943&gt;=61,"61-70",J943&gt;51,"51-60",J943&gt;41,"41-50",J943&gt;31,"31-40",J943&gt;10,"18-30")</f>
        <v>18-30</v>
      </c>
      <c r="L943">
        <f t="shared" si="29"/>
        <v>2019</v>
      </c>
    </row>
    <row r="944" spans="1:12" x14ac:dyDescent="0.25">
      <c r="A944">
        <v>5143</v>
      </c>
      <c r="B944">
        <v>5</v>
      </c>
      <c r="C944" t="s">
        <v>2769</v>
      </c>
      <c r="D944" t="s">
        <v>2860</v>
      </c>
      <c r="E944" s="1">
        <v>43129</v>
      </c>
      <c r="F944" t="s">
        <v>2861</v>
      </c>
      <c r="G944" s="1">
        <v>27200</v>
      </c>
      <c r="H944" t="s">
        <v>7</v>
      </c>
      <c r="I944">
        <v>1974</v>
      </c>
      <c r="J944" s="2">
        <f t="shared" si="28"/>
        <v>45</v>
      </c>
      <c r="K944" t="str" cm="1">
        <f t="array" ref="K944">_xlfn.IFS(J944&gt;=61,"61-70",J944&gt;51,"51-60",J944&gt;41,"41-50",J944&gt;31,"31-40",J944&gt;10,"18-30")</f>
        <v>41-50</v>
      </c>
      <c r="L944">
        <f t="shared" si="29"/>
        <v>2018</v>
      </c>
    </row>
    <row r="945" spans="1:12" x14ac:dyDescent="0.25">
      <c r="A945">
        <v>5144</v>
      </c>
      <c r="B945">
        <v>5</v>
      </c>
      <c r="C945" t="s">
        <v>2862</v>
      </c>
      <c r="D945" t="s">
        <v>2863</v>
      </c>
      <c r="E945" s="1">
        <v>43527</v>
      </c>
      <c r="F945" t="s">
        <v>2864</v>
      </c>
      <c r="G945" s="1">
        <v>36161</v>
      </c>
      <c r="H945" t="s">
        <v>6</v>
      </c>
      <c r="I945">
        <v>1999</v>
      </c>
      <c r="J945" s="2">
        <f t="shared" si="28"/>
        <v>20</v>
      </c>
      <c r="K945" t="str" cm="1">
        <f t="array" ref="K945">_xlfn.IFS(J945&gt;=61,"61-70",J945&gt;51,"51-60",J945&gt;41,"41-50",J945&gt;31,"31-40",J945&gt;10,"18-30")</f>
        <v>18-30</v>
      </c>
      <c r="L945">
        <f t="shared" si="29"/>
        <v>2019</v>
      </c>
    </row>
    <row r="946" spans="1:12" x14ac:dyDescent="0.25">
      <c r="A946">
        <v>5145</v>
      </c>
      <c r="B946">
        <v>5</v>
      </c>
      <c r="C946" t="s">
        <v>2865</v>
      </c>
      <c r="D946" t="s">
        <v>2866</v>
      </c>
      <c r="E946" s="1">
        <v>43352</v>
      </c>
      <c r="F946" t="s">
        <v>2867</v>
      </c>
      <c r="G946" s="1">
        <v>32226</v>
      </c>
      <c r="H946" t="s">
        <v>6</v>
      </c>
      <c r="I946">
        <v>1988</v>
      </c>
      <c r="J946" s="2">
        <f t="shared" si="28"/>
        <v>31</v>
      </c>
      <c r="K946" t="str" cm="1">
        <f t="array" ref="K946">_xlfn.IFS(J946&gt;=61,"61-70",J946&gt;51,"51-60",J946&gt;41,"41-50",J946&gt;31,"31-40",J946&gt;10,"18-30")</f>
        <v>18-30</v>
      </c>
      <c r="L946">
        <f t="shared" si="29"/>
        <v>2018</v>
      </c>
    </row>
    <row r="947" spans="1:12" x14ac:dyDescent="0.25">
      <c r="A947">
        <v>5146</v>
      </c>
      <c r="B947">
        <v>5</v>
      </c>
      <c r="C947" t="s">
        <v>2868</v>
      </c>
      <c r="D947" t="s">
        <v>2869</v>
      </c>
      <c r="E947" s="1">
        <v>43390</v>
      </c>
      <c r="F947" t="s">
        <v>2870</v>
      </c>
      <c r="G947" s="1">
        <v>35373</v>
      </c>
      <c r="H947" t="s">
        <v>2148</v>
      </c>
      <c r="I947">
        <v>1996</v>
      </c>
      <c r="J947" s="2">
        <f t="shared" si="28"/>
        <v>23</v>
      </c>
      <c r="K947" t="str" cm="1">
        <f t="array" ref="K947">_xlfn.IFS(J947&gt;=61,"61-70",J947&gt;51,"51-60",J947&gt;41,"41-50",J947&gt;31,"31-40",J947&gt;10,"18-30")</f>
        <v>18-30</v>
      </c>
      <c r="L947">
        <f t="shared" si="29"/>
        <v>2018</v>
      </c>
    </row>
    <row r="948" spans="1:12" x14ac:dyDescent="0.25">
      <c r="A948">
        <v>5147</v>
      </c>
      <c r="B948">
        <v>5</v>
      </c>
      <c r="C948" t="s">
        <v>2871</v>
      </c>
      <c r="D948" t="s">
        <v>2872</v>
      </c>
      <c r="E948" s="1">
        <v>43431</v>
      </c>
      <c r="F948" t="s">
        <v>2873</v>
      </c>
      <c r="G948" s="1">
        <v>34013</v>
      </c>
      <c r="H948" t="s">
        <v>7</v>
      </c>
      <c r="I948">
        <v>1993</v>
      </c>
      <c r="J948" s="2">
        <f t="shared" si="28"/>
        <v>26</v>
      </c>
      <c r="K948" t="str" cm="1">
        <f t="array" ref="K948">_xlfn.IFS(J948&gt;=61,"61-70",J948&gt;51,"51-60",J948&gt;41,"41-50",J948&gt;31,"31-40",J948&gt;10,"18-30")</f>
        <v>18-30</v>
      </c>
      <c r="L948">
        <f t="shared" si="29"/>
        <v>2018</v>
      </c>
    </row>
    <row r="949" spans="1:12" x14ac:dyDescent="0.25">
      <c r="A949">
        <v>5148</v>
      </c>
      <c r="B949">
        <v>5</v>
      </c>
      <c r="C949" t="s">
        <v>2874</v>
      </c>
      <c r="D949" t="s">
        <v>2875</v>
      </c>
      <c r="E949" s="1">
        <v>43430</v>
      </c>
      <c r="F949" t="s">
        <v>2876</v>
      </c>
      <c r="G949" s="1">
        <v>33986</v>
      </c>
      <c r="H949" t="s">
        <v>6</v>
      </c>
      <c r="I949">
        <v>1993</v>
      </c>
      <c r="J949" s="2">
        <f t="shared" si="28"/>
        <v>26</v>
      </c>
      <c r="K949" t="str" cm="1">
        <f t="array" ref="K949">_xlfn.IFS(J949&gt;=61,"61-70",J949&gt;51,"51-60",J949&gt;41,"41-50",J949&gt;31,"31-40",J949&gt;10,"18-30")</f>
        <v>18-30</v>
      </c>
      <c r="L949">
        <f t="shared" si="29"/>
        <v>2018</v>
      </c>
    </row>
    <row r="950" spans="1:12" x14ac:dyDescent="0.25">
      <c r="A950">
        <v>5149</v>
      </c>
      <c r="B950">
        <v>5</v>
      </c>
      <c r="C950" t="s">
        <v>2877</v>
      </c>
      <c r="D950" t="s">
        <v>2878</v>
      </c>
      <c r="E950" s="1">
        <v>42900</v>
      </c>
      <c r="F950" t="s">
        <v>2879</v>
      </c>
      <c r="G950" s="1">
        <v>22026</v>
      </c>
      <c r="H950" t="s">
        <v>6</v>
      </c>
      <c r="I950">
        <v>1960</v>
      </c>
      <c r="J950" s="2">
        <f t="shared" si="28"/>
        <v>59</v>
      </c>
      <c r="K950" t="str" cm="1">
        <f t="array" ref="K950">_xlfn.IFS(J950&gt;=61,"61-70",J950&gt;51,"51-60",J950&gt;41,"41-50",J950&gt;31,"31-40",J950&gt;10,"18-30")</f>
        <v>51-60</v>
      </c>
      <c r="L950">
        <f t="shared" si="29"/>
        <v>2017</v>
      </c>
    </row>
    <row r="951" spans="1:12" x14ac:dyDescent="0.25">
      <c r="A951">
        <v>5150</v>
      </c>
      <c r="B951">
        <v>5</v>
      </c>
      <c r="C951" t="s">
        <v>2880</v>
      </c>
      <c r="D951" t="s">
        <v>2881</v>
      </c>
      <c r="E951" s="1">
        <v>43445</v>
      </c>
      <c r="F951" t="s">
        <v>2882</v>
      </c>
      <c r="G951" s="1">
        <v>34327</v>
      </c>
      <c r="H951" t="s">
        <v>7</v>
      </c>
      <c r="I951">
        <v>1993</v>
      </c>
      <c r="J951" s="2">
        <f t="shared" si="28"/>
        <v>26</v>
      </c>
      <c r="K951" t="str" cm="1">
        <f t="array" ref="K951">_xlfn.IFS(J951&gt;=61,"61-70",J951&gt;51,"51-60",J951&gt;41,"41-50",J951&gt;31,"31-40",J951&gt;10,"18-30")</f>
        <v>18-30</v>
      </c>
      <c r="L951">
        <f t="shared" si="29"/>
        <v>2018</v>
      </c>
    </row>
    <row r="952" spans="1:12" x14ac:dyDescent="0.25">
      <c r="A952">
        <v>5151</v>
      </c>
      <c r="B952">
        <v>5</v>
      </c>
      <c r="C952" t="s">
        <v>2883</v>
      </c>
      <c r="D952" t="s">
        <v>2884</v>
      </c>
      <c r="E952" s="1">
        <v>43034</v>
      </c>
      <c r="F952" t="s">
        <v>2885</v>
      </c>
      <c r="G952" s="1">
        <v>32075</v>
      </c>
      <c r="H952" t="s">
        <v>2148</v>
      </c>
      <c r="I952">
        <v>1987</v>
      </c>
      <c r="J952" s="2">
        <f t="shared" si="28"/>
        <v>32</v>
      </c>
      <c r="K952" t="str" cm="1">
        <f t="array" ref="K952">_xlfn.IFS(J952&gt;=61,"61-70",J952&gt;51,"51-60",J952&gt;41,"41-50",J952&gt;31,"31-40",J952&gt;10,"18-30")</f>
        <v>31-40</v>
      </c>
      <c r="L952">
        <f t="shared" si="29"/>
        <v>2017</v>
      </c>
    </row>
    <row r="953" spans="1:12" x14ac:dyDescent="0.25">
      <c r="A953">
        <v>5152</v>
      </c>
      <c r="B953">
        <v>5</v>
      </c>
      <c r="C953" t="s">
        <v>2886</v>
      </c>
      <c r="D953" t="s">
        <v>2887</v>
      </c>
      <c r="E953" s="1">
        <v>42875</v>
      </c>
      <c r="F953" t="s">
        <v>2888</v>
      </c>
      <c r="G953" s="1">
        <v>21482</v>
      </c>
      <c r="H953" t="s">
        <v>7</v>
      </c>
      <c r="I953">
        <v>1958</v>
      </c>
      <c r="J953" s="2">
        <f t="shared" si="28"/>
        <v>61</v>
      </c>
      <c r="K953" t="str" cm="1">
        <f t="array" ref="K953">_xlfn.IFS(J953&gt;=61,"61-70",J953&gt;51,"51-60",J953&gt;41,"41-50",J953&gt;31,"31-40",J953&gt;10,"18-30")</f>
        <v>61-70</v>
      </c>
      <c r="L953">
        <f t="shared" si="29"/>
        <v>2017</v>
      </c>
    </row>
    <row r="954" spans="1:12" x14ac:dyDescent="0.25">
      <c r="A954">
        <v>5153</v>
      </c>
      <c r="B954">
        <v>5</v>
      </c>
      <c r="C954" t="s">
        <v>2889</v>
      </c>
      <c r="D954" t="s">
        <v>2890</v>
      </c>
      <c r="E954" s="1">
        <v>42789</v>
      </c>
      <c r="F954" t="s">
        <v>2891</v>
      </c>
      <c r="G954" s="1">
        <v>19540</v>
      </c>
      <c r="H954" t="s">
        <v>6</v>
      </c>
      <c r="I954">
        <v>1953</v>
      </c>
      <c r="J954" s="2">
        <f t="shared" si="28"/>
        <v>66</v>
      </c>
      <c r="K954" t="str" cm="1">
        <f t="array" ref="K954">_xlfn.IFS(J954&gt;=61,"61-70",J954&gt;51,"51-60",J954&gt;41,"41-50",J954&gt;31,"31-40",J954&gt;10,"18-30")</f>
        <v>61-70</v>
      </c>
      <c r="L954">
        <f t="shared" si="29"/>
        <v>2017</v>
      </c>
    </row>
    <row r="955" spans="1:12" x14ac:dyDescent="0.25">
      <c r="A955">
        <v>5154</v>
      </c>
      <c r="B955">
        <v>5</v>
      </c>
      <c r="C955" t="s">
        <v>2892</v>
      </c>
      <c r="D955" t="s">
        <v>2893</v>
      </c>
      <c r="E955" s="1">
        <v>43394</v>
      </c>
      <c r="F955" t="s">
        <v>2894</v>
      </c>
      <c r="G955" s="1">
        <v>35418</v>
      </c>
      <c r="H955" t="s">
        <v>2148</v>
      </c>
      <c r="I955">
        <v>1996</v>
      </c>
      <c r="J955" s="2">
        <f t="shared" si="28"/>
        <v>23</v>
      </c>
      <c r="K955" t="str" cm="1">
        <f t="array" ref="K955">_xlfn.IFS(J955&gt;=61,"61-70",J955&gt;51,"51-60",J955&gt;41,"41-50",J955&gt;31,"31-40",J955&gt;10,"18-30")</f>
        <v>18-30</v>
      </c>
      <c r="L955">
        <f t="shared" si="29"/>
        <v>2018</v>
      </c>
    </row>
    <row r="956" spans="1:12" x14ac:dyDescent="0.25">
      <c r="A956">
        <v>5155</v>
      </c>
      <c r="B956">
        <v>5</v>
      </c>
      <c r="C956" t="s">
        <v>2760</v>
      </c>
      <c r="D956" t="s">
        <v>2895</v>
      </c>
      <c r="E956" s="1">
        <v>43337</v>
      </c>
      <c r="F956" t="s">
        <v>2896</v>
      </c>
      <c r="G956" s="1">
        <v>34886</v>
      </c>
      <c r="H956" t="s">
        <v>2148</v>
      </c>
      <c r="I956">
        <v>1995</v>
      </c>
      <c r="J956" s="2">
        <f t="shared" si="28"/>
        <v>24</v>
      </c>
      <c r="K956" t="str" cm="1">
        <f t="array" ref="K956">_xlfn.IFS(J956&gt;=61,"61-70",J956&gt;51,"51-60",J956&gt;41,"41-50",J956&gt;31,"31-40",J956&gt;10,"18-30")</f>
        <v>18-30</v>
      </c>
      <c r="L956">
        <f t="shared" si="29"/>
        <v>2018</v>
      </c>
    </row>
    <row r="957" spans="1:12" x14ac:dyDescent="0.25">
      <c r="A957">
        <v>5156</v>
      </c>
      <c r="B957">
        <v>5</v>
      </c>
      <c r="C957" t="s">
        <v>2897</v>
      </c>
      <c r="D957" t="s">
        <v>2898</v>
      </c>
      <c r="E957" s="1">
        <v>43515</v>
      </c>
      <c r="F957" t="s">
        <v>2899</v>
      </c>
      <c r="G957" s="1">
        <v>35893</v>
      </c>
      <c r="H957" t="s">
        <v>7</v>
      </c>
      <c r="I957">
        <v>1998</v>
      </c>
      <c r="J957" s="2">
        <f t="shared" si="28"/>
        <v>21</v>
      </c>
      <c r="K957" t="str" cm="1">
        <f t="array" ref="K957">_xlfn.IFS(J957&gt;=61,"61-70",J957&gt;51,"51-60",J957&gt;41,"41-50",J957&gt;31,"31-40",J957&gt;10,"18-30")</f>
        <v>18-30</v>
      </c>
      <c r="L957">
        <f t="shared" si="29"/>
        <v>2019</v>
      </c>
    </row>
    <row r="958" spans="1:12" x14ac:dyDescent="0.25">
      <c r="A958">
        <v>5157</v>
      </c>
      <c r="B958">
        <v>5</v>
      </c>
      <c r="C958" t="s">
        <v>2900</v>
      </c>
      <c r="D958" t="s">
        <v>2901</v>
      </c>
      <c r="E958" s="1">
        <v>42997</v>
      </c>
      <c r="F958" t="s">
        <v>2902</v>
      </c>
      <c r="G958" s="1">
        <v>24223</v>
      </c>
      <c r="H958" t="s">
        <v>7</v>
      </c>
      <c r="I958">
        <v>1966</v>
      </c>
      <c r="J958" s="2">
        <f t="shared" si="28"/>
        <v>53</v>
      </c>
      <c r="K958" t="str" cm="1">
        <f t="array" ref="K958">_xlfn.IFS(J958&gt;=61,"61-70",J958&gt;51,"51-60",J958&gt;41,"41-50",J958&gt;31,"31-40",J958&gt;10,"18-30")</f>
        <v>51-60</v>
      </c>
      <c r="L958">
        <f t="shared" si="29"/>
        <v>2017</v>
      </c>
    </row>
    <row r="959" spans="1:12" x14ac:dyDescent="0.25">
      <c r="A959">
        <v>5158</v>
      </c>
      <c r="B959">
        <v>5</v>
      </c>
      <c r="C959" t="s">
        <v>2903</v>
      </c>
      <c r="D959" t="s">
        <v>2904</v>
      </c>
      <c r="E959" s="1">
        <v>43242</v>
      </c>
      <c r="F959" t="s">
        <v>2905</v>
      </c>
      <c r="G959" s="1">
        <v>34001</v>
      </c>
      <c r="H959" t="s">
        <v>2148</v>
      </c>
      <c r="I959">
        <v>1993</v>
      </c>
      <c r="J959" s="2">
        <f t="shared" si="28"/>
        <v>26</v>
      </c>
      <c r="K959" t="str" cm="1">
        <f t="array" ref="K959">_xlfn.IFS(J959&gt;=61,"61-70",J959&gt;51,"51-60",J959&gt;41,"41-50",J959&gt;31,"31-40",J959&gt;10,"18-30")</f>
        <v>18-30</v>
      </c>
      <c r="L959">
        <f t="shared" si="29"/>
        <v>2018</v>
      </c>
    </row>
    <row r="960" spans="1:12" x14ac:dyDescent="0.25">
      <c r="A960">
        <v>5159</v>
      </c>
      <c r="B960">
        <v>5</v>
      </c>
      <c r="C960" t="s">
        <v>2906</v>
      </c>
      <c r="D960" t="s">
        <v>2907</v>
      </c>
      <c r="E960" s="1">
        <v>43247</v>
      </c>
      <c r="F960" t="s">
        <v>2908</v>
      </c>
      <c r="G960" s="1">
        <v>29862</v>
      </c>
      <c r="H960" t="s">
        <v>7</v>
      </c>
      <c r="I960">
        <v>1981</v>
      </c>
      <c r="J960" s="2">
        <f t="shared" si="28"/>
        <v>38</v>
      </c>
      <c r="K960" t="str" cm="1">
        <f t="array" ref="K960">_xlfn.IFS(J960&gt;=61,"61-70",J960&gt;51,"51-60",J960&gt;41,"41-50",J960&gt;31,"31-40",J960&gt;10,"18-30")</f>
        <v>31-40</v>
      </c>
      <c r="L960">
        <f t="shared" si="29"/>
        <v>2018</v>
      </c>
    </row>
    <row r="961" spans="1:12" x14ac:dyDescent="0.25">
      <c r="A961">
        <v>5160</v>
      </c>
      <c r="B961">
        <v>5</v>
      </c>
      <c r="C961" t="s">
        <v>2909</v>
      </c>
      <c r="D961" t="s">
        <v>2910</v>
      </c>
      <c r="E961" s="1">
        <v>43263</v>
      </c>
      <c r="F961" t="s">
        <v>2911</v>
      </c>
      <c r="G961" s="1">
        <v>30207</v>
      </c>
      <c r="H961" t="s">
        <v>6</v>
      </c>
      <c r="I961">
        <v>1982</v>
      </c>
      <c r="J961" s="2">
        <f t="shared" si="28"/>
        <v>37</v>
      </c>
      <c r="K961" t="str" cm="1">
        <f t="array" ref="K961">_xlfn.IFS(J961&gt;=61,"61-70",J961&gt;51,"51-60",J961&gt;41,"41-50",J961&gt;31,"31-40",J961&gt;10,"18-30")</f>
        <v>31-40</v>
      </c>
      <c r="L961">
        <f t="shared" si="29"/>
        <v>2018</v>
      </c>
    </row>
    <row r="962" spans="1:12" x14ac:dyDescent="0.25">
      <c r="A962">
        <v>5161</v>
      </c>
      <c r="B962">
        <v>5</v>
      </c>
      <c r="C962" t="s">
        <v>2912</v>
      </c>
      <c r="D962" t="s">
        <v>2913</v>
      </c>
      <c r="E962" s="1">
        <v>42829</v>
      </c>
      <c r="F962" t="s">
        <v>2914</v>
      </c>
      <c r="G962" s="1">
        <v>30171</v>
      </c>
      <c r="H962" t="s">
        <v>2148</v>
      </c>
      <c r="I962">
        <v>1982</v>
      </c>
      <c r="J962" s="2">
        <f t="shared" si="28"/>
        <v>37</v>
      </c>
      <c r="K962" t="str" cm="1">
        <f t="array" ref="K962">_xlfn.IFS(J962&gt;=61,"61-70",J962&gt;51,"51-60",J962&gt;41,"41-50",J962&gt;31,"31-40",J962&gt;10,"18-30")</f>
        <v>31-40</v>
      </c>
      <c r="L962">
        <f t="shared" si="29"/>
        <v>2017</v>
      </c>
    </row>
    <row r="963" spans="1:12" x14ac:dyDescent="0.25">
      <c r="A963">
        <v>5162</v>
      </c>
      <c r="B963">
        <v>5</v>
      </c>
      <c r="C963" t="s">
        <v>2778</v>
      </c>
      <c r="D963" t="s">
        <v>2915</v>
      </c>
      <c r="E963" s="1">
        <v>43400</v>
      </c>
      <c r="F963" t="s">
        <v>2916</v>
      </c>
      <c r="G963" s="1">
        <v>33313</v>
      </c>
      <c r="H963" t="s">
        <v>6</v>
      </c>
      <c r="I963">
        <v>1991</v>
      </c>
      <c r="J963" s="2">
        <f t="shared" ref="J963:J1026" si="30">2019-I963</f>
        <v>28</v>
      </c>
      <c r="K963" t="str" cm="1">
        <f t="array" ref="K963">_xlfn.IFS(J963&gt;=61,"61-70",J963&gt;51,"51-60",J963&gt;41,"41-50",J963&gt;31,"31-40",J963&gt;10,"18-30")</f>
        <v>18-30</v>
      </c>
      <c r="L963">
        <f t="shared" ref="L963:L1026" si="31">YEAR(E963)</f>
        <v>2018</v>
      </c>
    </row>
    <row r="964" spans="1:12" x14ac:dyDescent="0.25">
      <c r="A964">
        <v>5163</v>
      </c>
      <c r="B964">
        <v>5</v>
      </c>
      <c r="C964" t="s">
        <v>2917</v>
      </c>
      <c r="D964" t="s">
        <v>2918</v>
      </c>
      <c r="E964" s="1">
        <v>43289</v>
      </c>
      <c r="F964" t="s">
        <v>2919</v>
      </c>
      <c r="G964" s="1">
        <v>34444</v>
      </c>
      <c r="H964" t="s">
        <v>2148</v>
      </c>
      <c r="I964">
        <v>1994</v>
      </c>
      <c r="J964" s="2">
        <f t="shared" si="30"/>
        <v>25</v>
      </c>
      <c r="K964" t="str" cm="1">
        <f t="array" ref="K964">_xlfn.IFS(J964&gt;=61,"61-70",J964&gt;51,"51-60",J964&gt;41,"41-50",J964&gt;31,"31-40",J964&gt;10,"18-30")</f>
        <v>18-30</v>
      </c>
      <c r="L964">
        <f t="shared" si="31"/>
        <v>2018</v>
      </c>
    </row>
    <row r="965" spans="1:12" x14ac:dyDescent="0.25">
      <c r="A965">
        <v>5164</v>
      </c>
      <c r="B965">
        <v>5</v>
      </c>
      <c r="C965" t="s">
        <v>2680</v>
      </c>
      <c r="D965" t="s">
        <v>2920</v>
      </c>
      <c r="E965" s="1">
        <v>43320</v>
      </c>
      <c r="F965" t="s">
        <v>2921</v>
      </c>
      <c r="G965" s="1">
        <v>34731</v>
      </c>
      <c r="H965" t="s">
        <v>2148</v>
      </c>
      <c r="I965">
        <v>1995</v>
      </c>
      <c r="J965" s="2">
        <f t="shared" si="30"/>
        <v>24</v>
      </c>
      <c r="K965" t="str" cm="1">
        <f t="array" ref="K965">_xlfn.IFS(J965&gt;=61,"61-70",J965&gt;51,"51-60",J965&gt;41,"41-50",J965&gt;31,"31-40",J965&gt;10,"18-30")</f>
        <v>18-30</v>
      </c>
      <c r="L965">
        <f t="shared" si="31"/>
        <v>2018</v>
      </c>
    </row>
    <row r="966" spans="1:12" x14ac:dyDescent="0.25">
      <c r="A966">
        <v>5165</v>
      </c>
      <c r="B966">
        <v>5</v>
      </c>
      <c r="C966" t="s">
        <v>2922</v>
      </c>
      <c r="D966" t="s">
        <v>2923</v>
      </c>
      <c r="E966" s="1">
        <v>42796</v>
      </c>
      <c r="F966" t="s">
        <v>2924</v>
      </c>
      <c r="G966" s="1">
        <v>19681</v>
      </c>
      <c r="H966" t="s">
        <v>7</v>
      </c>
      <c r="I966">
        <v>1953</v>
      </c>
      <c r="J966" s="2">
        <f t="shared" si="30"/>
        <v>66</v>
      </c>
      <c r="K966" t="str" cm="1">
        <f t="array" ref="K966">_xlfn.IFS(J966&gt;=61,"61-70",J966&gt;51,"51-60",J966&gt;41,"41-50",J966&gt;31,"31-40",J966&gt;10,"18-30")</f>
        <v>61-70</v>
      </c>
      <c r="L966">
        <f t="shared" si="31"/>
        <v>2017</v>
      </c>
    </row>
    <row r="967" spans="1:12" x14ac:dyDescent="0.25">
      <c r="A967">
        <v>5166</v>
      </c>
      <c r="B967">
        <v>5</v>
      </c>
      <c r="C967" t="s">
        <v>2925</v>
      </c>
      <c r="D967" t="s">
        <v>2926</v>
      </c>
      <c r="E967" s="1">
        <v>43365</v>
      </c>
      <c r="F967" t="s">
        <v>2927</v>
      </c>
      <c r="G967" s="1">
        <v>32525</v>
      </c>
      <c r="H967" t="s">
        <v>7</v>
      </c>
      <c r="I967">
        <v>1989</v>
      </c>
      <c r="J967" s="2">
        <f t="shared" si="30"/>
        <v>30</v>
      </c>
      <c r="K967" t="str" cm="1">
        <f t="array" ref="K967">_xlfn.IFS(J967&gt;=61,"61-70",J967&gt;51,"51-60",J967&gt;41,"41-50",J967&gt;31,"31-40",J967&gt;10,"18-30")</f>
        <v>18-30</v>
      </c>
      <c r="L967">
        <f t="shared" si="31"/>
        <v>2018</v>
      </c>
    </row>
    <row r="968" spans="1:12" x14ac:dyDescent="0.25">
      <c r="A968">
        <v>5167</v>
      </c>
      <c r="B968">
        <v>5</v>
      </c>
      <c r="C968" t="s">
        <v>2906</v>
      </c>
      <c r="D968" t="s">
        <v>2928</v>
      </c>
      <c r="E968" s="1">
        <v>42965</v>
      </c>
      <c r="F968" t="s">
        <v>2929</v>
      </c>
      <c r="G968" s="1">
        <v>31433</v>
      </c>
      <c r="H968" t="s">
        <v>2148</v>
      </c>
      <c r="I968">
        <v>1986</v>
      </c>
      <c r="J968" s="2">
        <f t="shared" si="30"/>
        <v>33</v>
      </c>
      <c r="K968" t="str" cm="1">
        <f t="array" ref="K968">_xlfn.IFS(J968&gt;=61,"61-70",J968&gt;51,"51-60",J968&gt;41,"41-50",J968&gt;31,"31-40",J968&gt;10,"18-30")</f>
        <v>31-40</v>
      </c>
      <c r="L968">
        <f t="shared" si="31"/>
        <v>2017</v>
      </c>
    </row>
    <row r="969" spans="1:12" x14ac:dyDescent="0.25">
      <c r="A969">
        <v>5168</v>
      </c>
      <c r="B969">
        <v>5</v>
      </c>
      <c r="C969" t="s">
        <v>2530</v>
      </c>
      <c r="D969" t="s">
        <v>2930</v>
      </c>
      <c r="E969" s="1">
        <v>43311</v>
      </c>
      <c r="F969" t="s">
        <v>2931</v>
      </c>
      <c r="G969" s="1">
        <v>34643</v>
      </c>
      <c r="H969" t="s">
        <v>2148</v>
      </c>
      <c r="I969">
        <v>1994</v>
      </c>
      <c r="J969" s="2">
        <f t="shared" si="30"/>
        <v>25</v>
      </c>
      <c r="K969" t="str" cm="1">
        <f t="array" ref="K969">_xlfn.IFS(J969&gt;=61,"61-70",J969&gt;51,"51-60",J969&gt;41,"41-50",J969&gt;31,"31-40",J969&gt;10,"18-30")</f>
        <v>18-30</v>
      </c>
      <c r="L969">
        <f t="shared" si="31"/>
        <v>2018</v>
      </c>
    </row>
    <row r="970" spans="1:12" x14ac:dyDescent="0.25">
      <c r="A970">
        <v>5169</v>
      </c>
      <c r="B970">
        <v>5</v>
      </c>
      <c r="C970" t="s">
        <v>2932</v>
      </c>
      <c r="D970" t="s">
        <v>2933</v>
      </c>
      <c r="E970" s="1">
        <v>43313</v>
      </c>
      <c r="F970" t="s">
        <v>2934</v>
      </c>
      <c r="G970" s="1">
        <v>31346</v>
      </c>
      <c r="H970" t="s">
        <v>6</v>
      </c>
      <c r="I970">
        <v>1985</v>
      </c>
      <c r="J970" s="2">
        <f t="shared" si="30"/>
        <v>34</v>
      </c>
      <c r="K970" t="str" cm="1">
        <f t="array" ref="K970">_xlfn.IFS(J970&gt;=61,"61-70",J970&gt;51,"51-60",J970&gt;41,"41-50",J970&gt;31,"31-40",J970&gt;10,"18-30")</f>
        <v>31-40</v>
      </c>
      <c r="L970">
        <f t="shared" si="31"/>
        <v>2018</v>
      </c>
    </row>
    <row r="971" spans="1:12" x14ac:dyDescent="0.25">
      <c r="A971">
        <v>5170</v>
      </c>
      <c r="B971">
        <v>5</v>
      </c>
      <c r="C971" t="s">
        <v>2935</v>
      </c>
      <c r="D971" t="s">
        <v>2936</v>
      </c>
      <c r="E971" s="1">
        <v>42794</v>
      </c>
      <c r="F971" t="s">
        <v>2937</v>
      </c>
      <c r="G971" s="1">
        <v>19644</v>
      </c>
      <c r="H971" t="s">
        <v>6</v>
      </c>
      <c r="I971">
        <v>1953</v>
      </c>
      <c r="J971" s="2">
        <f t="shared" si="30"/>
        <v>66</v>
      </c>
      <c r="K971" t="str" cm="1">
        <f t="array" ref="K971">_xlfn.IFS(J971&gt;=61,"61-70",J971&gt;51,"51-60",J971&gt;41,"41-50",J971&gt;31,"31-40",J971&gt;10,"18-30")</f>
        <v>61-70</v>
      </c>
      <c r="L971">
        <f t="shared" si="31"/>
        <v>2017</v>
      </c>
    </row>
    <row r="972" spans="1:12" x14ac:dyDescent="0.25">
      <c r="A972">
        <v>5171</v>
      </c>
      <c r="B972">
        <v>5</v>
      </c>
      <c r="C972" t="s">
        <v>2938</v>
      </c>
      <c r="D972" t="s">
        <v>2939</v>
      </c>
      <c r="E972" s="1">
        <v>42932</v>
      </c>
      <c r="F972" t="s">
        <v>2940</v>
      </c>
      <c r="G972" s="1">
        <v>22751</v>
      </c>
      <c r="H972" t="s">
        <v>6</v>
      </c>
      <c r="I972">
        <v>1962</v>
      </c>
      <c r="J972" s="2">
        <f t="shared" si="30"/>
        <v>57</v>
      </c>
      <c r="K972" t="str" cm="1">
        <f t="array" ref="K972">_xlfn.IFS(J972&gt;=61,"61-70",J972&gt;51,"51-60",J972&gt;41,"41-50",J972&gt;31,"31-40",J972&gt;10,"18-30")</f>
        <v>51-60</v>
      </c>
      <c r="L972">
        <f t="shared" si="31"/>
        <v>2017</v>
      </c>
    </row>
    <row r="973" spans="1:12" x14ac:dyDescent="0.25">
      <c r="A973">
        <v>5172</v>
      </c>
      <c r="B973">
        <v>5</v>
      </c>
      <c r="C973" t="s">
        <v>2941</v>
      </c>
      <c r="D973" t="s">
        <v>2942</v>
      </c>
      <c r="E973" s="1">
        <v>42844</v>
      </c>
      <c r="F973" t="s">
        <v>2943</v>
      </c>
      <c r="G973" s="1">
        <v>20783</v>
      </c>
      <c r="H973" t="s">
        <v>6</v>
      </c>
      <c r="I973">
        <v>1956</v>
      </c>
      <c r="J973" s="2">
        <f t="shared" si="30"/>
        <v>63</v>
      </c>
      <c r="K973" t="str" cm="1">
        <f t="array" ref="K973">_xlfn.IFS(J973&gt;=61,"61-70",J973&gt;51,"51-60",J973&gt;41,"41-50",J973&gt;31,"31-40",J973&gt;10,"18-30")</f>
        <v>61-70</v>
      </c>
      <c r="L973">
        <f t="shared" si="31"/>
        <v>2017</v>
      </c>
    </row>
    <row r="974" spans="1:12" x14ac:dyDescent="0.25">
      <c r="A974">
        <v>5173</v>
      </c>
      <c r="B974">
        <v>5</v>
      </c>
      <c r="C974" t="s">
        <v>2944</v>
      </c>
      <c r="D974" t="s">
        <v>2945</v>
      </c>
      <c r="E974" s="1">
        <v>42837</v>
      </c>
      <c r="F974" t="s">
        <v>2946</v>
      </c>
      <c r="G974" s="1">
        <v>20621</v>
      </c>
      <c r="H974" t="s">
        <v>7</v>
      </c>
      <c r="I974">
        <v>1956</v>
      </c>
      <c r="J974" s="2">
        <f t="shared" si="30"/>
        <v>63</v>
      </c>
      <c r="K974" t="str" cm="1">
        <f t="array" ref="K974">_xlfn.IFS(J974&gt;=61,"61-70",J974&gt;51,"51-60",J974&gt;41,"41-50",J974&gt;31,"31-40",J974&gt;10,"18-30")</f>
        <v>61-70</v>
      </c>
      <c r="L974">
        <f t="shared" si="31"/>
        <v>2017</v>
      </c>
    </row>
    <row r="975" spans="1:12" x14ac:dyDescent="0.25">
      <c r="A975">
        <v>5174</v>
      </c>
      <c r="B975">
        <v>5</v>
      </c>
      <c r="C975" t="s">
        <v>2947</v>
      </c>
      <c r="D975" t="s">
        <v>2948</v>
      </c>
      <c r="E975" s="1">
        <v>42775</v>
      </c>
      <c r="F975" t="s">
        <v>2949</v>
      </c>
      <c r="G975" s="1">
        <v>29662</v>
      </c>
      <c r="H975" t="s">
        <v>2148</v>
      </c>
      <c r="I975">
        <v>1981</v>
      </c>
      <c r="J975" s="2">
        <f t="shared" si="30"/>
        <v>38</v>
      </c>
      <c r="K975" t="str" cm="1">
        <f t="array" ref="K975">_xlfn.IFS(J975&gt;=61,"61-70",J975&gt;51,"51-60",J975&gt;41,"41-50",J975&gt;31,"31-40",J975&gt;10,"18-30")</f>
        <v>31-40</v>
      </c>
      <c r="L975">
        <f t="shared" si="31"/>
        <v>2017</v>
      </c>
    </row>
    <row r="976" spans="1:12" x14ac:dyDescent="0.25">
      <c r="A976">
        <v>5175</v>
      </c>
      <c r="B976">
        <v>5</v>
      </c>
      <c r="C976" t="s">
        <v>2950</v>
      </c>
      <c r="D976" t="s">
        <v>2951</v>
      </c>
      <c r="E976" s="1">
        <v>42757</v>
      </c>
      <c r="F976" t="s">
        <v>2952</v>
      </c>
      <c r="G976" s="1">
        <v>18819</v>
      </c>
      <c r="H976" t="s">
        <v>7</v>
      </c>
      <c r="I976">
        <v>1951</v>
      </c>
      <c r="J976" s="2">
        <f t="shared" si="30"/>
        <v>68</v>
      </c>
      <c r="K976" t="str" cm="1">
        <f t="array" ref="K976">_xlfn.IFS(J976&gt;=61,"61-70",J976&gt;51,"51-60",J976&gt;41,"41-50",J976&gt;31,"31-40",J976&gt;10,"18-30")</f>
        <v>61-70</v>
      </c>
      <c r="L976">
        <f t="shared" si="31"/>
        <v>2017</v>
      </c>
    </row>
    <row r="977" spans="1:12" x14ac:dyDescent="0.25">
      <c r="A977">
        <v>5176</v>
      </c>
      <c r="B977">
        <v>5</v>
      </c>
      <c r="C977" t="s">
        <v>2719</v>
      </c>
      <c r="D977" t="s">
        <v>2953</v>
      </c>
      <c r="E977" s="1">
        <v>42858</v>
      </c>
      <c r="F977" t="s">
        <v>2954</v>
      </c>
      <c r="G977" s="1">
        <v>30437</v>
      </c>
      <c r="H977" t="s">
        <v>2148</v>
      </c>
      <c r="I977">
        <v>1983</v>
      </c>
      <c r="J977" s="2">
        <f t="shared" si="30"/>
        <v>36</v>
      </c>
      <c r="K977" t="str" cm="1">
        <f t="array" ref="K977">_xlfn.IFS(J977&gt;=61,"61-70",J977&gt;51,"51-60",J977&gt;41,"41-50",J977&gt;31,"31-40",J977&gt;10,"18-30")</f>
        <v>31-40</v>
      </c>
      <c r="L977">
        <f t="shared" si="31"/>
        <v>2017</v>
      </c>
    </row>
    <row r="978" spans="1:12" x14ac:dyDescent="0.25">
      <c r="A978">
        <v>5177</v>
      </c>
      <c r="B978">
        <v>5</v>
      </c>
      <c r="C978" t="s">
        <v>2955</v>
      </c>
      <c r="D978" t="s">
        <v>2956</v>
      </c>
      <c r="E978" s="1">
        <v>43366</v>
      </c>
      <c r="F978" t="s">
        <v>2957</v>
      </c>
      <c r="G978" s="1">
        <v>32537</v>
      </c>
      <c r="H978" t="s">
        <v>6</v>
      </c>
      <c r="I978">
        <v>1989</v>
      </c>
      <c r="J978" s="2">
        <f t="shared" si="30"/>
        <v>30</v>
      </c>
      <c r="K978" t="str" cm="1">
        <f t="array" ref="K978">_xlfn.IFS(J978&gt;=61,"61-70",J978&gt;51,"51-60",J978&gt;41,"41-50",J978&gt;31,"31-40",J978&gt;10,"18-30")</f>
        <v>18-30</v>
      </c>
      <c r="L978">
        <f t="shared" si="31"/>
        <v>2018</v>
      </c>
    </row>
    <row r="979" spans="1:12" x14ac:dyDescent="0.25">
      <c r="A979">
        <v>5178</v>
      </c>
      <c r="B979">
        <v>5</v>
      </c>
      <c r="C979" t="s">
        <v>2958</v>
      </c>
      <c r="D979" t="s">
        <v>2959</v>
      </c>
      <c r="E979" s="1">
        <v>43084</v>
      </c>
      <c r="F979" t="s">
        <v>2960</v>
      </c>
      <c r="G979" s="1">
        <v>32540</v>
      </c>
      <c r="H979" t="s">
        <v>2148</v>
      </c>
      <c r="I979">
        <v>1989</v>
      </c>
      <c r="J979" s="2">
        <f t="shared" si="30"/>
        <v>30</v>
      </c>
      <c r="K979" t="str" cm="1">
        <f t="array" ref="K979">_xlfn.IFS(J979&gt;=61,"61-70",J979&gt;51,"51-60",J979&gt;41,"41-50",J979&gt;31,"31-40",J979&gt;10,"18-30")</f>
        <v>18-30</v>
      </c>
      <c r="L979">
        <f t="shared" si="31"/>
        <v>2017</v>
      </c>
    </row>
    <row r="980" spans="1:12" x14ac:dyDescent="0.25">
      <c r="A980">
        <v>5179</v>
      </c>
      <c r="B980">
        <v>5</v>
      </c>
      <c r="C980" t="s">
        <v>2961</v>
      </c>
      <c r="D980" t="s">
        <v>2962</v>
      </c>
      <c r="E980" s="1">
        <v>43327</v>
      </c>
      <c r="F980" t="s">
        <v>2963</v>
      </c>
      <c r="G980" s="1">
        <v>31664</v>
      </c>
      <c r="H980" t="s">
        <v>7</v>
      </c>
      <c r="I980">
        <v>1986</v>
      </c>
      <c r="J980" s="2">
        <f t="shared" si="30"/>
        <v>33</v>
      </c>
      <c r="K980" t="str" cm="1">
        <f t="array" ref="K980">_xlfn.IFS(J980&gt;=61,"61-70",J980&gt;51,"51-60",J980&gt;41,"41-50",J980&gt;31,"31-40",J980&gt;10,"18-30")</f>
        <v>31-40</v>
      </c>
      <c r="L980">
        <f t="shared" si="31"/>
        <v>2018</v>
      </c>
    </row>
    <row r="981" spans="1:12" x14ac:dyDescent="0.25">
      <c r="A981">
        <v>5180</v>
      </c>
      <c r="B981">
        <v>5</v>
      </c>
      <c r="C981" t="s">
        <v>2964</v>
      </c>
      <c r="D981" t="s">
        <v>2965</v>
      </c>
      <c r="E981" s="1">
        <v>43423</v>
      </c>
      <c r="F981" t="s">
        <v>2966</v>
      </c>
      <c r="G981" s="1">
        <v>35683</v>
      </c>
      <c r="H981" t="s">
        <v>2148</v>
      </c>
      <c r="I981">
        <v>1997</v>
      </c>
      <c r="J981" s="2">
        <f t="shared" si="30"/>
        <v>22</v>
      </c>
      <c r="K981" t="str" cm="1">
        <f t="array" ref="K981">_xlfn.IFS(J981&gt;=61,"61-70",J981&gt;51,"51-60",J981&gt;41,"41-50",J981&gt;31,"31-40",J981&gt;10,"18-30")</f>
        <v>18-30</v>
      </c>
      <c r="L981">
        <f t="shared" si="31"/>
        <v>2018</v>
      </c>
    </row>
    <row r="982" spans="1:12" x14ac:dyDescent="0.25">
      <c r="A982">
        <v>5181</v>
      </c>
      <c r="B982">
        <v>5</v>
      </c>
      <c r="C982" t="s">
        <v>2967</v>
      </c>
      <c r="D982" t="s">
        <v>2968</v>
      </c>
      <c r="E982" s="1">
        <v>42900</v>
      </c>
      <c r="F982" t="s">
        <v>2969</v>
      </c>
      <c r="G982" s="1">
        <v>22031</v>
      </c>
      <c r="H982" t="s">
        <v>7</v>
      </c>
      <c r="I982">
        <v>1960</v>
      </c>
      <c r="J982" s="2">
        <f t="shared" si="30"/>
        <v>59</v>
      </c>
      <c r="K982" t="str" cm="1">
        <f t="array" ref="K982">_xlfn.IFS(J982&gt;=61,"61-70",J982&gt;51,"51-60",J982&gt;41,"41-50",J982&gt;31,"31-40",J982&gt;10,"18-30")</f>
        <v>51-60</v>
      </c>
      <c r="L982">
        <f t="shared" si="31"/>
        <v>2017</v>
      </c>
    </row>
    <row r="983" spans="1:12" x14ac:dyDescent="0.25">
      <c r="A983">
        <v>5182</v>
      </c>
      <c r="B983">
        <v>5</v>
      </c>
      <c r="C983" t="s">
        <v>2524</v>
      </c>
      <c r="D983" t="s">
        <v>2970</v>
      </c>
      <c r="E983" s="1">
        <v>43419</v>
      </c>
      <c r="F983" t="s">
        <v>2971</v>
      </c>
      <c r="G983" s="1">
        <v>33728</v>
      </c>
      <c r="H983" t="s">
        <v>6</v>
      </c>
      <c r="I983">
        <v>1992</v>
      </c>
      <c r="J983" s="2">
        <f t="shared" si="30"/>
        <v>27</v>
      </c>
      <c r="K983" t="str" cm="1">
        <f t="array" ref="K983">_xlfn.IFS(J983&gt;=61,"61-70",J983&gt;51,"51-60",J983&gt;41,"41-50",J983&gt;31,"31-40",J983&gt;10,"18-30")</f>
        <v>18-30</v>
      </c>
      <c r="L983">
        <f t="shared" si="31"/>
        <v>2018</v>
      </c>
    </row>
    <row r="984" spans="1:12" x14ac:dyDescent="0.25">
      <c r="A984">
        <v>5183</v>
      </c>
      <c r="B984">
        <v>5</v>
      </c>
      <c r="C984" t="s">
        <v>2972</v>
      </c>
      <c r="D984" t="s">
        <v>2973</v>
      </c>
      <c r="E984" s="1">
        <v>42911</v>
      </c>
      <c r="F984" t="s">
        <v>2974</v>
      </c>
      <c r="G984" s="1">
        <v>22285</v>
      </c>
      <c r="H984" t="s">
        <v>6</v>
      </c>
      <c r="I984">
        <v>1961</v>
      </c>
      <c r="J984" s="2">
        <f t="shared" si="30"/>
        <v>58</v>
      </c>
      <c r="K984" t="str" cm="1">
        <f t="array" ref="K984">_xlfn.IFS(J984&gt;=61,"61-70",J984&gt;51,"51-60",J984&gt;41,"41-50",J984&gt;31,"31-40",J984&gt;10,"18-30")</f>
        <v>51-60</v>
      </c>
      <c r="L984">
        <f t="shared" si="31"/>
        <v>2017</v>
      </c>
    </row>
    <row r="985" spans="1:12" x14ac:dyDescent="0.25">
      <c r="A985">
        <v>5184</v>
      </c>
      <c r="B985">
        <v>5</v>
      </c>
      <c r="C985" t="s">
        <v>2975</v>
      </c>
      <c r="D985" t="s">
        <v>2976</v>
      </c>
      <c r="E985" s="1">
        <v>43487</v>
      </c>
      <c r="F985" t="s">
        <v>2977</v>
      </c>
      <c r="G985" s="1">
        <v>35266</v>
      </c>
      <c r="H985" t="s">
        <v>7</v>
      </c>
      <c r="I985">
        <v>1996</v>
      </c>
      <c r="J985" s="2">
        <f t="shared" si="30"/>
        <v>23</v>
      </c>
      <c r="K985" t="str" cm="1">
        <f t="array" ref="K985">_xlfn.IFS(J985&gt;=61,"61-70",J985&gt;51,"51-60",J985&gt;41,"41-50",J985&gt;31,"31-40",J985&gt;10,"18-30")</f>
        <v>18-30</v>
      </c>
      <c r="L985">
        <f t="shared" si="31"/>
        <v>2019</v>
      </c>
    </row>
    <row r="986" spans="1:12" x14ac:dyDescent="0.25">
      <c r="A986">
        <v>5185</v>
      </c>
      <c r="B986">
        <v>5</v>
      </c>
      <c r="C986" t="s">
        <v>2978</v>
      </c>
      <c r="D986" t="s">
        <v>2979</v>
      </c>
      <c r="E986" s="1">
        <v>43552</v>
      </c>
      <c r="F986" t="s">
        <v>2980</v>
      </c>
      <c r="G986" s="1">
        <v>36731</v>
      </c>
      <c r="H986" t="s">
        <v>6</v>
      </c>
      <c r="I986">
        <v>2000</v>
      </c>
      <c r="J986" s="2">
        <f t="shared" si="30"/>
        <v>19</v>
      </c>
      <c r="K986" t="str" cm="1">
        <f t="array" ref="K986">_xlfn.IFS(J986&gt;=61,"61-70",J986&gt;51,"51-60",J986&gt;41,"41-50",J986&gt;31,"31-40",J986&gt;10,"18-30")</f>
        <v>18-30</v>
      </c>
      <c r="L986">
        <f t="shared" si="31"/>
        <v>2019</v>
      </c>
    </row>
    <row r="987" spans="1:12" x14ac:dyDescent="0.25">
      <c r="A987">
        <v>5186</v>
      </c>
      <c r="B987">
        <v>5</v>
      </c>
      <c r="C987" t="s">
        <v>2981</v>
      </c>
      <c r="D987" t="s">
        <v>2982</v>
      </c>
      <c r="E987" s="1">
        <v>43276</v>
      </c>
      <c r="F987" t="s">
        <v>2983</v>
      </c>
      <c r="G987" s="1">
        <v>30517</v>
      </c>
      <c r="H987" t="s">
        <v>6</v>
      </c>
      <c r="I987">
        <v>1983</v>
      </c>
      <c r="J987" s="2">
        <f t="shared" si="30"/>
        <v>36</v>
      </c>
      <c r="K987" t="str" cm="1">
        <f t="array" ref="K987">_xlfn.IFS(J987&gt;=61,"61-70",J987&gt;51,"51-60",J987&gt;41,"41-50",J987&gt;31,"31-40",J987&gt;10,"18-30")</f>
        <v>31-40</v>
      </c>
      <c r="L987">
        <f t="shared" si="31"/>
        <v>2018</v>
      </c>
    </row>
    <row r="988" spans="1:12" x14ac:dyDescent="0.25">
      <c r="A988">
        <v>5187</v>
      </c>
      <c r="B988">
        <v>5</v>
      </c>
      <c r="C988" t="s">
        <v>2984</v>
      </c>
      <c r="D988" t="s">
        <v>2985</v>
      </c>
      <c r="E988" s="1">
        <v>43435</v>
      </c>
      <c r="F988" t="s">
        <v>2986</v>
      </c>
      <c r="G988" s="1">
        <v>34090</v>
      </c>
      <c r="H988" t="s">
        <v>6</v>
      </c>
      <c r="I988">
        <v>1993</v>
      </c>
      <c r="J988" s="2">
        <f t="shared" si="30"/>
        <v>26</v>
      </c>
      <c r="K988" t="str" cm="1">
        <f t="array" ref="K988">_xlfn.IFS(J988&gt;=61,"61-70",J988&gt;51,"51-60",J988&gt;41,"41-50",J988&gt;31,"31-40",J988&gt;10,"18-30")</f>
        <v>18-30</v>
      </c>
      <c r="L988">
        <f t="shared" si="31"/>
        <v>2018</v>
      </c>
    </row>
    <row r="989" spans="1:12" x14ac:dyDescent="0.25">
      <c r="A989">
        <v>5188</v>
      </c>
      <c r="B989">
        <v>5</v>
      </c>
      <c r="C989" t="s">
        <v>2987</v>
      </c>
      <c r="D989" t="s">
        <v>2988</v>
      </c>
      <c r="E989" s="1">
        <v>43012</v>
      </c>
      <c r="F989" t="s">
        <v>2989</v>
      </c>
      <c r="G989" s="1">
        <v>24563</v>
      </c>
      <c r="H989" t="s">
        <v>6</v>
      </c>
      <c r="I989">
        <v>1967</v>
      </c>
      <c r="J989" s="2">
        <f t="shared" si="30"/>
        <v>52</v>
      </c>
      <c r="K989" t="str" cm="1">
        <f t="array" ref="K989">_xlfn.IFS(J989&gt;=61,"61-70",J989&gt;51,"51-60",J989&gt;41,"41-50",J989&gt;31,"31-40",J989&gt;10,"18-30")</f>
        <v>51-60</v>
      </c>
      <c r="L989">
        <f t="shared" si="31"/>
        <v>2017</v>
      </c>
    </row>
    <row r="990" spans="1:12" x14ac:dyDescent="0.25">
      <c r="A990">
        <v>5189</v>
      </c>
      <c r="B990">
        <v>5</v>
      </c>
      <c r="C990" t="s">
        <v>2990</v>
      </c>
      <c r="D990" t="s">
        <v>2991</v>
      </c>
      <c r="E990" s="1">
        <v>42973</v>
      </c>
      <c r="F990" t="s">
        <v>2992</v>
      </c>
      <c r="G990" s="1">
        <v>23683</v>
      </c>
      <c r="H990" t="s">
        <v>6</v>
      </c>
      <c r="I990">
        <v>1964</v>
      </c>
      <c r="J990" s="2">
        <f t="shared" si="30"/>
        <v>55</v>
      </c>
      <c r="K990" t="str" cm="1">
        <f t="array" ref="K990">_xlfn.IFS(J990&gt;=61,"61-70",J990&gt;51,"51-60",J990&gt;41,"41-50",J990&gt;31,"31-40",J990&gt;10,"18-30")</f>
        <v>51-60</v>
      </c>
      <c r="L990">
        <f t="shared" si="31"/>
        <v>2017</v>
      </c>
    </row>
    <row r="991" spans="1:12" x14ac:dyDescent="0.25">
      <c r="A991">
        <v>5190</v>
      </c>
      <c r="B991">
        <v>5</v>
      </c>
      <c r="C991" t="s">
        <v>2993</v>
      </c>
      <c r="D991" t="s">
        <v>2994</v>
      </c>
      <c r="E991" s="1">
        <v>43153</v>
      </c>
      <c r="F991" t="s">
        <v>2995</v>
      </c>
      <c r="G991" s="1">
        <v>27748</v>
      </c>
      <c r="H991" t="s">
        <v>7</v>
      </c>
      <c r="I991">
        <v>1975</v>
      </c>
      <c r="J991" s="2">
        <f t="shared" si="30"/>
        <v>44</v>
      </c>
      <c r="K991" t="str" cm="1">
        <f t="array" ref="K991">_xlfn.IFS(J991&gt;=61,"61-70",J991&gt;51,"51-60",J991&gt;41,"41-50",J991&gt;31,"31-40",J991&gt;10,"18-30")</f>
        <v>41-50</v>
      </c>
      <c r="L991">
        <f t="shared" si="31"/>
        <v>2018</v>
      </c>
    </row>
    <row r="992" spans="1:12" x14ac:dyDescent="0.25">
      <c r="A992">
        <v>5191</v>
      </c>
      <c r="B992">
        <v>5</v>
      </c>
      <c r="C992" t="s">
        <v>2996</v>
      </c>
      <c r="D992" t="s">
        <v>2997</v>
      </c>
      <c r="E992" s="1">
        <v>42808</v>
      </c>
      <c r="F992" t="s">
        <v>2998</v>
      </c>
      <c r="G992" s="1">
        <v>29972</v>
      </c>
      <c r="H992" t="s">
        <v>2148</v>
      </c>
      <c r="I992">
        <v>1982</v>
      </c>
      <c r="J992" s="2">
        <f t="shared" si="30"/>
        <v>37</v>
      </c>
      <c r="K992" t="str" cm="1">
        <f t="array" ref="K992">_xlfn.IFS(J992&gt;=61,"61-70",J992&gt;51,"51-60",J992&gt;41,"41-50",J992&gt;31,"31-40",J992&gt;10,"18-30")</f>
        <v>31-40</v>
      </c>
      <c r="L992">
        <f t="shared" si="31"/>
        <v>2017</v>
      </c>
    </row>
    <row r="993" spans="1:12" x14ac:dyDescent="0.25">
      <c r="A993">
        <v>5192</v>
      </c>
      <c r="B993">
        <v>5</v>
      </c>
      <c r="C993" t="s">
        <v>2999</v>
      </c>
      <c r="D993" t="s">
        <v>3000</v>
      </c>
      <c r="E993" s="1">
        <v>42844</v>
      </c>
      <c r="F993" t="s">
        <v>3001</v>
      </c>
      <c r="G993" s="1">
        <v>30304</v>
      </c>
      <c r="H993" t="s">
        <v>2148</v>
      </c>
      <c r="I993">
        <v>1982</v>
      </c>
      <c r="J993" s="2">
        <f t="shared" si="30"/>
        <v>37</v>
      </c>
      <c r="K993" t="str" cm="1">
        <f t="array" ref="K993">_xlfn.IFS(J993&gt;=61,"61-70",J993&gt;51,"51-60",J993&gt;41,"41-50",J993&gt;31,"31-40",J993&gt;10,"18-30")</f>
        <v>31-40</v>
      </c>
      <c r="L993">
        <f t="shared" si="31"/>
        <v>2017</v>
      </c>
    </row>
    <row r="994" spans="1:12" x14ac:dyDescent="0.25">
      <c r="A994">
        <v>5193</v>
      </c>
      <c r="B994">
        <v>5</v>
      </c>
      <c r="C994" t="s">
        <v>3002</v>
      </c>
      <c r="D994" t="s">
        <v>3003</v>
      </c>
      <c r="E994" s="1">
        <v>43106</v>
      </c>
      <c r="F994" t="s">
        <v>3004</v>
      </c>
      <c r="G994" s="1">
        <v>26686</v>
      </c>
      <c r="H994" t="s">
        <v>6</v>
      </c>
      <c r="I994">
        <v>1973</v>
      </c>
      <c r="J994" s="2">
        <f t="shared" si="30"/>
        <v>46</v>
      </c>
      <c r="K994" t="str" cm="1">
        <f t="array" ref="K994">_xlfn.IFS(J994&gt;=61,"61-70",J994&gt;51,"51-60",J994&gt;41,"41-50",J994&gt;31,"31-40",J994&gt;10,"18-30")</f>
        <v>41-50</v>
      </c>
      <c r="L994">
        <f t="shared" si="31"/>
        <v>2018</v>
      </c>
    </row>
    <row r="995" spans="1:12" x14ac:dyDescent="0.25">
      <c r="A995">
        <v>5194</v>
      </c>
      <c r="B995">
        <v>5</v>
      </c>
      <c r="C995" t="s">
        <v>2512</v>
      </c>
      <c r="D995" t="s">
        <v>3005</v>
      </c>
      <c r="E995" s="1">
        <v>43549</v>
      </c>
      <c r="F995" t="s">
        <v>3006</v>
      </c>
      <c r="G995" s="1">
        <v>36857</v>
      </c>
      <c r="H995" t="s">
        <v>2148</v>
      </c>
      <c r="I995">
        <v>2000</v>
      </c>
      <c r="J995" s="2">
        <f t="shared" si="30"/>
        <v>19</v>
      </c>
      <c r="K995" t="str" cm="1">
        <f t="array" ref="K995">_xlfn.IFS(J995&gt;=61,"61-70",J995&gt;51,"51-60",J995&gt;41,"41-50",J995&gt;31,"31-40",J995&gt;10,"18-30")</f>
        <v>18-30</v>
      </c>
      <c r="L995">
        <f t="shared" si="31"/>
        <v>2019</v>
      </c>
    </row>
    <row r="996" spans="1:12" x14ac:dyDescent="0.25">
      <c r="A996">
        <v>5195</v>
      </c>
      <c r="B996">
        <v>5</v>
      </c>
      <c r="C996" t="s">
        <v>3007</v>
      </c>
      <c r="D996" t="s">
        <v>3008</v>
      </c>
      <c r="E996" s="1">
        <v>43237</v>
      </c>
      <c r="F996" t="s">
        <v>3009</v>
      </c>
      <c r="G996" s="1">
        <v>29637</v>
      </c>
      <c r="H996" t="s">
        <v>6</v>
      </c>
      <c r="I996">
        <v>1981</v>
      </c>
      <c r="J996" s="2">
        <f t="shared" si="30"/>
        <v>38</v>
      </c>
      <c r="K996" t="str" cm="1">
        <f t="array" ref="K996">_xlfn.IFS(J996&gt;=61,"61-70",J996&gt;51,"51-60",J996&gt;41,"41-50",J996&gt;31,"31-40",J996&gt;10,"18-30")</f>
        <v>31-40</v>
      </c>
      <c r="L996">
        <f t="shared" si="31"/>
        <v>2018</v>
      </c>
    </row>
    <row r="997" spans="1:12" x14ac:dyDescent="0.25">
      <c r="A997">
        <v>5196</v>
      </c>
      <c r="B997">
        <v>5</v>
      </c>
      <c r="C997" t="s">
        <v>3010</v>
      </c>
      <c r="D997" t="s">
        <v>3011</v>
      </c>
      <c r="E997" s="1">
        <v>42834</v>
      </c>
      <c r="F997" t="s">
        <v>3012</v>
      </c>
      <c r="G997" s="1">
        <v>30215</v>
      </c>
      <c r="H997" t="s">
        <v>2148</v>
      </c>
      <c r="I997">
        <v>1982</v>
      </c>
      <c r="J997" s="2">
        <f t="shared" si="30"/>
        <v>37</v>
      </c>
      <c r="K997" t="str" cm="1">
        <f t="array" ref="K997">_xlfn.IFS(J997&gt;=61,"61-70",J997&gt;51,"51-60",J997&gt;41,"41-50",J997&gt;31,"31-40",J997&gt;10,"18-30")</f>
        <v>31-40</v>
      </c>
      <c r="L997">
        <f t="shared" si="31"/>
        <v>2017</v>
      </c>
    </row>
    <row r="998" spans="1:12" x14ac:dyDescent="0.25">
      <c r="A998">
        <v>5197</v>
      </c>
      <c r="B998">
        <v>5</v>
      </c>
      <c r="C998" t="s">
        <v>3013</v>
      </c>
      <c r="D998" t="s">
        <v>3014</v>
      </c>
      <c r="E998" s="1">
        <v>43338</v>
      </c>
      <c r="F998" t="s">
        <v>3015</v>
      </c>
      <c r="G998" s="1">
        <v>31899</v>
      </c>
      <c r="H998" t="s">
        <v>7</v>
      </c>
      <c r="I998">
        <v>1987</v>
      </c>
      <c r="J998" s="2">
        <f t="shared" si="30"/>
        <v>32</v>
      </c>
      <c r="K998" t="str" cm="1">
        <f t="array" ref="K998">_xlfn.IFS(J998&gt;=61,"61-70",J998&gt;51,"51-60",J998&gt;41,"41-50",J998&gt;31,"31-40",J998&gt;10,"18-30")</f>
        <v>31-40</v>
      </c>
      <c r="L998">
        <f t="shared" si="31"/>
        <v>2018</v>
      </c>
    </row>
    <row r="999" spans="1:12" x14ac:dyDescent="0.25">
      <c r="A999">
        <v>5198</v>
      </c>
      <c r="B999">
        <v>5</v>
      </c>
      <c r="C999" t="s">
        <v>2868</v>
      </c>
      <c r="D999" t="s">
        <v>3016</v>
      </c>
      <c r="E999" s="1">
        <v>43329</v>
      </c>
      <c r="F999" t="s">
        <v>3017</v>
      </c>
      <c r="G999" s="1">
        <v>31708</v>
      </c>
      <c r="H999" t="s">
        <v>6</v>
      </c>
      <c r="I999">
        <v>1986</v>
      </c>
      <c r="J999" s="2">
        <f t="shared" si="30"/>
        <v>33</v>
      </c>
      <c r="K999" t="str" cm="1">
        <f t="array" ref="K999">_xlfn.IFS(J999&gt;=61,"61-70",J999&gt;51,"51-60",J999&gt;41,"41-50",J999&gt;31,"31-40",J999&gt;10,"18-30")</f>
        <v>31-40</v>
      </c>
      <c r="L999">
        <f t="shared" si="31"/>
        <v>2018</v>
      </c>
    </row>
    <row r="1000" spans="1:12" x14ac:dyDescent="0.25">
      <c r="A1000">
        <v>5199</v>
      </c>
      <c r="B1000">
        <v>5</v>
      </c>
      <c r="C1000" t="s">
        <v>2932</v>
      </c>
      <c r="D1000" t="s">
        <v>3018</v>
      </c>
      <c r="E1000" s="1">
        <v>43308</v>
      </c>
      <c r="F1000" t="s">
        <v>3019</v>
      </c>
      <c r="G1000" s="1">
        <v>34621</v>
      </c>
      <c r="H1000" t="s">
        <v>2148</v>
      </c>
      <c r="I1000">
        <v>1994</v>
      </c>
      <c r="J1000" s="2">
        <f t="shared" si="30"/>
        <v>25</v>
      </c>
      <c r="K1000" t="str" cm="1">
        <f t="array" ref="K1000">_xlfn.IFS(J1000&gt;=61,"61-70",J1000&gt;51,"51-60",J1000&gt;41,"41-50",J1000&gt;31,"31-40",J1000&gt;10,"18-30")</f>
        <v>18-30</v>
      </c>
      <c r="L1000">
        <f t="shared" si="31"/>
        <v>2018</v>
      </c>
    </row>
    <row r="1001" spans="1:12" x14ac:dyDescent="0.25">
      <c r="A1001">
        <v>5200</v>
      </c>
      <c r="B1001">
        <v>5</v>
      </c>
      <c r="C1001" t="s">
        <v>3020</v>
      </c>
      <c r="D1001" t="s">
        <v>3021</v>
      </c>
      <c r="E1001" s="1">
        <v>42893</v>
      </c>
      <c r="F1001" t="s">
        <v>3022</v>
      </c>
      <c r="G1001" s="1">
        <v>21874</v>
      </c>
      <c r="H1001" t="s">
        <v>7</v>
      </c>
      <c r="I1001">
        <v>1959</v>
      </c>
      <c r="J1001" s="2">
        <f t="shared" si="30"/>
        <v>60</v>
      </c>
      <c r="K1001" t="str" cm="1">
        <f t="array" ref="K1001">_xlfn.IFS(J1001&gt;=61,"61-70",J1001&gt;51,"51-60",J1001&gt;41,"41-50",J1001&gt;31,"31-40",J1001&gt;10,"18-30")</f>
        <v>51-60</v>
      </c>
      <c r="L1001">
        <f t="shared" si="31"/>
        <v>2017</v>
      </c>
    </row>
    <row r="1002" spans="1:12" x14ac:dyDescent="0.25">
      <c r="A1002">
        <v>5201</v>
      </c>
      <c r="B1002">
        <v>5</v>
      </c>
      <c r="C1002" t="s">
        <v>3023</v>
      </c>
      <c r="D1002" t="s">
        <v>3024</v>
      </c>
      <c r="E1002" s="1">
        <v>43444</v>
      </c>
      <c r="F1002" t="s">
        <v>3025</v>
      </c>
      <c r="G1002" s="1">
        <v>35883</v>
      </c>
      <c r="H1002" t="s">
        <v>2148</v>
      </c>
      <c r="I1002">
        <v>1998</v>
      </c>
      <c r="J1002" s="2">
        <f t="shared" si="30"/>
        <v>21</v>
      </c>
      <c r="K1002" t="str" cm="1">
        <f t="array" ref="K1002">_xlfn.IFS(J1002&gt;=61,"61-70",J1002&gt;51,"51-60",J1002&gt;41,"41-50",J1002&gt;31,"31-40",J1002&gt;10,"18-30")</f>
        <v>18-30</v>
      </c>
      <c r="L1002">
        <f t="shared" si="31"/>
        <v>2018</v>
      </c>
    </row>
    <row r="1003" spans="1:12" x14ac:dyDescent="0.25">
      <c r="A1003">
        <v>5202</v>
      </c>
      <c r="B1003">
        <v>5</v>
      </c>
      <c r="C1003" t="s">
        <v>3026</v>
      </c>
      <c r="D1003" t="s">
        <v>3027</v>
      </c>
      <c r="E1003" s="1">
        <v>43094</v>
      </c>
      <c r="F1003" t="s">
        <v>3028</v>
      </c>
      <c r="G1003" s="1">
        <v>32628</v>
      </c>
      <c r="H1003" t="s">
        <v>2148</v>
      </c>
      <c r="I1003">
        <v>1989</v>
      </c>
      <c r="J1003" s="2">
        <f t="shared" si="30"/>
        <v>30</v>
      </c>
      <c r="K1003" t="str" cm="1">
        <f t="array" ref="K1003">_xlfn.IFS(J1003&gt;=61,"61-70",J1003&gt;51,"51-60",J1003&gt;41,"41-50",J1003&gt;31,"31-40",J1003&gt;10,"18-30")</f>
        <v>18-30</v>
      </c>
      <c r="L1003">
        <f t="shared" si="31"/>
        <v>2017</v>
      </c>
    </row>
    <row r="1004" spans="1:12" x14ac:dyDescent="0.25">
      <c r="A1004">
        <v>5203</v>
      </c>
      <c r="B1004">
        <v>5</v>
      </c>
      <c r="C1004" t="s">
        <v>3029</v>
      </c>
      <c r="D1004" t="s">
        <v>3030</v>
      </c>
      <c r="E1004" s="1">
        <v>42896</v>
      </c>
      <c r="F1004" t="s">
        <v>3031</v>
      </c>
      <c r="G1004" s="1">
        <v>21952</v>
      </c>
      <c r="H1004" t="s">
        <v>7</v>
      </c>
      <c r="I1004">
        <v>1960</v>
      </c>
      <c r="J1004" s="2">
        <f t="shared" si="30"/>
        <v>59</v>
      </c>
      <c r="K1004" t="str" cm="1">
        <f t="array" ref="K1004">_xlfn.IFS(J1004&gt;=61,"61-70",J1004&gt;51,"51-60",J1004&gt;41,"41-50",J1004&gt;31,"31-40",J1004&gt;10,"18-30")</f>
        <v>51-60</v>
      </c>
      <c r="L1004">
        <f t="shared" si="31"/>
        <v>2017</v>
      </c>
    </row>
    <row r="1005" spans="1:12" x14ac:dyDescent="0.25">
      <c r="A1005">
        <v>5204</v>
      </c>
      <c r="B1005">
        <v>5</v>
      </c>
      <c r="C1005" t="s">
        <v>3032</v>
      </c>
      <c r="D1005" t="s">
        <v>3033</v>
      </c>
      <c r="E1005" s="1">
        <v>42980</v>
      </c>
      <c r="F1005" t="s">
        <v>3034</v>
      </c>
      <c r="G1005" s="1">
        <v>23838</v>
      </c>
      <c r="H1005" t="s">
        <v>6</v>
      </c>
      <c r="I1005">
        <v>1965</v>
      </c>
      <c r="J1005" s="2">
        <f t="shared" si="30"/>
        <v>54</v>
      </c>
      <c r="K1005" t="str" cm="1">
        <f t="array" ref="K1005">_xlfn.IFS(J1005&gt;=61,"61-70",J1005&gt;51,"51-60",J1005&gt;41,"41-50",J1005&gt;31,"31-40",J1005&gt;10,"18-30")</f>
        <v>51-60</v>
      </c>
      <c r="L1005">
        <f t="shared" si="31"/>
        <v>2017</v>
      </c>
    </row>
    <row r="1006" spans="1:12" x14ac:dyDescent="0.25">
      <c r="A1006">
        <v>5205</v>
      </c>
      <c r="B1006">
        <v>5</v>
      </c>
      <c r="C1006" t="s">
        <v>3035</v>
      </c>
      <c r="D1006" t="s">
        <v>3036</v>
      </c>
      <c r="E1006" s="1">
        <v>43523</v>
      </c>
      <c r="F1006" t="s">
        <v>3037</v>
      </c>
      <c r="G1006" s="1">
        <v>36613</v>
      </c>
      <c r="H1006" t="s">
        <v>2148</v>
      </c>
      <c r="I1006">
        <v>2000</v>
      </c>
      <c r="J1006" s="2">
        <f t="shared" si="30"/>
        <v>19</v>
      </c>
      <c r="K1006" t="str" cm="1">
        <f t="array" ref="K1006">_xlfn.IFS(J1006&gt;=61,"61-70",J1006&gt;51,"51-60",J1006&gt;41,"41-50",J1006&gt;31,"31-40",J1006&gt;10,"18-30")</f>
        <v>18-30</v>
      </c>
      <c r="L1006">
        <f t="shared" si="31"/>
        <v>2019</v>
      </c>
    </row>
    <row r="1007" spans="1:12" x14ac:dyDescent="0.25">
      <c r="A1007">
        <v>5206</v>
      </c>
      <c r="B1007">
        <v>5</v>
      </c>
      <c r="C1007" t="s">
        <v>3038</v>
      </c>
      <c r="D1007" t="s">
        <v>3039</v>
      </c>
      <c r="E1007" s="1">
        <v>43207</v>
      </c>
      <c r="F1007" t="s">
        <v>3040</v>
      </c>
      <c r="G1007" s="1">
        <v>28964</v>
      </c>
      <c r="H1007" t="s">
        <v>6</v>
      </c>
      <c r="I1007">
        <v>1979</v>
      </c>
      <c r="J1007" s="2">
        <f t="shared" si="30"/>
        <v>40</v>
      </c>
      <c r="K1007" t="str" cm="1">
        <f t="array" ref="K1007">_xlfn.IFS(J1007&gt;=61,"61-70",J1007&gt;51,"51-60",J1007&gt;41,"41-50",J1007&gt;31,"31-40",J1007&gt;10,"18-30")</f>
        <v>31-40</v>
      </c>
      <c r="L1007">
        <f t="shared" si="31"/>
        <v>2018</v>
      </c>
    </row>
    <row r="1008" spans="1:12" x14ac:dyDescent="0.25">
      <c r="A1008">
        <v>5207</v>
      </c>
      <c r="B1008">
        <v>5</v>
      </c>
      <c r="C1008" t="s">
        <v>3041</v>
      </c>
      <c r="D1008" t="s">
        <v>3042</v>
      </c>
      <c r="E1008" s="1">
        <v>43334</v>
      </c>
      <c r="F1008" t="s">
        <v>3043</v>
      </c>
      <c r="G1008" s="1">
        <v>31812</v>
      </c>
      <c r="H1008" t="s">
        <v>6</v>
      </c>
      <c r="I1008">
        <v>1987</v>
      </c>
      <c r="J1008" s="2">
        <f t="shared" si="30"/>
        <v>32</v>
      </c>
      <c r="K1008" t="str" cm="1">
        <f t="array" ref="K1008">_xlfn.IFS(J1008&gt;=61,"61-70",J1008&gt;51,"51-60",J1008&gt;41,"41-50",J1008&gt;31,"31-40",J1008&gt;10,"18-30")</f>
        <v>31-40</v>
      </c>
      <c r="L1008">
        <f t="shared" si="31"/>
        <v>2018</v>
      </c>
    </row>
    <row r="1009" spans="1:12" x14ac:dyDescent="0.25">
      <c r="A1009">
        <v>5208</v>
      </c>
      <c r="B1009">
        <v>5</v>
      </c>
      <c r="C1009" t="s">
        <v>3044</v>
      </c>
      <c r="D1009" t="s">
        <v>3045</v>
      </c>
      <c r="E1009" s="1">
        <v>43480</v>
      </c>
      <c r="F1009" t="s">
        <v>3046</v>
      </c>
      <c r="G1009" s="1">
        <v>35110</v>
      </c>
      <c r="H1009" t="s">
        <v>7</v>
      </c>
      <c r="I1009">
        <v>1996</v>
      </c>
      <c r="J1009" s="2">
        <f t="shared" si="30"/>
        <v>23</v>
      </c>
      <c r="K1009" t="str" cm="1">
        <f t="array" ref="K1009">_xlfn.IFS(J1009&gt;=61,"61-70",J1009&gt;51,"51-60",J1009&gt;41,"41-50",J1009&gt;31,"31-40",J1009&gt;10,"18-30")</f>
        <v>18-30</v>
      </c>
      <c r="L1009">
        <f t="shared" si="31"/>
        <v>2019</v>
      </c>
    </row>
    <row r="1010" spans="1:12" x14ac:dyDescent="0.25">
      <c r="A1010">
        <v>5209</v>
      </c>
      <c r="B1010">
        <v>5</v>
      </c>
      <c r="C1010" t="s">
        <v>3047</v>
      </c>
      <c r="D1010" t="s">
        <v>3048</v>
      </c>
      <c r="E1010" s="1">
        <v>43181</v>
      </c>
      <c r="F1010" t="s">
        <v>3049</v>
      </c>
      <c r="G1010" s="1">
        <v>28374</v>
      </c>
      <c r="H1010" t="s">
        <v>7</v>
      </c>
      <c r="I1010">
        <v>1977</v>
      </c>
      <c r="J1010" s="2">
        <f t="shared" si="30"/>
        <v>42</v>
      </c>
      <c r="K1010" t="str" cm="1">
        <f t="array" ref="K1010">_xlfn.IFS(J1010&gt;=61,"61-70",J1010&gt;51,"51-60",J1010&gt;41,"41-50",J1010&gt;31,"31-40",J1010&gt;10,"18-30")</f>
        <v>41-50</v>
      </c>
      <c r="L1010">
        <f t="shared" si="31"/>
        <v>2018</v>
      </c>
    </row>
    <row r="1011" spans="1:12" x14ac:dyDescent="0.25">
      <c r="A1011">
        <v>5210</v>
      </c>
      <c r="B1011">
        <v>5</v>
      </c>
      <c r="C1011" t="s">
        <v>2642</v>
      </c>
      <c r="D1011" t="s">
        <v>3050</v>
      </c>
      <c r="E1011" s="1">
        <v>43256</v>
      </c>
      <c r="F1011" t="s">
        <v>3051</v>
      </c>
      <c r="G1011" s="1">
        <v>34134</v>
      </c>
      <c r="H1011" t="s">
        <v>2148</v>
      </c>
      <c r="I1011">
        <v>1993</v>
      </c>
      <c r="J1011" s="2">
        <f t="shared" si="30"/>
        <v>26</v>
      </c>
      <c r="K1011" t="str" cm="1">
        <f t="array" ref="K1011">_xlfn.IFS(J1011&gt;=61,"61-70",J1011&gt;51,"51-60",J1011&gt;41,"41-50",J1011&gt;31,"31-40",J1011&gt;10,"18-30")</f>
        <v>18-30</v>
      </c>
      <c r="L1011">
        <f t="shared" si="31"/>
        <v>2018</v>
      </c>
    </row>
    <row r="1012" spans="1:12" x14ac:dyDescent="0.25">
      <c r="A1012">
        <v>5211</v>
      </c>
      <c r="B1012">
        <v>5</v>
      </c>
      <c r="C1012" t="s">
        <v>3052</v>
      </c>
      <c r="D1012" t="s">
        <v>3053</v>
      </c>
      <c r="E1012" s="1">
        <v>43282</v>
      </c>
      <c r="F1012" t="s">
        <v>3054</v>
      </c>
      <c r="G1012" s="1">
        <v>34377</v>
      </c>
      <c r="H1012" t="s">
        <v>2148</v>
      </c>
      <c r="I1012">
        <v>1994</v>
      </c>
      <c r="J1012" s="2">
        <f t="shared" si="30"/>
        <v>25</v>
      </c>
      <c r="K1012" t="str" cm="1">
        <f t="array" ref="K1012">_xlfn.IFS(J1012&gt;=61,"61-70",J1012&gt;51,"51-60",J1012&gt;41,"41-50",J1012&gt;31,"31-40",J1012&gt;10,"18-30")</f>
        <v>18-30</v>
      </c>
      <c r="L1012">
        <f t="shared" si="31"/>
        <v>2018</v>
      </c>
    </row>
    <row r="1013" spans="1:12" x14ac:dyDescent="0.25">
      <c r="A1013">
        <v>5212</v>
      </c>
      <c r="B1013">
        <v>5</v>
      </c>
      <c r="C1013" t="s">
        <v>3055</v>
      </c>
      <c r="D1013" t="s">
        <v>3056</v>
      </c>
      <c r="E1013" s="1">
        <v>43113</v>
      </c>
      <c r="F1013" t="s">
        <v>3057</v>
      </c>
      <c r="G1013" s="1">
        <v>26841</v>
      </c>
      <c r="H1013" t="s">
        <v>6</v>
      </c>
      <c r="I1013">
        <v>1973</v>
      </c>
      <c r="J1013" s="2">
        <f t="shared" si="30"/>
        <v>46</v>
      </c>
      <c r="K1013" t="str" cm="1">
        <f t="array" ref="K1013">_xlfn.IFS(J1013&gt;=61,"61-70",J1013&gt;51,"51-60",J1013&gt;41,"41-50",J1013&gt;31,"31-40",J1013&gt;10,"18-30")</f>
        <v>41-50</v>
      </c>
      <c r="L1013">
        <f t="shared" si="31"/>
        <v>2018</v>
      </c>
    </row>
    <row r="1014" spans="1:12" x14ac:dyDescent="0.25">
      <c r="A1014">
        <v>5213</v>
      </c>
      <c r="B1014">
        <v>5</v>
      </c>
      <c r="C1014" t="s">
        <v>3058</v>
      </c>
      <c r="D1014" t="s">
        <v>3059</v>
      </c>
      <c r="E1014" s="1">
        <v>43228</v>
      </c>
      <c r="F1014" t="s">
        <v>3060</v>
      </c>
      <c r="G1014" s="1">
        <v>29430</v>
      </c>
      <c r="H1014" t="s">
        <v>6</v>
      </c>
      <c r="I1014">
        <v>1980</v>
      </c>
      <c r="J1014" s="2">
        <f t="shared" si="30"/>
        <v>39</v>
      </c>
      <c r="K1014" t="str" cm="1">
        <f t="array" ref="K1014">_xlfn.IFS(J1014&gt;=61,"61-70",J1014&gt;51,"51-60",J1014&gt;41,"41-50",J1014&gt;31,"31-40",J1014&gt;10,"18-30")</f>
        <v>31-40</v>
      </c>
      <c r="L1014">
        <f t="shared" si="31"/>
        <v>2018</v>
      </c>
    </row>
    <row r="1015" spans="1:12" x14ac:dyDescent="0.25">
      <c r="A1015">
        <v>5214</v>
      </c>
      <c r="B1015">
        <v>5</v>
      </c>
      <c r="C1015" t="s">
        <v>3061</v>
      </c>
      <c r="D1015" t="s">
        <v>3062</v>
      </c>
      <c r="E1015" s="1">
        <v>42827</v>
      </c>
      <c r="F1015" t="s">
        <v>3063</v>
      </c>
      <c r="G1015" s="1">
        <v>20386</v>
      </c>
      <c r="H1015" t="s">
        <v>7</v>
      </c>
      <c r="I1015">
        <v>1955</v>
      </c>
      <c r="J1015" s="2">
        <f t="shared" si="30"/>
        <v>64</v>
      </c>
      <c r="K1015" t="str" cm="1">
        <f t="array" ref="K1015">_xlfn.IFS(J1015&gt;=61,"61-70",J1015&gt;51,"51-60",J1015&gt;41,"41-50",J1015&gt;31,"31-40",J1015&gt;10,"18-30")</f>
        <v>61-70</v>
      </c>
      <c r="L1015">
        <f t="shared" si="31"/>
        <v>2017</v>
      </c>
    </row>
    <row r="1016" spans="1:12" x14ac:dyDescent="0.25">
      <c r="A1016">
        <v>5215</v>
      </c>
      <c r="B1016">
        <v>5</v>
      </c>
      <c r="C1016" t="s">
        <v>2728</v>
      </c>
      <c r="D1016" t="s">
        <v>3064</v>
      </c>
      <c r="E1016" s="1">
        <v>42837</v>
      </c>
      <c r="F1016" t="s">
        <v>3065</v>
      </c>
      <c r="G1016" s="1">
        <v>30237</v>
      </c>
      <c r="H1016" t="s">
        <v>2148</v>
      </c>
      <c r="I1016">
        <v>1982</v>
      </c>
      <c r="J1016" s="2">
        <f t="shared" si="30"/>
        <v>37</v>
      </c>
      <c r="K1016" t="str" cm="1">
        <f t="array" ref="K1016">_xlfn.IFS(J1016&gt;=61,"61-70",J1016&gt;51,"51-60",J1016&gt;41,"41-50",J1016&gt;31,"31-40",J1016&gt;10,"18-30")</f>
        <v>31-40</v>
      </c>
      <c r="L1016">
        <f t="shared" si="31"/>
        <v>2017</v>
      </c>
    </row>
    <row r="1017" spans="1:12" x14ac:dyDescent="0.25">
      <c r="A1017">
        <v>5216</v>
      </c>
      <c r="B1017">
        <v>5</v>
      </c>
      <c r="C1017" t="s">
        <v>3066</v>
      </c>
      <c r="D1017" t="s">
        <v>3067</v>
      </c>
      <c r="E1017" s="1">
        <v>43136</v>
      </c>
      <c r="F1017" t="s">
        <v>3068</v>
      </c>
      <c r="G1017" s="1">
        <v>27359</v>
      </c>
      <c r="H1017" t="s">
        <v>6</v>
      </c>
      <c r="I1017">
        <v>1974</v>
      </c>
      <c r="J1017" s="2">
        <f t="shared" si="30"/>
        <v>45</v>
      </c>
      <c r="K1017" t="str" cm="1">
        <f t="array" ref="K1017">_xlfn.IFS(J1017&gt;=61,"61-70",J1017&gt;51,"51-60",J1017&gt;41,"41-50",J1017&gt;31,"31-40",J1017&gt;10,"18-30")</f>
        <v>41-50</v>
      </c>
      <c r="L1017">
        <f t="shared" si="31"/>
        <v>2018</v>
      </c>
    </row>
    <row r="1018" spans="1:12" x14ac:dyDescent="0.25">
      <c r="A1018">
        <v>5217</v>
      </c>
      <c r="B1018">
        <v>5</v>
      </c>
      <c r="C1018" t="s">
        <v>3069</v>
      </c>
      <c r="D1018" t="s">
        <v>3070</v>
      </c>
      <c r="E1018" s="1">
        <v>43101</v>
      </c>
      <c r="F1018" t="s">
        <v>3071</v>
      </c>
      <c r="G1018" s="1">
        <v>26573</v>
      </c>
      <c r="H1018" t="s">
        <v>7</v>
      </c>
      <c r="I1018">
        <v>1972</v>
      </c>
      <c r="J1018" s="2">
        <f t="shared" si="30"/>
        <v>47</v>
      </c>
      <c r="K1018" t="str" cm="1">
        <f t="array" ref="K1018">_xlfn.IFS(J1018&gt;=61,"61-70",J1018&gt;51,"51-60",J1018&gt;41,"41-50",J1018&gt;31,"31-40",J1018&gt;10,"18-30")</f>
        <v>41-50</v>
      </c>
      <c r="L1018">
        <f t="shared" si="31"/>
        <v>2018</v>
      </c>
    </row>
    <row r="1019" spans="1:12" x14ac:dyDescent="0.25">
      <c r="A1019">
        <v>5218</v>
      </c>
      <c r="B1019">
        <v>5</v>
      </c>
      <c r="C1019" t="s">
        <v>3072</v>
      </c>
      <c r="D1019" t="s">
        <v>3073</v>
      </c>
      <c r="E1019" s="1">
        <v>43309</v>
      </c>
      <c r="F1019" t="s">
        <v>3074</v>
      </c>
      <c r="G1019" s="1">
        <v>31242</v>
      </c>
      <c r="H1019" t="s">
        <v>6</v>
      </c>
      <c r="I1019">
        <v>1985</v>
      </c>
      <c r="J1019" s="2">
        <f t="shared" si="30"/>
        <v>34</v>
      </c>
      <c r="K1019" t="str" cm="1">
        <f t="array" ref="K1019">_xlfn.IFS(J1019&gt;=61,"61-70",J1019&gt;51,"51-60",J1019&gt;41,"41-50",J1019&gt;31,"31-40",J1019&gt;10,"18-30")</f>
        <v>31-40</v>
      </c>
      <c r="L1019">
        <f t="shared" si="31"/>
        <v>2018</v>
      </c>
    </row>
    <row r="1020" spans="1:12" x14ac:dyDescent="0.25">
      <c r="A1020">
        <v>5219</v>
      </c>
      <c r="B1020">
        <v>5</v>
      </c>
      <c r="C1020" t="s">
        <v>3075</v>
      </c>
      <c r="D1020" t="s">
        <v>3076</v>
      </c>
      <c r="E1020" s="1">
        <v>42923</v>
      </c>
      <c r="F1020" t="s">
        <v>3077</v>
      </c>
      <c r="G1020" s="1">
        <v>22544</v>
      </c>
      <c r="H1020" t="s">
        <v>6</v>
      </c>
      <c r="I1020">
        <v>1961</v>
      </c>
      <c r="J1020" s="2">
        <f t="shared" si="30"/>
        <v>58</v>
      </c>
      <c r="K1020" t="str" cm="1">
        <f t="array" ref="K1020">_xlfn.IFS(J1020&gt;=61,"61-70",J1020&gt;51,"51-60",J1020&gt;41,"41-50",J1020&gt;31,"31-40",J1020&gt;10,"18-30")</f>
        <v>51-60</v>
      </c>
      <c r="L1020">
        <f t="shared" si="31"/>
        <v>2017</v>
      </c>
    </row>
    <row r="1021" spans="1:12" x14ac:dyDescent="0.25">
      <c r="A1021">
        <v>5220</v>
      </c>
      <c r="B1021">
        <v>5</v>
      </c>
      <c r="C1021" t="s">
        <v>3078</v>
      </c>
      <c r="D1021" t="s">
        <v>3079</v>
      </c>
      <c r="E1021" s="1">
        <v>43031</v>
      </c>
      <c r="F1021" t="s">
        <v>3080</v>
      </c>
      <c r="G1021" s="1">
        <v>24977</v>
      </c>
      <c r="H1021" t="s">
        <v>6</v>
      </c>
      <c r="I1021">
        <v>1968</v>
      </c>
      <c r="J1021" s="2">
        <f t="shared" si="30"/>
        <v>51</v>
      </c>
      <c r="K1021" t="str" cm="1">
        <f t="array" ref="K1021">_xlfn.IFS(J1021&gt;=61,"61-70",J1021&gt;51,"51-60",J1021&gt;41,"41-50",J1021&gt;31,"31-40",J1021&gt;10,"18-30")</f>
        <v>41-50</v>
      </c>
      <c r="L1021">
        <f t="shared" si="31"/>
        <v>2017</v>
      </c>
    </row>
    <row r="1022" spans="1:12" x14ac:dyDescent="0.25">
      <c r="A1022">
        <v>5221</v>
      </c>
      <c r="B1022">
        <v>5</v>
      </c>
      <c r="C1022" t="s">
        <v>3081</v>
      </c>
      <c r="D1022" t="s">
        <v>3082</v>
      </c>
      <c r="E1022" s="1">
        <v>43392</v>
      </c>
      <c r="F1022" t="s">
        <v>3083</v>
      </c>
      <c r="G1022" s="1">
        <v>35396</v>
      </c>
      <c r="H1022" t="s">
        <v>2148</v>
      </c>
      <c r="I1022">
        <v>1996</v>
      </c>
      <c r="J1022" s="2">
        <f t="shared" si="30"/>
        <v>23</v>
      </c>
      <c r="K1022" t="str" cm="1">
        <f t="array" ref="K1022">_xlfn.IFS(J1022&gt;=61,"61-70",J1022&gt;51,"51-60",J1022&gt;41,"41-50",J1022&gt;31,"31-40",J1022&gt;10,"18-30")</f>
        <v>18-30</v>
      </c>
      <c r="L1022">
        <f t="shared" si="31"/>
        <v>2018</v>
      </c>
    </row>
    <row r="1023" spans="1:12" x14ac:dyDescent="0.25">
      <c r="A1023">
        <v>5222</v>
      </c>
      <c r="B1023">
        <v>5</v>
      </c>
      <c r="C1023" t="s">
        <v>3084</v>
      </c>
      <c r="D1023" t="s">
        <v>3085</v>
      </c>
      <c r="E1023" s="1">
        <v>42951</v>
      </c>
      <c r="F1023" t="s">
        <v>3086</v>
      </c>
      <c r="G1023" s="1">
        <v>31300</v>
      </c>
      <c r="H1023" t="s">
        <v>2148</v>
      </c>
      <c r="I1023">
        <v>1985</v>
      </c>
      <c r="J1023" s="2">
        <f t="shared" si="30"/>
        <v>34</v>
      </c>
      <c r="K1023" t="str" cm="1">
        <f t="array" ref="K1023">_xlfn.IFS(J1023&gt;=61,"61-70",J1023&gt;51,"51-60",J1023&gt;41,"41-50",J1023&gt;31,"31-40",J1023&gt;10,"18-30")</f>
        <v>31-40</v>
      </c>
      <c r="L1023">
        <f t="shared" si="31"/>
        <v>2017</v>
      </c>
    </row>
    <row r="1024" spans="1:12" x14ac:dyDescent="0.25">
      <c r="A1024">
        <v>5223</v>
      </c>
      <c r="B1024">
        <v>5</v>
      </c>
      <c r="C1024" t="s">
        <v>3087</v>
      </c>
      <c r="D1024" t="s">
        <v>3088</v>
      </c>
      <c r="E1024" s="1">
        <v>42956</v>
      </c>
      <c r="F1024" t="s">
        <v>3089</v>
      </c>
      <c r="G1024" s="1">
        <v>31344</v>
      </c>
      <c r="H1024" t="s">
        <v>2148</v>
      </c>
      <c r="I1024">
        <v>1985</v>
      </c>
      <c r="J1024" s="2">
        <f t="shared" si="30"/>
        <v>34</v>
      </c>
      <c r="K1024" t="str" cm="1">
        <f t="array" ref="K1024">_xlfn.IFS(J1024&gt;=61,"61-70",J1024&gt;51,"51-60",J1024&gt;41,"41-50",J1024&gt;31,"31-40",J1024&gt;10,"18-30")</f>
        <v>31-40</v>
      </c>
      <c r="L1024">
        <f t="shared" si="31"/>
        <v>2017</v>
      </c>
    </row>
    <row r="1025" spans="1:12" x14ac:dyDescent="0.25">
      <c r="A1025">
        <v>5224</v>
      </c>
      <c r="B1025">
        <v>5</v>
      </c>
      <c r="C1025" t="s">
        <v>3090</v>
      </c>
      <c r="D1025" t="s">
        <v>3091</v>
      </c>
      <c r="E1025" s="1">
        <v>43449</v>
      </c>
      <c r="F1025" t="s">
        <v>3092</v>
      </c>
      <c r="G1025" s="1">
        <v>34401</v>
      </c>
      <c r="H1025" t="s">
        <v>6</v>
      </c>
      <c r="I1025">
        <v>1994</v>
      </c>
      <c r="J1025" s="2">
        <f t="shared" si="30"/>
        <v>25</v>
      </c>
      <c r="K1025" t="str" cm="1">
        <f t="array" ref="K1025">_xlfn.IFS(J1025&gt;=61,"61-70",J1025&gt;51,"51-60",J1025&gt;41,"41-50",J1025&gt;31,"31-40",J1025&gt;10,"18-30")</f>
        <v>18-30</v>
      </c>
      <c r="L1025">
        <f t="shared" si="31"/>
        <v>2018</v>
      </c>
    </row>
    <row r="1026" spans="1:12" x14ac:dyDescent="0.25">
      <c r="A1026">
        <v>5225</v>
      </c>
      <c r="B1026">
        <v>5</v>
      </c>
      <c r="C1026" t="s">
        <v>3093</v>
      </c>
      <c r="D1026" t="s">
        <v>3094</v>
      </c>
      <c r="E1026" s="1">
        <v>43306</v>
      </c>
      <c r="F1026" t="s">
        <v>3095</v>
      </c>
      <c r="G1026" s="1">
        <v>34599</v>
      </c>
      <c r="H1026" t="s">
        <v>2148</v>
      </c>
      <c r="I1026">
        <v>1994</v>
      </c>
      <c r="J1026" s="2">
        <f t="shared" si="30"/>
        <v>25</v>
      </c>
      <c r="K1026" t="str" cm="1">
        <f t="array" ref="K1026">_xlfn.IFS(J1026&gt;=61,"61-70",J1026&gt;51,"51-60",J1026&gt;41,"41-50",J1026&gt;31,"31-40",J1026&gt;10,"18-30")</f>
        <v>18-30</v>
      </c>
      <c r="L1026">
        <f t="shared" si="31"/>
        <v>2018</v>
      </c>
    </row>
    <row r="1027" spans="1:12" x14ac:dyDescent="0.25">
      <c r="A1027">
        <v>5226</v>
      </c>
      <c r="B1027">
        <v>5</v>
      </c>
      <c r="C1027" t="s">
        <v>3096</v>
      </c>
      <c r="D1027" t="s">
        <v>3097</v>
      </c>
      <c r="E1027" s="1">
        <v>43239</v>
      </c>
      <c r="F1027" t="s">
        <v>3098</v>
      </c>
      <c r="G1027" s="1">
        <v>33979</v>
      </c>
      <c r="H1027" t="s">
        <v>2148</v>
      </c>
      <c r="I1027">
        <v>1993</v>
      </c>
      <c r="J1027" s="2">
        <f t="shared" ref="J1027:J1090" si="32">2019-I1027</f>
        <v>26</v>
      </c>
      <c r="K1027" t="str" cm="1">
        <f t="array" ref="K1027">_xlfn.IFS(J1027&gt;=61,"61-70",J1027&gt;51,"51-60",J1027&gt;41,"41-50",J1027&gt;31,"31-40",J1027&gt;10,"18-30")</f>
        <v>18-30</v>
      </c>
      <c r="L1027">
        <f t="shared" ref="L1027:L1090" si="33">YEAR(E1027)</f>
        <v>2018</v>
      </c>
    </row>
    <row r="1028" spans="1:12" x14ac:dyDescent="0.25">
      <c r="A1028">
        <v>5227</v>
      </c>
      <c r="B1028">
        <v>5</v>
      </c>
      <c r="C1028" t="s">
        <v>3099</v>
      </c>
      <c r="D1028" t="s">
        <v>3100</v>
      </c>
      <c r="E1028" s="1">
        <v>43008</v>
      </c>
      <c r="F1028" t="s">
        <v>3101</v>
      </c>
      <c r="G1028" s="1">
        <v>24459</v>
      </c>
      <c r="H1028" t="s">
        <v>6</v>
      </c>
      <c r="I1028">
        <v>1966</v>
      </c>
      <c r="J1028" s="2">
        <f t="shared" si="32"/>
        <v>53</v>
      </c>
      <c r="K1028" t="str" cm="1">
        <f t="array" ref="K1028">_xlfn.IFS(J1028&gt;=61,"61-70",J1028&gt;51,"51-60",J1028&gt;41,"41-50",J1028&gt;31,"31-40",J1028&gt;10,"18-30")</f>
        <v>51-60</v>
      </c>
      <c r="L1028">
        <f t="shared" si="33"/>
        <v>2017</v>
      </c>
    </row>
    <row r="1029" spans="1:12" x14ac:dyDescent="0.25">
      <c r="A1029">
        <v>5228</v>
      </c>
      <c r="B1029">
        <v>5</v>
      </c>
      <c r="C1029" t="s">
        <v>3102</v>
      </c>
      <c r="D1029" t="s">
        <v>3103</v>
      </c>
      <c r="E1029" s="1">
        <v>42741</v>
      </c>
      <c r="F1029" t="s">
        <v>3104</v>
      </c>
      <c r="G1029" s="1">
        <v>18453</v>
      </c>
      <c r="H1029" t="s">
        <v>6</v>
      </c>
      <c r="I1029">
        <v>1950</v>
      </c>
      <c r="J1029" s="2">
        <f t="shared" si="32"/>
        <v>69</v>
      </c>
      <c r="K1029" t="str" cm="1">
        <f t="array" ref="K1029">_xlfn.IFS(J1029&gt;=61,"61-70",J1029&gt;51,"51-60",J1029&gt;41,"41-50",J1029&gt;31,"31-40",J1029&gt;10,"18-30")</f>
        <v>61-70</v>
      </c>
      <c r="L1029">
        <f t="shared" si="33"/>
        <v>2017</v>
      </c>
    </row>
    <row r="1030" spans="1:12" x14ac:dyDescent="0.25">
      <c r="A1030">
        <v>5229</v>
      </c>
      <c r="B1030">
        <v>5</v>
      </c>
      <c r="C1030" t="s">
        <v>3105</v>
      </c>
      <c r="D1030" t="s">
        <v>3106</v>
      </c>
      <c r="E1030" s="1">
        <v>43180</v>
      </c>
      <c r="F1030" t="s">
        <v>3107</v>
      </c>
      <c r="G1030" s="1">
        <v>28343</v>
      </c>
      <c r="H1030" t="s">
        <v>6</v>
      </c>
      <c r="I1030">
        <v>1977</v>
      </c>
      <c r="J1030" s="2">
        <f t="shared" si="32"/>
        <v>42</v>
      </c>
      <c r="K1030" t="str" cm="1">
        <f t="array" ref="K1030">_xlfn.IFS(J1030&gt;=61,"61-70",J1030&gt;51,"51-60",J1030&gt;41,"41-50",J1030&gt;31,"31-40",J1030&gt;10,"18-30")</f>
        <v>41-50</v>
      </c>
      <c r="L1030">
        <f t="shared" si="33"/>
        <v>2018</v>
      </c>
    </row>
    <row r="1031" spans="1:12" x14ac:dyDescent="0.25">
      <c r="A1031">
        <v>5230</v>
      </c>
      <c r="B1031">
        <v>5</v>
      </c>
      <c r="C1031" t="s">
        <v>3108</v>
      </c>
      <c r="D1031" t="s">
        <v>3109</v>
      </c>
      <c r="E1031" s="1">
        <v>43554</v>
      </c>
      <c r="F1031" t="s">
        <v>3110</v>
      </c>
      <c r="G1031" s="1">
        <v>36901</v>
      </c>
      <c r="H1031" t="s">
        <v>2148</v>
      </c>
      <c r="I1031">
        <v>2001</v>
      </c>
      <c r="J1031" s="2">
        <f t="shared" si="32"/>
        <v>18</v>
      </c>
      <c r="K1031" t="str" cm="1">
        <f t="array" ref="K1031">_xlfn.IFS(J1031&gt;=61,"61-70",J1031&gt;51,"51-60",J1031&gt;41,"41-50",J1031&gt;31,"31-40",J1031&gt;10,"18-30")</f>
        <v>18-30</v>
      </c>
      <c r="L1031">
        <f t="shared" si="33"/>
        <v>2019</v>
      </c>
    </row>
    <row r="1032" spans="1:12" x14ac:dyDescent="0.25">
      <c r="A1032">
        <v>5231</v>
      </c>
      <c r="B1032">
        <v>5</v>
      </c>
      <c r="C1032" t="s">
        <v>3111</v>
      </c>
      <c r="D1032" t="s">
        <v>3112</v>
      </c>
      <c r="E1032" s="1">
        <v>43268</v>
      </c>
      <c r="F1032" t="s">
        <v>3113</v>
      </c>
      <c r="G1032" s="1">
        <v>34244</v>
      </c>
      <c r="H1032" t="s">
        <v>2148</v>
      </c>
      <c r="I1032">
        <v>1993</v>
      </c>
      <c r="J1032" s="2">
        <f t="shared" si="32"/>
        <v>26</v>
      </c>
      <c r="K1032" t="str" cm="1">
        <f t="array" ref="K1032">_xlfn.IFS(J1032&gt;=61,"61-70",J1032&gt;51,"51-60",J1032&gt;41,"41-50",J1032&gt;31,"31-40",J1032&gt;10,"18-30")</f>
        <v>18-30</v>
      </c>
      <c r="L1032">
        <f t="shared" si="33"/>
        <v>2018</v>
      </c>
    </row>
    <row r="1033" spans="1:12" x14ac:dyDescent="0.25">
      <c r="A1033">
        <v>5232</v>
      </c>
      <c r="B1033">
        <v>5</v>
      </c>
      <c r="C1033" t="s">
        <v>3114</v>
      </c>
      <c r="D1033" t="s">
        <v>3115</v>
      </c>
      <c r="E1033" s="1">
        <v>43046</v>
      </c>
      <c r="F1033" t="s">
        <v>3116</v>
      </c>
      <c r="G1033" s="1">
        <v>32185</v>
      </c>
      <c r="H1033" t="s">
        <v>2148</v>
      </c>
      <c r="I1033">
        <v>1988</v>
      </c>
      <c r="J1033" s="2">
        <f t="shared" si="32"/>
        <v>31</v>
      </c>
      <c r="K1033" t="str" cm="1">
        <f t="array" ref="K1033">_xlfn.IFS(J1033&gt;=61,"61-70",J1033&gt;51,"51-60",J1033&gt;41,"41-50",J1033&gt;31,"31-40",J1033&gt;10,"18-30")</f>
        <v>18-30</v>
      </c>
      <c r="L1033">
        <f t="shared" si="33"/>
        <v>2017</v>
      </c>
    </row>
    <row r="1034" spans="1:12" x14ac:dyDescent="0.25">
      <c r="A1034">
        <v>5233</v>
      </c>
      <c r="B1034">
        <v>5</v>
      </c>
      <c r="C1034" t="s">
        <v>3117</v>
      </c>
      <c r="D1034" t="s">
        <v>3118</v>
      </c>
      <c r="E1034" s="1">
        <v>43480</v>
      </c>
      <c r="F1034" t="s">
        <v>3119</v>
      </c>
      <c r="G1034" s="1">
        <v>36215</v>
      </c>
      <c r="H1034" t="s">
        <v>2148</v>
      </c>
      <c r="I1034">
        <v>1999</v>
      </c>
      <c r="J1034" s="2">
        <f t="shared" si="32"/>
        <v>20</v>
      </c>
      <c r="K1034" t="str" cm="1">
        <f t="array" ref="K1034">_xlfn.IFS(J1034&gt;=61,"61-70",J1034&gt;51,"51-60",J1034&gt;41,"41-50",J1034&gt;31,"31-40",J1034&gt;10,"18-30")</f>
        <v>18-30</v>
      </c>
      <c r="L1034">
        <f t="shared" si="33"/>
        <v>2019</v>
      </c>
    </row>
    <row r="1035" spans="1:12" x14ac:dyDescent="0.25">
      <c r="A1035">
        <v>5234</v>
      </c>
      <c r="B1035">
        <v>5</v>
      </c>
      <c r="C1035" t="s">
        <v>2793</v>
      </c>
      <c r="D1035" t="s">
        <v>3120</v>
      </c>
      <c r="E1035" s="1">
        <v>42882</v>
      </c>
      <c r="F1035" t="s">
        <v>3121</v>
      </c>
      <c r="G1035" s="1">
        <v>21639</v>
      </c>
      <c r="H1035" t="s">
        <v>7</v>
      </c>
      <c r="I1035">
        <v>1959</v>
      </c>
      <c r="J1035" s="2">
        <f t="shared" si="32"/>
        <v>60</v>
      </c>
      <c r="K1035" t="str" cm="1">
        <f t="array" ref="K1035">_xlfn.IFS(J1035&gt;=61,"61-70",J1035&gt;51,"51-60",J1035&gt;41,"41-50",J1035&gt;31,"31-40",J1035&gt;10,"18-30")</f>
        <v>51-60</v>
      </c>
      <c r="L1035">
        <f t="shared" si="33"/>
        <v>2017</v>
      </c>
    </row>
    <row r="1036" spans="1:12" x14ac:dyDescent="0.25">
      <c r="A1036">
        <v>5235</v>
      </c>
      <c r="B1036">
        <v>5</v>
      </c>
      <c r="C1036" t="s">
        <v>3122</v>
      </c>
      <c r="D1036" t="s">
        <v>3123</v>
      </c>
      <c r="E1036" s="1">
        <v>42935</v>
      </c>
      <c r="F1036" t="s">
        <v>3124</v>
      </c>
      <c r="G1036" s="1">
        <v>22814</v>
      </c>
      <c r="H1036" t="s">
        <v>7</v>
      </c>
      <c r="I1036">
        <v>1962</v>
      </c>
      <c r="J1036" s="2">
        <f t="shared" si="32"/>
        <v>57</v>
      </c>
      <c r="K1036" t="str" cm="1">
        <f t="array" ref="K1036">_xlfn.IFS(J1036&gt;=61,"61-70",J1036&gt;51,"51-60",J1036&gt;41,"41-50",J1036&gt;31,"31-40",J1036&gt;10,"18-30")</f>
        <v>51-60</v>
      </c>
      <c r="L1036">
        <f t="shared" si="33"/>
        <v>2017</v>
      </c>
    </row>
    <row r="1037" spans="1:12" x14ac:dyDescent="0.25">
      <c r="A1037">
        <v>5236</v>
      </c>
      <c r="B1037">
        <v>5</v>
      </c>
      <c r="C1037" t="s">
        <v>3125</v>
      </c>
      <c r="D1037" t="s">
        <v>3126</v>
      </c>
      <c r="E1037" s="1">
        <v>43185</v>
      </c>
      <c r="F1037" t="s">
        <v>3127</v>
      </c>
      <c r="G1037" s="1">
        <v>33470</v>
      </c>
      <c r="H1037" t="s">
        <v>2148</v>
      </c>
      <c r="I1037">
        <v>1991</v>
      </c>
      <c r="J1037" s="2">
        <f t="shared" si="32"/>
        <v>28</v>
      </c>
      <c r="K1037" t="str" cm="1">
        <f t="array" ref="K1037">_xlfn.IFS(J1037&gt;=61,"61-70",J1037&gt;51,"51-60",J1037&gt;41,"41-50",J1037&gt;31,"31-40",J1037&gt;10,"18-30")</f>
        <v>18-30</v>
      </c>
      <c r="L1037">
        <f t="shared" si="33"/>
        <v>2018</v>
      </c>
    </row>
    <row r="1038" spans="1:12" x14ac:dyDescent="0.25">
      <c r="A1038">
        <v>5237</v>
      </c>
      <c r="B1038">
        <v>5</v>
      </c>
      <c r="C1038" t="s">
        <v>3128</v>
      </c>
      <c r="D1038" t="s">
        <v>3129</v>
      </c>
      <c r="E1038" s="1">
        <v>42775</v>
      </c>
      <c r="F1038" t="s">
        <v>3130</v>
      </c>
      <c r="G1038" s="1">
        <v>19211</v>
      </c>
      <c r="H1038" t="s">
        <v>7</v>
      </c>
      <c r="I1038">
        <v>1952</v>
      </c>
      <c r="J1038" s="2">
        <f t="shared" si="32"/>
        <v>67</v>
      </c>
      <c r="K1038" t="str" cm="1">
        <f t="array" ref="K1038">_xlfn.IFS(J1038&gt;=61,"61-70",J1038&gt;51,"51-60",J1038&gt;41,"41-50",J1038&gt;31,"31-40",J1038&gt;10,"18-30")</f>
        <v>61-70</v>
      </c>
      <c r="L1038">
        <f t="shared" si="33"/>
        <v>2017</v>
      </c>
    </row>
    <row r="1039" spans="1:12" x14ac:dyDescent="0.25">
      <c r="A1039">
        <v>5238</v>
      </c>
      <c r="B1039">
        <v>5</v>
      </c>
      <c r="C1039" t="s">
        <v>3007</v>
      </c>
      <c r="D1039" t="s">
        <v>3131</v>
      </c>
      <c r="E1039" s="1">
        <v>43459</v>
      </c>
      <c r="F1039" t="s">
        <v>3132</v>
      </c>
      <c r="G1039" s="1">
        <v>36015</v>
      </c>
      <c r="H1039" t="s">
        <v>2148</v>
      </c>
      <c r="I1039">
        <v>1998</v>
      </c>
      <c r="J1039" s="2">
        <f t="shared" si="32"/>
        <v>21</v>
      </c>
      <c r="K1039" t="str" cm="1">
        <f t="array" ref="K1039">_xlfn.IFS(J1039&gt;=61,"61-70",J1039&gt;51,"51-60",J1039&gt;41,"41-50",J1039&gt;31,"31-40",J1039&gt;10,"18-30")</f>
        <v>18-30</v>
      </c>
      <c r="L1039">
        <f t="shared" si="33"/>
        <v>2018</v>
      </c>
    </row>
    <row r="1040" spans="1:12" x14ac:dyDescent="0.25">
      <c r="A1040">
        <v>5239</v>
      </c>
      <c r="B1040">
        <v>5</v>
      </c>
      <c r="C1040" t="s">
        <v>3133</v>
      </c>
      <c r="D1040" t="s">
        <v>3134</v>
      </c>
      <c r="E1040" s="1">
        <v>43382</v>
      </c>
      <c r="F1040" t="s">
        <v>3135</v>
      </c>
      <c r="G1040" s="1">
        <v>35307</v>
      </c>
      <c r="H1040" t="s">
        <v>2148</v>
      </c>
      <c r="I1040">
        <v>1996</v>
      </c>
      <c r="J1040" s="2">
        <f t="shared" si="32"/>
        <v>23</v>
      </c>
      <c r="K1040" t="str" cm="1">
        <f t="array" ref="K1040">_xlfn.IFS(J1040&gt;=61,"61-70",J1040&gt;51,"51-60",J1040&gt;41,"41-50",J1040&gt;31,"31-40",J1040&gt;10,"18-30")</f>
        <v>18-30</v>
      </c>
      <c r="L1040">
        <f t="shared" si="33"/>
        <v>2018</v>
      </c>
    </row>
    <row r="1041" spans="1:12" x14ac:dyDescent="0.25">
      <c r="A1041">
        <v>5240</v>
      </c>
      <c r="B1041">
        <v>5</v>
      </c>
      <c r="C1041" t="s">
        <v>3136</v>
      </c>
      <c r="D1041" t="s">
        <v>3137</v>
      </c>
      <c r="E1041" s="1">
        <v>43301</v>
      </c>
      <c r="F1041" t="s">
        <v>3138</v>
      </c>
      <c r="G1041" s="1">
        <v>34554</v>
      </c>
      <c r="H1041" t="s">
        <v>2148</v>
      </c>
      <c r="I1041">
        <v>1994</v>
      </c>
      <c r="J1041" s="2">
        <f t="shared" si="32"/>
        <v>25</v>
      </c>
      <c r="K1041" t="str" cm="1">
        <f t="array" ref="K1041">_xlfn.IFS(J1041&gt;=61,"61-70",J1041&gt;51,"51-60",J1041&gt;41,"41-50",J1041&gt;31,"31-40",J1041&gt;10,"18-30")</f>
        <v>18-30</v>
      </c>
      <c r="L1041">
        <f t="shared" si="33"/>
        <v>2018</v>
      </c>
    </row>
    <row r="1042" spans="1:12" x14ac:dyDescent="0.25">
      <c r="A1042">
        <v>5241</v>
      </c>
      <c r="B1042">
        <v>5</v>
      </c>
      <c r="C1042" t="s">
        <v>2787</v>
      </c>
      <c r="D1042" t="s">
        <v>3139</v>
      </c>
      <c r="E1042" s="1">
        <v>42762</v>
      </c>
      <c r="F1042" t="s">
        <v>3140</v>
      </c>
      <c r="G1042" s="1">
        <v>18919</v>
      </c>
      <c r="H1042" t="s">
        <v>6</v>
      </c>
      <c r="I1042">
        <v>1951</v>
      </c>
      <c r="J1042" s="2">
        <f t="shared" si="32"/>
        <v>68</v>
      </c>
      <c r="K1042" t="str" cm="1">
        <f t="array" ref="K1042">_xlfn.IFS(J1042&gt;=61,"61-70",J1042&gt;51,"51-60",J1042&gt;41,"41-50",J1042&gt;31,"31-40",J1042&gt;10,"18-30")</f>
        <v>61-70</v>
      </c>
      <c r="L1042">
        <f t="shared" si="33"/>
        <v>2017</v>
      </c>
    </row>
    <row r="1043" spans="1:12" x14ac:dyDescent="0.25">
      <c r="A1043">
        <v>5242</v>
      </c>
      <c r="B1043">
        <v>5</v>
      </c>
      <c r="C1043" t="s">
        <v>3141</v>
      </c>
      <c r="D1043" t="s">
        <v>3142</v>
      </c>
      <c r="E1043" s="1">
        <v>43361</v>
      </c>
      <c r="F1043" t="s">
        <v>3143</v>
      </c>
      <c r="G1043" s="1">
        <v>35108</v>
      </c>
      <c r="H1043" t="s">
        <v>2148</v>
      </c>
      <c r="I1043">
        <v>1996</v>
      </c>
      <c r="J1043" s="2">
        <f t="shared" si="32"/>
        <v>23</v>
      </c>
      <c r="K1043" t="str" cm="1">
        <f t="array" ref="K1043">_xlfn.IFS(J1043&gt;=61,"61-70",J1043&gt;51,"51-60",J1043&gt;41,"41-50",J1043&gt;31,"31-40",J1043&gt;10,"18-30")</f>
        <v>18-30</v>
      </c>
      <c r="L1043">
        <f t="shared" si="33"/>
        <v>2018</v>
      </c>
    </row>
    <row r="1044" spans="1:12" x14ac:dyDescent="0.25">
      <c r="A1044">
        <v>5243</v>
      </c>
      <c r="B1044">
        <v>5</v>
      </c>
      <c r="C1044" t="s">
        <v>3144</v>
      </c>
      <c r="D1044" t="s">
        <v>3145</v>
      </c>
      <c r="E1044" s="1">
        <v>42868</v>
      </c>
      <c r="F1044" t="s">
        <v>3146</v>
      </c>
      <c r="G1044" s="1">
        <v>30525</v>
      </c>
      <c r="H1044" t="s">
        <v>2148</v>
      </c>
      <c r="I1044">
        <v>1983</v>
      </c>
      <c r="J1044" s="2">
        <f t="shared" si="32"/>
        <v>36</v>
      </c>
      <c r="K1044" t="str" cm="1">
        <f t="array" ref="K1044">_xlfn.IFS(J1044&gt;=61,"61-70",J1044&gt;51,"51-60",J1044&gt;41,"41-50",J1044&gt;31,"31-40",J1044&gt;10,"18-30")</f>
        <v>31-40</v>
      </c>
      <c r="L1044">
        <f t="shared" si="33"/>
        <v>2017</v>
      </c>
    </row>
    <row r="1045" spans="1:12" x14ac:dyDescent="0.25">
      <c r="A1045">
        <v>5244</v>
      </c>
      <c r="B1045">
        <v>5</v>
      </c>
      <c r="C1045" t="s">
        <v>3147</v>
      </c>
      <c r="D1045" t="s">
        <v>3148</v>
      </c>
      <c r="E1045" s="1">
        <v>42978</v>
      </c>
      <c r="F1045" t="s">
        <v>3149</v>
      </c>
      <c r="G1045" s="1">
        <v>23786</v>
      </c>
      <c r="H1045" t="s">
        <v>6</v>
      </c>
      <c r="I1045">
        <v>1965</v>
      </c>
      <c r="J1045" s="2">
        <f t="shared" si="32"/>
        <v>54</v>
      </c>
      <c r="K1045" t="str" cm="1">
        <f t="array" ref="K1045">_xlfn.IFS(J1045&gt;=61,"61-70",J1045&gt;51,"51-60",J1045&gt;41,"41-50",J1045&gt;31,"31-40",J1045&gt;10,"18-30")</f>
        <v>51-60</v>
      </c>
      <c r="L1045">
        <f t="shared" si="33"/>
        <v>2017</v>
      </c>
    </row>
    <row r="1046" spans="1:12" x14ac:dyDescent="0.25">
      <c r="A1046">
        <v>5245</v>
      </c>
      <c r="B1046">
        <v>5</v>
      </c>
      <c r="C1046" t="s">
        <v>3150</v>
      </c>
      <c r="D1046" t="s">
        <v>3151</v>
      </c>
      <c r="E1046" s="1">
        <v>43303</v>
      </c>
      <c r="F1046" t="s">
        <v>3152</v>
      </c>
      <c r="G1046" s="1">
        <v>31116</v>
      </c>
      <c r="H1046" t="s">
        <v>7</v>
      </c>
      <c r="I1046">
        <v>1985</v>
      </c>
      <c r="J1046" s="2">
        <f t="shared" si="32"/>
        <v>34</v>
      </c>
      <c r="K1046" t="str" cm="1">
        <f t="array" ref="K1046">_xlfn.IFS(J1046&gt;=61,"61-70",J1046&gt;51,"51-60",J1046&gt;41,"41-50",J1046&gt;31,"31-40",J1046&gt;10,"18-30")</f>
        <v>31-40</v>
      </c>
      <c r="L1046">
        <f t="shared" si="33"/>
        <v>2018</v>
      </c>
    </row>
    <row r="1047" spans="1:12" x14ac:dyDescent="0.25">
      <c r="A1047">
        <v>5246</v>
      </c>
      <c r="B1047">
        <v>5</v>
      </c>
      <c r="C1047" t="s">
        <v>3122</v>
      </c>
      <c r="D1047" t="s">
        <v>3153</v>
      </c>
      <c r="E1047" s="1">
        <v>42782</v>
      </c>
      <c r="F1047" t="s">
        <v>3154</v>
      </c>
      <c r="G1047" s="1">
        <v>19368</v>
      </c>
      <c r="H1047" t="s">
        <v>7</v>
      </c>
      <c r="I1047">
        <v>1953</v>
      </c>
      <c r="J1047" s="2">
        <f t="shared" si="32"/>
        <v>66</v>
      </c>
      <c r="K1047" t="str" cm="1">
        <f t="array" ref="K1047">_xlfn.IFS(J1047&gt;=61,"61-70",J1047&gt;51,"51-60",J1047&gt;41,"41-50",J1047&gt;31,"31-40",J1047&gt;10,"18-30")</f>
        <v>61-70</v>
      </c>
      <c r="L1047">
        <f t="shared" si="33"/>
        <v>2017</v>
      </c>
    </row>
    <row r="1048" spans="1:12" x14ac:dyDescent="0.25">
      <c r="A1048">
        <v>5247</v>
      </c>
      <c r="B1048">
        <v>5</v>
      </c>
      <c r="C1048" t="s">
        <v>3155</v>
      </c>
      <c r="D1048" t="s">
        <v>3156</v>
      </c>
      <c r="E1048" s="1">
        <v>43204</v>
      </c>
      <c r="F1048" t="s">
        <v>3157</v>
      </c>
      <c r="G1048" s="1">
        <v>33647</v>
      </c>
      <c r="H1048" t="s">
        <v>2148</v>
      </c>
      <c r="I1048">
        <v>1992</v>
      </c>
      <c r="J1048" s="2">
        <f t="shared" si="32"/>
        <v>27</v>
      </c>
      <c r="K1048" t="str" cm="1">
        <f t="array" ref="K1048">_xlfn.IFS(J1048&gt;=61,"61-70",J1048&gt;51,"51-60",J1048&gt;41,"41-50",J1048&gt;31,"31-40",J1048&gt;10,"18-30")</f>
        <v>18-30</v>
      </c>
      <c r="L1048">
        <f t="shared" si="33"/>
        <v>2018</v>
      </c>
    </row>
    <row r="1049" spans="1:12" x14ac:dyDescent="0.25">
      <c r="A1049">
        <v>5248</v>
      </c>
      <c r="B1049">
        <v>5</v>
      </c>
      <c r="C1049" t="s">
        <v>2602</v>
      </c>
      <c r="D1049" t="s">
        <v>3158</v>
      </c>
      <c r="E1049" s="1">
        <v>42823</v>
      </c>
      <c r="F1049" t="s">
        <v>3159</v>
      </c>
      <c r="G1049" s="1">
        <v>20307</v>
      </c>
      <c r="H1049" t="s">
        <v>7</v>
      </c>
      <c r="I1049">
        <v>1955</v>
      </c>
      <c r="J1049" s="2">
        <f t="shared" si="32"/>
        <v>64</v>
      </c>
      <c r="K1049" t="str" cm="1">
        <f t="array" ref="K1049">_xlfn.IFS(J1049&gt;=61,"61-70",J1049&gt;51,"51-60",J1049&gt;41,"41-50",J1049&gt;31,"31-40",J1049&gt;10,"18-30")</f>
        <v>61-70</v>
      </c>
      <c r="L1049">
        <f t="shared" si="33"/>
        <v>2017</v>
      </c>
    </row>
    <row r="1050" spans="1:12" x14ac:dyDescent="0.25">
      <c r="A1050">
        <v>5249</v>
      </c>
      <c r="B1050">
        <v>5</v>
      </c>
      <c r="C1050" t="s">
        <v>3160</v>
      </c>
      <c r="D1050" t="s">
        <v>3161</v>
      </c>
      <c r="E1050" s="1">
        <v>43075</v>
      </c>
      <c r="F1050" t="s">
        <v>3162</v>
      </c>
      <c r="G1050" s="1">
        <v>32451</v>
      </c>
      <c r="H1050" t="s">
        <v>2148</v>
      </c>
      <c r="I1050">
        <v>1988</v>
      </c>
      <c r="J1050" s="2">
        <f t="shared" si="32"/>
        <v>31</v>
      </c>
      <c r="K1050" t="str" cm="1">
        <f t="array" ref="K1050">_xlfn.IFS(J1050&gt;=61,"61-70",J1050&gt;51,"51-60",J1050&gt;41,"41-50",J1050&gt;31,"31-40",J1050&gt;10,"18-30")</f>
        <v>18-30</v>
      </c>
      <c r="L1050">
        <f t="shared" si="33"/>
        <v>2017</v>
      </c>
    </row>
    <row r="1051" spans="1:12" x14ac:dyDescent="0.25">
      <c r="A1051">
        <v>5250</v>
      </c>
      <c r="B1051">
        <v>5</v>
      </c>
      <c r="C1051" t="s">
        <v>3163</v>
      </c>
      <c r="D1051" t="s">
        <v>3164</v>
      </c>
      <c r="E1051" s="1">
        <v>43199</v>
      </c>
      <c r="F1051" t="s">
        <v>3165</v>
      </c>
      <c r="G1051" s="1">
        <v>28766</v>
      </c>
      <c r="H1051" t="s">
        <v>7</v>
      </c>
      <c r="I1051">
        <v>1978</v>
      </c>
      <c r="J1051" s="2">
        <f t="shared" si="32"/>
        <v>41</v>
      </c>
      <c r="K1051" t="str" cm="1">
        <f t="array" ref="K1051">_xlfn.IFS(J1051&gt;=61,"61-70",J1051&gt;51,"51-60",J1051&gt;41,"41-50",J1051&gt;31,"31-40",J1051&gt;10,"18-30")</f>
        <v>31-40</v>
      </c>
      <c r="L1051">
        <f t="shared" si="33"/>
        <v>2018</v>
      </c>
    </row>
    <row r="1052" spans="1:12" x14ac:dyDescent="0.25">
      <c r="A1052">
        <v>5251</v>
      </c>
      <c r="B1052">
        <v>5</v>
      </c>
      <c r="C1052" t="s">
        <v>3166</v>
      </c>
      <c r="D1052" t="s">
        <v>3167</v>
      </c>
      <c r="E1052" s="1">
        <v>43320</v>
      </c>
      <c r="F1052" t="s">
        <v>3168</v>
      </c>
      <c r="G1052" s="1">
        <v>31507</v>
      </c>
      <c r="H1052" t="s">
        <v>7</v>
      </c>
      <c r="I1052">
        <v>1986</v>
      </c>
      <c r="J1052" s="2">
        <f t="shared" si="32"/>
        <v>33</v>
      </c>
      <c r="K1052" t="str" cm="1">
        <f t="array" ref="K1052">_xlfn.IFS(J1052&gt;=61,"61-70",J1052&gt;51,"51-60",J1052&gt;41,"41-50",J1052&gt;31,"31-40",J1052&gt;10,"18-30")</f>
        <v>31-40</v>
      </c>
      <c r="L1052">
        <f t="shared" si="33"/>
        <v>2018</v>
      </c>
    </row>
    <row r="1053" spans="1:12" x14ac:dyDescent="0.25">
      <c r="A1053">
        <v>5252</v>
      </c>
      <c r="B1053">
        <v>5</v>
      </c>
      <c r="C1053" t="s">
        <v>2557</v>
      </c>
      <c r="D1053" t="s">
        <v>3169</v>
      </c>
      <c r="E1053" s="1">
        <v>43067</v>
      </c>
      <c r="F1053" t="s">
        <v>3170</v>
      </c>
      <c r="G1053" s="1">
        <v>25790</v>
      </c>
      <c r="H1053" t="s">
        <v>7</v>
      </c>
      <c r="I1053">
        <v>1970</v>
      </c>
      <c r="J1053" s="2">
        <f t="shared" si="32"/>
        <v>49</v>
      </c>
      <c r="K1053" t="str" cm="1">
        <f t="array" ref="K1053">_xlfn.IFS(J1053&gt;=61,"61-70",J1053&gt;51,"51-60",J1053&gt;41,"41-50",J1053&gt;31,"31-40",J1053&gt;10,"18-30")</f>
        <v>41-50</v>
      </c>
      <c r="L1053">
        <f t="shared" si="33"/>
        <v>2017</v>
      </c>
    </row>
    <row r="1054" spans="1:12" x14ac:dyDescent="0.25">
      <c r="A1054">
        <v>5253</v>
      </c>
      <c r="B1054">
        <v>5</v>
      </c>
      <c r="C1054" t="s">
        <v>3171</v>
      </c>
      <c r="D1054" t="s">
        <v>3172</v>
      </c>
      <c r="E1054" s="1">
        <v>43032</v>
      </c>
      <c r="F1054" t="s">
        <v>3173</v>
      </c>
      <c r="G1054" s="1">
        <v>25007</v>
      </c>
      <c r="H1054" t="s">
        <v>7</v>
      </c>
      <c r="I1054">
        <v>1968</v>
      </c>
      <c r="J1054" s="2">
        <f t="shared" si="32"/>
        <v>51</v>
      </c>
      <c r="K1054" t="str" cm="1">
        <f t="array" ref="K1054">_xlfn.IFS(J1054&gt;=61,"61-70",J1054&gt;51,"51-60",J1054&gt;41,"41-50",J1054&gt;31,"31-40",J1054&gt;10,"18-30")</f>
        <v>41-50</v>
      </c>
      <c r="L1054">
        <f t="shared" si="33"/>
        <v>2017</v>
      </c>
    </row>
    <row r="1055" spans="1:12" x14ac:dyDescent="0.25">
      <c r="A1055">
        <v>5254</v>
      </c>
      <c r="B1055">
        <v>5</v>
      </c>
      <c r="C1055" t="s">
        <v>3174</v>
      </c>
      <c r="D1055" t="s">
        <v>3175</v>
      </c>
      <c r="E1055" s="1">
        <v>42863</v>
      </c>
      <c r="F1055" t="s">
        <v>3176</v>
      </c>
      <c r="G1055" s="1">
        <v>21197</v>
      </c>
      <c r="H1055" t="s">
        <v>6</v>
      </c>
      <c r="I1055">
        <v>1958</v>
      </c>
      <c r="J1055" s="2">
        <f t="shared" si="32"/>
        <v>61</v>
      </c>
      <c r="K1055" t="str" cm="1">
        <f t="array" ref="K1055">_xlfn.IFS(J1055&gt;=61,"61-70",J1055&gt;51,"51-60",J1055&gt;41,"41-50",J1055&gt;31,"31-40",J1055&gt;10,"18-30")</f>
        <v>61-70</v>
      </c>
      <c r="L1055">
        <f t="shared" si="33"/>
        <v>2017</v>
      </c>
    </row>
    <row r="1056" spans="1:12" x14ac:dyDescent="0.25">
      <c r="A1056">
        <v>5255</v>
      </c>
      <c r="B1056">
        <v>5</v>
      </c>
      <c r="C1056" t="s">
        <v>3177</v>
      </c>
      <c r="D1056" t="s">
        <v>3178</v>
      </c>
      <c r="E1056" s="1">
        <v>42743</v>
      </c>
      <c r="F1056" t="s">
        <v>3179</v>
      </c>
      <c r="G1056" s="1">
        <v>18506</v>
      </c>
      <c r="H1056" t="s">
        <v>7</v>
      </c>
      <c r="I1056">
        <v>1950</v>
      </c>
      <c r="J1056" s="2">
        <f t="shared" si="32"/>
        <v>69</v>
      </c>
      <c r="K1056" t="str" cm="1">
        <f t="array" ref="K1056">_xlfn.IFS(J1056&gt;=61,"61-70",J1056&gt;51,"51-60",J1056&gt;41,"41-50",J1056&gt;31,"31-40",J1056&gt;10,"18-30")</f>
        <v>61-70</v>
      </c>
      <c r="L1056">
        <f t="shared" si="33"/>
        <v>2017</v>
      </c>
    </row>
    <row r="1057" spans="1:12" x14ac:dyDescent="0.25">
      <c r="A1057">
        <v>5256</v>
      </c>
      <c r="B1057">
        <v>5</v>
      </c>
      <c r="C1057" t="s">
        <v>3180</v>
      </c>
      <c r="D1057" t="s">
        <v>3181</v>
      </c>
      <c r="E1057" s="1">
        <v>42975</v>
      </c>
      <c r="F1057" t="s">
        <v>3182</v>
      </c>
      <c r="G1057" s="1">
        <v>31521</v>
      </c>
      <c r="H1057" t="s">
        <v>2148</v>
      </c>
      <c r="I1057">
        <v>1986</v>
      </c>
      <c r="J1057" s="2">
        <f t="shared" si="32"/>
        <v>33</v>
      </c>
      <c r="K1057" t="str" cm="1">
        <f t="array" ref="K1057">_xlfn.IFS(J1057&gt;=61,"61-70",J1057&gt;51,"51-60",J1057&gt;41,"41-50",J1057&gt;31,"31-40",J1057&gt;10,"18-30")</f>
        <v>31-40</v>
      </c>
      <c r="L1057">
        <f t="shared" si="33"/>
        <v>2017</v>
      </c>
    </row>
    <row r="1058" spans="1:12" x14ac:dyDescent="0.25">
      <c r="A1058">
        <v>5257</v>
      </c>
      <c r="B1058">
        <v>5</v>
      </c>
      <c r="C1058" t="s">
        <v>3183</v>
      </c>
      <c r="D1058" t="s">
        <v>3184</v>
      </c>
      <c r="E1058" s="1">
        <v>42794</v>
      </c>
      <c r="F1058" t="s">
        <v>3185</v>
      </c>
      <c r="G1058" s="1">
        <v>29839</v>
      </c>
      <c r="H1058" t="s">
        <v>2148</v>
      </c>
      <c r="I1058">
        <v>1981</v>
      </c>
      <c r="J1058" s="2">
        <f t="shared" si="32"/>
        <v>38</v>
      </c>
      <c r="K1058" t="str" cm="1">
        <f t="array" ref="K1058">_xlfn.IFS(J1058&gt;=61,"61-70",J1058&gt;51,"51-60",J1058&gt;41,"41-50",J1058&gt;31,"31-40",J1058&gt;10,"18-30")</f>
        <v>31-40</v>
      </c>
      <c r="L1058">
        <f t="shared" si="33"/>
        <v>2017</v>
      </c>
    </row>
    <row r="1059" spans="1:12" x14ac:dyDescent="0.25">
      <c r="A1059">
        <v>5258</v>
      </c>
      <c r="B1059">
        <v>5</v>
      </c>
      <c r="C1059" t="s">
        <v>3186</v>
      </c>
      <c r="D1059" t="s">
        <v>3187</v>
      </c>
      <c r="E1059" s="1">
        <v>42827</v>
      </c>
      <c r="F1059" t="s">
        <v>3188</v>
      </c>
      <c r="G1059" s="1">
        <v>30149</v>
      </c>
      <c r="H1059" t="s">
        <v>2148</v>
      </c>
      <c r="I1059">
        <v>1982</v>
      </c>
      <c r="J1059" s="2">
        <f t="shared" si="32"/>
        <v>37</v>
      </c>
      <c r="K1059" t="str" cm="1">
        <f t="array" ref="K1059">_xlfn.IFS(J1059&gt;=61,"61-70",J1059&gt;51,"51-60",J1059&gt;41,"41-50",J1059&gt;31,"31-40",J1059&gt;10,"18-30")</f>
        <v>31-40</v>
      </c>
      <c r="L1059">
        <f t="shared" si="33"/>
        <v>2017</v>
      </c>
    </row>
    <row r="1060" spans="1:12" x14ac:dyDescent="0.25">
      <c r="A1060">
        <v>5259</v>
      </c>
      <c r="B1060">
        <v>5</v>
      </c>
      <c r="C1060" t="s">
        <v>3093</v>
      </c>
      <c r="D1060" t="s">
        <v>3189</v>
      </c>
      <c r="E1060" s="1">
        <v>42861</v>
      </c>
      <c r="F1060" t="s">
        <v>3190</v>
      </c>
      <c r="G1060" s="1">
        <v>21146</v>
      </c>
      <c r="H1060" t="s">
        <v>6</v>
      </c>
      <c r="I1060">
        <v>1957</v>
      </c>
      <c r="J1060" s="2">
        <f t="shared" si="32"/>
        <v>62</v>
      </c>
      <c r="K1060" t="str" cm="1">
        <f t="array" ref="K1060">_xlfn.IFS(J1060&gt;=61,"61-70",J1060&gt;51,"51-60",J1060&gt;41,"41-50",J1060&gt;31,"31-40",J1060&gt;10,"18-30")</f>
        <v>61-70</v>
      </c>
      <c r="L1060">
        <f t="shared" si="33"/>
        <v>2017</v>
      </c>
    </row>
    <row r="1061" spans="1:12" x14ac:dyDescent="0.25">
      <c r="A1061">
        <v>5260</v>
      </c>
      <c r="B1061">
        <v>5</v>
      </c>
      <c r="C1061" t="s">
        <v>3191</v>
      </c>
      <c r="D1061" t="s">
        <v>3192</v>
      </c>
      <c r="E1061" s="1">
        <v>43070</v>
      </c>
      <c r="F1061" t="s">
        <v>3193</v>
      </c>
      <c r="G1061" s="1">
        <v>25857</v>
      </c>
      <c r="H1061" t="s">
        <v>6</v>
      </c>
      <c r="I1061">
        <v>1970</v>
      </c>
      <c r="J1061" s="2">
        <f t="shared" si="32"/>
        <v>49</v>
      </c>
      <c r="K1061" t="str" cm="1">
        <f t="array" ref="K1061">_xlfn.IFS(J1061&gt;=61,"61-70",J1061&gt;51,"51-60",J1061&gt;41,"41-50",J1061&gt;31,"31-40",J1061&gt;10,"18-30")</f>
        <v>41-50</v>
      </c>
      <c r="L1061">
        <f t="shared" si="33"/>
        <v>2017</v>
      </c>
    </row>
    <row r="1062" spans="1:12" x14ac:dyDescent="0.25">
      <c r="A1062">
        <v>5261</v>
      </c>
      <c r="B1062">
        <v>5</v>
      </c>
      <c r="C1062" t="s">
        <v>3194</v>
      </c>
      <c r="D1062" t="s">
        <v>3195</v>
      </c>
      <c r="E1062" s="1">
        <v>43056</v>
      </c>
      <c r="F1062" t="s">
        <v>3196</v>
      </c>
      <c r="G1062" s="1">
        <v>25555</v>
      </c>
      <c r="H1062" t="s">
        <v>7</v>
      </c>
      <c r="I1062">
        <v>1969</v>
      </c>
      <c r="J1062" s="2">
        <f t="shared" si="32"/>
        <v>50</v>
      </c>
      <c r="K1062" t="str" cm="1">
        <f t="array" ref="K1062">_xlfn.IFS(J1062&gt;=61,"61-70",J1062&gt;51,"51-60",J1062&gt;41,"41-50",J1062&gt;31,"31-40",J1062&gt;10,"18-30")</f>
        <v>41-50</v>
      </c>
      <c r="L1062">
        <f t="shared" si="33"/>
        <v>2017</v>
      </c>
    </row>
    <row r="1063" spans="1:12" x14ac:dyDescent="0.25">
      <c r="A1063">
        <v>5262</v>
      </c>
      <c r="B1063">
        <v>5</v>
      </c>
      <c r="C1063" t="s">
        <v>3197</v>
      </c>
      <c r="D1063" t="s">
        <v>3198</v>
      </c>
      <c r="E1063" s="1">
        <v>42996</v>
      </c>
      <c r="F1063" t="s">
        <v>3199</v>
      </c>
      <c r="G1063" s="1">
        <v>24200</v>
      </c>
      <c r="H1063" t="s">
        <v>6</v>
      </c>
      <c r="I1063">
        <v>1966</v>
      </c>
      <c r="J1063" s="2">
        <f t="shared" si="32"/>
        <v>53</v>
      </c>
      <c r="K1063" t="str" cm="1">
        <f t="array" ref="K1063">_xlfn.IFS(J1063&gt;=61,"61-70",J1063&gt;51,"51-60",J1063&gt;41,"41-50",J1063&gt;31,"31-40",J1063&gt;10,"18-30")</f>
        <v>51-60</v>
      </c>
      <c r="L1063">
        <f t="shared" si="33"/>
        <v>2017</v>
      </c>
    </row>
    <row r="1064" spans="1:12" x14ac:dyDescent="0.25">
      <c r="A1064">
        <v>5263</v>
      </c>
      <c r="B1064">
        <v>5</v>
      </c>
      <c r="C1064" t="s">
        <v>3200</v>
      </c>
      <c r="D1064" t="s">
        <v>3201</v>
      </c>
      <c r="E1064" s="1">
        <v>42959</v>
      </c>
      <c r="F1064" t="s">
        <v>3202</v>
      </c>
      <c r="G1064" s="1">
        <v>23372</v>
      </c>
      <c r="H1064" t="s">
        <v>6</v>
      </c>
      <c r="I1064">
        <v>1963</v>
      </c>
      <c r="J1064" s="2">
        <f t="shared" si="32"/>
        <v>56</v>
      </c>
      <c r="K1064" t="str" cm="1">
        <f t="array" ref="K1064">_xlfn.IFS(J1064&gt;=61,"61-70",J1064&gt;51,"51-60",J1064&gt;41,"41-50",J1064&gt;31,"31-40",J1064&gt;10,"18-30")</f>
        <v>51-60</v>
      </c>
      <c r="L1064">
        <f t="shared" si="33"/>
        <v>2017</v>
      </c>
    </row>
    <row r="1065" spans="1:12" x14ac:dyDescent="0.25">
      <c r="A1065">
        <v>5264</v>
      </c>
      <c r="B1065">
        <v>5</v>
      </c>
      <c r="C1065" t="s">
        <v>3203</v>
      </c>
      <c r="D1065" t="s">
        <v>3204</v>
      </c>
      <c r="E1065" s="1">
        <v>42750</v>
      </c>
      <c r="F1065" t="s">
        <v>3205</v>
      </c>
      <c r="G1065" s="1">
        <v>18660</v>
      </c>
      <c r="H1065" t="s">
        <v>6</v>
      </c>
      <c r="I1065">
        <v>1951</v>
      </c>
      <c r="J1065" s="2">
        <f t="shared" si="32"/>
        <v>68</v>
      </c>
      <c r="K1065" t="str" cm="1">
        <f t="array" ref="K1065">_xlfn.IFS(J1065&gt;=61,"61-70",J1065&gt;51,"51-60",J1065&gt;41,"41-50",J1065&gt;31,"31-40",J1065&gt;10,"18-30")</f>
        <v>61-70</v>
      </c>
      <c r="L1065">
        <f t="shared" si="33"/>
        <v>2017</v>
      </c>
    </row>
    <row r="1066" spans="1:12" x14ac:dyDescent="0.25">
      <c r="A1066">
        <v>5265</v>
      </c>
      <c r="B1066">
        <v>5</v>
      </c>
      <c r="C1066" t="s">
        <v>3206</v>
      </c>
      <c r="D1066" t="s">
        <v>3207</v>
      </c>
      <c r="E1066" s="1">
        <v>43146</v>
      </c>
      <c r="F1066" t="s">
        <v>3208</v>
      </c>
      <c r="G1066" s="1">
        <v>33115</v>
      </c>
      <c r="H1066" t="s">
        <v>2148</v>
      </c>
      <c r="I1066">
        <v>1990</v>
      </c>
      <c r="J1066" s="2">
        <f t="shared" si="32"/>
        <v>29</v>
      </c>
      <c r="K1066" t="str" cm="1">
        <f t="array" ref="K1066">_xlfn.IFS(J1066&gt;=61,"61-70",J1066&gt;51,"51-60",J1066&gt;41,"41-50",J1066&gt;31,"31-40",J1066&gt;10,"18-30")</f>
        <v>18-30</v>
      </c>
      <c r="L1066">
        <f t="shared" si="33"/>
        <v>2018</v>
      </c>
    </row>
    <row r="1067" spans="1:12" x14ac:dyDescent="0.25">
      <c r="A1067">
        <v>5266</v>
      </c>
      <c r="B1067">
        <v>5</v>
      </c>
      <c r="C1067" t="s">
        <v>3044</v>
      </c>
      <c r="D1067" t="s">
        <v>3209</v>
      </c>
      <c r="E1067" s="1">
        <v>43216</v>
      </c>
      <c r="F1067" t="s">
        <v>3210</v>
      </c>
      <c r="G1067" s="1">
        <v>29158</v>
      </c>
      <c r="H1067" t="s">
        <v>7</v>
      </c>
      <c r="I1067">
        <v>1979</v>
      </c>
      <c r="J1067" s="2">
        <f t="shared" si="32"/>
        <v>40</v>
      </c>
      <c r="K1067" t="str" cm="1">
        <f t="array" ref="K1067">_xlfn.IFS(J1067&gt;=61,"61-70",J1067&gt;51,"51-60",J1067&gt;41,"41-50",J1067&gt;31,"31-40",J1067&gt;10,"18-30")</f>
        <v>31-40</v>
      </c>
      <c r="L1067">
        <f t="shared" si="33"/>
        <v>2018</v>
      </c>
    </row>
    <row r="1068" spans="1:12" x14ac:dyDescent="0.25">
      <c r="A1068">
        <v>5267</v>
      </c>
      <c r="B1068">
        <v>5</v>
      </c>
      <c r="C1068" t="s">
        <v>3211</v>
      </c>
      <c r="D1068" t="s">
        <v>3212</v>
      </c>
      <c r="E1068" s="1">
        <v>43216</v>
      </c>
      <c r="F1068" t="s">
        <v>3213</v>
      </c>
      <c r="G1068" s="1">
        <v>33757</v>
      </c>
      <c r="H1068" t="s">
        <v>2148</v>
      </c>
      <c r="I1068">
        <v>1992</v>
      </c>
      <c r="J1068" s="2">
        <f t="shared" si="32"/>
        <v>27</v>
      </c>
      <c r="K1068" t="str" cm="1">
        <f t="array" ref="K1068">_xlfn.IFS(J1068&gt;=61,"61-70",J1068&gt;51,"51-60",J1068&gt;41,"41-50",J1068&gt;31,"31-40",J1068&gt;10,"18-30")</f>
        <v>18-30</v>
      </c>
      <c r="L1068">
        <f t="shared" si="33"/>
        <v>2018</v>
      </c>
    </row>
    <row r="1069" spans="1:12" x14ac:dyDescent="0.25">
      <c r="A1069">
        <v>5268</v>
      </c>
      <c r="B1069">
        <v>5</v>
      </c>
      <c r="C1069" t="s">
        <v>3214</v>
      </c>
      <c r="D1069" t="s">
        <v>3215</v>
      </c>
      <c r="E1069" s="1">
        <v>43490</v>
      </c>
      <c r="F1069" t="s">
        <v>3216</v>
      </c>
      <c r="G1069" s="1">
        <v>35333</v>
      </c>
      <c r="H1069" t="s">
        <v>6</v>
      </c>
      <c r="I1069">
        <v>1996</v>
      </c>
      <c r="J1069" s="2">
        <f t="shared" si="32"/>
        <v>23</v>
      </c>
      <c r="K1069" t="str" cm="1">
        <f t="array" ref="K1069">_xlfn.IFS(J1069&gt;=61,"61-70",J1069&gt;51,"51-60",J1069&gt;41,"41-50",J1069&gt;31,"31-40",J1069&gt;10,"18-30")</f>
        <v>18-30</v>
      </c>
      <c r="L1069">
        <f t="shared" si="33"/>
        <v>2019</v>
      </c>
    </row>
    <row r="1070" spans="1:12" x14ac:dyDescent="0.25">
      <c r="A1070">
        <v>5269</v>
      </c>
      <c r="B1070">
        <v>5</v>
      </c>
      <c r="C1070" t="s">
        <v>3217</v>
      </c>
      <c r="D1070" t="s">
        <v>3218</v>
      </c>
      <c r="E1070" s="1">
        <v>43177</v>
      </c>
      <c r="F1070" t="s">
        <v>3219</v>
      </c>
      <c r="G1070" s="1">
        <v>33403</v>
      </c>
      <c r="H1070" t="s">
        <v>2148</v>
      </c>
      <c r="I1070">
        <v>1991</v>
      </c>
      <c r="J1070" s="2">
        <f t="shared" si="32"/>
        <v>28</v>
      </c>
      <c r="K1070" t="str" cm="1">
        <f t="array" ref="K1070">_xlfn.IFS(J1070&gt;=61,"61-70",J1070&gt;51,"51-60",J1070&gt;41,"41-50",J1070&gt;31,"31-40",J1070&gt;10,"18-30")</f>
        <v>18-30</v>
      </c>
      <c r="L1070">
        <f t="shared" si="33"/>
        <v>2018</v>
      </c>
    </row>
    <row r="1071" spans="1:12" x14ac:dyDescent="0.25">
      <c r="A1071">
        <v>5270</v>
      </c>
      <c r="B1071">
        <v>5</v>
      </c>
      <c r="C1071" t="s">
        <v>3220</v>
      </c>
      <c r="D1071" t="s">
        <v>3221</v>
      </c>
      <c r="E1071" s="1">
        <v>43218</v>
      </c>
      <c r="F1071" t="s">
        <v>3222</v>
      </c>
      <c r="G1071" s="1">
        <v>33779</v>
      </c>
      <c r="H1071" t="s">
        <v>2148</v>
      </c>
      <c r="I1071">
        <v>1992</v>
      </c>
      <c r="J1071" s="2">
        <f t="shared" si="32"/>
        <v>27</v>
      </c>
      <c r="K1071" t="str" cm="1">
        <f t="array" ref="K1071">_xlfn.IFS(J1071&gt;=61,"61-70",J1071&gt;51,"51-60",J1071&gt;41,"41-50",J1071&gt;31,"31-40",J1071&gt;10,"18-30")</f>
        <v>18-30</v>
      </c>
      <c r="L1071">
        <f t="shared" si="33"/>
        <v>2018</v>
      </c>
    </row>
    <row r="1072" spans="1:12" x14ac:dyDescent="0.25">
      <c r="A1072">
        <v>5271</v>
      </c>
      <c r="B1072">
        <v>5</v>
      </c>
      <c r="C1072" t="s">
        <v>3223</v>
      </c>
      <c r="D1072" t="s">
        <v>3224</v>
      </c>
      <c r="E1072" s="1">
        <v>43099</v>
      </c>
      <c r="F1072" t="s">
        <v>3225</v>
      </c>
      <c r="G1072" s="1">
        <v>26530</v>
      </c>
      <c r="H1072" t="s">
        <v>6</v>
      </c>
      <c r="I1072">
        <v>1972</v>
      </c>
      <c r="J1072" s="2">
        <f t="shared" si="32"/>
        <v>47</v>
      </c>
      <c r="K1072" t="str" cm="1">
        <f t="array" ref="K1072">_xlfn.IFS(J1072&gt;=61,"61-70",J1072&gt;51,"51-60",J1072&gt;41,"41-50",J1072&gt;31,"31-40",J1072&gt;10,"18-30")</f>
        <v>41-50</v>
      </c>
      <c r="L1072">
        <f t="shared" si="33"/>
        <v>2017</v>
      </c>
    </row>
    <row r="1073" spans="1:12" x14ac:dyDescent="0.25">
      <c r="A1073">
        <v>5272</v>
      </c>
      <c r="B1073">
        <v>5</v>
      </c>
      <c r="C1073" t="s">
        <v>3226</v>
      </c>
      <c r="D1073" t="s">
        <v>3227</v>
      </c>
      <c r="E1073" s="1">
        <v>42925</v>
      </c>
      <c r="F1073" t="s">
        <v>3228</v>
      </c>
      <c r="G1073" s="1">
        <v>31056</v>
      </c>
      <c r="H1073" t="s">
        <v>2148</v>
      </c>
      <c r="I1073">
        <v>1985</v>
      </c>
      <c r="J1073" s="2">
        <f t="shared" si="32"/>
        <v>34</v>
      </c>
      <c r="K1073" t="str" cm="1">
        <f t="array" ref="K1073">_xlfn.IFS(J1073&gt;=61,"61-70",J1073&gt;51,"51-60",J1073&gt;41,"41-50",J1073&gt;31,"31-40",J1073&gt;10,"18-30")</f>
        <v>31-40</v>
      </c>
      <c r="L1073">
        <f t="shared" si="33"/>
        <v>2017</v>
      </c>
    </row>
    <row r="1074" spans="1:12" x14ac:dyDescent="0.25">
      <c r="A1074">
        <v>5273</v>
      </c>
      <c r="B1074">
        <v>5</v>
      </c>
      <c r="C1074" t="s">
        <v>3229</v>
      </c>
      <c r="D1074" t="s">
        <v>3230</v>
      </c>
      <c r="E1074" s="1">
        <v>42785</v>
      </c>
      <c r="F1074" t="s">
        <v>3231</v>
      </c>
      <c r="G1074" s="1">
        <v>19437</v>
      </c>
      <c r="H1074" t="s">
        <v>6</v>
      </c>
      <c r="I1074">
        <v>1953</v>
      </c>
      <c r="J1074" s="2">
        <f t="shared" si="32"/>
        <v>66</v>
      </c>
      <c r="K1074" t="str" cm="1">
        <f t="array" ref="K1074">_xlfn.IFS(J1074&gt;=61,"61-70",J1074&gt;51,"51-60",J1074&gt;41,"41-50",J1074&gt;31,"31-40",J1074&gt;10,"18-30")</f>
        <v>61-70</v>
      </c>
      <c r="L1074">
        <f t="shared" si="33"/>
        <v>2017</v>
      </c>
    </row>
    <row r="1075" spans="1:12" x14ac:dyDescent="0.25">
      <c r="A1075">
        <v>5274</v>
      </c>
      <c r="B1075">
        <v>5</v>
      </c>
      <c r="C1075" t="s">
        <v>3232</v>
      </c>
      <c r="D1075" t="s">
        <v>3233</v>
      </c>
      <c r="E1075" s="1">
        <v>43115</v>
      </c>
      <c r="F1075" t="s">
        <v>3234</v>
      </c>
      <c r="G1075" s="1">
        <v>26886</v>
      </c>
      <c r="H1075" t="s">
        <v>7</v>
      </c>
      <c r="I1075">
        <v>1973</v>
      </c>
      <c r="J1075" s="2">
        <f t="shared" si="32"/>
        <v>46</v>
      </c>
      <c r="K1075" t="str" cm="1">
        <f t="array" ref="K1075">_xlfn.IFS(J1075&gt;=61,"61-70",J1075&gt;51,"51-60",J1075&gt;41,"41-50",J1075&gt;31,"31-40",J1075&gt;10,"18-30")</f>
        <v>41-50</v>
      </c>
      <c r="L1075">
        <f t="shared" si="33"/>
        <v>2018</v>
      </c>
    </row>
    <row r="1076" spans="1:12" x14ac:dyDescent="0.25">
      <c r="A1076">
        <v>5275</v>
      </c>
      <c r="B1076">
        <v>5</v>
      </c>
      <c r="C1076" t="s">
        <v>3235</v>
      </c>
      <c r="D1076" t="s">
        <v>3236</v>
      </c>
      <c r="E1076" s="1">
        <v>43359</v>
      </c>
      <c r="F1076" t="s">
        <v>3237</v>
      </c>
      <c r="G1076" s="1">
        <v>32381</v>
      </c>
      <c r="H1076" t="s">
        <v>6</v>
      </c>
      <c r="I1076">
        <v>1988</v>
      </c>
      <c r="J1076" s="2">
        <f t="shared" si="32"/>
        <v>31</v>
      </c>
      <c r="K1076" t="str" cm="1">
        <f t="array" ref="K1076">_xlfn.IFS(J1076&gt;=61,"61-70",J1076&gt;51,"51-60",J1076&gt;41,"41-50",J1076&gt;31,"31-40",J1076&gt;10,"18-30")</f>
        <v>18-30</v>
      </c>
      <c r="L1076">
        <f t="shared" si="33"/>
        <v>2018</v>
      </c>
    </row>
    <row r="1077" spans="1:12" x14ac:dyDescent="0.25">
      <c r="A1077">
        <v>5276</v>
      </c>
      <c r="B1077">
        <v>5</v>
      </c>
      <c r="C1077" t="s">
        <v>3238</v>
      </c>
      <c r="D1077" t="s">
        <v>3239</v>
      </c>
      <c r="E1077" s="1">
        <v>43470</v>
      </c>
      <c r="F1077" t="s">
        <v>3240</v>
      </c>
      <c r="G1077" s="1">
        <v>34875</v>
      </c>
      <c r="H1077" t="s">
        <v>7</v>
      </c>
      <c r="I1077">
        <v>1995</v>
      </c>
      <c r="J1077" s="2">
        <f t="shared" si="32"/>
        <v>24</v>
      </c>
      <c r="K1077" t="str" cm="1">
        <f t="array" ref="K1077">_xlfn.IFS(J1077&gt;=61,"61-70",J1077&gt;51,"51-60",J1077&gt;41,"41-50",J1077&gt;31,"31-40",J1077&gt;10,"18-30")</f>
        <v>18-30</v>
      </c>
      <c r="L1077">
        <f t="shared" si="33"/>
        <v>2019</v>
      </c>
    </row>
    <row r="1078" spans="1:12" x14ac:dyDescent="0.25">
      <c r="A1078">
        <v>5277</v>
      </c>
      <c r="B1078">
        <v>5</v>
      </c>
      <c r="C1078" t="s">
        <v>3241</v>
      </c>
      <c r="D1078" t="s">
        <v>3242</v>
      </c>
      <c r="E1078" s="1">
        <v>43451</v>
      </c>
      <c r="F1078" t="s">
        <v>3243</v>
      </c>
      <c r="G1078" s="1">
        <v>35949</v>
      </c>
      <c r="H1078" t="s">
        <v>2148</v>
      </c>
      <c r="I1078">
        <v>1998</v>
      </c>
      <c r="J1078" s="2">
        <f t="shared" si="32"/>
        <v>21</v>
      </c>
      <c r="K1078" t="str" cm="1">
        <f t="array" ref="K1078">_xlfn.IFS(J1078&gt;=61,"61-70",J1078&gt;51,"51-60",J1078&gt;41,"41-50",J1078&gt;31,"31-40",J1078&gt;10,"18-30")</f>
        <v>18-30</v>
      </c>
      <c r="L1078">
        <f t="shared" si="33"/>
        <v>2018</v>
      </c>
    </row>
    <row r="1079" spans="1:12" x14ac:dyDescent="0.25">
      <c r="A1079">
        <v>5278</v>
      </c>
      <c r="B1079">
        <v>5</v>
      </c>
      <c r="C1079" t="s">
        <v>3244</v>
      </c>
      <c r="D1079" t="s">
        <v>3245</v>
      </c>
      <c r="E1079" s="1">
        <v>43173</v>
      </c>
      <c r="F1079" t="s">
        <v>3246</v>
      </c>
      <c r="G1079" s="1">
        <v>28187</v>
      </c>
      <c r="H1079" t="s">
        <v>6</v>
      </c>
      <c r="I1079">
        <v>1977</v>
      </c>
      <c r="J1079" s="2">
        <f t="shared" si="32"/>
        <v>42</v>
      </c>
      <c r="K1079" t="str" cm="1">
        <f t="array" ref="K1079">_xlfn.IFS(J1079&gt;=61,"61-70",J1079&gt;51,"51-60",J1079&gt;41,"41-50",J1079&gt;31,"31-40",J1079&gt;10,"18-30")</f>
        <v>41-50</v>
      </c>
      <c r="L1079">
        <f t="shared" si="33"/>
        <v>2018</v>
      </c>
    </row>
    <row r="1080" spans="1:12" x14ac:dyDescent="0.25">
      <c r="A1080">
        <v>5279</v>
      </c>
      <c r="B1080">
        <v>5</v>
      </c>
      <c r="C1080" t="s">
        <v>3163</v>
      </c>
      <c r="D1080" t="s">
        <v>3247</v>
      </c>
      <c r="E1080" s="1">
        <v>42770</v>
      </c>
      <c r="F1080" t="s">
        <v>3248</v>
      </c>
      <c r="G1080" s="1">
        <v>29617</v>
      </c>
      <c r="H1080" t="s">
        <v>2148</v>
      </c>
      <c r="I1080">
        <v>1981</v>
      </c>
      <c r="J1080" s="2">
        <f t="shared" si="32"/>
        <v>38</v>
      </c>
      <c r="K1080" t="str" cm="1">
        <f t="array" ref="K1080">_xlfn.IFS(J1080&gt;=61,"61-70",J1080&gt;51,"51-60",J1080&gt;41,"41-50",J1080&gt;31,"31-40",J1080&gt;10,"18-30")</f>
        <v>31-40</v>
      </c>
      <c r="L1080">
        <f t="shared" si="33"/>
        <v>2017</v>
      </c>
    </row>
    <row r="1081" spans="1:12" x14ac:dyDescent="0.25">
      <c r="A1081">
        <v>5280</v>
      </c>
      <c r="B1081">
        <v>5</v>
      </c>
      <c r="C1081" t="s">
        <v>3249</v>
      </c>
      <c r="D1081" t="s">
        <v>3250</v>
      </c>
      <c r="E1081" s="1">
        <v>43226</v>
      </c>
      <c r="F1081" t="s">
        <v>3251</v>
      </c>
      <c r="G1081" s="1">
        <v>29378</v>
      </c>
      <c r="H1081" t="s">
        <v>6</v>
      </c>
      <c r="I1081">
        <v>1980</v>
      </c>
      <c r="J1081" s="2">
        <f t="shared" si="32"/>
        <v>39</v>
      </c>
      <c r="K1081" t="str" cm="1">
        <f t="array" ref="K1081">_xlfn.IFS(J1081&gt;=61,"61-70",J1081&gt;51,"51-60",J1081&gt;41,"41-50",J1081&gt;31,"31-40",J1081&gt;10,"18-30")</f>
        <v>31-40</v>
      </c>
      <c r="L1081">
        <f t="shared" si="33"/>
        <v>2018</v>
      </c>
    </row>
    <row r="1082" spans="1:12" x14ac:dyDescent="0.25">
      <c r="A1082">
        <v>5281</v>
      </c>
      <c r="B1082">
        <v>5</v>
      </c>
      <c r="C1082" t="s">
        <v>3252</v>
      </c>
      <c r="D1082" t="s">
        <v>3253</v>
      </c>
      <c r="E1082" s="1">
        <v>43080</v>
      </c>
      <c r="F1082" t="s">
        <v>3254</v>
      </c>
      <c r="G1082" s="1">
        <v>32495</v>
      </c>
      <c r="H1082" t="s">
        <v>2148</v>
      </c>
      <c r="I1082">
        <v>1988</v>
      </c>
      <c r="J1082" s="2">
        <f t="shared" si="32"/>
        <v>31</v>
      </c>
      <c r="K1082" t="str" cm="1">
        <f t="array" ref="K1082">_xlfn.IFS(J1082&gt;=61,"61-70",J1082&gt;51,"51-60",J1082&gt;41,"41-50",J1082&gt;31,"31-40",J1082&gt;10,"18-30")</f>
        <v>18-30</v>
      </c>
      <c r="L1082">
        <f t="shared" si="33"/>
        <v>2017</v>
      </c>
    </row>
    <row r="1083" spans="1:12" x14ac:dyDescent="0.25">
      <c r="A1083">
        <v>5282</v>
      </c>
      <c r="B1083">
        <v>5</v>
      </c>
      <c r="C1083" t="s">
        <v>3255</v>
      </c>
      <c r="D1083" t="s">
        <v>3256</v>
      </c>
      <c r="E1083" s="1">
        <v>43004</v>
      </c>
      <c r="F1083" t="s">
        <v>3257</v>
      </c>
      <c r="G1083" s="1">
        <v>24380</v>
      </c>
      <c r="H1083" t="s">
        <v>7</v>
      </c>
      <c r="I1083">
        <v>1966</v>
      </c>
      <c r="J1083" s="2">
        <f t="shared" si="32"/>
        <v>53</v>
      </c>
      <c r="K1083" t="str" cm="1">
        <f t="array" ref="K1083">_xlfn.IFS(J1083&gt;=61,"61-70",J1083&gt;51,"51-60",J1083&gt;41,"41-50",J1083&gt;31,"31-40",J1083&gt;10,"18-30")</f>
        <v>51-60</v>
      </c>
      <c r="L1083">
        <f t="shared" si="33"/>
        <v>2017</v>
      </c>
    </row>
    <row r="1084" spans="1:12" x14ac:dyDescent="0.25">
      <c r="A1084">
        <v>5283</v>
      </c>
      <c r="B1084">
        <v>5</v>
      </c>
      <c r="C1084" t="s">
        <v>3258</v>
      </c>
      <c r="D1084" t="s">
        <v>3259</v>
      </c>
      <c r="E1084" s="1">
        <v>43021</v>
      </c>
      <c r="F1084" t="s">
        <v>3260</v>
      </c>
      <c r="G1084" s="1">
        <v>24772</v>
      </c>
      <c r="H1084" t="s">
        <v>7</v>
      </c>
      <c r="I1084">
        <v>1967</v>
      </c>
      <c r="J1084" s="2">
        <f t="shared" si="32"/>
        <v>52</v>
      </c>
      <c r="K1084" t="str" cm="1">
        <f t="array" ref="K1084">_xlfn.IFS(J1084&gt;=61,"61-70",J1084&gt;51,"51-60",J1084&gt;41,"41-50",J1084&gt;31,"31-40",J1084&gt;10,"18-30")</f>
        <v>51-60</v>
      </c>
      <c r="L1084">
        <f t="shared" si="33"/>
        <v>2017</v>
      </c>
    </row>
    <row r="1085" spans="1:12" x14ac:dyDescent="0.25">
      <c r="A1085">
        <v>5284</v>
      </c>
      <c r="B1085">
        <v>5</v>
      </c>
      <c r="C1085" t="s">
        <v>3261</v>
      </c>
      <c r="D1085" t="s">
        <v>3262</v>
      </c>
      <c r="E1085" s="1">
        <v>43037</v>
      </c>
      <c r="F1085" t="s">
        <v>3263</v>
      </c>
      <c r="G1085" s="1">
        <v>25132</v>
      </c>
      <c r="H1085" t="s">
        <v>6</v>
      </c>
      <c r="I1085">
        <v>1968</v>
      </c>
      <c r="J1085" s="2">
        <f t="shared" si="32"/>
        <v>51</v>
      </c>
      <c r="K1085" t="str" cm="1">
        <f t="array" ref="K1085">_xlfn.IFS(J1085&gt;=61,"61-70",J1085&gt;51,"51-60",J1085&gt;41,"41-50",J1085&gt;31,"31-40",J1085&gt;10,"18-30")</f>
        <v>41-50</v>
      </c>
      <c r="L1085">
        <f t="shared" si="33"/>
        <v>2017</v>
      </c>
    </row>
    <row r="1086" spans="1:12" x14ac:dyDescent="0.25">
      <c r="A1086">
        <v>5285</v>
      </c>
      <c r="B1086">
        <v>5</v>
      </c>
      <c r="C1086" t="s">
        <v>3264</v>
      </c>
      <c r="D1086" t="s">
        <v>3265</v>
      </c>
      <c r="E1086" s="1">
        <v>43111</v>
      </c>
      <c r="F1086" t="s">
        <v>3266</v>
      </c>
      <c r="G1086" s="1">
        <v>26789</v>
      </c>
      <c r="H1086" t="s">
        <v>6</v>
      </c>
      <c r="I1086">
        <v>1973</v>
      </c>
      <c r="J1086" s="2">
        <f t="shared" si="32"/>
        <v>46</v>
      </c>
      <c r="K1086" t="str" cm="1">
        <f t="array" ref="K1086">_xlfn.IFS(J1086&gt;=61,"61-70",J1086&gt;51,"51-60",J1086&gt;41,"41-50",J1086&gt;31,"31-40",J1086&gt;10,"18-30")</f>
        <v>41-50</v>
      </c>
      <c r="L1086">
        <f t="shared" si="33"/>
        <v>2018</v>
      </c>
    </row>
    <row r="1087" spans="1:12" x14ac:dyDescent="0.25">
      <c r="A1087">
        <v>5286</v>
      </c>
      <c r="B1087">
        <v>5</v>
      </c>
      <c r="C1087" t="s">
        <v>3267</v>
      </c>
      <c r="D1087" t="s">
        <v>3268</v>
      </c>
      <c r="E1087" s="1">
        <v>43463</v>
      </c>
      <c r="F1087" t="s">
        <v>3269</v>
      </c>
      <c r="G1087" s="1">
        <v>34718</v>
      </c>
      <c r="H1087" t="s">
        <v>7</v>
      </c>
      <c r="I1087">
        <v>1995</v>
      </c>
      <c r="J1087" s="2">
        <f t="shared" si="32"/>
        <v>24</v>
      </c>
      <c r="K1087" t="str" cm="1">
        <f t="array" ref="K1087">_xlfn.IFS(J1087&gt;=61,"61-70",J1087&gt;51,"51-60",J1087&gt;41,"41-50",J1087&gt;31,"31-40",J1087&gt;10,"18-30")</f>
        <v>18-30</v>
      </c>
      <c r="L1087">
        <f t="shared" si="33"/>
        <v>2018</v>
      </c>
    </row>
    <row r="1088" spans="1:12" x14ac:dyDescent="0.25">
      <c r="A1088">
        <v>5287</v>
      </c>
      <c r="B1088">
        <v>5</v>
      </c>
      <c r="C1088" t="s">
        <v>2509</v>
      </c>
      <c r="D1088" t="s">
        <v>3270</v>
      </c>
      <c r="E1088" s="1">
        <v>43227</v>
      </c>
      <c r="F1088" t="s">
        <v>3271</v>
      </c>
      <c r="G1088" s="1">
        <v>33868</v>
      </c>
      <c r="H1088" t="s">
        <v>2148</v>
      </c>
      <c r="I1088">
        <v>1992</v>
      </c>
      <c r="J1088" s="2">
        <f t="shared" si="32"/>
        <v>27</v>
      </c>
      <c r="K1088" t="str" cm="1">
        <f t="array" ref="K1088">_xlfn.IFS(J1088&gt;=61,"61-70",J1088&gt;51,"51-60",J1088&gt;41,"41-50",J1088&gt;31,"31-40",J1088&gt;10,"18-30")</f>
        <v>18-30</v>
      </c>
      <c r="L1088">
        <f t="shared" si="33"/>
        <v>2018</v>
      </c>
    </row>
    <row r="1089" spans="1:12" x14ac:dyDescent="0.25">
      <c r="A1089">
        <v>5288</v>
      </c>
      <c r="B1089">
        <v>5</v>
      </c>
      <c r="C1089" t="s">
        <v>3272</v>
      </c>
      <c r="D1089" t="s">
        <v>3273</v>
      </c>
      <c r="E1089" s="1">
        <v>43233</v>
      </c>
      <c r="F1089" t="s">
        <v>3274</v>
      </c>
      <c r="G1089" s="1">
        <v>29549</v>
      </c>
      <c r="H1089" t="s">
        <v>7</v>
      </c>
      <c r="I1089">
        <v>1980</v>
      </c>
      <c r="J1089" s="2">
        <f t="shared" si="32"/>
        <v>39</v>
      </c>
      <c r="K1089" t="str" cm="1">
        <f t="array" ref="K1089">_xlfn.IFS(J1089&gt;=61,"61-70",J1089&gt;51,"51-60",J1089&gt;41,"41-50",J1089&gt;31,"31-40",J1089&gt;10,"18-30")</f>
        <v>31-40</v>
      </c>
      <c r="L1089">
        <f t="shared" si="33"/>
        <v>2018</v>
      </c>
    </row>
    <row r="1090" spans="1:12" x14ac:dyDescent="0.25">
      <c r="A1090">
        <v>5289</v>
      </c>
      <c r="B1090">
        <v>5</v>
      </c>
      <c r="C1090" t="s">
        <v>3275</v>
      </c>
      <c r="D1090" t="s">
        <v>3276</v>
      </c>
      <c r="E1090" s="1">
        <v>43094</v>
      </c>
      <c r="F1090" t="s">
        <v>3277</v>
      </c>
      <c r="G1090" s="1">
        <v>26416</v>
      </c>
      <c r="H1090" t="s">
        <v>7</v>
      </c>
      <c r="I1090">
        <v>1972</v>
      </c>
      <c r="J1090" s="2">
        <f t="shared" si="32"/>
        <v>47</v>
      </c>
      <c r="K1090" t="str" cm="1">
        <f t="array" ref="K1090">_xlfn.IFS(J1090&gt;=61,"61-70",J1090&gt;51,"51-60",J1090&gt;41,"41-50",J1090&gt;31,"31-40",J1090&gt;10,"18-30")</f>
        <v>41-50</v>
      </c>
      <c r="L1090">
        <f t="shared" si="33"/>
        <v>2017</v>
      </c>
    </row>
    <row r="1091" spans="1:12" x14ac:dyDescent="0.25">
      <c r="A1091">
        <v>5290</v>
      </c>
      <c r="B1091">
        <v>5</v>
      </c>
      <c r="C1091" t="s">
        <v>3278</v>
      </c>
      <c r="D1091" t="s">
        <v>3279</v>
      </c>
      <c r="E1091" s="1">
        <v>42810</v>
      </c>
      <c r="F1091" t="s">
        <v>3280</v>
      </c>
      <c r="G1091" s="1">
        <v>29994</v>
      </c>
      <c r="H1091" t="s">
        <v>2148</v>
      </c>
      <c r="I1091">
        <v>1982</v>
      </c>
      <c r="J1091" s="2">
        <f t="shared" ref="J1091:J1154" si="34">2019-I1091</f>
        <v>37</v>
      </c>
      <c r="K1091" t="str" cm="1">
        <f t="array" ref="K1091">_xlfn.IFS(J1091&gt;=61,"61-70",J1091&gt;51,"51-60",J1091&gt;41,"41-50",J1091&gt;31,"31-40",J1091&gt;10,"18-30")</f>
        <v>31-40</v>
      </c>
      <c r="L1091">
        <f t="shared" ref="L1091:L1154" si="35">YEAR(E1091)</f>
        <v>2017</v>
      </c>
    </row>
    <row r="1092" spans="1:12" x14ac:dyDescent="0.25">
      <c r="A1092">
        <v>5291</v>
      </c>
      <c r="B1092">
        <v>5</v>
      </c>
      <c r="C1092" t="s">
        <v>3281</v>
      </c>
      <c r="D1092" t="s">
        <v>3282</v>
      </c>
      <c r="E1092" s="1">
        <v>42764</v>
      </c>
      <c r="F1092" t="s">
        <v>3283</v>
      </c>
      <c r="G1092" s="1">
        <v>18971</v>
      </c>
      <c r="H1092" t="s">
        <v>6</v>
      </c>
      <c r="I1092">
        <v>1951</v>
      </c>
      <c r="J1092" s="2">
        <f t="shared" si="34"/>
        <v>68</v>
      </c>
      <c r="K1092" t="str" cm="1">
        <f t="array" ref="K1092">_xlfn.IFS(J1092&gt;=61,"61-70",J1092&gt;51,"51-60",J1092&gt;41,"41-50",J1092&gt;31,"31-40",J1092&gt;10,"18-30")</f>
        <v>61-70</v>
      </c>
      <c r="L1092">
        <f t="shared" si="35"/>
        <v>2017</v>
      </c>
    </row>
    <row r="1093" spans="1:12" x14ac:dyDescent="0.25">
      <c r="A1093">
        <v>5292</v>
      </c>
      <c r="B1093">
        <v>5</v>
      </c>
      <c r="C1093" t="s">
        <v>3284</v>
      </c>
      <c r="D1093" t="s">
        <v>3285</v>
      </c>
      <c r="E1093" s="1">
        <v>42854</v>
      </c>
      <c r="F1093" t="s">
        <v>3286</v>
      </c>
      <c r="G1093" s="1">
        <v>20990</v>
      </c>
      <c r="H1093" t="s">
        <v>6</v>
      </c>
      <c r="I1093">
        <v>1957</v>
      </c>
      <c r="J1093" s="2">
        <f t="shared" si="34"/>
        <v>62</v>
      </c>
      <c r="K1093" t="str" cm="1">
        <f t="array" ref="K1093">_xlfn.IFS(J1093&gt;=61,"61-70",J1093&gt;51,"51-60",J1093&gt;41,"41-50",J1093&gt;31,"31-40",J1093&gt;10,"18-30")</f>
        <v>61-70</v>
      </c>
      <c r="L1093">
        <f t="shared" si="35"/>
        <v>2017</v>
      </c>
    </row>
    <row r="1094" spans="1:12" x14ac:dyDescent="0.25">
      <c r="A1094">
        <v>5293</v>
      </c>
      <c r="B1094">
        <v>5</v>
      </c>
      <c r="C1094" t="s">
        <v>3287</v>
      </c>
      <c r="D1094" t="s">
        <v>3288</v>
      </c>
      <c r="E1094" s="1">
        <v>43008</v>
      </c>
      <c r="F1094" t="s">
        <v>3289</v>
      </c>
      <c r="G1094" s="1">
        <v>24458</v>
      </c>
      <c r="H1094" t="s">
        <v>7</v>
      </c>
      <c r="I1094">
        <v>1966</v>
      </c>
      <c r="J1094" s="2">
        <f t="shared" si="34"/>
        <v>53</v>
      </c>
      <c r="K1094" t="str" cm="1">
        <f t="array" ref="K1094">_xlfn.IFS(J1094&gt;=61,"61-70",J1094&gt;51,"51-60",J1094&gt;41,"41-50",J1094&gt;31,"31-40",J1094&gt;10,"18-30")</f>
        <v>51-60</v>
      </c>
      <c r="L1094">
        <f t="shared" si="35"/>
        <v>2017</v>
      </c>
    </row>
    <row r="1095" spans="1:12" x14ac:dyDescent="0.25">
      <c r="A1095">
        <v>5294</v>
      </c>
      <c r="B1095">
        <v>5</v>
      </c>
      <c r="C1095" t="s">
        <v>3290</v>
      </c>
      <c r="D1095" t="s">
        <v>3291</v>
      </c>
      <c r="E1095" s="1">
        <v>42824</v>
      </c>
      <c r="F1095" t="s">
        <v>3292</v>
      </c>
      <c r="G1095" s="1">
        <v>20317</v>
      </c>
      <c r="H1095" t="s">
        <v>6</v>
      </c>
      <c r="I1095">
        <v>1955</v>
      </c>
      <c r="J1095" s="2">
        <f t="shared" si="34"/>
        <v>64</v>
      </c>
      <c r="K1095" t="str" cm="1">
        <f t="array" ref="K1095">_xlfn.IFS(J1095&gt;=61,"61-70",J1095&gt;51,"51-60",J1095&gt;41,"41-50",J1095&gt;31,"31-40",J1095&gt;10,"18-30")</f>
        <v>61-70</v>
      </c>
      <c r="L1095">
        <f t="shared" si="35"/>
        <v>2017</v>
      </c>
    </row>
    <row r="1096" spans="1:12" x14ac:dyDescent="0.25">
      <c r="A1096">
        <v>5295</v>
      </c>
      <c r="B1096">
        <v>5</v>
      </c>
      <c r="C1096" t="s">
        <v>3293</v>
      </c>
      <c r="D1096" t="s">
        <v>3294</v>
      </c>
      <c r="E1096" s="1">
        <v>42980</v>
      </c>
      <c r="F1096" t="s">
        <v>3295</v>
      </c>
      <c r="G1096" s="1">
        <v>31566</v>
      </c>
      <c r="H1096" t="s">
        <v>2148</v>
      </c>
      <c r="I1096">
        <v>1986</v>
      </c>
      <c r="J1096" s="2">
        <f t="shared" si="34"/>
        <v>33</v>
      </c>
      <c r="K1096" t="str" cm="1">
        <f t="array" ref="K1096">_xlfn.IFS(J1096&gt;=61,"61-70",J1096&gt;51,"51-60",J1096&gt;41,"41-50",J1096&gt;31,"31-40",J1096&gt;10,"18-30")</f>
        <v>31-40</v>
      </c>
      <c r="L1096">
        <f t="shared" si="35"/>
        <v>2017</v>
      </c>
    </row>
    <row r="1097" spans="1:12" x14ac:dyDescent="0.25">
      <c r="A1097">
        <v>5296</v>
      </c>
      <c r="B1097">
        <v>5</v>
      </c>
      <c r="C1097" t="s">
        <v>2944</v>
      </c>
      <c r="D1097" t="s">
        <v>3296</v>
      </c>
      <c r="E1097" s="1">
        <v>42931</v>
      </c>
      <c r="F1097" t="s">
        <v>3297</v>
      </c>
      <c r="G1097" s="1">
        <v>22735</v>
      </c>
      <c r="H1097" t="s">
        <v>7</v>
      </c>
      <c r="I1097">
        <v>1962</v>
      </c>
      <c r="J1097" s="2">
        <f t="shared" si="34"/>
        <v>57</v>
      </c>
      <c r="K1097" t="str" cm="1">
        <f t="array" ref="K1097">_xlfn.IFS(J1097&gt;=61,"61-70",J1097&gt;51,"51-60",J1097&gt;41,"41-50",J1097&gt;31,"31-40",J1097&gt;10,"18-30")</f>
        <v>51-60</v>
      </c>
      <c r="L1097">
        <f t="shared" si="35"/>
        <v>2017</v>
      </c>
    </row>
    <row r="1098" spans="1:12" x14ac:dyDescent="0.25">
      <c r="A1098">
        <v>5297</v>
      </c>
      <c r="B1098">
        <v>5</v>
      </c>
      <c r="C1098" t="s">
        <v>3298</v>
      </c>
      <c r="D1098" t="s">
        <v>3299</v>
      </c>
      <c r="E1098" s="1">
        <v>43051</v>
      </c>
      <c r="F1098" t="s">
        <v>3300</v>
      </c>
      <c r="G1098" s="1">
        <v>25443</v>
      </c>
      <c r="H1098" t="s">
        <v>6</v>
      </c>
      <c r="I1098">
        <v>1969</v>
      </c>
      <c r="J1098" s="2">
        <f t="shared" si="34"/>
        <v>50</v>
      </c>
      <c r="K1098" t="str" cm="1">
        <f t="array" ref="K1098">_xlfn.IFS(J1098&gt;=61,"61-70",J1098&gt;51,"51-60",J1098&gt;41,"41-50",J1098&gt;31,"31-40",J1098&gt;10,"18-30")</f>
        <v>41-50</v>
      </c>
      <c r="L1098">
        <f t="shared" si="35"/>
        <v>2017</v>
      </c>
    </row>
    <row r="1099" spans="1:12" x14ac:dyDescent="0.25">
      <c r="A1099">
        <v>5298</v>
      </c>
      <c r="B1099">
        <v>5</v>
      </c>
      <c r="C1099" t="s">
        <v>3301</v>
      </c>
      <c r="D1099" t="s">
        <v>3302</v>
      </c>
      <c r="E1099" s="1">
        <v>43035</v>
      </c>
      <c r="F1099" t="s">
        <v>3303</v>
      </c>
      <c r="G1099" s="1">
        <v>25085</v>
      </c>
      <c r="H1099" t="s">
        <v>7</v>
      </c>
      <c r="I1099">
        <v>1968</v>
      </c>
      <c r="J1099" s="2">
        <f t="shared" si="34"/>
        <v>51</v>
      </c>
      <c r="K1099" t="str" cm="1">
        <f t="array" ref="K1099">_xlfn.IFS(J1099&gt;=61,"61-70",J1099&gt;51,"51-60",J1099&gt;41,"41-50",J1099&gt;31,"31-40",J1099&gt;10,"18-30")</f>
        <v>41-50</v>
      </c>
      <c r="L1099">
        <f t="shared" si="35"/>
        <v>2017</v>
      </c>
    </row>
    <row r="1100" spans="1:12" x14ac:dyDescent="0.25">
      <c r="A1100">
        <v>5299</v>
      </c>
      <c r="B1100">
        <v>5</v>
      </c>
      <c r="C1100" t="s">
        <v>2822</v>
      </c>
      <c r="D1100" t="s">
        <v>3304</v>
      </c>
      <c r="E1100" s="1">
        <v>43240</v>
      </c>
      <c r="F1100" t="s">
        <v>3305</v>
      </c>
      <c r="G1100" s="1">
        <v>29689</v>
      </c>
      <c r="H1100" t="s">
        <v>6</v>
      </c>
      <c r="I1100">
        <v>1981</v>
      </c>
      <c r="J1100" s="2">
        <f t="shared" si="34"/>
        <v>38</v>
      </c>
      <c r="K1100" t="str" cm="1">
        <f t="array" ref="K1100">_xlfn.IFS(J1100&gt;=61,"61-70",J1100&gt;51,"51-60",J1100&gt;41,"41-50",J1100&gt;31,"31-40",J1100&gt;10,"18-30")</f>
        <v>31-40</v>
      </c>
      <c r="L1100">
        <f t="shared" si="35"/>
        <v>2018</v>
      </c>
    </row>
    <row r="1101" spans="1:12" x14ac:dyDescent="0.25">
      <c r="A1101">
        <v>5300</v>
      </c>
      <c r="B1101">
        <v>5</v>
      </c>
      <c r="C1101" t="s">
        <v>3306</v>
      </c>
      <c r="D1101" t="s">
        <v>3307</v>
      </c>
      <c r="E1101" s="1">
        <v>42751</v>
      </c>
      <c r="F1101" t="s">
        <v>3308</v>
      </c>
      <c r="G1101" s="1">
        <v>29440</v>
      </c>
      <c r="H1101" t="s">
        <v>2148</v>
      </c>
      <c r="I1101">
        <v>1980</v>
      </c>
      <c r="J1101" s="2">
        <f t="shared" si="34"/>
        <v>39</v>
      </c>
      <c r="K1101" t="str" cm="1">
        <f t="array" ref="K1101">_xlfn.IFS(J1101&gt;=61,"61-70",J1101&gt;51,"51-60",J1101&gt;41,"41-50",J1101&gt;31,"31-40",J1101&gt;10,"18-30")</f>
        <v>31-40</v>
      </c>
      <c r="L1101">
        <f t="shared" si="35"/>
        <v>2017</v>
      </c>
    </row>
    <row r="1102" spans="1:12" x14ac:dyDescent="0.25">
      <c r="A1102">
        <v>5301</v>
      </c>
      <c r="B1102">
        <v>5</v>
      </c>
      <c r="C1102" t="s">
        <v>3309</v>
      </c>
      <c r="D1102" t="s">
        <v>3310</v>
      </c>
      <c r="E1102" s="1">
        <v>43341</v>
      </c>
      <c r="F1102" t="s">
        <v>3311</v>
      </c>
      <c r="G1102" s="1">
        <v>31977</v>
      </c>
      <c r="H1102" t="s">
        <v>7</v>
      </c>
      <c r="I1102">
        <v>1987</v>
      </c>
      <c r="J1102" s="2">
        <f t="shared" si="34"/>
        <v>32</v>
      </c>
      <c r="K1102" t="str" cm="1">
        <f t="array" ref="K1102">_xlfn.IFS(J1102&gt;=61,"61-70",J1102&gt;51,"51-60",J1102&gt;41,"41-50",J1102&gt;31,"31-40",J1102&gt;10,"18-30")</f>
        <v>31-40</v>
      </c>
      <c r="L1102">
        <f t="shared" si="35"/>
        <v>2018</v>
      </c>
    </row>
    <row r="1103" spans="1:12" x14ac:dyDescent="0.25">
      <c r="A1103">
        <v>5302</v>
      </c>
      <c r="B1103">
        <v>5</v>
      </c>
      <c r="C1103" t="s">
        <v>3312</v>
      </c>
      <c r="D1103" t="s">
        <v>3313</v>
      </c>
      <c r="E1103" s="1">
        <v>42754</v>
      </c>
      <c r="F1103" t="s">
        <v>3314</v>
      </c>
      <c r="G1103" s="1">
        <v>18741</v>
      </c>
      <c r="H1103" t="s">
        <v>7</v>
      </c>
      <c r="I1103">
        <v>1951</v>
      </c>
      <c r="J1103" s="2">
        <f t="shared" si="34"/>
        <v>68</v>
      </c>
      <c r="K1103" t="str" cm="1">
        <f t="array" ref="K1103">_xlfn.IFS(J1103&gt;=61,"61-70",J1103&gt;51,"51-60",J1103&gt;41,"41-50",J1103&gt;31,"31-40",J1103&gt;10,"18-30")</f>
        <v>61-70</v>
      </c>
      <c r="L1103">
        <f t="shared" si="35"/>
        <v>2017</v>
      </c>
    </row>
    <row r="1104" spans="1:12" x14ac:dyDescent="0.25">
      <c r="A1104">
        <v>5303</v>
      </c>
      <c r="B1104">
        <v>5</v>
      </c>
      <c r="C1104" t="s">
        <v>3315</v>
      </c>
      <c r="D1104" t="s">
        <v>3316</v>
      </c>
      <c r="E1104" s="1">
        <v>43217</v>
      </c>
      <c r="F1104" t="s">
        <v>3317</v>
      </c>
      <c r="G1104" s="1">
        <v>29171</v>
      </c>
      <c r="H1104" t="s">
        <v>6</v>
      </c>
      <c r="I1104">
        <v>1979</v>
      </c>
      <c r="J1104" s="2">
        <f t="shared" si="34"/>
        <v>40</v>
      </c>
      <c r="K1104" t="str" cm="1">
        <f t="array" ref="K1104">_xlfn.IFS(J1104&gt;=61,"61-70",J1104&gt;51,"51-60",J1104&gt;41,"41-50",J1104&gt;31,"31-40",J1104&gt;10,"18-30")</f>
        <v>31-40</v>
      </c>
      <c r="L1104">
        <f t="shared" si="35"/>
        <v>2018</v>
      </c>
    </row>
    <row r="1105" spans="1:12" x14ac:dyDescent="0.25">
      <c r="A1105">
        <v>5304</v>
      </c>
      <c r="B1105">
        <v>5</v>
      </c>
      <c r="C1105" t="s">
        <v>3318</v>
      </c>
      <c r="D1105" t="s">
        <v>3319</v>
      </c>
      <c r="E1105" s="1">
        <v>42991</v>
      </c>
      <c r="F1105" t="s">
        <v>3320</v>
      </c>
      <c r="G1105" s="1">
        <v>24097</v>
      </c>
      <c r="H1105" t="s">
        <v>6</v>
      </c>
      <c r="I1105">
        <v>1965</v>
      </c>
      <c r="J1105" s="2">
        <f t="shared" si="34"/>
        <v>54</v>
      </c>
      <c r="K1105" t="str" cm="1">
        <f t="array" ref="K1105">_xlfn.IFS(J1105&gt;=61,"61-70",J1105&gt;51,"51-60",J1105&gt;41,"41-50",J1105&gt;31,"31-40",J1105&gt;10,"18-30")</f>
        <v>51-60</v>
      </c>
      <c r="L1105">
        <f t="shared" si="35"/>
        <v>2017</v>
      </c>
    </row>
    <row r="1106" spans="1:12" x14ac:dyDescent="0.25">
      <c r="A1106">
        <v>5305</v>
      </c>
      <c r="B1106">
        <v>5</v>
      </c>
      <c r="C1106" t="s">
        <v>3321</v>
      </c>
      <c r="D1106" t="s">
        <v>3322</v>
      </c>
      <c r="E1106" s="1">
        <v>42776</v>
      </c>
      <c r="F1106" t="s">
        <v>3323</v>
      </c>
      <c r="G1106" s="1">
        <v>19230</v>
      </c>
      <c r="H1106" t="s">
        <v>6</v>
      </c>
      <c r="I1106">
        <v>1952</v>
      </c>
      <c r="J1106" s="2">
        <f t="shared" si="34"/>
        <v>67</v>
      </c>
      <c r="K1106" t="str" cm="1">
        <f t="array" ref="K1106">_xlfn.IFS(J1106&gt;=61,"61-70",J1106&gt;51,"51-60",J1106&gt;41,"41-50",J1106&gt;31,"31-40",J1106&gt;10,"18-30")</f>
        <v>61-70</v>
      </c>
      <c r="L1106">
        <f t="shared" si="35"/>
        <v>2017</v>
      </c>
    </row>
    <row r="1107" spans="1:12" x14ac:dyDescent="0.25">
      <c r="A1107">
        <v>5306</v>
      </c>
      <c r="B1107">
        <v>5</v>
      </c>
      <c r="C1107" t="s">
        <v>3324</v>
      </c>
      <c r="D1107" t="s">
        <v>3325</v>
      </c>
      <c r="E1107" s="1">
        <v>42913</v>
      </c>
      <c r="F1107" t="s">
        <v>3326</v>
      </c>
      <c r="G1107" s="1">
        <v>30946</v>
      </c>
      <c r="H1107" t="s">
        <v>2148</v>
      </c>
      <c r="I1107">
        <v>1984</v>
      </c>
      <c r="J1107" s="2">
        <f t="shared" si="34"/>
        <v>35</v>
      </c>
      <c r="K1107" t="str" cm="1">
        <f t="array" ref="K1107">_xlfn.IFS(J1107&gt;=61,"61-70",J1107&gt;51,"51-60",J1107&gt;41,"41-50",J1107&gt;31,"31-40",J1107&gt;10,"18-30")</f>
        <v>31-40</v>
      </c>
      <c r="L1107">
        <f t="shared" si="35"/>
        <v>2017</v>
      </c>
    </row>
    <row r="1108" spans="1:12" x14ac:dyDescent="0.25">
      <c r="A1108">
        <v>5307</v>
      </c>
      <c r="B1108">
        <v>5</v>
      </c>
      <c r="C1108" t="s">
        <v>3327</v>
      </c>
      <c r="D1108" t="s">
        <v>3328</v>
      </c>
      <c r="E1108" s="1">
        <v>42778</v>
      </c>
      <c r="F1108" t="s">
        <v>3329</v>
      </c>
      <c r="G1108" s="1">
        <v>19289</v>
      </c>
      <c r="H1108" t="s">
        <v>7</v>
      </c>
      <c r="I1108">
        <v>1952</v>
      </c>
      <c r="J1108" s="2">
        <f t="shared" si="34"/>
        <v>67</v>
      </c>
      <c r="K1108" t="str" cm="1">
        <f t="array" ref="K1108">_xlfn.IFS(J1108&gt;=61,"61-70",J1108&gt;51,"51-60",J1108&gt;41,"41-50",J1108&gt;31,"31-40",J1108&gt;10,"18-30")</f>
        <v>61-70</v>
      </c>
      <c r="L1108">
        <f t="shared" si="35"/>
        <v>2017</v>
      </c>
    </row>
    <row r="1109" spans="1:12" x14ac:dyDescent="0.25">
      <c r="A1109">
        <v>5308</v>
      </c>
      <c r="B1109">
        <v>5</v>
      </c>
      <c r="C1109" t="s">
        <v>3330</v>
      </c>
      <c r="D1109" t="s">
        <v>3331</v>
      </c>
      <c r="E1109" s="1">
        <v>42834</v>
      </c>
      <c r="F1109" t="s">
        <v>3332</v>
      </c>
      <c r="G1109" s="1">
        <v>20542</v>
      </c>
      <c r="H1109" t="s">
        <v>7</v>
      </c>
      <c r="I1109">
        <v>1956</v>
      </c>
      <c r="J1109" s="2">
        <f t="shared" si="34"/>
        <v>63</v>
      </c>
      <c r="K1109" t="str" cm="1">
        <f t="array" ref="K1109">_xlfn.IFS(J1109&gt;=61,"61-70",J1109&gt;51,"51-60",J1109&gt;41,"41-50",J1109&gt;31,"31-40",J1109&gt;10,"18-30")</f>
        <v>61-70</v>
      </c>
      <c r="L1109">
        <f t="shared" si="35"/>
        <v>2017</v>
      </c>
    </row>
    <row r="1110" spans="1:12" x14ac:dyDescent="0.25">
      <c r="A1110">
        <v>5309</v>
      </c>
      <c r="B1110">
        <v>5</v>
      </c>
      <c r="C1110" t="s">
        <v>3333</v>
      </c>
      <c r="D1110" t="s">
        <v>3334</v>
      </c>
      <c r="E1110" s="1">
        <v>42902</v>
      </c>
      <c r="F1110" t="s">
        <v>3335</v>
      </c>
      <c r="G1110" s="1">
        <v>22078</v>
      </c>
      <c r="H1110" t="s">
        <v>6</v>
      </c>
      <c r="I1110">
        <v>1960</v>
      </c>
      <c r="J1110" s="2">
        <f t="shared" si="34"/>
        <v>59</v>
      </c>
      <c r="K1110" t="str" cm="1">
        <f t="array" ref="K1110">_xlfn.IFS(J1110&gt;=61,"61-70",J1110&gt;51,"51-60",J1110&gt;41,"41-50",J1110&gt;31,"31-40",J1110&gt;10,"18-30")</f>
        <v>51-60</v>
      </c>
      <c r="L1110">
        <f t="shared" si="35"/>
        <v>2017</v>
      </c>
    </row>
    <row r="1111" spans="1:12" x14ac:dyDescent="0.25">
      <c r="A1111">
        <v>5310</v>
      </c>
      <c r="B1111">
        <v>5</v>
      </c>
      <c r="C1111" t="s">
        <v>3336</v>
      </c>
      <c r="D1111" t="s">
        <v>3337</v>
      </c>
      <c r="E1111" s="1">
        <v>43244</v>
      </c>
      <c r="F1111" t="s">
        <v>3338</v>
      </c>
      <c r="G1111" s="1">
        <v>29784</v>
      </c>
      <c r="H1111" t="s">
        <v>7</v>
      </c>
      <c r="I1111">
        <v>1981</v>
      </c>
      <c r="J1111" s="2">
        <f t="shared" si="34"/>
        <v>38</v>
      </c>
      <c r="K1111" t="str" cm="1">
        <f t="array" ref="K1111">_xlfn.IFS(J1111&gt;=61,"61-70",J1111&gt;51,"51-60",J1111&gt;41,"41-50",J1111&gt;31,"31-40",J1111&gt;10,"18-30")</f>
        <v>31-40</v>
      </c>
      <c r="L1111">
        <f t="shared" si="35"/>
        <v>2018</v>
      </c>
    </row>
    <row r="1112" spans="1:12" x14ac:dyDescent="0.25">
      <c r="A1112">
        <v>5311</v>
      </c>
      <c r="B1112">
        <v>5</v>
      </c>
      <c r="C1112" t="s">
        <v>3339</v>
      </c>
      <c r="D1112" t="s">
        <v>3340</v>
      </c>
      <c r="E1112" s="1">
        <v>43201</v>
      </c>
      <c r="F1112" t="s">
        <v>3341</v>
      </c>
      <c r="G1112" s="1">
        <v>33624</v>
      </c>
      <c r="H1112" t="s">
        <v>2148</v>
      </c>
      <c r="I1112">
        <v>1992</v>
      </c>
      <c r="J1112" s="2">
        <f t="shared" si="34"/>
        <v>27</v>
      </c>
      <c r="K1112" t="str" cm="1">
        <f t="array" ref="K1112">_xlfn.IFS(J1112&gt;=61,"61-70",J1112&gt;51,"51-60",J1112&gt;41,"41-50",J1112&gt;31,"31-40",J1112&gt;10,"18-30")</f>
        <v>18-30</v>
      </c>
      <c r="L1112">
        <f t="shared" si="35"/>
        <v>2018</v>
      </c>
    </row>
    <row r="1113" spans="1:12" x14ac:dyDescent="0.25">
      <c r="A1113">
        <v>5312</v>
      </c>
      <c r="B1113">
        <v>5</v>
      </c>
      <c r="C1113" t="s">
        <v>2837</v>
      </c>
      <c r="D1113" t="s">
        <v>3342</v>
      </c>
      <c r="E1113" s="1">
        <v>43221</v>
      </c>
      <c r="F1113" t="s">
        <v>3343</v>
      </c>
      <c r="G1113" s="1">
        <v>29275</v>
      </c>
      <c r="H1113" t="s">
        <v>6</v>
      </c>
      <c r="I1113">
        <v>1980</v>
      </c>
      <c r="J1113" s="2">
        <f t="shared" si="34"/>
        <v>39</v>
      </c>
      <c r="K1113" t="str" cm="1">
        <f t="array" ref="K1113">_xlfn.IFS(J1113&gt;=61,"61-70",J1113&gt;51,"51-60",J1113&gt;41,"41-50",J1113&gt;31,"31-40",J1113&gt;10,"18-30")</f>
        <v>31-40</v>
      </c>
      <c r="L1113">
        <f t="shared" si="35"/>
        <v>2018</v>
      </c>
    </row>
    <row r="1114" spans="1:12" x14ac:dyDescent="0.25">
      <c r="A1114">
        <v>5313</v>
      </c>
      <c r="B1114">
        <v>5</v>
      </c>
      <c r="C1114" t="s">
        <v>3344</v>
      </c>
      <c r="D1114" t="s">
        <v>3345</v>
      </c>
      <c r="E1114" s="1">
        <v>42924</v>
      </c>
      <c r="F1114" t="s">
        <v>3346</v>
      </c>
      <c r="G1114" s="1">
        <v>22579</v>
      </c>
      <c r="H1114" t="s">
        <v>7</v>
      </c>
      <c r="I1114">
        <v>1961</v>
      </c>
      <c r="J1114" s="2">
        <f t="shared" si="34"/>
        <v>58</v>
      </c>
      <c r="K1114" t="str" cm="1">
        <f t="array" ref="K1114">_xlfn.IFS(J1114&gt;=61,"61-70",J1114&gt;51,"51-60",J1114&gt;41,"41-50",J1114&gt;31,"31-40",J1114&gt;10,"18-30")</f>
        <v>51-60</v>
      </c>
      <c r="L1114">
        <f t="shared" si="35"/>
        <v>2017</v>
      </c>
    </row>
    <row r="1115" spans="1:12" x14ac:dyDescent="0.25">
      <c r="A1115">
        <v>5314</v>
      </c>
      <c r="B1115">
        <v>5</v>
      </c>
      <c r="C1115" t="s">
        <v>3072</v>
      </c>
      <c r="D1115" t="s">
        <v>3347</v>
      </c>
      <c r="E1115" s="1">
        <v>43068</v>
      </c>
      <c r="F1115" t="s">
        <v>3348</v>
      </c>
      <c r="G1115" s="1">
        <v>32385</v>
      </c>
      <c r="H1115" t="s">
        <v>2148</v>
      </c>
      <c r="I1115">
        <v>1988</v>
      </c>
      <c r="J1115" s="2">
        <f t="shared" si="34"/>
        <v>31</v>
      </c>
      <c r="K1115" t="str" cm="1">
        <f t="array" ref="K1115">_xlfn.IFS(J1115&gt;=61,"61-70",J1115&gt;51,"51-60",J1115&gt;41,"41-50",J1115&gt;31,"31-40",J1115&gt;10,"18-30")</f>
        <v>18-30</v>
      </c>
      <c r="L1115">
        <f t="shared" si="35"/>
        <v>2017</v>
      </c>
    </row>
    <row r="1116" spans="1:12" x14ac:dyDescent="0.25">
      <c r="A1116">
        <v>5315</v>
      </c>
      <c r="B1116">
        <v>5</v>
      </c>
      <c r="C1116" t="s">
        <v>2958</v>
      </c>
      <c r="D1116" t="s">
        <v>3349</v>
      </c>
      <c r="E1116" s="1">
        <v>42899</v>
      </c>
      <c r="F1116" t="s">
        <v>3350</v>
      </c>
      <c r="G1116" s="1">
        <v>30813</v>
      </c>
      <c r="H1116" t="s">
        <v>2148</v>
      </c>
      <c r="I1116">
        <v>1984</v>
      </c>
      <c r="J1116" s="2">
        <f t="shared" si="34"/>
        <v>35</v>
      </c>
      <c r="K1116" t="str" cm="1">
        <f t="array" ref="K1116">_xlfn.IFS(J1116&gt;=61,"61-70",J1116&gt;51,"51-60",J1116&gt;41,"41-50",J1116&gt;31,"31-40",J1116&gt;10,"18-30")</f>
        <v>31-40</v>
      </c>
      <c r="L1116">
        <f t="shared" si="35"/>
        <v>2017</v>
      </c>
    </row>
    <row r="1117" spans="1:12" x14ac:dyDescent="0.25">
      <c r="A1117">
        <v>5316</v>
      </c>
      <c r="B1117">
        <v>5</v>
      </c>
      <c r="C1117" t="s">
        <v>2749</v>
      </c>
      <c r="D1117" t="s">
        <v>3351</v>
      </c>
      <c r="E1117" s="1">
        <v>42835</v>
      </c>
      <c r="F1117" t="s">
        <v>3352</v>
      </c>
      <c r="G1117" s="1">
        <v>20576</v>
      </c>
      <c r="H1117" t="s">
        <v>6</v>
      </c>
      <c r="I1117">
        <v>1956</v>
      </c>
      <c r="J1117" s="2">
        <f t="shared" si="34"/>
        <v>63</v>
      </c>
      <c r="K1117" t="str" cm="1">
        <f t="array" ref="K1117">_xlfn.IFS(J1117&gt;=61,"61-70",J1117&gt;51,"51-60",J1117&gt;41,"41-50",J1117&gt;31,"31-40",J1117&gt;10,"18-30")</f>
        <v>61-70</v>
      </c>
      <c r="L1117">
        <f t="shared" si="35"/>
        <v>2017</v>
      </c>
    </row>
    <row r="1118" spans="1:12" x14ac:dyDescent="0.25">
      <c r="A1118">
        <v>5317</v>
      </c>
      <c r="B1118">
        <v>5</v>
      </c>
      <c r="C1118" t="s">
        <v>3353</v>
      </c>
      <c r="D1118" t="s">
        <v>3354</v>
      </c>
      <c r="E1118" s="1">
        <v>42748</v>
      </c>
      <c r="F1118" t="s">
        <v>3355</v>
      </c>
      <c r="G1118" s="1">
        <v>29418</v>
      </c>
      <c r="H1118" t="s">
        <v>2148</v>
      </c>
      <c r="I1118">
        <v>1980</v>
      </c>
      <c r="J1118" s="2">
        <f t="shared" si="34"/>
        <v>39</v>
      </c>
      <c r="K1118" t="str" cm="1">
        <f t="array" ref="K1118">_xlfn.IFS(J1118&gt;=61,"61-70",J1118&gt;51,"51-60",J1118&gt;41,"41-50",J1118&gt;31,"31-40",J1118&gt;10,"18-30")</f>
        <v>31-40</v>
      </c>
      <c r="L1118">
        <f t="shared" si="35"/>
        <v>2017</v>
      </c>
    </row>
    <row r="1119" spans="1:12" x14ac:dyDescent="0.25">
      <c r="A1119">
        <v>5318</v>
      </c>
      <c r="B1119">
        <v>5</v>
      </c>
      <c r="C1119" t="s">
        <v>3356</v>
      </c>
      <c r="D1119" t="s">
        <v>3357</v>
      </c>
      <c r="E1119" s="1">
        <v>43127</v>
      </c>
      <c r="F1119" t="s">
        <v>3358</v>
      </c>
      <c r="G1119" s="1">
        <v>32938</v>
      </c>
      <c r="H1119" t="s">
        <v>2148</v>
      </c>
      <c r="I1119">
        <v>1990</v>
      </c>
      <c r="J1119" s="2">
        <f t="shared" si="34"/>
        <v>29</v>
      </c>
      <c r="K1119" t="str" cm="1">
        <f t="array" ref="K1119">_xlfn.IFS(J1119&gt;=61,"61-70",J1119&gt;51,"51-60",J1119&gt;41,"41-50",J1119&gt;31,"31-40",J1119&gt;10,"18-30")</f>
        <v>18-30</v>
      </c>
      <c r="L1119">
        <f t="shared" si="35"/>
        <v>2018</v>
      </c>
    </row>
    <row r="1120" spans="1:12" x14ac:dyDescent="0.25">
      <c r="A1120">
        <v>5319</v>
      </c>
      <c r="B1120">
        <v>5</v>
      </c>
      <c r="C1120" t="s">
        <v>3359</v>
      </c>
      <c r="D1120" t="s">
        <v>3360</v>
      </c>
      <c r="E1120" s="1">
        <v>43442</v>
      </c>
      <c r="F1120" t="s">
        <v>3361</v>
      </c>
      <c r="G1120" s="1">
        <v>35860</v>
      </c>
      <c r="H1120" t="s">
        <v>2148</v>
      </c>
      <c r="I1120">
        <v>1998</v>
      </c>
      <c r="J1120" s="2">
        <f t="shared" si="34"/>
        <v>21</v>
      </c>
      <c r="K1120" t="str" cm="1">
        <f t="array" ref="K1120">_xlfn.IFS(J1120&gt;=61,"61-70",J1120&gt;51,"51-60",J1120&gt;41,"41-50",J1120&gt;31,"31-40",J1120&gt;10,"18-30")</f>
        <v>18-30</v>
      </c>
      <c r="L1120">
        <f t="shared" si="35"/>
        <v>2018</v>
      </c>
    </row>
    <row r="1121" spans="1:12" x14ac:dyDescent="0.25">
      <c r="A1121">
        <v>5320</v>
      </c>
      <c r="B1121">
        <v>5</v>
      </c>
      <c r="C1121" t="s">
        <v>3362</v>
      </c>
      <c r="D1121" t="s">
        <v>3363</v>
      </c>
      <c r="E1121" s="1">
        <v>43556</v>
      </c>
      <c r="F1121" t="s">
        <v>3364</v>
      </c>
      <c r="G1121" s="1">
        <v>36923</v>
      </c>
      <c r="H1121" t="s">
        <v>2148</v>
      </c>
      <c r="I1121">
        <v>2001</v>
      </c>
      <c r="J1121" s="2">
        <f t="shared" si="34"/>
        <v>18</v>
      </c>
      <c r="K1121" t="str" cm="1">
        <f t="array" ref="K1121">_xlfn.IFS(J1121&gt;=61,"61-70",J1121&gt;51,"51-60",J1121&gt;41,"41-50",J1121&gt;31,"31-40",J1121&gt;10,"18-30")</f>
        <v>18-30</v>
      </c>
      <c r="L1121">
        <f t="shared" si="35"/>
        <v>2019</v>
      </c>
    </row>
    <row r="1122" spans="1:12" x14ac:dyDescent="0.25">
      <c r="A1122">
        <v>5321</v>
      </c>
      <c r="B1122">
        <v>5</v>
      </c>
      <c r="C1122" t="s">
        <v>3365</v>
      </c>
      <c r="D1122" t="s">
        <v>3366</v>
      </c>
      <c r="E1122" s="1">
        <v>43456</v>
      </c>
      <c r="F1122" t="s">
        <v>3367</v>
      </c>
      <c r="G1122" s="1">
        <v>34556</v>
      </c>
      <c r="H1122" t="s">
        <v>6</v>
      </c>
      <c r="I1122">
        <v>1994</v>
      </c>
      <c r="J1122" s="2">
        <f t="shared" si="34"/>
        <v>25</v>
      </c>
      <c r="K1122" t="str" cm="1">
        <f t="array" ref="K1122">_xlfn.IFS(J1122&gt;=61,"61-70",J1122&gt;51,"51-60",J1122&gt;41,"41-50",J1122&gt;31,"31-40",J1122&gt;10,"18-30")</f>
        <v>18-30</v>
      </c>
      <c r="L1122">
        <f t="shared" si="35"/>
        <v>2018</v>
      </c>
    </row>
    <row r="1123" spans="1:12" x14ac:dyDescent="0.25">
      <c r="A1123">
        <v>5322</v>
      </c>
      <c r="B1123">
        <v>5</v>
      </c>
      <c r="C1123" t="s">
        <v>3368</v>
      </c>
      <c r="D1123" t="s">
        <v>3369</v>
      </c>
      <c r="E1123" s="1">
        <v>42848</v>
      </c>
      <c r="F1123" t="s">
        <v>3370</v>
      </c>
      <c r="G1123" s="1">
        <v>20856</v>
      </c>
      <c r="H1123" t="s">
        <v>7</v>
      </c>
      <c r="I1123">
        <v>1957</v>
      </c>
      <c r="J1123" s="2">
        <f t="shared" si="34"/>
        <v>62</v>
      </c>
      <c r="K1123" t="str" cm="1">
        <f t="array" ref="K1123">_xlfn.IFS(J1123&gt;=61,"61-70",J1123&gt;51,"51-60",J1123&gt;41,"41-50",J1123&gt;31,"31-40",J1123&gt;10,"18-30")</f>
        <v>61-70</v>
      </c>
      <c r="L1123">
        <f t="shared" si="35"/>
        <v>2017</v>
      </c>
    </row>
    <row r="1124" spans="1:12" x14ac:dyDescent="0.25">
      <c r="A1124">
        <v>5323</v>
      </c>
      <c r="B1124">
        <v>5</v>
      </c>
      <c r="C1124" t="s">
        <v>2984</v>
      </c>
      <c r="D1124" t="s">
        <v>3371</v>
      </c>
      <c r="E1124" s="1">
        <v>43166</v>
      </c>
      <c r="F1124" t="s">
        <v>3372</v>
      </c>
      <c r="G1124" s="1">
        <v>28032</v>
      </c>
      <c r="H1124" t="s">
        <v>6</v>
      </c>
      <c r="I1124">
        <v>1976</v>
      </c>
      <c r="J1124" s="2">
        <f t="shared" si="34"/>
        <v>43</v>
      </c>
      <c r="K1124" t="str" cm="1">
        <f t="array" ref="K1124">_xlfn.IFS(J1124&gt;=61,"61-70",J1124&gt;51,"51-60",J1124&gt;41,"41-50",J1124&gt;31,"31-40",J1124&gt;10,"18-30")</f>
        <v>41-50</v>
      </c>
      <c r="L1124">
        <f t="shared" si="35"/>
        <v>2018</v>
      </c>
    </row>
    <row r="1125" spans="1:12" x14ac:dyDescent="0.25">
      <c r="A1125">
        <v>5324</v>
      </c>
      <c r="B1125">
        <v>5</v>
      </c>
      <c r="C1125" t="s">
        <v>3373</v>
      </c>
      <c r="D1125" t="s">
        <v>3374</v>
      </c>
      <c r="E1125" s="1">
        <v>43230</v>
      </c>
      <c r="F1125" t="s">
        <v>3375</v>
      </c>
      <c r="G1125" s="1">
        <v>29471</v>
      </c>
      <c r="H1125" t="s">
        <v>7</v>
      </c>
      <c r="I1125">
        <v>1980</v>
      </c>
      <c r="J1125" s="2">
        <f t="shared" si="34"/>
        <v>39</v>
      </c>
      <c r="K1125" t="str" cm="1">
        <f t="array" ref="K1125">_xlfn.IFS(J1125&gt;=61,"61-70",J1125&gt;51,"51-60",J1125&gt;41,"41-50",J1125&gt;31,"31-40",J1125&gt;10,"18-30")</f>
        <v>31-40</v>
      </c>
      <c r="L1125">
        <f t="shared" si="35"/>
        <v>2018</v>
      </c>
    </row>
    <row r="1126" spans="1:12" x14ac:dyDescent="0.25">
      <c r="A1126">
        <v>5325</v>
      </c>
      <c r="B1126">
        <v>5</v>
      </c>
      <c r="C1126" t="s">
        <v>3376</v>
      </c>
      <c r="D1126" t="s">
        <v>3377</v>
      </c>
      <c r="E1126" s="1">
        <v>43299</v>
      </c>
      <c r="F1126" t="s">
        <v>3378</v>
      </c>
      <c r="G1126" s="1">
        <v>34532</v>
      </c>
      <c r="H1126" t="s">
        <v>2148</v>
      </c>
      <c r="I1126">
        <v>1994</v>
      </c>
      <c r="J1126" s="2">
        <f t="shared" si="34"/>
        <v>25</v>
      </c>
      <c r="K1126" t="str" cm="1">
        <f t="array" ref="K1126">_xlfn.IFS(J1126&gt;=61,"61-70",J1126&gt;51,"51-60",J1126&gt;41,"41-50",J1126&gt;31,"31-40",J1126&gt;10,"18-30")</f>
        <v>18-30</v>
      </c>
      <c r="L1126">
        <f t="shared" si="35"/>
        <v>2018</v>
      </c>
    </row>
    <row r="1127" spans="1:12" x14ac:dyDescent="0.25">
      <c r="A1127">
        <v>5326</v>
      </c>
      <c r="B1127">
        <v>5</v>
      </c>
      <c r="C1127" t="s">
        <v>2944</v>
      </c>
      <c r="D1127" t="s">
        <v>3379</v>
      </c>
      <c r="E1127" s="1">
        <v>43006</v>
      </c>
      <c r="F1127" t="s">
        <v>3380</v>
      </c>
      <c r="G1127" s="1">
        <v>31809</v>
      </c>
      <c r="H1127" t="s">
        <v>2148</v>
      </c>
      <c r="I1127">
        <v>1987</v>
      </c>
      <c r="J1127" s="2">
        <f t="shared" si="34"/>
        <v>32</v>
      </c>
      <c r="K1127" t="str" cm="1">
        <f t="array" ref="K1127">_xlfn.IFS(J1127&gt;=61,"61-70",J1127&gt;51,"51-60",J1127&gt;41,"41-50",J1127&gt;31,"31-40",J1127&gt;10,"18-30")</f>
        <v>31-40</v>
      </c>
      <c r="L1127">
        <f t="shared" si="35"/>
        <v>2017</v>
      </c>
    </row>
    <row r="1128" spans="1:12" x14ac:dyDescent="0.25">
      <c r="A1128">
        <v>5327</v>
      </c>
      <c r="B1128">
        <v>5</v>
      </c>
      <c r="C1128" t="s">
        <v>3381</v>
      </c>
      <c r="D1128" t="s">
        <v>3382</v>
      </c>
      <c r="E1128" s="1">
        <v>43488</v>
      </c>
      <c r="F1128" t="s">
        <v>3383</v>
      </c>
      <c r="G1128" s="1">
        <v>35281</v>
      </c>
      <c r="H1128" t="s">
        <v>6</v>
      </c>
      <c r="I1128">
        <v>1996</v>
      </c>
      <c r="J1128" s="2">
        <f t="shared" si="34"/>
        <v>23</v>
      </c>
      <c r="K1128" t="str" cm="1">
        <f t="array" ref="K1128">_xlfn.IFS(J1128&gt;=61,"61-70",J1128&gt;51,"51-60",J1128&gt;41,"41-50",J1128&gt;31,"31-40",J1128&gt;10,"18-30")</f>
        <v>18-30</v>
      </c>
      <c r="L1128">
        <f t="shared" si="35"/>
        <v>2019</v>
      </c>
    </row>
    <row r="1129" spans="1:12" x14ac:dyDescent="0.25">
      <c r="A1129">
        <v>5328</v>
      </c>
      <c r="B1129">
        <v>5</v>
      </c>
      <c r="C1129" t="s">
        <v>3384</v>
      </c>
      <c r="D1129" t="s">
        <v>3385</v>
      </c>
      <c r="E1129" s="1">
        <v>43142</v>
      </c>
      <c r="F1129" t="s">
        <v>3386</v>
      </c>
      <c r="G1129" s="1">
        <v>33071</v>
      </c>
      <c r="H1129" t="s">
        <v>2148</v>
      </c>
      <c r="I1129">
        <v>1990</v>
      </c>
      <c r="J1129" s="2">
        <f t="shared" si="34"/>
        <v>29</v>
      </c>
      <c r="K1129" t="str" cm="1">
        <f t="array" ref="K1129">_xlfn.IFS(J1129&gt;=61,"61-70",J1129&gt;51,"51-60",J1129&gt;41,"41-50",J1129&gt;31,"31-40",J1129&gt;10,"18-30")</f>
        <v>18-30</v>
      </c>
      <c r="L1129">
        <f t="shared" si="35"/>
        <v>2018</v>
      </c>
    </row>
    <row r="1130" spans="1:12" x14ac:dyDescent="0.25">
      <c r="A1130">
        <v>5329</v>
      </c>
      <c r="B1130">
        <v>5</v>
      </c>
      <c r="C1130" t="s">
        <v>2825</v>
      </c>
      <c r="D1130" t="s">
        <v>3387</v>
      </c>
      <c r="E1130" s="1">
        <v>42983</v>
      </c>
      <c r="F1130" t="s">
        <v>3388</v>
      </c>
      <c r="G1130" s="1">
        <v>23910</v>
      </c>
      <c r="H1130" t="s">
        <v>7</v>
      </c>
      <c r="I1130">
        <v>1965</v>
      </c>
      <c r="J1130" s="2">
        <f t="shared" si="34"/>
        <v>54</v>
      </c>
      <c r="K1130" t="str" cm="1">
        <f t="array" ref="K1130">_xlfn.IFS(J1130&gt;=61,"61-70",J1130&gt;51,"51-60",J1130&gt;41,"41-50",J1130&gt;31,"31-40",J1130&gt;10,"18-30")</f>
        <v>51-60</v>
      </c>
      <c r="L1130">
        <f t="shared" si="35"/>
        <v>2017</v>
      </c>
    </row>
    <row r="1131" spans="1:12" x14ac:dyDescent="0.25">
      <c r="A1131">
        <v>5330</v>
      </c>
      <c r="B1131">
        <v>5</v>
      </c>
      <c r="C1131" t="s">
        <v>3220</v>
      </c>
      <c r="D1131" t="s">
        <v>3389</v>
      </c>
      <c r="E1131" s="1">
        <v>42858</v>
      </c>
      <c r="F1131" t="s">
        <v>3390</v>
      </c>
      <c r="G1131" s="1">
        <v>21091</v>
      </c>
      <c r="H1131" t="s">
        <v>7</v>
      </c>
      <c r="I1131">
        <v>1957</v>
      </c>
      <c r="J1131" s="2">
        <f t="shared" si="34"/>
        <v>62</v>
      </c>
      <c r="K1131" t="str" cm="1">
        <f t="array" ref="K1131">_xlfn.IFS(J1131&gt;=61,"61-70",J1131&gt;51,"51-60",J1131&gt;41,"41-50",J1131&gt;31,"31-40",J1131&gt;10,"18-30")</f>
        <v>61-70</v>
      </c>
      <c r="L1131">
        <f t="shared" si="35"/>
        <v>2017</v>
      </c>
    </row>
    <row r="1132" spans="1:12" x14ac:dyDescent="0.25">
      <c r="A1132">
        <v>5331</v>
      </c>
      <c r="B1132">
        <v>5</v>
      </c>
      <c r="C1132" t="s">
        <v>3391</v>
      </c>
      <c r="D1132" t="s">
        <v>3392</v>
      </c>
      <c r="E1132" s="1">
        <v>43175</v>
      </c>
      <c r="F1132" t="s">
        <v>3393</v>
      </c>
      <c r="G1132" s="1">
        <v>28239</v>
      </c>
      <c r="H1132" t="s">
        <v>6</v>
      </c>
      <c r="I1132">
        <v>1977</v>
      </c>
      <c r="J1132" s="2">
        <f t="shared" si="34"/>
        <v>42</v>
      </c>
      <c r="K1132" t="str" cm="1">
        <f t="array" ref="K1132">_xlfn.IFS(J1132&gt;=61,"61-70",J1132&gt;51,"51-60",J1132&gt;41,"41-50",J1132&gt;31,"31-40",J1132&gt;10,"18-30")</f>
        <v>41-50</v>
      </c>
      <c r="L1132">
        <f t="shared" si="35"/>
        <v>2018</v>
      </c>
    </row>
    <row r="1133" spans="1:12" x14ac:dyDescent="0.25">
      <c r="A1133">
        <v>5332</v>
      </c>
      <c r="B1133">
        <v>5</v>
      </c>
      <c r="C1133" t="s">
        <v>3394</v>
      </c>
      <c r="D1133" t="s">
        <v>3395</v>
      </c>
      <c r="E1133" s="1">
        <v>43211</v>
      </c>
      <c r="F1133" t="s">
        <v>3396</v>
      </c>
      <c r="G1133" s="1">
        <v>33713</v>
      </c>
      <c r="H1133" t="s">
        <v>2148</v>
      </c>
      <c r="I1133">
        <v>1992</v>
      </c>
      <c r="J1133" s="2">
        <f t="shared" si="34"/>
        <v>27</v>
      </c>
      <c r="K1133" t="str" cm="1">
        <f t="array" ref="K1133">_xlfn.IFS(J1133&gt;=61,"61-70",J1133&gt;51,"51-60",J1133&gt;41,"41-50",J1133&gt;31,"31-40",J1133&gt;10,"18-30")</f>
        <v>18-30</v>
      </c>
      <c r="L1133">
        <f t="shared" si="35"/>
        <v>2018</v>
      </c>
    </row>
    <row r="1134" spans="1:12" x14ac:dyDescent="0.25">
      <c r="A1134">
        <v>5333</v>
      </c>
      <c r="B1134">
        <v>5</v>
      </c>
      <c r="C1134" t="s">
        <v>3397</v>
      </c>
      <c r="D1134" t="s">
        <v>3398</v>
      </c>
      <c r="E1134" s="1">
        <v>43416</v>
      </c>
      <c r="F1134" t="s">
        <v>3399</v>
      </c>
      <c r="G1134" s="1">
        <v>35617</v>
      </c>
      <c r="H1134" t="s">
        <v>2148</v>
      </c>
      <c r="I1134">
        <v>1997</v>
      </c>
      <c r="J1134" s="2">
        <f t="shared" si="34"/>
        <v>22</v>
      </c>
      <c r="K1134" t="str" cm="1">
        <f t="array" ref="K1134">_xlfn.IFS(J1134&gt;=61,"61-70",J1134&gt;51,"51-60",J1134&gt;41,"41-50",J1134&gt;31,"31-40",J1134&gt;10,"18-30")</f>
        <v>18-30</v>
      </c>
      <c r="L1134">
        <f t="shared" si="35"/>
        <v>2018</v>
      </c>
    </row>
    <row r="1135" spans="1:12" x14ac:dyDescent="0.25">
      <c r="A1135">
        <v>5334</v>
      </c>
      <c r="B1135">
        <v>5</v>
      </c>
      <c r="C1135" t="s">
        <v>3400</v>
      </c>
      <c r="D1135" t="s">
        <v>3401</v>
      </c>
      <c r="E1135" s="1">
        <v>43459</v>
      </c>
      <c r="F1135" t="s">
        <v>3402</v>
      </c>
      <c r="G1135" s="1">
        <v>34640</v>
      </c>
      <c r="H1135" t="s">
        <v>7</v>
      </c>
      <c r="I1135">
        <v>1994</v>
      </c>
      <c r="J1135" s="2">
        <f t="shared" si="34"/>
        <v>25</v>
      </c>
      <c r="K1135" t="str" cm="1">
        <f t="array" ref="K1135">_xlfn.IFS(J1135&gt;=61,"61-70",J1135&gt;51,"51-60",J1135&gt;41,"41-50",J1135&gt;31,"31-40",J1135&gt;10,"18-30")</f>
        <v>18-30</v>
      </c>
      <c r="L1135">
        <f t="shared" si="35"/>
        <v>2018</v>
      </c>
    </row>
    <row r="1136" spans="1:12" x14ac:dyDescent="0.25">
      <c r="A1136">
        <v>5335</v>
      </c>
      <c r="B1136">
        <v>5</v>
      </c>
      <c r="C1136" t="s">
        <v>3403</v>
      </c>
      <c r="D1136" t="s">
        <v>3404</v>
      </c>
      <c r="E1136" s="1">
        <v>43104</v>
      </c>
      <c r="F1136" t="s">
        <v>3405</v>
      </c>
      <c r="G1136" s="1">
        <v>32717</v>
      </c>
      <c r="H1136" t="s">
        <v>2148</v>
      </c>
      <c r="I1136">
        <v>1989</v>
      </c>
      <c r="J1136" s="2">
        <f t="shared" si="34"/>
        <v>30</v>
      </c>
      <c r="K1136" t="str" cm="1">
        <f t="array" ref="K1136">_xlfn.IFS(J1136&gt;=61,"61-70",J1136&gt;51,"51-60",J1136&gt;41,"41-50",J1136&gt;31,"31-40",J1136&gt;10,"18-30")</f>
        <v>18-30</v>
      </c>
      <c r="L1136">
        <f t="shared" si="35"/>
        <v>2018</v>
      </c>
    </row>
    <row r="1137" spans="1:12" x14ac:dyDescent="0.25">
      <c r="A1137">
        <v>5336</v>
      </c>
      <c r="B1137">
        <v>5</v>
      </c>
      <c r="C1137" t="s">
        <v>3141</v>
      </c>
      <c r="D1137" t="s">
        <v>3406</v>
      </c>
      <c r="E1137" s="1">
        <v>43358</v>
      </c>
      <c r="F1137" t="s">
        <v>3407</v>
      </c>
      <c r="G1137" s="1">
        <v>32369</v>
      </c>
      <c r="H1137" t="s">
        <v>7</v>
      </c>
      <c r="I1137">
        <v>1988</v>
      </c>
      <c r="J1137" s="2">
        <f t="shared" si="34"/>
        <v>31</v>
      </c>
      <c r="K1137" t="str" cm="1">
        <f t="array" ref="K1137">_xlfn.IFS(J1137&gt;=61,"61-70",J1137&gt;51,"51-60",J1137&gt;41,"41-50",J1137&gt;31,"31-40",J1137&gt;10,"18-30")</f>
        <v>18-30</v>
      </c>
      <c r="L1137">
        <f t="shared" si="35"/>
        <v>2018</v>
      </c>
    </row>
    <row r="1138" spans="1:12" x14ac:dyDescent="0.25">
      <c r="A1138">
        <v>5337</v>
      </c>
      <c r="B1138">
        <v>5</v>
      </c>
      <c r="C1138" t="s">
        <v>3408</v>
      </c>
      <c r="D1138" t="s">
        <v>3409</v>
      </c>
      <c r="E1138" s="1">
        <v>43287</v>
      </c>
      <c r="F1138" t="s">
        <v>3410</v>
      </c>
      <c r="G1138" s="1">
        <v>34421</v>
      </c>
      <c r="H1138" t="s">
        <v>2148</v>
      </c>
      <c r="I1138">
        <v>1994</v>
      </c>
      <c r="J1138" s="2">
        <f t="shared" si="34"/>
        <v>25</v>
      </c>
      <c r="K1138" t="str" cm="1">
        <f t="array" ref="K1138">_xlfn.IFS(J1138&gt;=61,"61-70",J1138&gt;51,"51-60",J1138&gt;41,"41-50",J1138&gt;31,"31-40",J1138&gt;10,"18-30")</f>
        <v>18-30</v>
      </c>
      <c r="L1138">
        <f t="shared" si="35"/>
        <v>2018</v>
      </c>
    </row>
    <row r="1139" spans="1:12" x14ac:dyDescent="0.25">
      <c r="A1139">
        <v>5338</v>
      </c>
      <c r="B1139">
        <v>5</v>
      </c>
      <c r="C1139" t="s">
        <v>2542</v>
      </c>
      <c r="D1139" t="s">
        <v>3411</v>
      </c>
      <c r="E1139" s="1">
        <v>42950</v>
      </c>
      <c r="F1139" t="s">
        <v>3412</v>
      </c>
      <c r="G1139" s="1">
        <v>23165</v>
      </c>
      <c r="H1139" t="s">
        <v>6</v>
      </c>
      <c r="I1139">
        <v>1963</v>
      </c>
      <c r="J1139" s="2">
        <f t="shared" si="34"/>
        <v>56</v>
      </c>
      <c r="K1139" t="str" cm="1">
        <f t="array" ref="K1139">_xlfn.IFS(J1139&gt;=61,"61-70",J1139&gt;51,"51-60",J1139&gt;41,"41-50",J1139&gt;31,"31-40",J1139&gt;10,"18-30")</f>
        <v>51-60</v>
      </c>
      <c r="L1139">
        <f t="shared" si="35"/>
        <v>2017</v>
      </c>
    </row>
    <row r="1140" spans="1:12" x14ac:dyDescent="0.25">
      <c r="A1140">
        <v>5339</v>
      </c>
      <c r="B1140">
        <v>5</v>
      </c>
      <c r="C1140" t="s">
        <v>3413</v>
      </c>
      <c r="D1140" t="s">
        <v>3414</v>
      </c>
      <c r="E1140" s="1">
        <v>42996</v>
      </c>
      <c r="F1140" t="s">
        <v>3415</v>
      </c>
      <c r="G1140" s="1">
        <v>31721</v>
      </c>
      <c r="H1140" t="s">
        <v>2148</v>
      </c>
      <c r="I1140">
        <v>1986</v>
      </c>
      <c r="J1140" s="2">
        <f t="shared" si="34"/>
        <v>33</v>
      </c>
      <c r="K1140" t="str" cm="1">
        <f t="array" ref="K1140">_xlfn.IFS(J1140&gt;=61,"61-70",J1140&gt;51,"51-60",J1140&gt;41,"41-50",J1140&gt;31,"31-40",J1140&gt;10,"18-30")</f>
        <v>31-40</v>
      </c>
      <c r="L1140">
        <f t="shared" si="35"/>
        <v>2017</v>
      </c>
    </row>
    <row r="1141" spans="1:12" x14ac:dyDescent="0.25">
      <c r="A1141">
        <v>5340</v>
      </c>
      <c r="B1141">
        <v>5</v>
      </c>
      <c r="C1141" t="s">
        <v>3416</v>
      </c>
      <c r="D1141" t="s">
        <v>3417</v>
      </c>
      <c r="E1141" s="1">
        <v>43247</v>
      </c>
      <c r="F1141" t="s">
        <v>3418</v>
      </c>
      <c r="G1141" s="1">
        <v>34045</v>
      </c>
      <c r="H1141" t="s">
        <v>2148</v>
      </c>
      <c r="I1141">
        <v>1993</v>
      </c>
      <c r="J1141" s="2">
        <f t="shared" si="34"/>
        <v>26</v>
      </c>
      <c r="K1141" t="str" cm="1">
        <f t="array" ref="K1141">_xlfn.IFS(J1141&gt;=61,"61-70",J1141&gt;51,"51-60",J1141&gt;41,"41-50",J1141&gt;31,"31-40",J1141&gt;10,"18-30")</f>
        <v>18-30</v>
      </c>
      <c r="L1141">
        <f t="shared" si="35"/>
        <v>2018</v>
      </c>
    </row>
    <row r="1142" spans="1:12" x14ac:dyDescent="0.25">
      <c r="A1142">
        <v>5341</v>
      </c>
      <c r="B1142">
        <v>5</v>
      </c>
      <c r="C1142" t="s">
        <v>3419</v>
      </c>
      <c r="D1142" t="s">
        <v>3420</v>
      </c>
      <c r="E1142" s="1">
        <v>43437</v>
      </c>
      <c r="F1142" t="s">
        <v>3421</v>
      </c>
      <c r="G1142" s="1">
        <v>35816</v>
      </c>
      <c r="H1142" t="s">
        <v>2148</v>
      </c>
      <c r="I1142">
        <v>1998</v>
      </c>
      <c r="J1142" s="2">
        <f t="shared" si="34"/>
        <v>21</v>
      </c>
      <c r="K1142" t="str" cm="1">
        <f t="array" ref="K1142">_xlfn.IFS(J1142&gt;=61,"61-70",J1142&gt;51,"51-60",J1142&gt;41,"41-50",J1142&gt;31,"31-40",J1142&gt;10,"18-30")</f>
        <v>18-30</v>
      </c>
      <c r="L1142">
        <f t="shared" si="35"/>
        <v>2018</v>
      </c>
    </row>
    <row r="1143" spans="1:12" x14ac:dyDescent="0.25">
      <c r="A1143">
        <v>5342</v>
      </c>
      <c r="B1143">
        <v>5</v>
      </c>
      <c r="C1143" t="s">
        <v>2665</v>
      </c>
      <c r="D1143" t="s">
        <v>3422</v>
      </c>
      <c r="E1143" s="1">
        <v>43272</v>
      </c>
      <c r="F1143" t="s">
        <v>3423</v>
      </c>
      <c r="G1143" s="1">
        <v>30414</v>
      </c>
      <c r="H1143" t="s">
        <v>6</v>
      </c>
      <c r="I1143">
        <v>1983</v>
      </c>
      <c r="J1143" s="2">
        <f t="shared" si="34"/>
        <v>36</v>
      </c>
      <c r="K1143" t="str" cm="1">
        <f t="array" ref="K1143">_xlfn.IFS(J1143&gt;=61,"61-70",J1143&gt;51,"51-60",J1143&gt;41,"41-50",J1143&gt;31,"31-40",J1143&gt;10,"18-30")</f>
        <v>31-40</v>
      </c>
      <c r="L1143">
        <f t="shared" si="35"/>
        <v>2018</v>
      </c>
    </row>
    <row r="1144" spans="1:12" x14ac:dyDescent="0.25">
      <c r="A1144">
        <v>5343</v>
      </c>
      <c r="B1144">
        <v>5</v>
      </c>
      <c r="C1144" t="s">
        <v>2766</v>
      </c>
      <c r="D1144" t="s">
        <v>3424</v>
      </c>
      <c r="E1144" s="1">
        <v>43484</v>
      </c>
      <c r="F1144" t="s">
        <v>3425</v>
      </c>
      <c r="G1144" s="1">
        <v>35188</v>
      </c>
      <c r="H1144" t="s">
        <v>7</v>
      </c>
      <c r="I1144">
        <v>1996</v>
      </c>
      <c r="J1144" s="2">
        <f t="shared" si="34"/>
        <v>23</v>
      </c>
      <c r="K1144" t="str" cm="1">
        <f t="array" ref="K1144">_xlfn.IFS(J1144&gt;=61,"61-70",J1144&gt;51,"51-60",J1144&gt;41,"41-50",J1144&gt;31,"31-40",J1144&gt;10,"18-30")</f>
        <v>18-30</v>
      </c>
      <c r="L1144">
        <f t="shared" si="35"/>
        <v>2019</v>
      </c>
    </row>
    <row r="1145" spans="1:12" x14ac:dyDescent="0.25">
      <c r="A1145">
        <v>5344</v>
      </c>
      <c r="B1145">
        <v>5</v>
      </c>
      <c r="C1145" t="s">
        <v>3426</v>
      </c>
      <c r="D1145" t="s">
        <v>3427</v>
      </c>
      <c r="E1145" s="1">
        <v>42828</v>
      </c>
      <c r="F1145" t="s">
        <v>3428</v>
      </c>
      <c r="G1145" s="1">
        <v>20421</v>
      </c>
      <c r="H1145" t="s">
        <v>6</v>
      </c>
      <c r="I1145">
        <v>1955</v>
      </c>
      <c r="J1145" s="2">
        <f t="shared" si="34"/>
        <v>64</v>
      </c>
      <c r="K1145" t="str" cm="1">
        <f t="array" ref="K1145">_xlfn.IFS(J1145&gt;=61,"61-70",J1145&gt;51,"51-60",J1145&gt;41,"41-50",J1145&gt;31,"31-40",J1145&gt;10,"18-30")</f>
        <v>61-70</v>
      </c>
      <c r="L1145">
        <f t="shared" si="35"/>
        <v>2017</v>
      </c>
    </row>
    <row r="1146" spans="1:12" x14ac:dyDescent="0.25">
      <c r="A1146">
        <v>5345</v>
      </c>
      <c r="B1146">
        <v>5</v>
      </c>
      <c r="C1146" t="s">
        <v>3429</v>
      </c>
      <c r="D1146" t="s">
        <v>3430</v>
      </c>
      <c r="E1146" s="1">
        <v>43155</v>
      </c>
      <c r="F1146" t="s">
        <v>3431</v>
      </c>
      <c r="G1146" s="1">
        <v>27773</v>
      </c>
      <c r="H1146" t="s">
        <v>6</v>
      </c>
      <c r="I1146">
        <v>1976</v>
      </c>
      <c r="J1146" s="2">
        <f t="shared" si="34"/>
        <v>43</v>
      </c>
      <c r="K1146" t="str" cm="1">
        <f t="array" ref="K1146">_xlfn.IFS(J1146&gt;=61,"61-70",J1146&gt;51,"51-60",J1146&gt;41,"41-50",J1146&gt;31,"31-40",J1146&gt;10,"18-30")</f>
        <v>41-50</v>
      </c>
      <c r="L1146">
        <f t="shared" si="35"/>
        <v>2018</v>
      </c>
    </row>
    <row r="1147" spans="1:12" x14ac:dyDescent="0.25">
      <c r="A1147">
        <v>5346</v>
      </c>
      <c r="B1147">
        <v>5</v>
      </c>
      <c r="C1147" t="s">
        <v>3432</v>
      </c>
      <c r="D1147" t="s">
        <v>3433</v>
      </c>
      <c r="E1147" s="1">
        <v>43370</v>
      </c>
      <c r="F1147" t="s">
        <v>3434</v>
      </c>
      <c r="G1147" s="1">
        <v>35196</v>
      </c>
      <c r="H1147" t="s">
        <v>2148</v>
      </c>
      <c r="I1147">
        <v>1996</v>
      </c>
      <c r="J1147" s="2">
        <f t="shared" si="34"/>
        <v>23</v>
      </c>
      <c r="K1147" t="str" cm="1">
        <f t="array" ref="K1147">_xlfn.IFS(J1147&gt;=61,"61-70",J1147&gt;51,"51-60",J1147&gt;41,"41-50",J1147&gt;31,"31-40",J1147&gt;10,"18-30")</f>
        <v>18-30</v>
      </c>
      <c r="L1147">
        <f t="shared" si="35"/>
        <v>2018</v>
      </c>
    </row>
    <row r="1148" spans="1:12" x14ac:dyDescent="0.25">
      <c r="A1148">
        <v>5347</v>
      </c>
      <c r="B1148">
        <v>5</v>
      </c>
      <c r="C1148" t="s">
        <v>3435</v>
      </c>
      <c r="D1148" t="s">
        <v>3436</v>
      </c>
      <c r="E1148" s="1">
        <v>43081</v>
      </c>
      <c r="F1148" t="s">
        <v>3437</v>
      </c>
      <c r="G1148" s="1">
        <v>26116</v>
      </c>
      <c r="H1148" t="s">
        <v>6</v>
      </c>
      <c r="I1148">
        <v>1971</v>
      </c>
      <c r="J1148" s="2">
        <f t="shared" si="34"/>
        <v>48</v>
      </c>
      <c r="K1148" t="str" cm="1">
        <f t="array" ref="K1148">_xlfn.IFS(J1148&gt;=61,"61-70",J1148&gt;51,"51-60",J1148&gt;41,"41-50",J1148&gt;31,"31-40",J1148&gt;10,"18-30")</f>
        <v>41-50</v>
      </c>
      <c r="L1148">
        <f t="shared" si="35"/>
        <v>2017</v>
      </c>
    </row>
    <row r="1149" spans="1:12" x14ac:dyDescent="0.25">
      <c r="A1149">
        <v>5348</v>
      </c>
      <c r="B1149">
        <v>5</v>
      </c>
      <c r="C1149" t="s">
        <v>3438</v>
      </c>
      <c r="D1149" t="s">
        <v>3439</v>
      </c>
      <c r="E1149" s="1">
        <v>43178</v>
      </c>
      <c r="F1149" t="s">
        <v>3440</v>
      </c>
      <c r="G1149" s="1">
        <v>28296</v>
      </c>
      <c r="H1149" t="s">
        <v>7</v>
      </c>
      <c r="I1149">
        <v>1977</v>
      </c>
      <c r="J1149" s="2">
        <f t="shared" si="34"/>
        <v>42</v>
      </c>
      <c r="K1149" t="str" cm="1">
        <f t="array" ref="K1149">_xlfn.IFS(J1149&gt;=61,"61-70",J1149&gt;51,"51-60",J1149&gt;41,"41-50",J1149&gt;31,"31-40",J1149&gt;10,"18-30")</f>
        <v>41-50</v>
      </c>
      <c r="L1149">
        <f t="shared" si="35"/>
        <v>2018</v>
      </c>
    </row>
    <row r="1150" spans="1:12" x14ac:dyDescent="0.25">
      <c r="A1150">
        <v>5349</v>
      </c>
      <c r="B1150">
        <v>5</v>
      </c>
      <c r="C1150" t="s">
        <v>3441</v>
      </c>
      <c r="D1150" t="s">
        <v>3442</v>
      </c>
      <c r="E1150" s="1">
        <v>42948</v>
      </c>
      <c r="F1150" t="s">
        <v>3443</v>
      </c>
      <c r="G1150" s="1">
        <v>23127</v>
      </c>
      <c r="H1150" t="s">
        <v>7</v>
      </c>
      <c r="I1150">
        <v>1963</v>
      </c>
      <c r="J1150" s="2">
        <f t="shared" si="34"/>
        <v>56</v>
      </c>
      <c r="K1150" t="str" cm="1">
        <f t="array" ref="K1150">_xlfn.IFS(J1150&gt;=61,"61-70",J1150&gt;51,"51-60",J1150&gt;41,"41-50",J1150&gt;31,"31-40",J1150&gt;10,"18-30")</f>
        <v>51-60</v>
      </c>
      <c r="L1150">
        <f t="shared" si="35"/>
        <v>2017</v>
      </c>
    </row>
    <row r="1151" spans="1:12" x14ac:dyDescent="0.25">
      <c r="A1151">
        <v>5350</v>
      </c>
      <c r="B1151">
        <v>5</v>
      </c>
      <c r="C1151" t="s">
        <v>2725</v>
      </c>
      <c r="D1151" t="s">
        <v>3444</v>
      </c>
      <c r="E1151" s="1">
        <v>42903</v>
      </c>
      <c r="F1151" t="s">
        <v>3445</v>
      </c>
      <c r="G1151" s="1">
        <v>30857</v>
      </c>
      <c r="H1151" t="s">
        <v>2148</v>
      </c>
      <c r="I1151">
        <v>1984</v>
      </c>
      <c r="J1151" s="2">
        <f t="shared" si="34"/>
        <v>35</v>
      </c>
      <c r="K1151" t="str" cm="1">
        <f t="array" ref="K1151">_xlfn.IFS(J1151&gt;=61,"61-70",J1151&gt;51,"51-60",J1151&gt;41,"41-50",J1151&gt;31,"31-40",J1151&gt;10,"18-30")</f>
        <v>31-40</v>
      </c>
      <c r="L1151">
        <f t="shared" si="35"/>
        <v>2017</v>
      </c>
    </row>
    <row r="1152" spans="1:12" x14ac:dyDescent="0.25">
      <c r="A1152">
        <v>5351</v>
      </c>
      <c r="B1152">
        <v>5</v>
      </c>
      <c r="C1152" t="s">
        <v>3446</v>
      </c>
      <c r="D1152" t="s">
        <v>3447</v>
      </c>
      <c r="E1152" s="1">
        <v>43371</v>
      </c>
      <c r="F1152" t="s">
        <v>3448</v>
      </c>
      <c r="G1152" s="1">
        <v>32640</v>
      </c>
      <c r="H1152" t="s">
        <v>6</v>
      </c>
      <c r="I1152">
        <v>1989</v>
      </c>
      <c r="J1152" s="2">
        <f t="shared" si="34"/>
        <v>30</v>
      </c>
      <c r="K1152" t="str" cm="1">
        <f t="array" ref="K1152">_xlfn.IFS(J1152&gt;=61,"61-70",J1152&gt;51,"51-60",J1152&gt;41,"41-50",J1152&gt;31,"31-40",J1152&gt;10,"18-30")</f>
        <v>18-30</v>
      </c>
      <c r="L1152">
        <f t="shared" si="35"/>
        <v>2018</v>
      </c>
    </row>
    <row r="1153" spans="1:12" x14ac:dyDescent="0.25">
      <c r="A1153">
        <v>5352</v>
      </c>
      <c r="B1153">
        <v>5</v>
      </c>
      <c r="C1153" t="s">
        <v>3449</v>
      </c>
      <c r="D1153" t="s">
        <v>3450</v>
      </c>
      <c r="E1153" s="1">
        <v>43494</v>
      </c>
      <c r="F1153" t="s">
        <v>3451</v>
      </c>
      <c r="G1153" s="1">
        <v>36347</v>
      </c>
      <c r="H1153" t="s">
        <v>2148</v>
      </c>
      <c r="I1153">
        <v>1999</v>
      </c>
      <c r="J1153" s="2">
        <f t="shared" si="34"/>
        <v>20</v>
      </c>
      <c r="K1153" t="str" cm="1">
        <f t="array" ref="K1153">_xlfn.IFS(J1153&gt;=61,"61-70",J1153&gt;51,"51-60",J1153&gt;41,"41-50",J1153&gt;31,"31-40",J1153&gt;10,"18-30")</f>
        <v>18-30</v>
      </c>
      <c r="L1153">
        <f t="shared" si="35"/>
        <v>2019</v>
      </c>
    </row>
    <row r="1154" spans="1:12" x14ac:dyDescent="0.25">
      <c r="A1154">
        <v>5353</v>
      </c>
      <c r="B1154">
        <v>5</v>
      </c>
      <c r="C1154" t="s">
        <v>2557</v>
      </c>
      <c r="D1154" t="s">
        <v>3452</v>
      </c>
      <c r="E1154" s="1">
        <v>42934</v>
      </c>
      <c r="F1154" t="s">
        <v>3453</v>
      </c>
      <c r="G1154" s="1">
        <v>31145</v>
      </c>
      <c r="H1154" t="s">
        <v>2148</v>
      </c>
      <c r="I1154">
        <v>1985</v>
      </c>
      <c r="J1154" s="2">
        <f t="shared" si="34"/>
        <v>34</v>
      </c>
      <c r="K1154" t="str" cm="1">
        <f t="array" ref="K1154">_xlfn.IFS(J1154&gt;=61,"61-70",J1154&gt;51,"51-60",J1154&gt;41,"41-50",J1154&gt;31,"31-40",J1154&gt;10,"18-30")</f>
        <v>31-40</v>
      </c>
      <c r="L1154">
        <f t="shared" si="35"/>
        <v>2017</v>
      </c>
    </row>
    <row r="1155" spans="1:12" x14ac:dyDescent="0.25">
      <c r="A1155">
        <v>5354</v>
      </c>
      <c r="B1155">
        <v>5</v>
      </c>
      <c r="C1155" t="s">
        <v>3261</v>
      </c>
      <c r="D1155" t="s">
        <v>3454</v>
      </c>
      <c r="E1155" s="1">
        <v>43407</v>
      </c>
      <c r="F1155" t="s">
        <v>3455</v>
      </c>
      <c r="G1155" s="1">
        <v>33469</v>
      </c>
      <c r="H1155" t="s">
        <v>6</v>
      </c>
      <c r="I1155">
        <v>1991</v>
      </c>
      <c r="J1155" s="2">
        <f t="shared" ref="J1155:J1218" si="36">2019-I1155</f>
        <v>28</v>
      </c>
      <c r="K1155" t="str" cm="1">
        <f t="array" ref="K1155">_xlfn.IFS(J1155&gt;=61,"61-70",J1155&gt;51,"51-60",J1155&gt;41,"41-50",J1155&gt;31,"31-40",J1155&gt;10,"18-30")</f>
        <v>18-30</v>
      </c>
      <c r="L1155">
        <f t="shared" ref="L1155:L1218" si="37">YEAR(E1155)</f>
        <v>2018</v>
      </c>
    </row>
    <row r="1156" spans="1:12" x14ac:dyDescent="0.25">
      <c r="A1156">
        <v>5355</v>
      </c>
      <c r="B1156">
        <v>5</v>
      </c>
      <c r="C1156" t="s">
        <v>3456</v>
      </c>
      <c r="D1156" t="s">
        <v>3457</v>
      </c>
      <c r="E1156" s="1">
        <v>43425</v>
      </c>
      <c r="F1156" t="s">
        <v>3458</v>
      </c>
      <c r="G1156" s="1">
        <v>33857</v>
      </c>
      <c r="H1156" t="s">
        <v>7</v>
      </c>
      <c r="I1156">
        <v>1992</v>
      </c>
      <c r="J1156" s="2">
        <f t="shared" si="36"/>
        <v>27</v>
      </c>
      <c r="K1156" t="str" cm="1">
        <f t="array" ref="K1156">_xlfn.IFS(J1156&gt;=61,"61-70",J1156&gt;51,"51-60",J1156&gt;41,"41-50",J1156&gt;31,"31-40",J1156&gt;10,"18-30")</f>
        <v>18-30</v>
      </c>
      <c r="L1156">
        <f t="shared" si="37"/>
        <v>2018</v>
      </c>
    </row>
    <row r="1157" spans="1:12" x14ac:dyDescent="0.25">
      <c r="A1157">
        <v>5356</v>
      </c>
      <c r="B1157">
        <v>5</v>
      </c>
      <c r="C1157" t="s">
        <v>3459</v>
      </c>
      <c r="D1157" t="s">
        <v>3460</v>
      </c>
      <c r="E1157" s="1">
        <v>43039</v>
      </c>
      <c r="F1157" t="s">
        <v>3461</v>
      </c>
      <c r="G1157" s="1">
        <v>32119</v>
      </c>
      <c r="H1157" t="s">
        <v>2148</v>
      </c>
      <c r="I1157">
        <v>1987</v>
      </c>
      <c r="J1157" s="2">
        <f t="shared" si="36"/>
        <v>32</v>
      </c>
      <c r="K1157" t="str" cm="1">
        <f t="array" ref="K1157">_xlfn.IFS(J1157&gt;=61,"61-70",J1157&gt;51,"51-60",J1157&gt;41,"41-50",J1157&gt;31,"31-40",J1157&gt;10,"18-30")</f>
        <v>31-40</v>
      </c>
      <c r="L1157">
        <f t="shared" si="37"/>
        <v>2017</v>
      </c>
    </row>
    <row r="1158" spans="1:12" x14ac:dyDescent="0.25">
      <c r="A1158">
        <v>5357</v>
      </c>
      <c r="B1158">
        <v>5</v>
      </c>
      <c r="C1158" t="s">
        <v>3462</v>
      </c>
      <c r="D1158" t="s">
        <v>3463</v>
      </c>
      <c r="E1158" s="1">
        <v>43087</v>
      </c>
      <c r="F1158" t="s">
        <v>3464</v>
      </c>
      <c r="G1158" s="1">
        <v>32562</v>
      </c>
      <c r="H1158" t="s">
        <v>2148</v>
      </c>
      <c r="I1158">
        <v>1989</v>
      </c>
      <c r="J1158" s="2">
        <f t="shared" si="36"/>
        <v>30</v>
      </c>
      <c r="K1158" t="str" cm="1">
        <f t="array" ref="K1158">_xlfn.IFS(J1158&gt;=61,"61-70",J1158&gt;51,"51-60",J1158&gt;41,"41-50",J1158&gt;31,"31-40",J1158&gt;10,"18-30")</f>
        <v>18-30</v>
      </c>
      <c r="L1158">
        <f t="shared" si="37"/>
        <v>2017</v>
      </c>
    </row>
    <row r="1159" spans="1:12" x14ac:dyDescent="0.25">
      <c r="A1159">
        <v>5358</v>
      </c>
      <c r="B1159">
        <v>5</v>
      </c>
      <c r="C1159" t="s">
        <v>3465</v>
      </c>
      <c r="D1159" t="s">
        <v>3466</v>
      </c>
      <c r="E1159" s="1">
        <v>43003</v>
      </c>
      <c r="F1159" t="s">
        <v>3467</v>
      </c>
      <c r="G1159" s="1">
        <v>24356</v>
      </c>
      <c r="H1159" t="s">
        <v>6</v>
      </c>
      <c r="I1159">
        <v>1966</v>
      </c>
      <c r="J1159" s="2">
        <f t="shared" si="36"/>
        <v>53</v>
      </c>
      <c r="K1159" t="str" cm="1">
        <f t="array" ref="K1159">_xlfn.IFS(J1159&gt;=61,"61-70",J1159&gt;51,"51-60",J1159&gt;41,"41-50",J1159&gt;31,"31-40",J1159&gt;10,"18-30")</f>
        <v>51-60</v>
      </c>
      <c r="L1159">
        <f t="shared" si="37"/>
        <v>2017</v>
      </c>
    </row>
    <row r="1160" spans="1:12" x14ac:dyDescent="0.25">
      <c r="A1160">
        <v>5359</v>
      </c>
      <c r="B1160">
        <v>5</v>
      </c>
      <c r="C1160" t="s">
        <v>3468</v>
      </c>
      <c r="D1160" t="s">
        <v>3469</v>
      </c>
      <c r="E1160" s="1">
        <v>43056</v>
      </c>
      <c r="F1160" t="s">
        <v>3470</v>
      </c>
      <c r="G1160" s="1">
        <v>32274</v>
      </c>
      <c r="H1160" t="s">
        <v>2148</v>
      </c>
      <c r="I1160">
        <v>1988</v>
      </c>
      <c r="J1160" s="2">
        <f t="shared" si="36"/>
        <v>31</v>
      </c>
      <c r="K1160" t="str" cm="1">
        <f t="array" ref="K1160">_xlfn.IFS(J1160&gt;=61,"61-70",J1160&gt;51,"51-60",J1160&gt;41,"41-50",J1160&gt;31,"31-40",J1160&gt;10,"18-30")</f>
        <v>18-30</v>
      </c>
      <c r="L1160">
        <f t="shared" si="37"/>
        <v>2017</v>
      </c>
    </row>
    <row r="1161" spans="1:12" x14ac:dyDescent="0.25">
      <c r="A1161">
        <v>5360</v>
      </c>
      <c r="B1161">
        <v>5</v>
      </c>
      <c r="C1161" t="s">
        <v>3471</v>
      </c>
      <c r="D1161" t="s">
        <v>3472</v>
      </c>
      <c r="E1161" s="1">
        <v>43095</v>
      </c>
      <c r="F1161" t="s">
        <v>3473</v>
      </c>
      <c r="G1161" s="1">
        <v>26427</v>
      </c>
      <c r="H1161" t="s">
        <v>6</v>
      </c>
      <c r="I1161">
        <v>1972</v>
      </c>
      <c r="J1161" s="2">
        <f t="shared" si="36"/>
        <v>47</v>
      </c>
      <c r="K1161" t="str" cm="1">
        <f t="array" ref="K1161">_xlfn.IFS(J1161&gt;=61,"61-70",J1161&gt;51,"51-60",J1161&gt;41,"41-50",J1161&gt;31,"31-40",J1161&gt;10,"18-30")</f>
        <v>41-50</v>
      </c>
      <c r="L1161">
        <f t="shared" si="37"/>
        <v>2017</v>
      </c>
    </row>
    <row r="1162" spans="1:12" x14ac:dyDescent="0.25">
      <c r="A1162">
        <v>5361</v>
      </c>
      <c r="B1162">
        <v>5</v>
      </c>
      <c r="C1162" t="s">
        <v>3474</v>
      </c>
      <c r="D1162" t="s">
        <v>3475</v>
      </c>
      <c r="E1162" s="1">
        <v>42747</v>
      </c>
      <c r="F1162" t="s">
        <v>3476</v>
      </c>
      <c r="G1162" s="1">
        <v>18584</v>
      </c>
      <c r="H1162" t="s">
        <v>7</v>
      </c>
      <c r="I1162">
        <v>1950</v>
      </c>
      <c r="J1162" s="2">
        <f t="shared" si="36"/>
        <v>69</v>
      </c>
      <c r="K1162" t="str" cm="1">
        <f t="array" ref="K1162">_xlfn.IFS(J1162&gt;=61,"61-70",J1162&gt;51,"51-60",J1162&gt;41,"41-50",J1162&gt;31,"31-40",J1162&gt;10,"18-30")</f>
        <v>61-70</v>
      </c>
      <c r="L1162">
        <f t="shared" si="37"/>
        <v>2017</v>
      </c>
    </row>
    <row r="1163" spans="1:12" x14ac:dyDescent="0.25">
      <c r="A1163">
        <v>5362</v>
      </c>
      <c r="B1163">
        <v>5</v>
      </c>
      <c r="C1163" t="s">
        <v>3336</v>
      </c>
      <c r="D1163" t="s">
        <v>3477</v>
      </c>
      <c r="E1163" s="1">
        <v>43530</v>
      </c>
      <c r="F1163" t="s">
        <v>3478</v>
      </c>
      <c r="G1163" s="1">
        <v>36680</v>
      </c>
      <c r="H1163" t="s">
        <v>2148</v>
      </c>
      <c r="I1163">
        <v>2000</v>
      </c>
      <c r="J1163" s="2">
        <f t="shared" si="36"/>
        <v>19</v>
      </c>
      <c r="K1163" t="str" cm="1">
        <f t="array" ref="K1163">_xlfn.IFS(J1163&gt;=61,"61-70",J1163&gt;51,"51-60",J1163&gt;41,"41-50",J1163&gt;31,"31-40",J1163&gt;10,"18-30")</f>
        <v>18-30</v>
      </c>
      <c r="L1163">
        <f t="shared" si="37"/>
        <v>2019</v>
      </c>
    </row>
    <row r="1164" spans="1:12" x14ac:dyDescent="0.25">
      <c r="A1164">
        <v>5363</v>
      </c>
      <c r="B1164">
        <v>5</v>
      </c>
      <c r="C1164" t="s">
        <v>3479</v>
      </c>
      <c r="D1164" t="s">
        <v>3480</v>
      </c>
      <c r="E1164" s="1">
        <v>43087</v>
      </c>
      <c r="F1164" t="s">
        <v>3481</v>
      </c>
      <c r="G1164" s="1">
        <v>26260</v>
      </c>
      <c r="H1164" t="s">
        <v>7</v>
      </c>
      <c r="I1164">
        <v>1971</v>
      </c>
      <c r="J1164" s="2">
        <f t="shared" si="36"/>
        <v>48</v>
      </c>
      <c r="K1164" t="str" cm="1">
        <f t="array" ref="K1164">_xlfn.IFS(J1164&gt;=61,"61-70",J1164&gt;51,"51-60",J1164&gt;41,"41-50",J1164&gt;31,"31-40",J1164&gt;10,"18-30")</f>
        <v>41-50</v>
      </c>
      <c r="L1164">
        <f t="shared" si="37"/>
        <v>2017</v>
      </c>
    </row>
    <row r="1165" spans="1:12" x14ac:dyDescent="0.25">
      <c r="A1165">
        <v>5364</v>
      </c>
      <c r="B1165">
        <v>5</v>
      </c>
      <c r="C1165" t="s">
        <v>3482</v>
      </c>
      <c r="D1165" t="s">
        <v>3483</v>
      </c>
      <c r="E1165" s="1">
        <v>42819</v>
      </c>
      <c r="F1165" t="s">
        <v>3484</v>
      </c>
      <c r="G1165" s="1">
        <v>20214</v>
      </c>
      <c r="H1165" t="s">
        <v>6</v>
      </c>
      <c r="I1165">
        <v>1955</v>
      </c>
      <c r="J1165" s="2">
        <f t="shared" si="36"/>
        <v>64</v>
      </c>
      <c r="K1165" t="str" cm="1">
        <f t="array" ref="K1165">_xlfn.IFS(J1165&gt;=61,"61-70",J1165&gt;51,"51-60",J1165&gt;41,"41-50",J1165&gt;31,"31-40",J1165&gt;10,"18-30")</f>
        <v>61-70</v>
      </c>
      <c r="L1165">
        <f t="shared" si="37"/>
        <v>2017</v>
      </c>
    </row>
    <row r="1166" spans="1:12" x14ac:dyDescent="0.25">
      <c r="A1166">
        <v>5365</v>
      </c>
      <c r="B1166">
        <v>5</v>
      </c>
      <c r="C1166" t="s">
        <v>3485</v>
      </c>
      <c r="D1166" t="s">
        <v>3486</v>
      </c>
      <c r="E1166" s="1">
        <v>43205</v>
      </c>
      <c r="F1166" t="s">
        <v>3487</v>
      </c>
      <c r="G1166" s="1">
        <v>28912</v>
      </c>
      <c r="H1166" t="s">
        <v>6</v>
      </c>
      <c r="I1166">
        <v>1979</v>
      </c>
      <c r="J1166" s="2">
        <f t="shared" si="36"/>
        <v>40</v>
      </c>
      <c r="K1166" t="str" cm="1">
        <f t="array" ref="K1166">_xlfn.IFS(J1166&gt;=61,"61-70",J1166&gt;51,"51-60",J1166&gt;41,"41-50",J1166&gt;31,"31-40",J1166&gt;10,"18-30")</f>
        <v>31-40</v>
      </c>
      <c r="L1166">
        <f t="shared" si="37"/>
        <v>2018</v>
      </c>
    </row>
    <row r="1167" spans="1:12" x14ac:dyDescent="0.25">
      <c r="A1167">
        <v>5366</v>
      </c>
      <c r="B1167">
        <v>5</v>
      </c>
      <c r="C1167" t="s">
        <v>2619</v>
      </c>
      <c r="D1167" t="s">
        <v>3488</v>
      </c>
      <c r="E1167" s="1">
        <v>43473</v>
      </c>
      <c r="F1167" t="s">
        <v>3489</v>
      </c>
      <c r="G1167" s="1">
        <v>36148</v>
      </c>
      <c r="H1167" t="s">
        <v>2148</v>
      </c>
      <c r="I1167">
        <v>1998</v>
      </c>
      <c r="J1167" s="2">
        <f t="shared" si="36"/>
        <v>21</v>
      </c>
      <c r="K1167" t="str" cm="1">
        <f t="array" ref="K1167">_xlfn.IFS(J1167&gt;=61,"61-70",J1167&gt;51,"51-60",J1167&gt;41,"41-50",J1167&gt;31,"31-40",J1167&gt;10,"18-30")</f>
        <v>18-30</v>
      </c>
      <c r="L1167">
        <f t="shared" si="37"/>
        <v>2019</v>
      </c>
    </row>
    <row r="1168" spans="1:12" x14ac:dyDescent="0.25">
      <c r="A1168">
        <v>5367</v>
      </c>
      <c r="B1168">
        <v>5</v>
      </c>
      <c r="C1168" t="s">
        <v>3490</v>
      </c>
      <c r="D1168" t="s">
        <v>3491</v>
      </c>
      <c r="E1168" s="1">
        <v>43440</v>
      </c>
      <c r="F1168" t="s">
        <v>3492</v>
      </c>
      <c r="G1168" s="1">
        <v>35838</v>
      </c>
      <c r="H1168" t="s">
        <v>2148</v>
      </c>
      <c r="I1168">
        <v>1998</v>
      </c>
      <c r="J1168" s="2">
        <f t="shared" si="36"/>
        <v>21</v>
      </c>
      <c r="K1168" t="str" cm="1">
        <f t="array" ref="K1168">_xlfn.IFS(J1168&gt;=61,"61-70",J1168&gt;51,"51-60",J1168&gt;41,"41-50",J1168&gt;31,"31-40",J1168&gt;10,"18-30")</f>
        <v>18-30</v>
      </c>
      <c r="L1168">
        <f t="shared" si="37"/>
        <v>2018</v>
      </c>
    </row>
    <row r="1169" spans="1:12" x14ac:dyDescent="0.25">
      <c r="A1169">
        <v>5368</v>
      </c>
      <c r="B1169">
        <v>5</v>
      </c>
      <c r="C1169" t="s">
        <v>3493</v>
      </c>
      <c r="D1169" t="s">
        <v>3494</v>
      </c>
      <c r="E1169" s="1">
        <v>43167</v>
      </c>
      <c r="F1169" t="s">
        <v>3495</v>
      </c>
      <c r="G1169" s="1">
        <v>28061</v>
      </c>
      <c r="H1169" t="s">
        <v>7</v>
      </c>
      <c r="I1169">
        <v>1976</v>
      </c>
      <c r="J1169" s="2">
        <f t="shared" si="36"/>
        <v>43</v>
      </c>
      <c r="K1169" t="str" cm="1">
        <f t="array" ref="K1169">_xlfn.IFS(J1169&gt;=61,"61-70",J1169&gt;51,"51-60",J1169&gt;41,"41-50",J1169&gt;31,"31-40",J1169&gt;10,"18-30")</f>
        <v>41-50</v>
      </c>
      <c r="L1169">
        <f t="shared" si="37"/>
        <v>2018</v>
      </c>
    </row>
    <row r="1170" spans="1:12" x14ac:dyDescent="0.25">
      <c r="A1170">
        <v>5369</v>
      </c>
      <c r="B1170">
        <v>5</v>
      </c>
      <c r="C1170" t="s">
        <v>3496</v>
      </c>
      <c r="D1170" t="s">
        <v>3497</v>
      </c>
      <c r="E1170" s="1">
        <v>43400</v>
      </c>
      <c r="F1170" t="s">
        <v>3498</v>
      </c>
      <c r="G1170" s="1">
        <v>33308</v>
      </c>
      <c r="H1170" t="s">
        <v>7</v>
      </c>
      <c r="I1170">
        <v>1991</v>
      </c>
      <c r="J1170" s="2">
        <f t="shared" si="36"/>
        <v>28</v>
      </c>
      <c r="K1170" t="str" cm="1">
        <f t="array" ref="K1170">_xlfn.IFS(J1170&gt;=61,"61-70",J1170&gt;51,"51-60",J1170&gt;41,"41-50",J1170&gt;31,"31-40",J1170&gt;10,"18-30")</f>
        <v>18-30</v>
      </c>
      <c r="L1170">
        <f t="shared" si="37"/>
        <v>2018</v>
      </c>
    </row>
    <row r="1171" spans="1:12" x14ac:dyDescent="0.25">
      <c r="A1171">
        <v>5370</v>
      </c>
      <c r="B1171">
        <v>5</v>
      </c>
      <c r="C1171" t="s">
        <v>3499</v>
      </c>
      <c r="D1171" t="s">
        <v>3500</v>
      </c>
      <c r="E1171" s="1">
        <v>43070</v>
      </c>
      <c r="F1171" t="s">
        <v>3501</v>
      </c>
      <c r="G1171" s="1">
        <v>32407</v>
      </c>
      <c r="H1171" t="s">
        <v>2148</v>
      </c>
      <c r="I1171">
        <v>1988</v>
      </c>
      <c r="J1171" s="2">
        <f t="shared" si="36"/>
        <v>31</v>
      </c>
      <c r="K1171" t="str" cm="1">
        <f t="array" ref="K1171">_xlfn.IFS(J1171&gt;=61,"61-70",J1171&gt;51,"51-60",J1171&gt;41,"41-50",J1171&gt;31,"31-40",J1171&gt;10,"18-30")</f>
        <v>18-30</v>
      </c>
      <c r="L1171">
        <f t="shared" si="37"/>
        <v>2017</v>
      </c>
    </row>
    <row r="1172" spans="1:12" x14ac:dyDescent="0.25">
      <c r="A1172">
        <v>5371</v>
      </c>
      <c r="B1172">
        <v>5</v>
      </c>
      <c r="C1172" t="s">
        <v>3502</v>
      </c>
      <c r="D1172" t="s">
        <v>3503</v>
      </c>
      <c r="E1172" s="1">
        <v>43089</v>
      </c>
      <c r="F1172" t="s">
        <v>3504</v>
      </c>
      <c r="G1172" s="1">
        <v>32584</v>
      </c>
      <c r="H1172" t="s">
        <v>2148</v>
      </c>
      <c r="I1172">
        <v>1989</v>
      </c>
      <c r="J1172" s="2">
        <f t="shared" si="36"/>
        <v>30</v>
      </c>
      <c r="K1172" t="str" cm="1">
        <f t="array" ref="K1172">_xlfn.IFS(J1172&gt;=61,"61-70",J1172&gt;51,"51-60",J1172&gt;41,"41-50",J1172&gt;31,"31-40",J1172&gt;10,"18-30")</f>
        <v>18-30</v>
      </c>
      <c r="L1172">
        <f t="shared" si="37"/>
        <v>2017</v>
      </c>
    </row>
    <row r="1173" spans="1:12" x14ac:dyDescent="0.25">
      <c r="A1173">
        <v>5372</v>
      </c>
      <c r="B1173">
        <v>5</v>
      </c>
      <c r="C1173" t="s">
        <v>3026</v>
      </c>
      <c r="D1173" t="s">
        <v>3505</v>
      </c>
      <c r="E1173" s="1">
        <v>43502</v>
      </c>
      <c r="F1173" t="s">
        <v>3506</v>
      </c>
      <c r="G1173" s="1">
        <v>36414</v>
      </c>
      <c r="H1173" t="s">
        <v>2148</v>
      </c>
      <c r="I1173">
        <v>1999</v>
      </c>
      <c r="J1173" s="2">
        <f t="shared" si="36"/>
        <v>20</v>
      </c>
      <c r="K1173" t="str" cm="1">
        <f t="array" ref="K1173">_xlfn.IFS(J1173&gt;=61,"61-70",J1173&gt;51,"51-60",J1173&gt;41,"41-50",J1173&gt;31,"31-40",J1173&gt;10,"18-30")</f>
        <v>18-30</v>
      </c>
      <c r="L1173">
        <f t="shared" si="37"/>
        <v>2019</v>
      </c>
    </row>
    <row r="1174" spans="1:12" x14ac:dyDescent="0.25">
      <c r="A1174">
        <v>5373</v>
      </c>
      <c r="B1174">
        <v>5</v>
      </c>
      <c r="C1174" t="s">
        <v>3507</v>
      </c>
      <c r="D1174" t="s">
        <v>3508</v>
      </c>
      <c r="E1174" s="1">
        <v>42872</v>
      </c>
      <c r="F1174" t="s">
        <v>3509</v>
      </c>
      <c r="G1174" s="1">
        <v>21404</v>
      </c>
      <c r="H1174" t="s">
        <v>7</v>
      </c>
      <c r="I1174">
        <v>1958</v>
      </c>
      <c r="J1174" s="2">
        <f t="shared" si="36"/>
        <v>61</v>
      </c>
      <c r="K1174" t="str" cm="1">
        <f t="array" ref="K1174">_xlfn.IFS(J1174&gt;=61,"61-70",J1174&gt;51,"51-60",J1174&gt;41,"41-50",J1174&gt;31,"31-40",J1174&gt;10,"18-30")</f>
        <v>61-70</v>
      </c>
      <c r="L1174">
        <f t="shared" si="37"/>
        <v>2017</v>
      </c>
    </row>
    <row r="1175" spans="1:12" x14ac:dyDescent="0.25">
      <c r="A1175">
        <v>5374</v>
      </c>
      <c r="B1175">
        <v>5</v>
      </c>
      <c r="C1175" t="s">
        <v>3510</v>
      </c>
      <c r="D1175" t="s">
        <v>3511</v>
      </c>
      <c r="E1175" s="1">
        <v>42838</v>
      </c>
      <c r="F1175" t="s">
        <v>3512</v>
      </c>
      <c r="G1175" s="1">
        <v>20628</v>
      </c>
      <c r="H1175" t="s">
        <v>6</v>
      </c>
      <c r="I1175">
        <v>1956</v>
      </c>
      <c r="J1175" s="2">
        <f t="shared" si="36"/>
        <v>63</v>
      </c>
      <c r="K1175" t="str" cm="1">
        <f t="array" ref="K1175">_xlfn.IFS(J1175&gt;=61,"61-70",J1175&gt;51,"51-60",J1175&gt;41,"41-50",J1175&gt;31,"31-40",J1175&gt;10,"18-30")</f>
        <v>61-70</v>
      </c>
      <c r="L1175">
        <f t="shared" si="37"/>
        <v>2017</v>
      </c>
    </row>
    <row r="1176" spans="1:12" x14ac:dyDescent="0.25">
      <c r="A1176">
        <v>5375</v>
      </c>
      <c r="B1176">
        <v>5</v>
      </c>
      <c r="C1176" t="s">
        <v>3513</v>
      </c>
      <c r="D1176" t="s">
        <v>3514</v>
      </c>
      <c r="E1176" s="1">
        <v>43072</v>
      </c>
      <c r="F1176" t="s">
        <v>3515</v>
      </c>
      <c r="G1176" s="1">
        <v>25909</v>
      </c>
      <c r="H1176" t="s">
        <v>6</v>
      </c>
      <c r="I1176">
        <v>1970</v>
      </c>
      <c r="J1176" s="2">
        <f t="shared" si="36"/>
        <v>49</v>
      </c>
      <c r="K1176" t="str" cm="1">
        <f t="array" ref="K1176">_xlfn.IFS(J1176&gt;=61,"61-70",J1176&gt;51,"51-60",J1176&gt;41,"41-50",J1176&gt;31,"31-40",J1176&gt;10,"18-30")</f>
        <v>41-50</v>
      </c>
      <c r="L1176">
        <f t="shared" si="37"/>
        <v>2017</v>
      </c>
    </row>
    <row r="1177" spans="1:12" x14ac:dyDescent="0.25">
      <c r="A1177">
        <v>5376</v>
      </c>
      <c r="B1177">
        <v>5</v>
      </c>
      <c r="C1177" t="s">
        <v>3516</v>
      </c>
      <c r="D1177" t="s">
        <v>3517</v>
      </c>
      <c r="E1177" s="1">
        <v>42928</v>
      </c>
      <c r="F1177" t="s">
        <v>3518</v>
      </c>
      <c r="G1177" s="1">
        <v>22657</v>
      </c>
      <c r="H1177" t="s">
        <v>7</v>
      </c>
      <c r="I1177">
        <v>1962</v>
      </c>
      <c r="J1177" s="2">
        <f t="shared" si="36"/>
        <v>57</v>
      </c>
      <c r="K1177" t="str" cm="1">
        <f t="array" ref="K1177">_xlfn.IFS(J1177&gt;=61,"61-70",J1177&gt;51,"51-60",J1177&gt;41,"41-50",J1177&gt;31,"31-40",J1177&gt;10,"18-30")</f>
        <v>51-60</v>
      </c>
      <c r="L1177">
        <f t="shared" si="37"/>
        <v>2017</v>
      </c>
    </row>
    <row r="1178" spans="1:12" x14ac:dyDescent="0.25">
      <c r="A1178">
        <v>5377</v>
      </c>
      <c r="B1178">
        <v>5</v>
      </c>
      <c r="C1178" t="s">
        <v>3519</v>
      </c>
      <c r="D1178" t="s">
        <v>3520</v>
      </c>
      <c r="E1178" s="1">
        <v>42778</v>
      </c>
      <c r="F1178" t="s">
        <v>3521</v>
      </c>
      <c r="G1178" s="1">
        <v>19282</v>
      </c>
      <c r="H1178" t="s">
        <v>6</v>
      </c>
      <c r="I1178">
        <v>1952</v>
      </c>
      <c r="J1178" s="2">
        <f t="shared" si="36"/>
        <v>67</v>
      </c>
      <c r="K1178" t="str" cm="1">
        <f t="array" ref="K1178">_xlfn.IFS(J1178&gt;=61,"61-70",J1178&gt;51,"51-60",J1178&gt;41,"41-50",J1178&gt;31,"31-40",J1178&gt;10,"18-30")</f>
        <v>61-70</v>
      </c>
      <c r="L1178">
        <f t="shared" si="37"/>
        <v>2017</v>
      </c>
    </row>
    <row r="1179" spans="1:12" x14ac:dyDescent="0.25">
      <c r="A1179">
        <v>5378</v>
      </c>
      <c r="B1179">
        <v>5</v>
      </c>
      <c r="C1179" t="s">
        <v>3522</v>
      </c>
      <c r="D1179" t="s">
        <v>3523</v>
      </c>
      <c r="E1179" s="1">
        <v>43325</v>
      </c>
      <c r="F1179" t="s">
        <v>3524</v>
      </c>
      <c r="G1179" s="1">
        <v>34776</v>
      </c>
      <c r="H1179" t="s">
        <v>2148</v>
      </c>
      <c r="I1179">
        <v>1995</v>
      </c>
      <c r="J1179" s="2">
        <f t="shared" si="36"/>
        <v>24</v>
      </c>
      <c r="K1179" t="str" cm="1">
        <f t="array" ref="K1179">_xlfn.IFS(J1179&gt;=61,"61-70",J1179&gt;51,"51-60",J1179&gt;41,"41-50",J1179&gt;31,"31-40",J1179&gt;10,"18-30")</f>
        <v>18-30</v>
      </c>
      <c r="L1179">
        <f t="shared" si="37"/>
        <v>2018</v>
      </c>
    </row>
    <row r="1180" spans="1:12" x14ac:dyDescent="0.25">
      <c r="A1180">
        <v>5379</v>
      </c>
      <c r="B1180">
        <v>5</v>
      </c>
      <c r="C1180" t="s">
        <v>3525</v>
      </c>
      <c r="D1180" t="s">
        <v>3526</v>
      </c>
      <c r="E1180" s="1">
        <v>42787</v>
      </c>
      <c r="F1180" t="s">
        <v>3527</v>
      </c>
      <c r="G1180" s="1">
        <v>19489</v>
      </c>
      <c r="H1180" t="s">
        <v>6</v>
      </c>
      <c r="I1180">
        <v>1953</v>
      </c>
      <c r="J1180" s="2">
        <f t="shared" si="36"/>
        <v>66</v>
      </c>
      <c r="K1180" t="str" cm="1">
        <f t="array" ref="K1180">_xlfn.IFS(J1180&gt;=61,"61-70",J1180&gt;51,"51-60",J1180&gt;41,"41-50",J1180&gt;31,"31-40",J1180&gt;10,"18-30")</f>
        <v>61-70</v>
      </c>
      <c r="L1180">
        <f t="shared" si="37"/>
        <v>2017</v>
      </c>
    </row>
    <row r="1181" spans="1:12" x14ac:dyDescent="0.25">
      <c r="A1181">
        <v>5380</v>
      </c>
      <c r="B1181">
        <v>5</v>
      </c>
      <c r="C1181" t="s">
        <v>3528</v>
      </c>
      <c r="D1181" t="s">
        <v>3529</v>
      </c>
      <c r="E1181" s="1">
        <v>42976</v>
      </c>
      <c r="F1181" t="s">
        <v>3530</v>
      </c>
      <c r="G1181" s="1">
        <v>23754</v>
      </c>
      <c r="H1181" t="s">
        <v>7</v>
      </c>
      <c r="I1181">
        <v>1965</v>
      </c>
      <c r="J1181" s="2">
        <f t="shared" si="36"/>
        <v>54</v>
      </c>
      <c r="K1181" t="str" cm="1">
        <f t="array" ref="K1181">_xlfn.IFS(J1181&gt;=61,"61-70",J1181&gt;51,"51-60",J1181&gt;41,"41-50",J1181&gt;31,"31-40",J1181&gt;10,"18-30")</f>
        <v>51-60</v>
      </c>
      <c r="L1181">
        <f t="shared" si="37"/>
        <v>2017</v>
      </c>
    </row>
    <row r="1182" spans="1:12" x14ac:dyDescent="0.25">
      <c r="A1182">
        <v>5381</v>
      </c>
      <c r="B1182">
        <v>5</v>
      </c>
      <c r="C1182" t="s">
        <v>3531</v>
      </c>
      <c r="D1182" t="s">
        <v>3532</v>
      </c>
      <c r="E1182" s="1">
        <v>43132</v>
      </c>
      <c r="F1182" t="s">
        <v>3533</v>
      </c>
      <c r="G1182" s="1">
        <v>27255</v>
      </c>
      <c r="H1182" t="s">
        <v>6</v>
      </c>
      <c r="I1182">
        <v>1974</v>
      </c>
      <c r="J1182" s="2">
        <f t="shared" si="36"/>
        <v>45</v>
      </c>
      <c r="K1182" t="str" cm="1">
        <f t="array" ref="K1182">_xlfn.IFS(J1182&gt;=61,"61-70",J1182&gt;51,"51-60",J1182&gt;41,"41-50",J1182&gt;31,"31-40",J1182&gt;10,"18-30")</f>
        <v>41-50</v>
      </c>
      <c r="L1182">
        <f t="shared" si="37"/>
        <v>2018</v>
      </c>
    </row>
    <row r="1183" spans="1:12" x14ac:dyDescent="0.25">
      <c r="A1183">
        <v>5382</v>
      </c>
      <c r="B1183">
        <v>5</v>
      </c>
      <c r="C1183" t="s">
        <v>3534</v>
      </c>
      <c r="D1183" t="s">
        <v>3535</v>
      </c>
      <c r="E1183" s="1">
        <v>43137</v>
      </c>
      <c r="F1183" t="s">
        <v>3536</v>
      </c>
      <c r="G1183" s="1">
        <v>33027</v>
      </c>
      <c r="H1183" t="s">
        <v>2148</v>
      </c>
      <c r="I1183">
        <v>1990</v>
      </c>
      <c r="J1183" s="2">
        <f t="shared" si="36"/>
        <v>29</v>
      </c>
      <c r="K1183" t="str" cm="1">
        <f t="array" ref="K1183">_xlfn.IFS(J1183&gt;=61,"61-70",J1183&gt;51,"51-60",J1183&gt;41,"41-50",J1183&gt;31,"31-40",J1183&gt;10,"18-30")</f>
        <v>18-30</v>
      </c>
      <c r="L1183">
        <f t="shared" si="37"/>
        <v>2018</v>
      </c>
    </row>
    <row r="1184" spans="1:12" x14ac:dyDescent="0.25">
      <c r="A1184">
        <v>5383</v>
      </c>
      <c r="B1184">
        <v>5</v>
      </c>
      <c r="C1184" t="s">
        <v>3537</v>
      </c>
      <c r="D1184" t="s">
        <v>3538</v>
      </c>
      <c r="E1184" s="1">
        <v>43292</v>
      </c>
      <c r="F1184" t="s">
        <v>3539</v>
      </c>
      <c r="G1184" s="1">
        <v>34466</v>
      </c>
      <c r="H1184" t="s">
        <v>2148</v>
      </c>
      <c r="I1184">
        <v>1994</v>
      </c>
      <c r="J1184" s="2">
        <f t="shared" si="36"/>
        <v>25</v>
      </c>
      <c r="K1184" t="str" cm="1">
        <f t="array" ref="K1184">_xlfn.IFS(J1184&gt;=61,"61-70",J1184&gt;51,"51-60",J1184&gt;41,"41-50",J1184&gt;31,"31-40",J1184&gt;10,"18-30")</f>
        <v>18-30</v>
      </c>
      <c r="L1184">
        <f t="shared" si="37"/>
        <v>2018</v>
      </c>
    </row>
    <row r="1185" spans="1:12" x14ac:dyDescent="0.25">
      <c r="A1185">
        <v>5384</v>
      </c>
      <c r="B1185">
        <v>5</v>
      </c>
      <c r="C1185" t="s">
        <v>3540</v>
      </c>
      <c r="D1185" t="s">
        <v>3541</v>
      </c>
      <c r="E1185" s="1">
        <v>43410</v>
      </c>
      <c r="F1185" t="s">
        <v>3542</v>
      </c>
      <c r="G1185" s="1">
        <v>33520</v>
      </c>
      <c r="H1185" t="s">
        <v>6</v>
      </c>
      <c r="I1185">
        <v>1991</v>
      </c>
      <c r="J1185" s="2">
        <f t="shared" si="36"/>
        <v>28</v>
      </c>
      <c r="K1185" t="str" cm="1">
        <f t="array" ref="K1185">_xlfn.IFS(J1185&gt;=61,"61-70",J1185&gt;51,"51-60",J1185&gt;41,"41-50",J1185&gt;31,"31-40",J1185&gt;10,"18-30")</f>
        <v>18-30</v>
      </c>
      <c r="L1185">
        <f t="shared" si="37"/>
        <v>2018</v>
      </c>
    </row>
    <row r="1186" spans="1:12" x14ac:dyDescent="0.25">
      <c r="A1186">
        <v>5385</v>
      </c>
      <c r="B1186">
        <v>5</v>
      </c>
      <c r="C1186" t="s">
        <v>2804</v>
      </c>
      <c r="D1186" t="s">
        <v>3543</v>
      </c>
      <c r="E1186" s="1">
        <v>43275</v>
      </c>
      <c r="F1186" t="s">
        <v>3544</v>
      </c>
      <c r="G1186" s="1">
        <v>30489</v>
      </c>
      <c r="H1186" t="s">
        <v>7</v>
      </c>
      <c r="I1186">
        <v>1983</v>
      </c>
      <c r="J1186" s="2">
        <f t="shared" si="36"/>
        <v>36</v>
      </c>
      <c r="K1186" t="str" cm="1">
        <f t="array" ref="K1186">_xlfn.IFS(J1186&gt;=61,"61-70",J1186&gt;51,"51-60",J1186&gt;41,"41-50",J1186&gt;31,"31-40",J1186&gt;10,"18-30")</f>
        <v>31-40</v>
      </c>
      <c r="L1186">
        <f t="shared" si="37"/>
        <v>2018</v>
      </c>
    </row>
    <row r="1187" spans="1:12" x14ac:dyDescent="0.25">
      <c r="A1187">
        <v>5386</v>
      </c>
      <c r="B1187">
        <v>5</v>
      </c>
      <c r="C1187" t="s">
        <v>3545</v>
      </c>
      <c r="D1187" t="s">
        <v>3546</v>
      </c>
      <c r="E1187" s="1">
        <v>43435</v>
      </c>
      <c r="F1187" t="s">
        <v>3547</v>
      </c>
      <c r="G1187" s="1">
        <v>34092</v>
      </c>
      <c r="H1187" t="s">
        <v>7</v>
      </c>
      <c r="I1187">
        <v>1993</v>
      </c>
      <c r="J1187" s="2">
        <f t="shared" si="36"/>
        <v>26</v>
      </c>
      <c r="K1187" t="str" cm="1">
        <f t="array" ref="K1187">_xlfn.IFS(J1187&gt;=61,"61-70",J1187&gt;51,"51-60",J1187&gt;41,"41-50",J1187&gt;31,"31-40",J1187&gt;10,"18-30")</f>
        <v>18-30</v>
      </c>
      <c r="L1187">
        <f t="shared" si="37"/>
        <v>2018</v>
      </c>
    </row>
    <row r="1188" spans="1:12" x14ac:dyDescent="0.25">
      <c r="A1188">
        <v>5387</v>
      </c>
      <c r="B1188">
        <v>5</v>
      </c>
      <c r="C1188" t="s">
        <v>3426</v>
      </c>
      <c r="D1188" t="s">
        <v>3548</v>
      </c>
      <c r="E1188" s="1">
        <v>43274</v>
      </c>
      <c r="F1188" t="s">
        <v>3549</v>
      </c>
      <c r="G1188" s="1">
        <v>30466</v>
      </c>
      <c r="H1188" t="s">
        <v>6</v>
      </c>
      <c r="I1188">
        <v>1983</v>
      </c>
      <c r="J1188" s="2">
        <f t="shared" si="36"/>
        <v>36</v>
      </c>
      <c r="K1188" t="str" cm="1">
        <f t="array" ref="K1188">_xlfn.IFS(J1188&gt;=61,"61-70",J1188&gt;51,"51-60",J1188&gt;41,"41-50",J1188&gt;31,"31-40",J1188&gt;10,"18-30")</f>
        <v>31-40</v>
      </c>
      <c r="L1188">
        <f t="shared" si="37"/>
        <v>2018</v>
      </c>
    </row>
    <row r="1189" spans="1:12" x14ac:dyDescent="0.25">
      <c r="A1189">
        <v>5388</v>
      </c>
      <c r="B1189">
        <v>5</v>
      </c>
      <c r="C1189" t="s">
        <v>3550</v>
      </c>
      <c r="D1189" t="s">
        <v>3551</v>
      </c>
      <c r="E1189" s="1">
        <v>43316</v>
      </c>
      <c r="F1189" t="s">
        <v>3552</v>
      </c>
      <c r="G1189" s="1">
        <v>34687</v>
      </c>
      <c r="H1189" t="s">
        <v>2148</v>
      </c>
      <c r="I1189">
        <v>1994</v>
      </c>
      <c r="J1189" s="2">
        <f t="shared" si="36"/>
        <v>25</v>
      </c>
      <c r="K1189" t="str" cm="1">
        <f t="array" ref="K1189">_xlfn.IFS(J1189&gt;=61,"61-70",J1189&gt;51,"51-60",J1189&gt;41,"41-50",J1189&gt;31,"31-40",J1189&gt;10,"18-30")</f>
        <v>18-30</v>
      </c>
      <c r="L1189">
        <f t="shared" si="37"/>
        <v>2018</v>
      </c>
    </row>
    <row r="1190" spans="1:12" x14ac:dyDescent="0.25">
      <c r="A1190">
        <v>5389</v>
      </c>
      <c r="B1190">
        <v>5</v>
      </c>
      <c r="C1190" t="s">
        <v>3264</v>
      </c>
      <c r="D1190" t="s">
        <v>3553</v>
      </c>
      <c r="E1190" s="1">
        <v>42936</v>
      </c>
      <c r="F1190" t="s">
        <v>3554</v>
      </c>
      <c r="G1190" s="1">
        <v>22854</v>
      </c>
      <c r="H1190" t="s">
        <v>6</v>
      </c>
      <c r="I1190">
        <v>1962</v>
      </c>
      <c r="J1190" s="2">
        <f t="shared" si="36"/>
        <v>57</v>
      </c>
      <c r="K1190" t="str" cm="1">
        <f t="array" ref="K1190">_xlfn.IFS(J1190&gt;=61,"61-70",J1190&gt;51,"51-60",J1190&gt;41,"41-50",J1190&gt;31,"31-40",J1190&gt;10,"18-30")</f>
        <v>51-60</v>
      </c>
      <c r="L1190">
        <f t="shared" si="37"/>
        <v>2017</v>
      </c>
    </row>
    <row r="1191" spans="1:12" x14ac:dyDescent="0.25">
      <c r="A1191">
        <v>5390</v>
      </c>
      <c r="B1191">
        <v>5</v>
      </c>
      <c r="C1191" t="s">
        <v>3555</v>
      </c>
      <c r="D1191" t="s">
        <v>3556</v>
      </c>
      <c r="E1191" s="1">
        <v>43322</v>
      </c>
      <c r="F1191" t="s">
        <v>3557</v>
      </c>
      <c r="G1191" s="1">
        <v>31553</v>
      </c>
      <c r="H1191" t="s">
        <v>6</v>
      </c>
      <c r="I1191">
        <v>1986</v>
      </c>
      <c r="J1191" s="2">
        <f t="shared" si="36"/>
        <v>33</v>
      </c>
      <c r="K1191" t="str" cm="1">
        <f t="array" ref="K1191">_xlfn.IFS(J1191&gt;=61,"61-70",J1191&gt;51,"51-60",J1191&gt;41,"41-50",J1191&gt;31,"31-40",J1191&gt;10,"18-30")</f>
        <v>31-40</v>
      </c>
      <c r="L1191">
        <f t="shared" si="37"/>
        <v>2018</v>
      </c>
    </row>
    <row r="1192" spans="1:12" x14ac:dyDescent="0.25">
      <c r="A1192">
        <v>5391</v>
      </c>
      <c r="B1192">
        <v>5</v>
      </c>
      <c r="C1192" t="s">
        <v>3558</v>
      </c>
      <c r="D1192" t="s">
        <v>3559</v>
      </c>
      <c r="E1192" s="1">
        <v>43010</v>
      </c>
      <c r="F1192" t="s">
        <v>3560</v>
      </c>
      <c r="G1192" s="1">
        <v>24511</v>
      </c>
      <c r="H1192" t="s">
        <v>6</v>
      </c>
      <c r="I1192">
        <v>1967</v>
      </c>
      <c r="J1192" s="2">
        <f t="shared" si="36"/>
        <v>52</v>
      </c>
      <c r="K1192" t="str" cm="1">
        <f t="array" ref="K1192">_xlfn.IFS(J1192&gt;=61,"61-70",J1192&gt;51,"51-60",J1192&gt;41,"41-50",J1192&gt;31,"31-40",J1192&gt;10,"18-30")</f>
        <v>51-60</v>
      </c>
      <c r="L1192">
        <f t="shared" si="37"/>
        <v>2017</v>
      </c>
    </row>
    <row r="1193" spans="1:12" x14ac:dyDescent="0.25">
      <c r="A1193">
        <v>5392</v>
      </c>
      <c r="B1193">
        <v>5</v>
      </c>
      <c r="C1193" t="s">
        <v>2975</v>
      </c>
      <c r="D1193" t="s">
        <v>3561</v>
      </c>
      <c r="E1193" s="1">
        <v>43383</v>
      </c>
      <c r="F1193" t="s">
        <v>3562</v>
      </c>
      <c r="G1193" s="1">
        <v>32917</v>
      </c>
      <c r="H1193" t="s">
        <v>7</v>
      </c>
      <c r="I1193">
        <v>1990</v>
      </c>
      <c r="J1193" s="2">
        <f t="shared" si="36"/>
        <v>29</v>
      </c>
      <c r="K1193" t="str" cm="1">
        <f t="array" ref="K1193">_xlfn.IFS(J1193&gt;=61,"61-70",J1193&gt;51,"51-60",J1193&gt;41,"41-50",J1193&gt;31,"31-40",J1193&gt;10,"18-30")</f>
        <v>18-30</v>
      </c>
      <c r="L1193">
        <f t="shared" si="37"/>
        <v>2018</v>
      </c>
    </row>
    <row r="1194" spans="1:12" x14ac:dyDescent="0.25">
      <c r="A1194">
        <v>5393</v>
      </c>
      <c r="B1194">
        <v>5</v>
      </c>
      <c r="C1194" t="s">
        <v>3563</v>
      </c>
      <c r="D1194" t="s">
        <v>3564</v>
      </c>
      <c r="E1194" s="1">
        <v>42964</v>
      </c>
      <c r="F1194" t="s">
        <v>3565</v>
      </c>
      <c r="G1194" s="1">
        <v>23476</v>
      </c>
      <c r="H1194" t="s">
        <v>6</v>
      </c>
      <c r="I1194">
        <v>1964</v>
      </c>
      <c r="J1194" s="2">
        <f t="shared" si="36"/>
        <v>55</v>
      </c>
      <c r="K1194" t="str" cm="1">
        <f t="array" ref="K1194">_xlfn.IFS(J1194&gt;=61,"61-70",J1194&gt;51,"51-60",J1194&gt;41,"41-50",J1194&gt;31,"31-40",J1194&gt;10,"18-30")</f>
        <v>51-60</v>
      </c>
      <c r="L1194">
        <f t="shared" si="37"/>
        <v>2017</v>
      </c>
    </row>
    <row r="1195" spans="1:12" x14ac:dyDescent="0.25">
      <c r="A1195">
        <v>5394</v>
      </c>
      <c r="B1195">
        <v>5</v>
      </c>
      <c r="C1195" t="s">
        <v>3566</v>
      </c>
      <c r="D1195" t="s">
        <v>3567</v>
      </c>
      <c r="E1195" s="1">
        <v>43323</v>
      </c>
      <c r="F1195" t="s">
        <v>3568</v>
      </c>
      <c r="G1195" s="1">
        <v>34754</v>
      </c>
      <c r="H1195" t="s">
        <v>2148</v>
      </c>
      <c r="I1195">
        <v>1995</v>
      </c>
      <c r="J1195" s="2">
        <f t="shared" si="36"/>
        <v>24</v>
      </c>
      <c r="K1195" t="str" cm="1">
        <f t="array" ref="K1195">_xlfn.IFS(J1195&gt;=61,"61-70",J1195&gt;51,"51-60",J1195&gt;41,"41-50",J1195&gt;31,"31-40",J1195&gt;10,"18-30")</f>
        <v>18-30</v>
      </c>
      <c r="L1195">
        <f t="shared" si="37"/>
        <v>2018</v>
      </c>
    </row>
    <row r="1196" spans="1:12" x14ac:dyDescent="0.25">
      <c r="A1196">
        <v>5395</v>
      </c>
      <c r="B1196">
        <v>5</v>
      </c>
      <c r="C1196" t="s">
        <v>3569</v>
      </c>
      <c r="D1196" t="s">
        <v>3570</v>
      </c>
      <c r="E1196" s="1">
        <v>43134</v>
      </c>
      <c r="F1196" t="s">
        <v>3571</v>
      </c>
      <c r="G1196" s="1">
        <v>27307</v>
      </c>
      <c r="H1196" t="s">
        <v>6</v>
      </c>
      <c r="I1196">
        <v>1974</v>
      </c>
      <c r="J1196" s="2">
        <f t="shared" si="36"/>
        <v>45</v>
      </c>
      <c r="K1196" t="str" cm="1">
        <f t="array" ref="K1196">_xlfn.IFS(J1196&gt;=61,"61-70",J1196&gt;51,"51-60",J1196&gt;41,"41-50",J1196&gt;31,"31-40",J1196&gt;10,"18-30")</f>
        <v>41-50</v>
      </c>
      <c r="L1196">
        <f t="shared" si="37"/>
        <v>2018</v>
      </c>
    </row>
    <row r="1197" spans="1:12" x14ac:dyDescent="0.25">
      <c r="A1197">
        <v>5396</v>
      </c>
      <c r="B1197">
        <v>5</v>
      </c>
      <c r="C1197" t="s">
        <v>3572</v>
      </c>
      <c r="D1197" t="s">
        <v>3573</v>
      </c>
      <c r="E1197" s="1">
        <v>43093</v>
      </c>
      <c r="F1197" t="s">
        <v>3574</v>
      </c>
      <c r="G1197" s="1">
        <v>26375</v>
      </c>
      <c r="H1197" t="s">
        <v>6</v>
      </c>
      <c r="I1197">
        <v>1972</v>
      </c>
      <c r="J1197" s="2">
        <f t="shared" si="36"/>
        <v>47</v>
      </c>
      <c r="K1197" t="str" cm="1">
        <f t="array" ref="K1197">_xlfn.IFS(J1197&gt;=61,"61-70",J1197&gt;51,"51-60",J1197&gt;41,"41-50",J1197&gt;31,"31-40",J1197&gt;10,"18-30")</f>
        <v>41-50</v>
      </c>
      <c r="L1197">
        <f t="shared" si="37"/>
        <v>2017</v>
      </c>
    </row>
    <row r="1198" spans="1:12" x14ac:dyDescent="0.25">
      <c r="A1198">
        <v>5397</v>
      </c>
      <c r="B1198">
        <v>5</v>
      </c>
      <c r="C1198" t="s">
        <v>3575</v>
      </c>
      <c r="D1198" t="s">
        <v>3576</v>
      </c>
      <c r="E1198" s="1">
        <v>43003</v>
      </c>
      <c r="F1198" t="s">
        <v>3577</v>
      </c>
      <c r="G1198" s="1">
        <v>31787</v>
      </c>
      <c r="H1198" t="s">
        <v>2148</v>
      </c>
      <c r="I1198">
        <v>1987</v>
      </c>
      <c r="J1198" s="2">
        <f t="shared" si="36"/>
        <v>32</v>
      </c>
      <c r="K1198" t="str" cm="1">
        <f t="array" ref="K1198">_xlfn.IFS(J1198&gt;=61,"61-70",J1198&gt;51,"51-60",J1198&gt;41,"41-50",J1198&gt;31,"31-40",J1198&gt;10,"18-30")</f>
        <v>31-40</v>
      </c>
      <c r="L1198">
        <f t="shared" si="37"/>
        <v>2017</v>
      </c>
    </row>
    <row r="1199" spans="1:12" x14ac:dyDescent="0.25">
      <c r="A1199">
        <v>5398</v>
      </c>
      <c r="B1199">
        <v>5</v>
      </c>
      <c r="C1199" t="s">
        <v>2822</v>
      </c>
      <c r="D1199" t="s">
        <v>3578</v>
      </c>
      <c r="E1199" s="1">
        <v>43306</v>
      </c>
      <c r="F1199" t="s">
        <v>3579</v>
      </c>
      <c r="G1199" s="1">
        <v>31190</v>
      </c>
      <c r="H1199" t="s">
        <v>6</v>
      </c>
      <c r="I1199">
        <v>1985</v>
      </c>
      <c r="J1199" s="2">
        <f t="shared" si="36"/>
        <v>34</v>
      </c>
      <c r="K1199" t="str" cm="1">
        <f t="array" ref="K1199">_xlfn.IFS(J1199&gt;=61,"61-70",J1199&gt;51,"51-60",J1199&gt;41,"41-50",J1199&gt;31,"31-40",J1199&gt;10,"18-30")</f>
        <v>31-40</v>
      </c>
      <c r="L1199">
        <f t="shared" si="37"/>
        <v>2018</v>
      </c>
    </row>
    <row r="1200" spans="1:12" x14ac:dyDescent="0.25">
      <c r="A1200">
        <v>5399</v>
      </c>
      <c r="B1200">
        <v>5</v>
      </c>
      <c r="C1200" t="s">
        <v>3087</v>
      </c>
      <c r="D1200" t="s">
        <v>3580</v>
      </c>
      <c r="E1200" s="1">
        <v>42942</v>
      </c>
      <c r="F1200" t="s">
        <v>3581</v>
      </c>
      <c r="G1200" s="1">
        <v>22970</v>
      </c>
      <c r="H1200" t="s">
        <v>7</v>
      </c>
      <c r="I1200">
        <v>1962</v>
      </c>
      <c r="J1200" s="2">
        <f t="shared" si="36"/>
        <v>57</v>
      </c>
      <c r="K1200" t="str" cm="1">
        <f t="array" ref="K1200">_xlfn.IFS(J1200&gt;=61,"61-70",J1200&gt;51,"51-60",J1200&gt;41,"41-50",J1200&gt;31,"31-40",J1200&gt;10,"18-30")</f>
        <v>51-60</v>
      </c>
      <c r="L1200">
        <f t="shared" si="37"/>
        <v>2017</v>
      </c>
    </row>
    <row r="1201" spans="1:12" x14ac:dyDescent="0.25">
      <c r="A1201">
        <v>5400</v>
      </c>
      <c r="B1201">
        <v>5</v>
      </c>
      <c r="C1201" t="s">
        <v>3582</v>
      </c>
      <c r="D1201" t="s">
        <v>3583</v>
      </c>
      <c r="E1201" s="1">
        <v>43522</v>
      </c>
      <c r="F1201" t="s">
        <v>3584</v>
      </c>
      <c r="G1201" s="1">
        <v>36050</v>
      </c>
      <c r="H1201" t="s">
        <v>7</v>
      </c>
      <c r="I1201">
        <v>1998</v>
      </c>
      <c r="J1201" s="2">
        <f t="shared" si="36"/>
        <v>21</v>
      </c>
      <c r="K1201" t="str" cm="1">
        <f t="array" ref="K1201">_xlfn.IFS(J1201&gt;=61,"61-70",J1201&gt;51,"51-60",J1201&gt;41,"41-50",J1201&gt;31,"31-40",J1201&gt;10,"18-30")</f>
        <v>18-30</v>
      </c>
      <c r="L1201">
        <f t="shared" si="37"/>
        <v>2019</v>
      </c>
    </row>
    <row r="1202" spans="1:12" x14ac:dyDescent="0.25">
      <c r="A1202">
        <v>5401</v>
      </c>
      <c r="B1202">
        <v>5</v>
      </c>
      <c r="C1202" t="s">
        <v>3585</v>
      </c>
      <c r="D1202" t="s">
        <v>3586</v>
      </c>
      <c r="E1202" s="1">
        <v>43349</v>
      </c>
      <c r="F1202" t="s">
        <v>3587</v>
      </c>
      <c r="G1202" s="1">
        <v>34997</v>
      </c>
      <c r="H1202" t="s">
        <v>2148</v>
      </c>
      <c r="I1202">
        <v>1995</v>
      </c>
      <c r="J1202" s="2">
        <f t="shared" si="36"/>
        <v>24</v>
      </c>
      <c r="K1202" t="str" cm="1">
        <f t="array" ref="K1202">_xlfn.IFS(J1202&gt;=61,"61-70",J1202&gt;51,"51-60",J1202&gt;41,"41-50",J1202&gt;31,"31-40",J1202&gt;10,"18-30")</f>
        <v>18-30</v>
      </c>
      <c r="L1202">
        <f t="shared" si="37"/>
        <v>2018</v>
      </c>
    </row>
    <row r="1203" spans="1:12" x14ac:dyDescent="0.25">
      <c r="A1203">
        <v>5402</v>
      </c>
      <c r="B1203">
        <v>5</v>
      </c>
      <c r="C1203" t="s">
        <v>3588</v>
      </c>
      <c r="D1203" t="s">
        <v>3589</v>
      </c>
      <c r="E1203" s="1">
        <v>43119</v>
      </c>
      <c r="F1203" t="s">
        <v>3590</v>
      </c>
      <c r="G1203" s="1">
        <v>26965</v>
      </c>
      <c r="H1203" t="s">
        <v>7</v>
      </c>
      <c r="I1203">
        <v>1973</v>
      </c>
      <c r="J1203" s="2">
        <f t="shared" si="36"/>
        <v>46</v>
      </c>
      <c r="K1203" t="str" cm="1">
        <f t="array" ref="K1203">_xlfn.IFS(J1203&gt;=61,"61-70",J1203&gt;51,"51-60",J1203&gt;41,"41-50",J1203&gt;31,"31-40",J1203&gt;10,"18-30")</f>
        <v>41-50</v>
      </c>
      <c r="L1203">
        <f t="shared" si="37"/>
        <v>2018</v>
      </c>
    </row>
    <row r="1204" spans="1:12" x14ac:dyDescent="0.25">
      <c r="A1204">
        <v>5403</v>
      </c>
      <c r="B1204">
        <v>5</v>
      </c>
      <c r="C1204" t="s">
        <v>3591</v>
      </c>
      <c r="D1204" t="s">
        <v>3592</v>
      </c>
      <c r="E1204" s="1">
        <v>42741</v>
      </c>
      <c r="F1204" t="s">
        <v>3593</v>
      </c>
      <c r="G1204" s="1">
        <v>29352</v>
      </c>
      <c r="H1204" t="s">
        <v>2148</v>
      </c>
      <c r="I1204">
        <v>1980</v>
      </c>
      <c r="J1204" s="2">
        <f t="shared" si="36"/>
        <v>39</v>
      </c>
      <c r="K1204" t="str" cm="1">
        <f t="array" ref="K1204">_xlfn.IFS(J1204&gt;=61,"61-70",J1204&gt;51,"51-60",J1204&gt;41,"41-50",J1204&gt;31,"31-40",J1204&gt;10,"18-30")</f>
        <v>31-40</v>
      </c>
      <c r="L1204">
        <f t="shared" si="37"/>
        <v>2017</v>
      </c>
    </row>
    <row r="1205" spans="1:12" x14ac:dyDescent="0.25">
      <c r="A1205">
        <v>5404</v>
      </c>
      <c r="B1205">
        <v>5</v>
      </c>
      <c r="C1205" t="s">
        <v>3594</v>
      </c>
      <c r="D1205" t="s">
        <v>3595</v>
      </c>
      <c r="E1205" s="1">
        <v>42812</v>
      </c>
      <c r="F1205" t="s">
        <v>3596</v>
      </c>
      <c r="G1205" s="1">
        <v>20058</v>
      </c>
      <c r="H1205" t="s">
        <v>6</v>
      </c>
      <c r="I1205">
        <v>1954</v>
      </c>
      <c r="J1205" s="2">
        <f t="shared" si="36"/>
        <v>65</v>
      </c>
      <c r="K1205" t="str" cm="1">
        <f t="array" ref="K1205">_xlfn.IFS(J1205&gt;=61,"61-70",J1205&gt;51,"51-60",J1205&gt;41,"41-50",J1205&gt;31,"31-40",J1205&gt;10,"18-30")</f>
        <v>61-70</v>
      </c>
      <c r="L1205">
        <f t="shared" si="37"/>
        <v>2017</v>
      </c>
    </row>
    <row r="1206" spans="1:12" x14ac:dyDescent="0.25">
      <c r="A1206">
        <v>5405</v>
      </c>
      <c r="B1206">
        <v>5</v>
      </c>
      <c r="C1206" t="s">
        <v>3597</v>
      </c>
      <c r="D1206" t="s">
        <v>3598</v>
      </c>
      <c r="E1206" s="1">
        <v>43035</v>
      </c>
      <c r="F1206" t="s">
        <v>3599</v>
      </c>
      <c r="G1206" s="1">
        <v>25081</v>
      </c>
      <c r="H1206" t="s">
        <v>6</v>
      </c>
      <c r="I1206">
        <v>1968</v>
      </c>
      <c r="J1206" s="2">
        <f t="shared" si="36"/>
        <v>51</v>
      </c>
      <c r="K1206" t="str" cm="1">
        <f t="array" ref="K1206">_xlfn.IFS(J1206&gt;=61,"61-70",J1206&gt;51,"51-60",J1206&gt;41,"41-50",J1206&gt;31,"31-40",J1206&gt;10,"18-30")</f>
        <v>41-50</v>
      </c>
      <c r="L1206">
        <f t="shared" si="37"/>
        <v>2017</v>
      </c>
    </row>
    <row r="1207" spans="1:12" x14ac:dyDescent="0.25">
      <c r="A1207">
        <v>5406</v>
      </c>
      <c r="B1207">
        <v>5</v>
      </c>
      <c r="C1207" t="s">
        <v>3600</v>
      </c>
      <c r="D1207" t="s">
        <v>3601</v>
      </c>
      <c r="E1207" s="1">
        <v>43461</v>
      </c>
      <c r="F1207" t="s">
        <v>3602</v>
      </c>
      <c r="G1207" s="1">
        <v>36038</v>
      </c>
      <c r="H1207" t="s">
        <v>2148</v>
      </c>
      <c r="I1207">
        <v>1998</v>
      </c>
      <c r="J1207" s="2">
        <f t="shared" si="36"/>
        <v>21</v>
      </c>
      <c r="K1207" t="str" cm="1">
        <f t="array" ref="K1207">_xlfn.IFS(J1207&gt;=61,"61-70",J1207&gt;51,"51-60",J1207&gt;41,"41-50",J1207&gt;31,"31-40",J1207&gt;10,"18-30")</f>
        <v>18-30</v>
      </c>
      <c r="L1207">
        <f t="shared" si="37"/>
        <v>2018</v>
      </c>
    </row>
    <row r="1208" spans="1:12" x14ac:dyDescent="0.25">
      <c r="A1208">
        <v>5407</v>
      </c>
      <c r="B1208">
        <v>5</v>
      </c>
      <c r="C1208" t="s">
        <v>3603</v>
      </c>
      <c r="D1208" t="s">
        <v>3604</v>
      </c>
      <c r="E1208" s="1">
        <v>43267</v>
      </c>
      <c r="F1208" t="s">
        <v>3605</v>
      </c>
      <c r="G1208" s="1">
        <v>30310</v>
      </c>
      <c r="H1208" t="s">
        <v>6</v>
      </c>
      <c r="I1208">
        <v>1982</v>
      </c>
      <c r="J1208" s="2">
        <f t="shared" si="36"/>
        <v>37</v>
      </c>
      <c r="K1208" t="str" cm="1">
        <f t="array" ref="K1208">_xlfn.IFS(J1208&gt;=61,"61-70",J1208&gt;51,"51-60",J1208&gt;41,"41-50",J1208&gt;31,"31-40",J1208&gt;10,"18-30")</f>
        <v>31-40</v>
      </c>
      <c r="L1208">
        <f t="shared" si="37"/>
        <v>2018</v>
      </c>
    </row>
    <row r="1209" spans="1:12" x14ac:dyDescent="0.25">
      <c r="A1209">
        <v>5408</v>
      </c>
      <c r="B1209">
        <v>5</v>
      </c>
      <c r="C1209" t="s">
        <v>3606</v>
      </c>
      <c r="D1209" t="s">
        <v>3607</v>
      </c>
      <c r="E1209" s="1">
        <v>42932</v>
      </c>
      <c r="F1209" t="s">
        <v>3608</v>
      </c>
      <c r="G1209" s="1">
        <v>31123</v>
      </c>
      <c r="H1209" t="s">
        <v>2148</v>
      </c>
      <c r="I1209">
        <v>1985</v>
      </c>
      <c r="J1209" s="2">
        <f t="shared" si="36"/>
        <v>34</v>
      </c>
      <c r="K1209" t="str" cm="1">
        <f t="array" ref="K1209">_xlfn.IFS(J1209&gt;=61,"61-70",J1209&gt;51,"51-60",J1209&gt;41,"41-50",J1209&gt;31,"31-40",J1209&gt;10,"18-30")</f>
        <v>31-40</v>
      </c>
      <c r="L1209">
        <f t="shared" si="37"/>
        <v>2017</v>
      </c>
    </row>
    <row r="1210" spans="1:12" x14ac:dyDescent="0.25">
      <c r="A1210">
        <v>5409</v>
      </c>
      <c r="B1210">
        <v>5</v>
      </c>
      <c r="C1210" t="s">
        <v>3609</v>
      </c>
      <c r="D1210" t="s">
        <v>3610</v>
      </c>
      <c r="E1210" s="1">
        <v>42989</v>
      </c>
      <c r="F1210" t="s">
        <v>3611</v>
      </c>
      <c r="G1210" s="1">
        <v>24045</v>
      </c>
      <c r="H1210" t="s">
        <v>6</v>
      </c>
      <c r="I1210">
        <v>1965</v>
      </c>
      <c r="J1210" s="2">
        <f t="shared" si="36"/>
        <v>54</v>
      </c>
      <c r="K1210" t="str" cm="1">
        <f t="array" ref="K1210">_xlfn.IFS(J1210&gt;=61,"61-70",J1210&gt;51,"51-60",J1210&gt;41,"41-50",J1210&gt;31,"31-40",J1210&gt;10,"18-30")</f>
        <v>51-60</v>
      </c>
      <c r="L1210">
        <f t="shared" si="37"/>
        <v>2017</v>
      </c>
    </row>
    <row r="1211" spans="1:12" x14ac:dyDescent="0.25">
      <c r="A1211">
        <v>5410</v>
      </c>
      <c r="B1211">
        <v>5</v>
      </c>
      <c r="C1211" t="s">
        <v>3612</v>
      </c>
      <c r="D1211" t="s">
        <v>3613</v>
      </c>
      <c r="E1211" s="1">
        <v>42906</v>
      </c>
      <c r="F1211" t="s">
        <v>3614</v>
      </c>
      <c r="G1211" s="1">
        <v>22181</v>
      </c>
      <c r="H1211" t="s">
        <v>6</v>
      </c>
      <c r="I1211">
        <v>1960</v>
      </c>
      <c r="J1211" s="2">
        <f t="shared" si="36"/>
        <v>59</v>
      </c>
      <c r="K1211" t="str" cm="1">
        <f t="array" ref="K1211">_xlfn.IFS(J1211&gt;=61,"61-70",J1211&gt;51,"51-60",J1211&gt;41,"41-50",J1211&gt;31,"31-40",J1211&gt;10,"18-30")</f>
        <v>51-60</v>
      </c>
      <c r="L1211">
        <f t="shared" si="37"/>
        <v>2017</v>
      </c>
    </row>
    <row r="1212" spans="1:12" x14ac:dyDescent="0.25">
      <c r="A1212">
        <v>5411</v>
      </c>
      <c r="B1212">
        <v>5</v>
      </c>
      <c r="C1212" t="s">
        <v>2975</v>
      </c>
      <c r="D1212" t="s">
        <v>3615</v>
      </c>
      <c r="E1212" s="1">
        <v>43560</v>
      </c>
      <c r="F1212" t="s">
        <v>3616</v>
      </c>
      <c r="G1212" s="1">
        <v>36911</v>
      </c>
      <c r="H1212" t="s">
        <v>7</v>
      </c>
      <c r="I1212">
        <v>2001</v>
      </c>
      <c r="J1212" s="2">
        <f t="shared" si="36"/>
        <v>18</v>
      </c>
      <c r="K1212" t="str" cm="1">
        <f t="array" ref="K1212">_xlfn.IFS(J1212&gt;=61,"61-70",J1212&gt;51,"51-60",J1212&gt;41,"41-50",J1212&gt;31,"31-40",J1212&gt;10,"18-30")</f>
        <v>18-30</v>
      </c>
      <c r="L1212">
        <f t="shared" si="37"/>
        <v>2019</v>
      </c>
    </row>
    <row r="1213" spans="1:12" x14ac:dyDescent="0.25">
      <c r="A1213">
        <v>5412</v>
      </c>
      <c r="B1213">
        <v>5</v>
      </c>
      <c r="C1213" t="s">
        <v>3617</v>
      </c>
      <c r="D1213" t="s">
        <v>3618</v>
      </c>
      <c r="E1213" s="1">
        <v>43258</v>
      </c>
      <c r="F1213" t="s">
        <v>3619</v>
      </c>
      <c r="G1213" s="1">
        <v>30103</v>
      </c>
      <c r="H1213" t="s">
        <v>6</v>
      </c>
      <c r="I1213">
        <v>1982</v>
      </c>
      <c r="J1213" s="2">
        <f t="shared" si="36"/>
        <v>37</v>
      </c>
      <c r="K1213" t="str" cm="1">
        <f t="array" ref="K1213">_xlfn.IFS(J1213&gt;=61,"61-70",J1213&gt;51,"51-60",J1213&gt;41,"41-50",J1213&gt;31,"31-40",J1213&gt;10,"18-30")</f>
        <v>31-40</v>
      </c>
      <c r="L1213">
        <f t="shared" si="37"/>
        <v>2018</v>
      </c>
    </row>
    <row r="1214" spans="1:12" x14ac:dyDescent="0.25">
      <c r="A1214">
        <v>5413</v>
      </c>
      <c r="B1214">
        <v>5</v>
      </c>
      <c r="C1214" t="s">
        <v>3620</v>
      </c>
      <c r="D1214" t="s">
        <v>3621</v>
      </c>
      <c r="E1214" s="1">
        <v>43296</v>
      </c>
      <c r="F1214" t="s">
        <v>3622</v>
      </c>
      <c r="G1214" s="1">
        <v>30959</v>
      </c>
      <c r="H1214" t="s">
        <v>7</v>
      </c>
      <c r="I1214">
        <v>1984</v>
      </c>
      <c r="J1214" s="2">
        <f t="shared" si="36"/>
        <v>35</v>
      </c>
      <c r="K1214" t="str" cm="1">
        <f t="array" ref="K1214">_xlfn.IFS(J1214&gt;=61,"61-70",J1214&gt;51,"51-60",J1214&gt;41,"41-50",J1214&gt;31,"31-40",J1214&gt;10,"18-30")</f>
        <v>31-40</v>
      </c>
      <c r="L1214">
        <f t="shared" si="37"/>
        <v>2018</v>
      </c>
    </row>
    <row r="1215" spans="1:12" x14ac:dyDescent="0.25">
      <c r="A1215">
        <v>5414</v>
      </c>
      <c r="B1215">
        <v>5</v>
      </c>
      <c r="C1215" t="s">
        <v>3623</v>
      </c>
      <c r="D1215" t="s">
        <v>3624</v>
      </c>
      <c r="E1215" s="1">
        <v>43260</v>
      </c>
      <c r="F1215" t="s">
        <v>3625</v>
      </c>
      <c r="G1215" s="1">
        <v>30155</v>
      </c>
      <c r="H1215" t="s">
        <v>6</v>
      </c>
      <c r="I1215">
        <v>1982</v>
      </c>
      <c r="J1215" s="2">
        <f t="shared" si="36"/>
        <v>37</v>
      </c>
      <c r="K1215" t="str" cm="1">
        <f t="array" ref="K1215">_xlfn.IFS(J1215&gt;=61,"61-70",J1215&gt;51,"51-60",J1215&gt;41,"41-50",J1215&gt;31,"31-40",J1215&gt;10,"18-30")</f>
        <v>31-40</v>
      </c>
      <c r="L1215">
        <f t="shared" si="37"/>
        <v>2018</v>
      </c>
    </row>
    <row r="1216" spans="1:12" x14ac:dyDescent="0.25">
      <c r="A1216">
        <v>5415</v>
      </c>
      <c r="B1216">
        <v>5</v>
      </c>
      <c r="C1216" t="s">
        <v>3626</v>
      </c>
      <c r="D1216" t="s">
        <v>3627</v>
      </c>
      <c r="E1216" s="1">
        <v>43497</v>
      </c>
      <c r="F1216" t="s">
        <v>3628</v>
      </c>
      <c r="G1216" s="1">
        <v>35501</v>
      </c>
      <c r="H1216" t="s">
        <v>7</v>
      </c>
      <c r="I1216">
        <v>1997</v>
      </c>
      <c r="J1216" s="2">
        <f t="shared" si="36"/>
        <v>22</v>
      </c>
      <c r="K1216" t="str" cm="1">
        <f t="array" ref="K1216">_xlfn.IFS(J1216&gt;=61,"61-70",J1216&gt;51,"51-60",J1216&gt;41,"41-50",J1216&gt;31,"31-40",J1216&gt;10,"18-30")</f>
        <v>18-30</v>
      </c>
      <c r="L1216">
        <f t="shared" si="37"/>
        <v>2019</v>
      </c>
    </row>
    <row r="1217" spans="1:12" x14ac:dyDescent="0.25">
      <c r="A1217">
        <v>5416</v>
      </c>
      <c r="B1217">
        <v>5</v>
      </c>
      <c r="C1217" t="s">
        <v>2862</v>
      </c>
      <c r="D1217" t="s">
        <v>3629</v>
      </c>
      <c r="E1217" s="1">
        <v>43412</v>
      </c>
      <c r="F1217" t="s">
        <v>3630</v>
      </c>
      <c r="G1217" s="1">
        <v>33572</v>
      </c>
      <c r="H1217" t="s">
        <v>6</v>
      </c>
      <c r="I1217">
        <v>1991</v>
      </c>
      <c r="J1217" s="2">
        <f t="shared" si="36"/>
        <v>28</v>
      </c>
      <c r="K1217" t="str" cm="1">
        <f t="array" ref="K1217">_xlfn.IFS(J1217&gt;=61,"61-70",J1217&gt;51,"51-60",J1217&gt;41,"41-50",J1217&gt;31,"31-40",J1217&gt;10,"18-30")</f>
        <v>18-30</v>
      </c>
      <c r="L1217">
        <f t="shared" si="37"/>
        <v>2018</v>
      </c>
    </row>
    <row r="1218" spans="1:12" x14ac:dyDescent="0.25">
      <c r="A1218">
        <v>5417</v>
      </c>
      <c r="B1218">
        <v>5</v>
      </c>
      <c r="C1218" t="s">
        <v>3631</v>
      </c>
      <c r="D1218" t="s">
        <v>3632</v>
      </c>
      <c r="E1218" s="1">
        <v>43233</v>
      </c>
      <c r="F1218" t="s">
        <v>3633</v>
      </c>
      <c r="G1218" s="1">
        <v>29534</v>
      </c>
      <c r="H1218" t="s">
        <v>6</v>
      </c>
      <c r="I1218">
        <v>1980</v>
      </c>
      <c r="J1218" s="2">
        <f t="shared" si="36"/>
        <v>39</v>
      </c>
      <c r="K1218" t="str" cm="1">
        <f t="array" ref="K1218">_xlfn.IFS(J1218&gt;=61,"61-70",J1218&gt;51,"51-60",J1218&gt;41,"41-50",J1218&gt;31,"31-40",J1218&gt;10,"18-30")</f>
        <v>31-40</v>
      </c>
      <c r="L1218">
        <f t="shared" si="37"/>
        <v>2018</v>
      </c>
    </row>
    <row r="1219" spans="1:12" x14ac:dyDescent="0.25">
      <c r="A1219">
        <v>5418</v>
      </c>
      <c r="B1219">
        <v>5</v>
      </c>
      <c r="C1219" t="s">
        <v>3634</v>
      </c>
      <c r="D1219" t="s">
        <v>3635</v>
      </c>
      <c r="E1219" s="1">
        <v>43188</v>
      </c>
      <c r="F1219" t="s">
        <v>3636</v>
      </c>
      <c r="G1219" s="1">
        <v>28531</v>
      </c>
      <c r="H1219" t="s">
        <v>7</v>
      </c>
      <c r="I1219">
        <v>1978</v>
      </c>
      <c r="J1219" s="2">
        <f t="shared" ref="J1219:J1282" si="38">2019-I1219</f>
        <v>41</v>
      </c>
      <c r="K1219" t="str" cm="1">
        <f t="array" ref="K1219">_xlfn.IFS(J1219&gt;=61,"61-70",J1219&gt;51,"51-60",J1219&gt;41,"41-50",J1219&gt;31,"31-40",J1219&gt;10,"18-30")</f>
        <v>31-40</v>
      </c>
      <c r="L1219">
        <f t="shared" ref="L1219:L1282" si="39">YEAR(E1219)</f>
        <v>2018</v>
      </c>
    </row>
    <row r="1220" spans="1:12" x14ac:dyDescent="0.25">
      <c r="A1220">
        <v>5419</v>
      </c>
      <c r="B1220">
        <v>5</v>
      </c>
      <c r="C1220" t="s">
        <v>3637</v>
      </c>
      <c r="D1220" t="s">
        <v>3638</v>
      </c>
      <c r="E1220" s="1">
        <v>43230</v>
      </c>
      <c r="F1220" t="s">
        <v>3639</v>
      </c>
      <c r="G1220" s="1">
        <v>29482</v>
      </c>
      <c r="H1220" t="s">
        <v>6</v>
      </c>
      <c r="I1220">
        <v>1980</v>
      </c>
      <c r="J1220" s="2">
        <f t="shared" si="38"/>
        <v>39</v>
      </c>
      <c r="K1220" t="str" cm="1">
        <f t="array" ref="K1220">_xlfn.IFS(J1220&gt;=61,"61-70",J1220&gt;51,"51-60",J1220&gt;41,"41-50",J1220&gt;31,"31-40",J1220&gt;10,"18-30")</f>
        <v>31-40</v>
      </c>
      <c r="L1220">
        <f t="shared" si="39"/>
        <v>2018</v>
      </c>
    </row>
    <row r="1221" spans="1:12" x14ac:dyDescent="0.25">
      <c r="A1221">
        <v>5420</v>
      </c>
      <c r="B1221">
        <v>5</v>
      </c>
      <c r="C1221" t="s">
        <v>3640</v>
      </c>
      <c r="D1221" t="s">
        <v>3641</v>
      </c>
      <c r="E1221" s="1">
        <v>43158</v>
      </c>
      <c r="F1221" t="s">
        <v>3642</v>
      </c>
      <c r="G1221" s="1">
        <v>33226</v>
      </c>
      <c r="H1221" t="s">
        <v>2148</v>
      </c>
      <c r="I1221">
        <v>1990</v>
      </c>
      <c r="J1221" s="2">
        <f t="shared" si="38"/>
        <v>29</v>
      </c>
      <c r="K1221" t="str" cm="1">
        <f t="array" ref="K1221">_xlfn.IFS(J1221&gt;=61,"61-70",J1221&gt;51,"51-60",J1221&gt;41,"41-50",J1221&gt;31,"31-40",J1221&gt;10,"18-30")</f>
        <v>18-30</v>
      </c>
      <c r="L1221">
        <f t="shared" si="39"/>
        <v>2018</v>
      </c>
    </row>
    <row r="1222" spans="1:12" x14ac:dyDescent="0.25">
      <c r="A1222">
        <v>5421</v>
      </c>
      <c r="B1222">
        <v>5</v>
      </c>
      <c r="C1222" t="s">
        <v>3643</v>
      </c>
      <c r="D1222" t="s">
        <v>3644</v>
      </c>
      <c r="E1222" s="1">
        <v>43220</v>
      </c>
      <c r="F1222" t="s">
        <v>3645</v>
      </c>
      <c r="G1222" s="1">
        <v>33802</v>
      </c>
      <c r="H1222" t="s">
        <v>2148</v>
      </c>
      <c r="I1222">
        <v>1992</v>
      </c>
      <c r="J1222" s="2">
        <f t="shared" si="38"/>
        <v>27</v>
      </c>
      <c r="K1222" t="str" cm="1">
        <f t="array" ref="K1222">_xlfn.IFS(J1222&gt;=61,"61-70",J1222&gt;51,"51-60",J1222&gt;41,"41-50",J1222&gt;31,"31-40",J1222&gt;10,"18-30")</f>
        <v>18-30</v>
      </c>
      <c r="L1222">
        <f t="shared" si="39"/>
        <v>2018</v>
      </c>
    </row>
    <row r="1223" spans="1:12" x14ac:dyDescent="0.25">
      <c r="A1223">
        <v>5422</v>
      </c>
      <c r="B1223">
        <v>5</v>
      </c>
      <c r="C1223" t="s">
        <v>2461</v>
      </c>
      <c r="D1223" t="s">
        <v>3646</v>
      </c>
      <c r="E1223" s="1">
        <v>43157</v>
      </c>
      <c r="F1223" t="s">
        <v>3647</v>
      </c>
      <c r="G1223" s="1">
        <v>27825</v>
      </c>
      <c r="H1223" t="s">
        <v>6</v>
      </c>
      <c r="I1223">
        <v>1976</v>
      </c>
      <c r="J1223" s="2">
        <f t="shared" si="38"/>
        <v>43</v>
      </c>
      <c r="K1223" t="str" cm="1">
        <f t="array" ref="K1223">_xlfn.IFS(J1223&gt;=61,"61-70",J1223&gt;51,"51-60",J1223&gt;41,"41-50",J1223&gt;31,"31-40",J1223&gt;10,"18-30")</f>
        <v>41-50</v>
      </c>
      <c r="L1223">
        <f t="shared" si="39"/>
        <v>2018</v>
      </c>
    </row>
    <row r="1224" spans="1:12" x14ac:dyDescent="0.25">
      <c r="A1224">
        <v>5423</v>
      </c>
      <c r="B1224">
        <v>5</v>
      </c>
      <c r="C1224" t="s">
        <v>2807</v>
      </c>
      <c r="D1224" t="s">
        <v>3648</v>
      </c>
      <c r="E1224" s="1">
        <v>43104</v>
      </c>
      <c r="F1224" t="s">
        <v>3649</v>
      </c>
      <c r="G1224" s="1">
        <v>26634</v>
      </c>
      <c r="H1224" t="s">
        <v>6</v>
      </c>
      <c r="I1224">
        <v>1972</v>
      </c>
      <c r="J1224" s="2">
        <f t="shared" si="38"/>
        <v>47</v>
      </c>
      <c r="K1224" t="str" cm="1">
        <f t="array" ref="K1224">_xlfn.IFS(J1224&gt;=61,"61-70",J1224&gt;51,"51-60",J1224&gt;41,"41-50",J1224&gt;31,"31-40",J1224&gt;10,"18-30")</f>
        <v>41-50</v>
      </c>
      <c r="L1224">
        <f t="shared" si="39"/>
        <v>2018</v>
      </c>
    </row>
    <row r="1225" spans="1:12" x14ac:dyDescent="0.25">
      <c r="A1225">
        <v>5424</v>
      </c>
      <c r="B1225">
        <v>5</v>
      </c>
      <c r="C1225" t="s">
        <v>2874</v>
      </c>
      <c r="D1225" t="s">
        <v>3650</v>
      </c>
      <c r="E1225" s="1">
        <v>42952</v>
      </c>
      <c r="F1225" t="s">
        <v>3651</v>
      </c>
      <c r="G1225" s="1">
        <v>23217</v>
      </c>
      <c r="H1225" t="s">
        <v>6</v>
      </c>
      <c r="I1225">
        <v>1963</v>
      </c>
      <c r="J1225" s="2">
        <f t="shared" si="38"/>
        <v>56</v>
      </c>
      <c r="K1225" t="str" cm="1">
        <f t="array" ref="K1225">_xlfn.IFS(J1225&gt;=61,"61-70",J1225&gt;51,"51-60",J1225&gt;41,"41-50",J1225&gt;31,"31-40",J1225&gt;10,"18-30")</f>
        <v>51-60</v>
      </c>
      <c r="L1225">
        <f t="shared" si="39"/>
        <v>2017</v>
      </c>
    </row>
    <row r="1226" spans="1:12" x14ac:dyDescent="0.25">
      <c r="A1226">
        <v>5425</v>
      </c>
      <c r="B1226">
        <v>5</v>
      </c>
      <c r="C1226" t="s">
        <v>3652</v>
      </c>
      <c r="D1226" t="s">
        <v>3653</v>
      </c>
      <c r="E1226" s="1">
        <v>43352</v>
      </c>
      <c r="F1226" t="s">
        <v>3654</v>
      </c>
      <c r="G1226" s="1">
        <v>32212</v>
      </c>
      <c r="H1226" t="s">
        <v>7</v>
      </c>
      <c r="I1226">
        <v>1988</v>
      </c>
      <c r="J1226" s="2">
        <f t="shared" si="38"/>
        <v>31</v>
      </c>
      <c r="K1226" t="str" cm="1">
        <f t="array" ref="K1226">_xlfn.IFS(J1226&gt;=61,"61-70",J1226&gt;51,"51-60",J1226&gt;41,"41-50",J1226&gt;31,"31-40",J1226&gt;10,"18-30")</f>
        <v>18-30</v>
      </c>
      <c r="L1226">
        <f t="shared" si="39"/>
        <v>2018</v>
      </c>
    </row>
    <row r="1227" spans="1:12" x14ac:dyDescent="0.25">
      <c r="A1227">
        <v>5426</v>
      </c>
      <c r="B1227">
        <v>5</v>
      </c>
      <c r="C1227" t="s">
        <v>3655</v>
      </c>
      <c r="D1227" t="s">
        <v>3656</v>
      </c>
      <c r="E1227" s="1">
        <v>43554</v>
      </c>
      <c r="F1227" t="s">
        <v>3657</v>
      </c>
      <c r="G1227" s="1">
        <v>36782</v>
      </c>
      <c r="H1227" t="s">
        <v>6</v>
      </c>
      <c r="I1227">
        <v>2000</v>
      </c>
      <c r="J1227" s="2">
        <f t="shared" si="38"/>
        <v>19</v>
      </c>
      <c r="K1227" t="str" cm="1">
        <f t="array" ref="K1227">_xlfn.IFS(J1227&gt;=61,"61-70",J1227&gt;51,"51-60",J1227&gt;41,"41-50",J1227&gt;31,"31-40",J1227&gt;10,"18-30")</f>
        <v>18-30</v>
      </c>
      <c r="L1227">
        <f t="shared" si="39"/>
        <v>2019</v>
      </c>
    </row>
    <row r="1228" spans="1:12" x14ac:dyDescent="0.25">
      <c r="A1228">
        <v>5427</v>
      </c>
      <c r="B1228">
        <v>5</v>
      </c>
      <c r="C1228" t="s">
        <v>3298</v>
      </c>
      <c r="D1228" t="s">
        <v>3658</v>
      </c>
      <c r="E1228" s="1">
        <v>43060</v>
      </c>
      <c r="F1228" t="s">
        <v>3659</v>
      </c>
      <c r="G1228" s="1">
        <v>25650</v>
      </c>
      <c r="H1228" t="s">
        <v>6</v>
      </c>
      <c r="I1228">
        <v>1970</v>
      </c>
      <c r="J1228" s="2">
        <f t="shared" si="38"/>
        <v>49</v>
      </c>
      <c r="K1228" t="str" cm="1">
        <f t="array" ref="K1228">_xlfn.IFS(J1228&gt;=61,"61-70",J1228&gt;51,"51-60",J1228&gt;41,"41-50",J1228&gt;31,"31-40",J1228&gt;10,"18-30")</f>
        <v>41-50</v>
      </c>
      <c r="L1228">
        <f t="shared" si="39"/>
        <v>2017</v>
      </c>
    </row>
    <row r="1229" spans="1:12" x14ac:dyDescent="0.25">
      <c r="A1229">
        <v>5428</v>
      </c>
      <c r="B1229">
        <v>5</v>
      </c>
      <c r="C1229" t="s">
        <v>2578</v>
      </c>
      <c r="D1229" t="s">
        <v>3660</v>
      </c>
      <c r="E1229" s="1">
        <v>43473</v>
      </c>
      <c r="F1229" t="s">
        <v>3661</v>
      </c>
      <c r="G1229" s="1">
        <v>34953</v>
      </c>
      <c r="H1229" t="s">
        <v>7</v>
      </c>
      <c r="I1229">
        <v>1995</v>
      </c>
      <c r="J1229" s="2">
        <f t="shared" si="38"/>
        <v>24</v>
      </c>
      <c r="K1229" t="str" cm="1">
        <f t="array" ref="K1229">_xlfn.IFS(J1229&gt;=61,"61-70",J1229&gt;51,"51-60",J1229&gt;41,"41-50",J1229&gt;31,"31-40",J1229&gt;10,"18-30")</f>
        <v>18-30</v>
      </c>
      <c r="L1229">
        <f t="shared" si="39"/>
        <v>2019</v>
      </c>
    </row>
    <row r="1230" spans="1:12" x14ac:dyDescent="0.25">
      <c r="A1230">
        <v>5429</v>
      </c>
      <c r="B1230">
        <v>5</v>
      </c>
      <c r="C1230" t="s">
        <v>3662</v>
      </c>
      <c r="D1230" t="s">
        <v>3663</v>
      </c>
      <c r="E1230" s="1">
        <v>42994</v>
      </c>
      <c r="F1230" t="s">
        <v>3664</v>
      </c>
      <c r="G1230" s="1">
        <v>24149</v>
      </c>
      <c r="H1230" t="s">
        <v>6</v>
      </c>
      <c r="I1230">
        <v>1966</v>
      </c>
      <c r="J1230" s="2">
        <f t="shared" si="38"/>
        <v>53</v>
      </c>
      <c r="K1230" t="str" cm="1">
        <f t="array" ref="K1230">_xlfn.IFS(J1230&gt;=61,"61-70",J1230&gt;51,"51-60",J1230&gt;41,"41-50",J1230&gt;31,"31-40",J1230&gt;10,"18-30")</f>
        <v>51-60</v>
      </c>
      <c r="L1230">
        <f t="shared" si="39"/>
        <v>2017</v>
      </c>
    </row>
    <row r="1231" spans="1:12" x14ac:dyDescent="0.25">
      <c r="A1231">
        <v>5430</v>
      </c>
      <c r="B1231">
        <v>5</v>
      </c>
      <c r="C1231" t="s">
        <v>3665</v>
      </c>
      <c r="D1231" t="s">
        <v>3666</v>
      </c>
      <c r="E1231" s="1">
        <v>43118</v>
      </c>
      <c r="F1231" t="s">
        <v>3667</v>
      </c>
      <c r="G1231" s="1">
        <v>32850</v>
      </c>
      <c r="H1231" t="s">
        <v>2148</v>
      </c>
      <c r="I1231">
        <v>1989</v>
      </c>
      <c r="J1231" s="2">
        <f t="shared" si="38"/>
        <v>30</v>
      </c>
      <c r="K1231" t="str" cm="1">
        <f t="array" ref="K1231">_xlfn.IFS(J1231&gt;=61,"61-70",J1231&gt;51,"51-60",J1231&gt;41,"41-50",J1231&gt;31,"31-40",J1231&gt;10,"18-30")</f>
        <v>18-30</v>
      </c>
      <c r="L1231">
        <f t="shared" si="39"/>
        <v>2018</v>
      </c>
    </row>
    <row r="1232" spans="1:12" x14ac:dyDescent="0.25">
      <c r="A1232">
        <v>5431</v>
      </c>
      <c r="B1232">
        <v>5</v>
      </c>
      <c r="C1232" t="s">
        <v>3668</v>
      </c>
      <c r="D1232" t="s">
        <v>3669</v>
      </c>
      <c r="E1232" s="1">
        <v>43182</v>
      </c>
      <c r="F1232" t="s">
        <v>3670</v>
      </c>
      <c r="G1232" s="1">
        <v>33447</v>
      </c>
      <c r="H1232" t="s">
        <v>2148</v>
      </c>
      <c r="I1232">
        <v>1991</v>
      </c>
      <c r="J1232" s="2">
        <f t="shared" si="38"/>
        <v>28</v>
      </c>
      <c r="K1232" t="str" cm="1">
        <f t="array" ref="K1232">_xlfn.IFS(J1232&gt;=61,"61-70",J1232&gt;51,"51-60",J1232&gt;41,"41-50",J1232&gt;31,"31-40",J1232&gt;10,"18-30")</f>
        <v>18-30</v>
      </c>
      <c r="L1232">
        <f t="shared" si="39"/>
        <v>2018</v>
      </c>
    </row>
    <row r="1233" spans="1:12" x14ac:dyDescent="0.25">
      <c r="A1233">
        <v>5432</v>
      </c>
      <c r="B1233">
        <v>5</v>
      </c>
      <c r="C1233" t="s">
        <v>3671</v>
      </c>
      <c r="D1233" t="s">
        <v>3672</v>
      </c>
      <c r="E1233" s="1">
        <v>42822</v>
      </c>
      <c r="F1233" t="s">
        <v>3673</v>
      </c>
      <c r="G1233" s="1">
        <v>30104</v>
      </c>
      <c r="H1233" t="s">
        <v>2148</v>
      </c>
      <c r="I1233">
        <v>1982</v>
      </c>
      <c r="J1233" s="2">
        <f t="shared" si="38"/>
        <v>37</v>
      </c>
      <c r="K1233" t="str" cm="1">
        <f t="array" ref="K1233">_xlfn.IFS(J1233&gt;=61,"61-70",J1233&gt;51,"51-60",J1233&gt;41,"41-50",J1233&gt;31,"31-40",J1233&gt;10,"18-30")</f>
        <v>31-40</v>
      </c>
      <c r="L1233">
        <f t="shared" si="39"/>
        <v>2017</v>
      </c>
    </row>
    <row r="1234" spans="1:12" x14ac:dyDescent="0.25">
      <c r="A1234">
        <v>5433</v>
      </c>
      <c r="B1234">
        <v>5</v>
      </c>
      <c r="C1234" t="s">
        <v>2458</v>
      </c>
      <c r="D1234" t="s">
        <v>3674</v>
      </c>
      <c r="E1234" s="1">
        <v>42994</v>
      </c>
      <c r="F1234" t="s">
        <v>3675</v>
      </c>
      <c r="G1234" s="1">
        <v>31698</v>
      </c>
      <c r="H1234" t="s">
        <v>2148</v>
      </c>
      <c r="I1234">
        <v>1986</v>
      </c>
      <c r="J1234" s="2">
        <f t="shared" si="38"/>
        <v>33</v>
      </c>
      <c r="K1234" t="str" cm="1">
        <f t="array" ref="K1234">_xlfn.IFS(J1234&gt;=61,"61-70",J1234&gt;51,"51-60",J1234&gt;41,"41-50",J1234&gt;31,"31-40",J1234&gt;10,"18-30")</f>
        <v>31-40</v>
      </c>
      <c r="L1234">
        <f t="shared" si="39"/>
        <v>2017</v>
      </c>
    </row>
    <row r="1235" spans="1:12" x14ac:dyDescent="0.25">
      <c r="A1235">
        <v>5434</v>
      </c>
      <c r="B1235">
        <v>5</v>
      </c>
      <c r="C1235" t="s">
        <v>3676</v>
      </c>
      <c r="D1235" t="s">
        <v>3677</v>
      </c>
      <c r="E1235" s="1">
        <v>43485</v>
      </c>
      <c r="F1235" t="s">
        <v>3678</v>
      </c>
      <c r="G1235" s="1">
        <v>36259</v>
      </c>
      <c r="H1235" t="s">
        <v>2148</v>
      </c>
      <c r="I1235">
        <v>1999</v>
      </c>
      <c r="J1235" s="2">
        <f t="shared" si="38"/>
        <v>20</v>
      </c>
      <c r="K1235" t="str" cm="1">
        <f t="array" ref="K1235">_xlfn.IFS(J1235&gt;=61,"61-70",J1235&gt;51,"51-60",J1235&gt;41,"41-50",J1235&gt;31,"31-40",J1235&gt;10,"18-30")</f>
        <v>18-30</v>
      </c>
      <c r="L1235">
        <f t="shared" si="39"/>
        <v>2019</v>
      </c>
    </row>
    <row r="1236" spans="1:12" x14ac:dyDescent="0.25">
      <c r="A1236">
        <v>5435</v>
      </c>
      <c r="B1236">
        <v>5</v>
      </c>
      <c r="C1236" t="s">
        <v>3679</v>
      </c>
      <c r="D1236" t="s">
        <v>3680</v>
      </c>
      <c r="E1236" s="1">
        <v>43109</v>
      </c>
      <c r="F1236" t="s">
        <v>3681</v>
      </c>
      <c r="G1236" s="1">
        <v>26738</v>
      </c>
      <c r="H1236" t="s">
        <v>6</v>
      </c>
      <c r="I1236">
        <v>1973</v>
      </c>
      <c r="J1236" s="2">
        <f t="shared" si="38"/>
        <v>46</v>
      </c>
      <c r="K1236" t="str" cm="1">
        <f t="array" ref="K1236">_xlfn.IFS(J1236&gt;=61,"61-70",J1236&gt;51,"51-60",J1236&gt;41,"41-50",J1236&gt;31,"31-40",J1236&gt;10,"18-30")</f>
        <v>41-50</v>
      </c>
      <c r="L1236">
        <f t="shared" si="39"/>
        <v>2018</v>
      </c>
    </row>
    <row r="1237" spans="1:12" x14ac:dyDescent="0.25">
      <c r="A1237">
        <v>5436</v>
      </c>
      <c r="B1237">
        <v>5</v>
      </c>
      <c r="C1237" t="s">
        <v>3682</v>
      </c>
      <c r="D1237" t="s">
        <v>3683</v>
      </c>
      <c r="E1237" s="1">
        <v>43058</v>
      </c>
      <c r="F1237" t="s">
        <v>3684</v>
      </c>
      <c r="G1237" s="1">
        <v>32296</v>
      </c>
      <c r="H1237" t="s">
        <v>2148</v>
      </c>
      <c r="I1237">
        <v>1988</v>
      </c>
      <c r="J1237" s="2">
        <f t="shared" si="38"/>
        <v>31</v>
      </c>
      <c r="K1237" t="str" cm="1">
        <f t="array" ref="K1237">_xlfn.IFS(J1237&gt;=61,"61-70",J1237&gt;51,"51-60",J1237&gt;41,"41-50",J1237&gt;31,"31-40",J1237&gt;10,"18-30")</f>
        <v>18-30</v>
      </c>
      <c r="L1237">
        <f t="shared" si="39"/>
        <v>2017</v>
      </c>
    </row>
    <row r="1238" spans="1:12" x14ac:dyDescent="0.25">
      <c r="A1238">
        <v>5437</v>
      </c>
      <c r="B1238">
        <v>5</v>
      </c>
      <c r="C1238" t="s">
        <v>3685</v>
      </c>
      <c r="D1238" t="s">
        <v>3686</v>
      </c>
      <c r="E1238" s="1">
        <v>43561</v>
      </c>
      <c r="F1238" t="s">
        <v>3687</v>
      </c>
      <c r="G1238" s="1">
        <v>36967</v>
      </c>
      <c r="H1238" t="s">
        <v>2148</v>
      </c>
      <c r="I1238">
        <v>2001</v>
      </c>
      <c r="J1238" s="2">
        <f t="shared" si="38"/>
        <v>18</v>
      </c>
      <c r="K1238" t="str" cm="1">
        <f t="array" ref="K1238">_xlfn.IFS(J1238&gt;=61,"61-70",J1238&gt;51,"51-60",J1238&gt;41,"41-50",J1238&gt;31,"31-40",J1238&gt;10,"18-30")</f>
        <v>18-30</v>
      </c>
      <c r="L1238">
        <f t="shared" si="39"/>
        <v>2019</v>
      </c>
    </row>
    <row r="1239" spans="1:12" x14ac:dyDescent="0.25">
      <c r="A1239">
        <v>5438</v>
      </c>
      <c r="B1239">
        <v>5</v>
      </c>
      <c r="C1239" t="s">
        <v>3688</v>
      </c>
      <c r="D1239" t="s">
        <v>3689</v>
      </c>
      <c r="E1239" s="1">
        <v>43442</v>
      </c>
      <c r="F1239" t="s">
        <v>3690</v>
      </c>
      <c r="G1239" s="1">
        <v>34245</v>
      </c>
      <c r="H1239" t="s">
        <v>6</v>
      </c>
      <c r="I1239">
        <v>1993</v>
      </c>
      <c r="J1239" s="2">
        <f t="shared" si="38"/>
        <v>26</v>
      </c>
      <c r="K1239" t="str" cm="1">
        <f t="array" ref="K1239">_xlfn.IFS(J1239&gt;=61,"61-70",J1239&gt;51,"51-60",J1239&gt;41,"41-50",J1239&gt;31,"31-40",J1239&gt;10,"18-30")</f>
        <v>18-30</v>
      </c>
      <c r="L1239">
        <f t="shared" si="39"/>
        <v>2018</v>
      </c>
    </row>
    <row r="1240" spans="1:12" x14ac:dyDescent="0.25">
      <c r="A1240">
        <v>5439</v>
      </c>
      <c r="B1240">
        <v>5</v>
      </c>
      <c r="C1240" t="s">
        <v>3691</v>
      </c>
      <c r="D1240" t="s">
        <v>3692</v>
      </c>
      <c r="E1240" s="1">
        <v>42870</v>
      </c>
      <c r="F1240" t="s">
        <v>3693</v>
      </c>
      <c r="G1240" s="1">
        <v>21353</v>
      </c>
      <c r="H1240" t="s">
        <v>6</v>
      </c>
      <c r="I1240">
        <v>1958</v>
      </c>
      <c r="J1240" s="2">
        <f t="shared" si="38"/>
        <v>61</v>
      </c>
      <c r="K1240" t="str" cm="1">
        <f t="array" ref="K1240">_xlfn.IFS(J1240&gt;=61,"61-70",J1240&gt;51,"51-60",J1240&gt;41,"41-50",J1240&gt;31,"31-40",J1240&gt;10,"18-30")</f>
        <v>61-70</v>
      </c>
      <c r="L1240">
        <f t="shared" si="39"/>
        <v>2017</v>
      </c>
    </row>
    <row r="1241" spans="1:12" x14ac:dyDescent="0.25">
      <c r="A1241">
        <v>5440</v>
      </c>
      <c r="B1241">
        <v>5</v>
      </c>
      <c r="C1241" t="s">
        <v>3438</v>
      </c>
      <c r="D1241" t="s">
        <v>3694</v>
      </c>
      <c r="E1241" s="1">
        <v>42785</v>
      </c>
      <c r="F1241" t="s">
        <v>3695</v>
      </c>
      <c r="G1241" s="1">
        <v>19446</v>
      </c>
      <c r="H1241" t="s">
        <v>7</v>
      </c>
      <c r="I1241">
        <v>1953</v>
      </c>
      <c r="J1241" s="2">
        <f t="shared" si="38"/>
        <v>66</v>
      </c>
      <c r="K1241" t="str" cm="1">
        <f t="array" ref="K1241">_xlfn.IFS(J1241&gt;=61,"61-70",J1241&gt;51,"51-60",J1241&gt;41,"41-50",J1241&gt;31,"31-40",J1241&gt;10,"18-30")</f>
        <v>61-70</v>
      </c>
      <c r="L1241">
        <f t="shared" si="39"/>
        <v>2017</v>
      </c>
    </row>
    <row r="1242" spans="1:12" x14ac:dyDescent="0.25">
      <c r="A1242">
        <v>5441</v>
      </c>
      <c r="B1242">
        <v>5</v>
      </c>
      <c r="C1242" t="s">
        <v>2695</v>
      </c>
      <c r="D1242" t="s">
        <v>3696</v>
      </c>
      <c r="E1242" s="1">
        <v>43304</v>
      </c>
      <c r="F1242" t="s">
        <v>3697</v>
      </c>
      <c r="G1242" s="1">
        <v>31139</v>
      </c>
      <c r="H1242" t="s">
        <v>6</v>
      </c>
      <c r="I1242">
        <v>1985</v>
      </c>
      <c r="J1242" s="2">
        <f t="shared" si="38"/>
        <v>34</v>
      </c>
      <c r="K1242" t="str" cm="1">
        <f t="array" ref="K1242">_xlfn.IFS(J1242&gt;=61,"61-70",J1242&gt;51,"51-60",J1242&gt;41,"41-50",J1242&gt;31,"31-40",J1242&gt;10,"18-30")</f>
        <v>31-40</v>
      </c>
      <c r="L1242">
        <f t="shared" si="39"/>
        <v>2018</v>
      </c>
    </row>
    <row r="1243" spans="1:12" x14ac:dyDescent="0.25">
      <c r="A1243">
        <v>5442</v>
      </c>
      <c r="B1243">
        <v>5</v>
      </c>
      <c r="C1243" t="s">
        <v>3105</v>
      </c>
      <c r="D1243" t="s">
        <v>3698</v>
      </c>
      <c r="E1243" s="1">
        <v>43313</v>
      </c>
      <c r="F1243" t="s">
        <v>3699</v>
      </c>
      <c r="G1243" s="1">
        <v>34665</v>
      </c>
      <c r="H1243" t="s">
        <v>2148</v>
      </c>
      <c r="I1243">
        <v>1994</v>
      </c>
      <c r="J1243" s="2">
        <f t="shared" si="38"/>
        <v>25</v>
      </c>
      <c r="K1243" t="str" cm="1">
        <f t="array" ref="K1243">_xlfn.IFS(J1243&gt;=61,"61-70",J1243&gt;51,"51-60",J1243&gt;41,"41-50",J1243&gt;31,"31-40",J1243&gt;10,"18-30")</f>
        <v>18-30</v>
      </c>
      <c r="L1243">
        <f t="shared" si="39"/>
        <v>2018</v>
      </c>
    </row>
    <row r="1244" spans="1:12" x14ac:dyDescent="0.25">
      <c r="A1244">
        <v>5443</v>
      </c>
      <c r="B1244">
        <v>5</v>
      </c>
      <c r="C1244" t="s">
        <v>3700</v>
      </c>
      <c r="D1244" t="s">
        <v>3701</v>
      </c>
      <c r="E1244" s="1">
        <v>42998</v>
      </c>
      <c r="F1244" t="s">
        <v>3702</v>
      </c>
      <c r="G1244" s="1">
        <v>24252</v>
      </c>
      <c r="H1244" t="s">
        <v>6</v>
      </c>
      <c r="I1244">
        <v>1966</v>
      </c>
      <c r="J1244" s="2">
        <f t="shared" si="38"/>
        <v>53</v>
      </c>
      <c r="K1244" t="str" cm="1">
        <f t="array" ref="K1244">_xlfn.IFS(J1244&gt;=61,"61-70",J1244&gt;51,"51-60",J1244&gt;41,"41-50",J1244&gt;31,"31-40",J1244&gt;10,"18-30")</f>
        <v>51-60</v>
      </c>
      <c r="L1244">
        <f t="shared" si="39"/>
        <v>2017</v>
      </c>
    </row>
    <row r="1245" spans="1:12" x14ac:dyDescent="0.25">
      <c r="A1245">
        <v>5444</v>
      </c>
      <c r="B1245">
        <v>5</v>
      </c>
      <c r="C1245" t="s">
        <v>3703</v>
      </c>
      <c r="D1245" t="s">
        <v>3704</v>
      </c>
      <c r="E1245" s="1">
        <v>42922</v>
      </c>
      <c r="F1245" t="s">
        <v>3705</v>
      </c>
      <c r="G1245" s="1">
        <v>31034</v>
      </c>
      <c r="H1245" t="s">
        <v>2148</v>
      </c>
      <c r="I1245">
        <v>1984</v>
      </c>
      <c r="J1245" s="2">
        <f t="shared" si="38"/>
        <v>35</v>
      </c>
      <c r="K1245" t="str" cm="1">
        <f t="array" ref="K1245">_xlfn.IFS(J1245&gt;=61,"61-70",J1245&gt;51,"51-60",J1245&gt;41,"41-50",J1245&gt;31,"31-40",J1245&gt;10,"18-30")</f>
        <v>31-40</v>
      </c>
      <c r="L1245">
        <f t="shared" si="39"/>
        <v>2017</v>
      </c>
    </row>
    <row r="1246" spans="1:12" x14ac:dyDescent="0.25">
      <c r="A1246">
        <v>5445</v>
      </c>
      <c r="B1246">
        <v>5</v>
      </c>
      <c r="C1246" t="s">
        <v>3339</v>
      </c>
      <c r="D1246" t="s">
        <v>3706</v>
      </c>
      <c r="E1246" s="1">
        <v>43497</v>
      </c>
      <c r="F1246" t="s">
        <v>3707</v>
      </c>
      <c r="G1246" s="1">
        <v>36370</v>
      </c>
      <c r="H1246" t="s">
        <v>2148</v>
      </c>
      <c r="I1246">
        <v>1999</v>
      </c>
      <c r="J1246" s="2">
        <f t="shared" si="38"/>
        <v>20</v>
      </c>
      <c r="K1246" t="str" cm="1">
        <f t="array" ref="K1246">_xlfn.IFS(J1246&gt;=61,"61-70",J1246&gt;51,"51-60",J1246&gt;41,"41-50",J1246&gt;31,"31-40",J1246&gt;10,"18-30")</f>
        <v>18-30</v>
      </c>
      <c r="L1246">
        <f t="shared" si="39"/>
        <v>2019</v>
      </c>
    </row>
    <row r="1247" spans="1:12" x14ac:dyDescent="0.25">
      <c r="A1247">
        <v>5446</v>
      </c>
      <c r="B1247">
        <v>5</v>
      </c>
      <c r="C1247" t="s">
        <v>3186</v>
      </c>
      <c r="D1247" t="s">
        <v>3708</v>
      </c>
      <c r="E1247" s="1">
        <v>42801</v>
      </c>
      <c r="F1247" t="s">
        <v>3709</v>
      </c>
      <c r="G1247" s="1">
        <v>29905</v>
      </c>
      <c r="H1247" t="s">
        <v>2148</v>
      </c>
      <c r="I1247">
        <v>1981</v>
      </c>
      <c r="J1247" s="2">
        <f t="shared" si="38"/>
        <v>38</v>
      </c>
      <c r="K1247" t="str" cm="1">
        <f t="array" ref="K1247">_xlfn.IFS(J1247&gt;=61,"61-70",J1247&gt;51,"51-60",J1247&gt;41,"41-50",J1247&gt;31,"31-40",J1247&gt;10,"18-30")</f>
        <v>31-40</v>
      </c>
      <c r="L1247">
        <f t="shared" si="39"/>
        <v>2017</v>
      </c>
    </row>
    <row r="1248" spans="1:12" x14ac:dyDescent="0.25">
      <c r="A1248">
        <v>5447</v>
      </c>
      <c r="B1248">
        <v>5</v>
      </c>
      <c r="C1248" t="s">
        <v>3710</v>
      </c>
      <c r="D1248" t="s">
        <v>3711</v>
      </c>
      <c r="E1248" s="1">
        <v>43285</v>
      </c>
      <c r="F1248" t="s">
        <v>3712</v>
      </c>
      <c r="G1248" s="1">
        <v>34399</v>
      </c>
      <c r="H1248" t="s">
        <v>2148</v>
      </c>
      <c r="I1248">
        <v>1994</v>
      </c>
      <c r="J1248" s="2">
        <f t="shared" si="38"/>
        <v>25</v>
      </c>
      <c r="K1248" t="str" cm="1">
        <f t="array" ref="K1248">_xlfn.IFS(J1248&gt;=61,"61-70",J1248&gt;51,"51-60",J1248&gt;41,"41-50",J1248&gt;31,"31-40",J1248&gt;10,"18-30")</f>
        <v>18-30</v>
      </c>
      <c r="L1248">
        <f t="shared" si="39"/>
        <v>2018</v>
      </c>
    </row>
    <row r="1249" spans="1:12" x14ac:dyDescent="0.25">
      <c r="A1249">
        <v>5448</v>
      </c>
      <c r="B1249">
        <v>5</v>
      </c>
      <c r="C1249" t="s">
        <v>2503</v>
      </c>
      <c r="D1249" t="s">
        <v>3713</v>
      </c>
      <c r="E1249" s="1">
        <v>43354</v>
      </c>
      <c r="F1249" t="s">
        <v>3714</v>
      </c>
      <c r="G1249" s="1">
        <v>35041</v>
      </c>
      <c r="H1249" t="s">
        <v>2148</v>
      </c>
      <c r="I1249">
        <v>1995</v>
      </c>
      <c r="J1249" s="2">
        <f t="shared" si="38"/>
        <v>24</v>
      </c>
      <c r="K1249" t="str" cm="1">
        <f t="array" ref="K1249">_xlfn.IFS(J1249&gt;=61,"61-70",J1249&gt;51,"51-60",J1249&gt;41,"41-50",J1249&gt;31,"31-40",J1249&gt;10,"18-30")</f>
        <v>18-30</v>
      </c>
      <c r="L1249">
        <f t="shared" si="39"/>
        <v>2018</v>
      </c>
    </row>
    <row r="1250" spans="1:12" x14ac:dyDescent="0.25">
      <c r="A1250">
        <v>5449</v>
      </c>
      <c r="B1250">
        <v>5</v>
      </c>
      <c r="C1250" t="s">
        <v>3715</v>
      </c>
      <c r="D1250" t="s">
        <v>3716</v>
      </c>
      <c r="E1250" s="1">
        <v>43467</v>
      </c>
      <c r="F1250" t="s">
        <v>3717</v>
      </c>
      <c r="G1250" s="1">
        <v>34815</v>
      </c>
      <c r="H1250" t="s">
        <v>6</v>
      </c>
      <c r="I1250">
        <v>1995</v>
      </c>
      <c r="J1250" s="2">
        <f t="shared" si="38"/>
        <v>24</v>
      </c>
      <c r="K1250" t="str" cm="1">
        <f t="array" ref="K1250">_xlfn.IFS(J1250&gt;=61,"61-70",J1250&gt;51,"51-60",J1250&gt;41,"41-50",J1250&gt;31,"31-40",J1250&gt;10,"18-30")</f>
        <v>18-30</v>
      </c>
      <c r="L1250">
        <f t="shared" si="39"/>
        <v>2019</v>
      </c>
    </row>
    <row r="1251" spans="1:12" x14ac:dyDescent="0.25">
      <c r="A1251">
        <v>5450</v>
      </c>
      <c r="B1251">
        <v>5</v>
      </c>
      <c r="C1251" t="s">
        <v>3718</v>
      </c>
      <c r="D1251" t="s">
        <v>3719</v>
      </c>
      <c r="E1251" s="1">
        <v>43286</v>
      </c>
      <c r="F1251" t="s">
        <v>3720</v>
      </c>
      <c r="G1251" s="1">
        <v>30724</v>
      </c>
      <c r="H1251" t="s">
        <v>7</v>
      </c>
      <c r="I1251">
        <v>1984</v>
      </c>
      <c r="J1251" s="2">
        <f t="shared" si="38"/>
        <v>35</v>
      </c>
      <c r="K1251" t="str" cm="1">
        <f t="array" ref="K1251">_xlfn.IFS(J1251&gt;=61,"61-70",J1251&gt;51,"51-60",J1251&gt;41,"41-50",J1251&gt;31,"31-40",J1251&gt;10,"18-30")</f>
        <v>31-40</v>
      </c>
      <c r="L1251">
        <f t="shared" si="39"/>
        <v>2018</v>
      </c>
    </row>
    <row r="1252" spans="1:12" x14ac:dyDescent="0.25">
      <c r="A1252">
        <v>5451</v>
      </c>
      <c r="B1252">
        <v>5</v>
      </c>
      <c r="C1252" t="s">
        <v>3721</v>
      </c>
      <c r="D1252" t="s">
        <v>3722</v>
      </c>
      <c r="E1252" s="1">
        <v>43462</v>
      </c>
      <c r="F1252" t="s">
        <v>3723</v>
      </c>
      <c r="G1252" s="1">
        <v>34711</v>
      </c>
      <c r="H1252" t="s">
        <v>6</v>
      </c>
      <c r="I1252">
        <v>1995</v>
      </c>
      <c r="J1252" s="2">
        <f t="shared" si="38"/>
        <v>24</v>
      </c>
      <c r="K1252" t="str" cm="1">
        <f t="array" ref="K1252">_xlfn.IFS(J1252&gt;=61,"61-70",J1252&gt;51,"51-60",J1252&gt;41,"41-50",J1252&gt;31,"31-40",J1252&gt;10,"18-30")</f>
        <v>18-30</v>
      </c>
      <c r="L1252">
        <f t="shared" si="39"/>
        <v>2018</v>
      </c>
    </row>
    <row r="1253" spans="1:12" x14ac:dyDescent="0.25">
      <c r="A1253">
        <v>5452</v>
      </c>
      <c r="B1253">
        <v>5</v>
      </c>
      <c r="C1253" t="s">
        <v>2801</v>
      </c>
      <c r="D1253" t="s">
        <v>3724</v>
      </c>
      <c r="E1253" s="1">
        <v>43021</v>
      </c>
      <c r="F1253" t="s">
        <v>3725</v>
      </c>
      <c r="G1253" s="1">
        <v>24770</v>
      </c>
      <c r="H1253" t="s">
        <v>6</v>
      </c>
      <c r="I1253">
        <v>1967</v>
      </c>
      <c r="J1253" s="2">
        <f t="shared" si="38"/>
        <v>52</v>
      </c>
      <c r="K1253" t="str" cm="1">
        <f t="array" ref="K1253">_xlfn.IFS(J1253&gt;=61,"61-70",J1253&gt;51,"51-60",J1253&gt;41,"41-50",J1253&gt;31,"31-40",J1253&gt;10,"18-30")</f>
        <v>51-60</v>
      </c>
      <c r="L1253">
        <f t="shared" si="39"/>
        <v>2017</v>
      </c>
    </row>
    <row r="1254" spans="1:12" x14ac:dyDescent="0.25">
      <c r="A1254">
        <v>5453</v>
      </c>
      <c r="B1254">
        <v>5</v>
      </c>
      <c r="C1254" t="s">
        <v>3726</v>
      </c>
      <c r="D1254" t="s">
        <v>3727</v>
      </c>
      <c r="E1254" s="1">
        <v>42973</v>
      </c>
      <c r="F1254" t="s">
        <v>3728</v>
      </c>
      <c r="G1254" s="1">
        <v>23675</v>
      </c>
      <c r="H1254" t="s">
        <v>7</v>
      </c>
      <c r="I1254">
        <v>1964</v>
      </c>
      <c r="J1254" s="2">
        <f t="shared" si="38"/>
        <v>55</v>
      </c>
      <c r="K1254" t="str" cm="1">
        <f t="array" ref="K1254">_xlfn.IFS(J1254&gt;=61,"61-70",J1254&gt;51,"51-60",J1254&gt;41,"41-50",J1254&gt;31,"31-40",J1254&gt;10,"18-30")</f>
        <v>51-60</v>
      </c>
      <c r="L1254">
        <f t="shared" si="39"/>
        <v>2017</v>
      </c>
    </row>
    <row r="1255" spans="1:12" x14ac:dyDescent="0.25">
      <c r="A1255">
        <v>5454</v>
      </c>
      <c r="B1255">
        <v>5</v>
      </c>
      <c r="C1255" t="s">
        <v>3729</v>
      </c>
      <c r="D1255" t="s">
        <v>3730</v>
      </c>
      <c r="E1255" s="1">
        <v>43518</v>
      </c>
      <c r="F1255" t="s">
        <v>3731</v>
      </c>
      <c r="G1255" s="1">
        <v>36569</v>
      </c>
      <c r="H1255" t="s">
        <v>2148</v>
      </c>
      <c r="I1255">
        <v>2000</v>
      </c>
      <c r="J1255" s="2">
        <f t="shared" si="38"/>
        <v>19</v>
      </c>
      <c r="K1255" t="str" cm="1">
        <f t="array" ref="K1255">_xlfn.IFS(J1255&gt;=61,"61-70",J1255&gt;51,"51-60",J1255&gt;41,"41-50",J1255&gt;31,"31-40",J1255&gt;10,"18-30")</f>
        <v>18-30</v>
      </c>
      <c r="L1255">
        <f t="shared" si="39"/>
        <v>2019</v>
      </c>
    </row>
    <row r="1256" spans="1:12" x14ac:dyDescent="0.25">
      <c r="A1256">
        <v>5455</v>
      </c>
      <c r="B1256">
        <v>5</v>
      </c>
      <c r="C1256" t="s">
        <v>3732</v>
      </c>
      <c r="D1256" t="s">
        <v>3733</v>
      </c>
      <c r="E1256" s="1">
        <v>43302</v>
      </c>
      <c r="F1256" t="s">
        <v>3734</v>
      </c>
      <c r="G1256" s="1">
        <v>31087</v>
      </c>
      <c r="H1256" t="s">
        <v>6</v>
      </c>
      <c r="I1256">
        <v>1985</v>
      </c>
      <c r="J1256" s="2">
        <f t="shared" si="38"/>
        <v>34</v>
      </c>
      <c r="K1256" t="str" cm="1">
        <f t="array" ref="K1256">_xlfn.IFS(J1256&gt;=61,"61-70",J1256&gt;51,"51-60",J1256&gt;41,"41-50",J1256&gt;31,"31-40",J1256&gt;10,"18-30")</f>
        <v>31-40</v>
      </c>
      <c r="L1256">
        <f t="shared" si="39"/>
        <v>2018</v>
      </c>
    </row>
    <row r="1257" spans="1:12" x14ac:dyDescent="0.25">
      <c r="A1257">
        <v>5456</v>
      </c>
      <c r="B1257">
        <v>5</v>
      </c>
      <c r="C1257" t="s">
        <v>3735</v>
      </c>
      <c r="D1257" t="s">
        <v>3736</v>
      </c>
      <c r="E1257" s="1">
        <v>43022</v>
      </c>
      <c r="F1257" t="s">
        <v>3737</v>
      </c>
      <c r="G1257" s="1">
        <v>31964</v>
      </c>
      <c r="H1257" t="s">
        <v>2148</v>
      </c>
      <c r="I1257">
        <v>1987</v>
      </c>
      <c r="J1257" s="2">
        <f t="shared" si="38"/>
        <v>32</v>
      </c>
      <c r="K1257" t="str" cm="1">
        <f t="array" ref="K1257">_xlfn.IFS(J1257&gt;=61,"61-70",J1257&gt;51,"51-60",J1257&gt;41,"41-50",J1257&gt;31,"31-40",J1257&gt;10,"18-30")</f>
        <v>31-40</v>
      </c>
      <c r="L1257">
        <f t="shared" si="39"/>
        <v>2017</v>
      </c>
    </row>
    <row r="1258" spans="1:12" x14ac:dyDescent="0.25">
      <c r="A1258">
        <v>5457</v>
      </c>
      <c r="B1258">
        <v>5</v>
      </c>
      <c r="C1258" t="s">
        <v>2804</v>
      </c>
      <c r="D1258" t="s">
        <v>3738</v>
      </c>
      <c r="E1258" s="1">
        <v>43014</v>
      </c>
      <c r="F1258" t="s">
        <v>3739</v>
      </c>
      <c r="G1258" s="1">
        <v>24615</v>
      </c>
      <c r="H1258" t="s">
        <v>7</v>
      </c>
      <c r="I1258">
        <v>1967</v>
      </c>
      <c r="J1258" s="2">
        <f t="shared" si="38"/>
        <v>52</v>
      </c>
      <c r="K1258" t="str" cm="1">
        <f t="array" ref="K1258">_xlfn.IFS(J1258&gt;=61,"61-70",J1258&gt;51,"51-60",J1258&gt;41,"41-50",J1258&gt;31,"31-40",J1258&gt;10,"18-30")</f>
        <v>51-60</v>
      </c>
      <c r="L1258">
        <f t="shared" si="39"/>
        <v>2017</v>
      </c>
    </row>
    <row r="1259" spans="1:12" x14ac:dyDescent="0.25">
      <c r="A1259">
        <v>5458</v>
      </c>
      <c r="B1259">
        <v>5</v>
      </c>
      <c r="C1259" t="s">
        <v>3603</v>
      </c>
      <c r="D1259" t="s">
        <v>3740</v>
      </c>
      <c r="E1259" s="1">
        <v>42886</v>
      </c>
      <c r="F1259" t="s">
        <v>3741</v>
      </c>
      <c r="G1259" s="1">
        <v>21715</v>
      </c>
      <c r="H1259" t="s">
        <v>6</v>
      </c>
      <c r="I1259">
        <v>1959</v>
      </c>
      <c r="J1259" s="2">
        <f t="shared" si="38"/>
        <v>60</v>
      </c>
      <c r="K1259" t="str" cm="1">
        <f t="array" ref="K1259">_xlfn.IFS(J1259&gt;=61,"61-70",J1259&gt;51,"51-60",J1259&gt;41,"41-50",J1259&gt;31,"31-40",J1259&gt;10,"18-30")</f>
        <v>51-60</v>
      </c>
      <c r="L1259">
        <f t="shared" si="39"/>
        <v>2017</v>
      </c>
    </row>
    <row r="1260" spans="1:12" x14ac:dyDescent="0.25">
      <c r="A1260">
        <v>5459</v>
      </c>
      <c r="B1260">
        <v>5</v>
      </c>
      <c r="C1260" t="s">
        <v>3742</v>
      </c>
      <c r="D1260" t="s">
        <v>3743</v>
      </c>
      <c r="E1260" s="1">
        <v>42939</v>
      </c>
      <c r="F1260" t="s">
        <v>3744</v>
      </c>
      <c r="G1260" s="1">
        <v>22906</v>
      </c>
      <c r="H1260" t="s">
        <v>6</v>
      </c>
      <c r="I1260">
        <v>1962</v>
      </c>
      <c r="J1260" s="2">
        <f t="shared" si="38"/>
        <v>57</v>
      </c>
      <c r="K1260" t="str" cm="1">
        <f t="array" ref="K1260">_xlfn.IFS(J1260&gt;=61,"61-70",J1260&gt;51,"51-60",J1260&gt;41,"41-50",J1260&gt;31,"31-40",J1260&gt;10,"18-30")</f>
        <v>51-60</v>
      </c>
      <c r="L1260">
        <f t="shared" si="39"/>
        <v>2017</v>
      </c>
    </row>
    <row r="1261" spans="1:12" x14ac:dyDescent="0.25">
      <c r="A1261">
        <v>5460</v>
      </c>
      <c r="B1261">
        <v>5</v>
      </c>
      <c r="C1261" t="s">
        <v>3745</v>
      </c>
      <c r="D1261" t="s">
        <v>3746</v>
      </c>
      <c r="E1261" s="1">
        <v>43414</v>
      </c>
      <c r="F1261" t="s">
        <v>3747</v>
      </c>
      <c r="G1261" s="1">
        <v>33622</v>
      </c>
      <c r="H1261" t="s">
        <v>7</v>
      </c>
      <c r="I1261">
        <v>1992</v>
      </c>
      <c r="J1261" s="2">
        <f t="shared" si="38"/>
        <v>27</v>
      </c>
      <c r="K1261" t="str" cm="1">
        <f t="array" ref="K1261">_xlfn.IFS(J1261&gt;=61,"61-70",J1261&gt;51,"51-60",J1261&gt;41,"41-50",J1261&gt;31,"31-40",J1261&gt;10,"18-30")</f>
        <v>18-30</v>
      </c>
      <c r="L1261">
        <f t="shared" si="39"/>
        <v>2018</v>
      </c>
    </row>
    <row r="1262" spans="1:12" x14ac:dyDescent="0.25">
      <c r="A1262">
        <v>5461</v>
      </c>
      <c r="B1262">
        <v>5</v>
      </c>
      <c r="C1262" t="s">
        <v>3748</v>
      </c>
      <c r="D1262" t="s">
        <v>3749</v>
      </c>
      <c r="E1262" s="1">
        <v>42879</v>
      </c>
      <c r="F1262" t="s">
        <v>3750</v>
      </c>
      <c r="G1262" s="1">
        <v>21561</v>
      </c>
      <c r="H1262" t="s">
        <v>7</v>
      </c>
      <c r="I1262">
        <v>1959</v>
      </c>
      <c r="J1262" s="2">
        <f t="shared" si="38"/>
        <v>60</v>
      </c>
      <c r="K1262" t="str" cm="1">
        <f t="array" ref="K1262">_xlfn.IFS(J1262&gt;=61,"61-70",J1262&gt;51,"51-60",J1262&gt;41,"41-50",J1262&gt;31,"31-40",J1262&gt;10,"18-30")</f>
        <v>51-60</v>
      </c>
      <c r="L1262">
        <f t="shared" si="39"/>
        <v>2017</v>
      </c>
    </row>
    <row r="1263" spans="1:12" x14ac:dyDescent="0.25">
      <c r="A1263">
        <v>5462</v>
      </c>
      <c r="B1263">
        <v>5</v>
      </c>
      <c r="C1263" t="s">
        <v>3751</v>
      </c>
      <c r="D1263" t="s">
        <v>3752</v>
      </c>
      <c r="E1263" s="1">
        <v>43529</v>
      </c>
      <c r="F1263" t="s">
        <v>3753</v>
      </c>
      <c r="G1263" s="1">
        <v>36213</v>
      </c>
      <c r="H1263" t="s">
        <v>6</v>
      </c>
      <c r="I1263">
        <v>1999</v>
      </c>
      <c r="J1263" s="2">
        <f t="shared" si="38"/>
        <v>20</v>
      </c>
      <c r="K1263" t="str" cm="1">
        <f t="array" ref="K1263">_xlfn.IFS(J1263&gt;=61,"61-70",J1263&gt;51,"51-60",J1263&gt;41,"41-50",J1263&gt;31,"31-40",J1263&gt;10,"18-30")</f>
        <v>18-30</v>
      </c>
      <c r="L1263">
        <f t="shared" si="39"/>
        <v>2019</v>
      </c>
    </row>
    <row r="1264" spans="1:12" x14ac:dyDescent="0.25">
      <c r="A1264">
        <v>5463</v>
      </c>
      <c r="B1264">
        <v>5</v>
      </c>
      <c r="C1264" t="s">
        <v>3754</v>
      </c>
      <c r="D1264" t="s">
        <v>3755</v>
      </c>
      <c r="E1264" s="1">
        <v>43214</v>
      </c>
      <c r="F1264" t="s">
        <v>3756</v>
      </c>
      <c r="G1264" s="1">
        <v>29119</v>
      </c>
      <c r="H1264" t="s">
        <v>6</v>
      </c>
      <c r="I1264">
        <v>1979</v>
      </c>
      <c r="J1264" s="2">
        <f t="shared" si="38"/>
        <v>40</v>
      </c>
      <c r="K1264" t="str" cm="1">
        <f t="array" ref="K1264">_xlfn.IFS(J1264&gt;=61,"61-70",J1264&gt;51,"51-60",J1264&gt;41,"41-50",J1264&gt;31,"31-40",J1264&gt;10,"18-30")</f>
        <v>31-40</v>
      </c>
      <c r="L1264">
        <f t="shared" si="39"/>
        <v>2018</v>
      </c>
    </row>
    <row r="1265" spans="1:12" x14ac:dyDescent="0.25">
      <c r="A1265">
        <v>5464</v>
      </c>
      <c r="B1265">
        <v>5</v>
      </c>
      <c r="C1265" t="s">
        <v>3381</v>
      </c>
      <c r="D1265" t="s">
        <v>3757</v>
      </c>
      <c r="E1265" s="1">
        <v>43263</v>
      </c>
      <c r="F1265" t="s">
        <v>3758</v>
      </c>
      <c r="G1265" s="1">
        <v>34200</v>
      </c>
      <c r="H1265" t="s">
        <v>2148</v>
      </c>
      <c r="I1265">
        <v>1993</v>
      </c>
      <c r="J1265" s="2">
        <f t="shared" si="38"/>
        <v>26</v>
      </c>
      <c r="K1265" t="str" cm="1">
        <f t="array" ref="K1265">_xlfn.IFS(J1265&gt;=61,"61-70",J1265&gt;51,"51-60",J1265&gt;41,"41-50",J1265&gt;31,"31-40",J1265&gt;10,"18-30")</f>
        <v>18-30</v>
      </c>
      <c r="L1265">
        <f t="shared" si="39"/>
        <v>2018</v>
      </c>
    </row>
    <row r="1266" spans="1:12" x14ac:dyDescent="0.25">
      <c r="A1266">
        <v>5465</v>
      </c>
      <c r="B1266">
        <v>5</v>
      </c>
      <c r="C1266" t="s">
        <v>3759</v>
      </c>
      <c r="D1266" t="s">
        <v>3760</v>
      </c>
      <c r="E1266" s="1">
        <v>43446</v>
      </c>
      <c r="F1266" t="s">
        <v>3761</v>
      </c>
      <c r="G1266" s="1">
        <v>34349</v>
      </c>
      <c r="H1266" t="s">
        <v>6</v>
      </c>
      <c r="I1266">
        <v>1994</v>
      </c>
      <c r="J1266" s="2">
        <f t="shared" si="38"/>
        <v>25</v>
      </c>
      <c r="K1266" t="str" cm="1">
        <f t="array" ref="K1266">_xlfn.IFS(J1266&gt;=61,"61-70",J1266&gt;51,"51-60",J1266&gt;41,"41-50",J1266&gt;31,"31-40",J1266&gt;10,"18-30")</f>
        <v>18-30</v>
      </c>
      <c r="L1266">
        <f t="shared" si="39"/>
        <v>2018</v>
      </c>
    </row>
    <row r="1267" spans="1:12" x14ac:dyDescent="0.25">
      <c r="A1267">
        <v>5466</v>
      </c>
      <c r="B1267">
        <v>5</v>
      </c>
      <c r="C1267" t="s">
        <v>3762</v>
      </c>
      <c r="D1267" t="s">
        <v>3763</v>
      </c>
      <c r="E1267" s="1">
        <v>43269</v>
      </c>
      <c r="F1267" t="s">
        <v>3764</v>
      </c>
      <c r="G1267" s="1">
        <v>30362</v>
      </c>
      <c r="H1267" t="s">
        <v>6</v>
      </c>
      <c r="I1267">
        <v>1983</v>
      </c>
      <c r="J1267" s="2">
        <f t="shared" si="38"/>
        <v>36</v>
      </c>
      <c r="K1267" t="str" cm="1">
        <f t="array" ref="K1267">_xlfn.IFS(J1267&gt;=61,"61-70",J1267&gt;51,"51-60",J1267&gt;41,"41-50",J1267&gt;31,"31-40",J1267&gt;10,"18-30")</f>
        <v>31-40</v>
      </c>
      <c r="L1267">
        <f t="shared" si="39"/>
        <v>2018</v>
      </c>
    </row>
    <row r="1268" spans="1:12" x14ac:dyDescent="0.25">
      <c r="A1268">
        <v>5467</v>
      </c>
      <c r="B1268">
        <v>5</v>
      </c>
      <c r="C1268" t="s">
        <v>2775</v>
      </c>
      <c r="D1268" t="s">
        <v>3765</v>
      </c>
      <c r="E1268" s="1">
        <v>42917</v>
      </c>
      <c r="F1268" t="s">
        <v>3766</v>
      </c>
      <c r="G1268" s="1">
        <v>22422</v>
      </c>
      <c r="H1268" t="s">
        <v>7</v>
      </c>
      <c r="I1268">
        <v>1961</v>
      </c>
      <c r="J1268" s="2">
        <f t="shared" si="38"/>
        <v>58</v>
      </c>
      <c r="K1268" t="str" cm="1">
        <f t="array" ref="K1268">_xlfn.IFS(J1268&gt;=61,"61-70",J1268&gt;51,"51-60",J1268&gt;41,"41-50",J1268&gt;31,"31-40",J1268&gt;10,"18-30")</f>
        <v>51-60</v>
      </c>
      <c r="L1268">
        <f t="shared" si="39"/>
        <v>2017</v>
      </c>
    </row>
    <row r="1269" spans="1:12" x14ac:dyDescent="0.25">
      <c r="A1269">
        <v>5468</v>
      </c>
      <c r="B1269">
        <v>5</v>
      </c>
      <c r="C1269" t="s">
        <v>3278</v>
      </c>
      <c r="D1269" t="s">
        <v>3767</v>
      </c>
      <c r="E1269" s="1">
        <v>43550</v>
      </c>
      <c r="F1269" t="s">
        <v>3768</v>
      </c>
      <c r="G1269" s="1">
        <v>36679</v>
      </c>
      <c r="H1269" t="s">
        <v>6</v>
      </c>
      <c r="I1269">
        <v>2000</v>
      </c>
      <c r="J1269" s="2">
        <f t="shared" si="38"/>
        <v>19</v>
      </c>
      <c r="K1269" t="str" cm="1">
        <f t="array" ref="K1269">_xlfn.IFS(J1269&gt;=61,"61-70",J1269&gt;51,"51-60",J1269&gt;41,"41-50",J1269&gt;31,"31-40",J1269&gt;10,"18-30")</f>
        <v>18-30</v>
      </c>
      <c r="L1269">
        <f t="shared" si="39"/>
        <v>2019</v>
      </c>
    </row>
    <row r="1270" spans="1:12" x14ac:dyDescent="0.25">
      <c r="A1270">
        <v>5469</v>
      </c>
      <c r="B1270">
        <v>5</v>
      </c>
      <c r="C1270" t="s">
        <v>3769</v>
      </c>
      <c r="D1270" t="s">
        <v>3770</v>
      </c>
      <c r="E1270" s="1">
        <v>42810</v>
      </c>
      <c r="F1270" t="s">
        <v>3771</v>
      </c>
      <c r="G1270" s="1">
        <v>20006</v>
      </c>
      <c r="H1270" t="s">
        <v>6</v>
      </c>
      <c r="I1270">
        <v>1954</v>
      </c>
      <c r="J1270" s="2">
        <f t="shared" si="38"/>
        <v>65</v>
      </c>
      <c r="K1270" t="str" cm="1">
        <f t="array" ref="K1270">_xlfn.IFS(J1270&gt;=61,"61-70",J1270&gt;51,"51-60",J1270&gt;41,"41-50",J1270&gt;31,"31-40",J1270&gt;10,"18-30")</f>
        <v>61-70</v>
      </c>
      <c r="L1270">
        <f t="shared" si="39"/>
        <v>2017</v>
      </c>
    </row>
    <row r="1271" spans="1:12" x14ac:dyDescent="0.25">
      <c r="A1271">
        <v>5470</v>
      </c>
      <c r="B1271">
        <v>5</v>
      </c>
      <c r="C1271" t="s">
        <v>3772</v>
      </c>
      <c r="D1271" t="s">
        <v>3773</v>
      </c>
      <c r="E1271" s="1">
        <v>43033</v>
      </c>
      <c r="F1271" t="s">
        <v>3774</v>
      </c>
      <c r="G1271" s="1">
        <v>25029</v>
      </c>
      <c r="H1271" t="s">
        <v>6</v>
      </c>
      <c r="I1271">
        <v>1968</v>
      </c>
      <c r="J1271" s="2">
        <f t="shared" si="38"/>
        <v>51</v>
      </c>
      <c r="K1271" t="str" cm="1">
        <f t="array" ref="K1271">_xlfn.IFS(J1271&gt;=61,"61-70",J1271&gt;51,"51-60",J1271&gt;41,"41-50",J1271&gt;31,"31-40",J1271&gt;10,"18-30")</f>
        <v>41-50</v>
      </c>
      <c r="L1271">
        <f t="shared" si="39"/>
        <v>2017</v>
      </c>
    </row>
    <row r="1272" spans="1:12" x14ac:dyDescent="0.25">
      <c r="A1272">
        <v>5471</v>
      </c>
      <c r="B1272">
        <v>5</v>
      </c>
      <c r="C1272" t="s">
        <v>3775</v>
      </c>
      <c r="D1272" t="s">
        <v>3776</v>
      </c>
      <c r="E1272" s="1">
        <v>42972</v>
      </c>
      <c r="F1272" t="s">
        <v>3777</v>
      </c>
      <c r="G1272" s="1">
        <v>31499</v>
      </c>
      <c r="H1272" t="s">
        <v>2148</v>
      </c>
      <c r="I1272">
        <v>1986</v>
      </c>
      <c r="J1272" s="2">
        <f t="shared" si="38"/>
        <v>33</v>
      </c>
      <c r="K1272" t="str" cm="1">
        <f t="array" ref="K1272">_xlfn.IFS(J1272&gt;=61,"61-70",J1272&gt;51,"51-60",J1272&gt;41,"41-50",J1272&gt;31,"31-40",J1272&gt;10,"18-30")</f>
        <v>31-40</v>
      </c>
      <c r="L1272">
        <f t="shared" si="39"/>
        <v>2017</v>
      </c>
    </row>
    <row r="1273" spans="1:12" x14ac:dyDescent="0.25">
      <c r="A1273">
        <v>5472</v>
      </c>
      <c r="B1273">
        <v>5</v>
      </c>
      <c r="C1273" t="s">
        <v>3778</v>
      </c>
      <c r="D1273" t="s">
        <v>3779</v>
      </c>
      <c r="E1273" s="1">
        <v>42777</v>
      </c>
      <c r="F1273" t="s">
        <v>3780</v>
      </c>
      <c r="G1273" s="1">
        <v>29684</v>
      </c>
      <c r="H1273" t="s">
        <v>2148</v>
      </c>
      <c r="I1273">
        <v>1981</v>
      </c>
      <c r="J1273" s="2">
        <f t="shared" si="38"/>
        <v>38</v>
      </c>
      <c r="K1273" t="str" cm="1">
        <f t="array" ref="K1273">_xlfn.IFS(J1273&gt;=61,"61-70",J1273&gt;51,"51-60",J1273&gt;41,"41-50",J1273&gt;31,"31-40",J1273&gt;10,"18-30")</f>
        <v>31-40</v>
      </c>
      <c r="L1273">
        <f t="shared" si="39"/>
        <v>2017</v>
      </c>
    </row>
    <row r="1274" spans="1:12" x14ac:dyDescent="0.25">
      <c r="A1274">
        <v>5473</v>
      </c>
      <c r="B1274">
        <v>5</v>
      </c>
      <c r="C1274" t="s">
        <v>3781</v>
      </c>
      <c r="D1274" t="s">
        <v>3782</v>
      </c>
      <c r="E1274" s="1">
        <v>42884</v>
      </c>
      <c r="F1274" t="s">
        <v>3783</v>
      </c>
      <c r="G1274" s="1">
        <v>21663</v>
      </c>
      <c r="H1274" t="s">
        <v>6</v>
      </c>
      <c r="I1274">
        <v>1959</v>
      </c>
      <c r="J1274" s="2">
        <f t="shared" si="38"/>
        <v>60</v>
      </c>
      <c r="K1274" t="str" cm="1">
        <f t="array" ref="K1274">_xlfn.IFS(J1274&gt;=61,"61-70",J1274&gt;51,"51-60",J1274&gt;41,"41-50",J1274&gt;31,"31-40",J1274&gt;10,"18-30")</f>
        <v>51-60</v>
      </c>
      <c r="L1274">
        <f t="shared" si="39"/>
        <v>2017</v>
      </c>
    </row>
    <row r="1275" spans="1:12" x14ac:dyDescent="0.25">
      <c r="A1275">
        <v>5474</v>
      </c>
      <c r="B1275">
        <v>5</v>
      </c>
      <c r="C1275" t="s">
        <v>3784</v>
      </c>
      <c r="D1275" t="s">
        <v>3785</v>
      </c>
      <c r="E1275" s="1">
        <v>43380</v>
      </c>
      <c r="F1275" t="s">
        <v>3786</v>
      </c>
      <c r="G1275" s="1">
        <v>35285</v>
      </c>
      <c r="H1275" t="s">
        <v>2148</v>
      </c>
      <c r="I1275">
        <v>1996</v>
      </c>
      <c r="J1275" s="2">
        <f t="shared" si="38"/>
        <v>23</v>
      </c>
      <c r="K1275" t="str" cm="1">
        <f t="array" ref="K1275">_xlfn.IFS(J1275&gt;=61,"61-70",J1275&gt;51,"51-60",J1275&gt;41,"41-50",J1275&gt;31,"31-40",J1275&gt;10,"18-30")</f>
        <v>18-30</v>
      </c>
      <c r="L1275">
        <f t="shared" si="39"/>
        <v>2018</v>
      </c>
    </row>
    <row r="1276" spans="1:12" x14ac:dyDescent="0.25">
      <c r="A1276">
        <v>5475</v>
      </c>
      <c r="B1276">
        <v>5</v>
      </c>
      <c r="C1276" t="s">
        <v>3787</v>
      </c>
      <c r="D1276" t="s">
        <v>3788</v>
      </c>
      <c r="E1276" s="1">
        <v>43232</v>
      </c>
      <c r="F1276" t="s">
        <v>3789</v>
      </c>
      <c r="G1276" s="1">
        <v>33912</v>
      </c>
      <c r="H1276" t="s">
        <v>2148</v>
      </c>
      <c r="I1276">
        <v>1992</v>
      </c>
      <c r="J1276" s="2">
        <f t="shared" si="38"/>
        <v>27</v>
      </c>
      <c r="K1276" t="str" cm="1">
        <f t="array" ref="K1276">_xlfn.IFS(J1276&gt;=61,"61-70",J1276&gt;51,"51-60",J1276&gt;41,"41-50",J1276&gt;31,"31-40",J1276&gt;10,"18-30")</f>
        <v>18-30</v>
      </c>
      <c r="L1276">
        <f t="shared" si="39"/>
        <v>2018</v>
      </c>
    </row>
    <row r="1277" spans="1:12" x14ac:dyDescent="0.25">
      <c r="A1277">
        <v>5476</v>
      </c>
      <c r="B1277">
        <v>5</v>
      </c>
      <c r="C1277" t="s">
        <v>3790</v>
      </c>
      <c r="D1277" t="s">
        <v>3791</v>
      </c>
      <c r="E1277" s="1">
        <v>43014</v>
      </c>
      <c r="F1277" t="s">
        <v>3792</v>
      </c>
      <c r="G1277" s="1">
        <v>24615</v>
      </c>
      <c r="H1277" t="s">
        <v>6</v>
      </c>
      <c r="I1277">
        <v>1967</v>
      </c>
      <c r="J1277" s="2">
        <f t="shared" si="38"/>
        <v>52</v>
      </c>
      <c r="K1277" t="str" cm="1">
        <f t="array" ref="K1277">_xlfn.IFS(J1277&gt;=61,"61-70",J1277&gt;51,"51-60",J1277&gt;41,"41-50",J1277&gt;31,"31-40",J1277&gt;10,"18-30")</f>
        <v>51-60</v>
      </c>
      <c r="L1277">
        <f t="shared" si="39"/>
        <v>2017</v>
      </c>
    </row>
    <row r="1278" spans="1:12" x14ac:dyDescent="0.25">
      <c r="A1278">
        <v>5477</v>
      </c>
      <c r="B1278">
        <v>5</v>
      </c>
      <c r="C1278" t="s">
        <v>3762</v>
      </c>
      <c r="D1278" t="s">
        <v>3793</v>
      </c>
      <c r="E1278" s="1">
        <v>43451</v>
      </c>
      <c r="F1278" t="s">
        <v>3794</v>
      </c>
      <c r="G1278" s="1">
        <v>34452</v>
      </c>
      <c r="H1278" t="s">
        <v>6</v>
      </c>
      <c r="I1278">
        <v>1994</v>
      </c>
      <c r="J1278" s="2">
        <f t="shared" si="38"/>
        <v>25</v>
      </c>
      <c r="K1278" t="str" cm="1">
        <f t="array" ref="K1278">_xlfn.IFS(J1278&gt;=61,"61-70",J1278&gt;51,"51-60",J1278&gt;41,"41-50",J1278&gt;31,"31-40",J1278&gt;10,"18-30")</f>
        <v>18-30</v>
      </c>
      <c r="L1278">
        <f t="shared" si="39"/>
        <v>2018</v>
      </c>
    </row>
    <row r="1279" spans="1:12" x14ac:dyDescent="0.25">
      <c r="A1279">
        <v>5478</v>
      </c>
      <c r="B1279">
        <v>5</v>
      </c>
      <c r="C1279" t="s">
        <v>3795</v>
      </c>
      <c r="D1279" t="s">
        <v>3796</v>
      </c>
      <c r="E1279" s="1">
        <v>43345</v>
      </c>
      <c r="F1279" t="s">
        <v>3797</v>
      </c>
      <c r="G1279" s="1">
        <v>32055</v>
      </c>
      <c r="H1279" t="s">
        <v>7</v>
      </c>
      <c r="I1279">
        <v>1987</v>
      </c>
      <c r="J1279" s="2">
        <f t="shared" si="38"/>
        <v>32</v>
      </c>
      <c r="K1279" t="str" cm="1">
        <f t="array" ref="K1279">_xlfn.IFS(J1279&gt;=61,"61-70",J1279&gt;51,"51-60",J1279&gt;41,"41-50",J1279&gt;31,"31-40",J1279&gt;10,"18-30")</f>
        <v>31-40</v>
      </c>
      <c r="L1279">
        <f t="shared" si="39"/>
        <v>2018</v>
      </c>
    </row>
    <row r="1280" spans="1:12" x14ac:dyDescent="0.25">
      <c r="A1280">
        <v>5479</v>
      </c>
      <c r="B1280">
        <v>5</v>
      </c>
      <c r="C1280" t="s">
        <v>3563</v>
      </c>
      <c r="D1280" t="s">
        <v>3798</v>
      </c>
      <c r="E1280" s="1">
        <v>42772</v>
      </c>
      <c r="F1280" t="s">
        <v>3799</v>
      </c>
      <c r="G1280" s="1">
        <v>29640</v>
      </c>
      <c r="H1280" t="s">
        <v>2148</v>
      </c>
      <c r="I1280">
        <v>1981</v>
      </c>
      <c r="J1280" s="2">
        <f t="shared" si="38"/>
        <v>38</v>
      </c>
      <c r="K1280" t="str" cm="1">
        <f t="array" ref="K1280">_xlfn.IFS(J1280&gt;=61,"61-70",J1280&gt;51,"51-60",J1280&gt;41,"41-50",J1280&gt;31,"31-40",J1280&gt;10,"18-30")</f>
        <v>31-40</v>
      </c>
      <c r="L1280">
        <f t="shared" si="39"/>
        <v>2017</v>
      </c>
    </row>
    <row r="1281" spans="1:12" x14ac:dyDescent="0.25">
      <c r="A1281">
        <v>5480</v>
      </c>
      <c r="B1281">
        <v>5</v>
      </c>
      <c r="C1281" t="s">
        <v>3800</v>
      </c>
      <c r="D1281" t="s">
        <v>3801</v>
      </c>
      <c r="E1281" s="1">
        <v>42849</v>
      </c>
      <c r="F1281" t="s">
        <v>3802</v>
      </c>
      <c r="G1281" s="1">
        <v>20887</v>
      </c>
      <c r="H1281" t="s">
        <v>6</v>
      </c>
      <c r="I1281">
        <v>1957</v>
      </c>
      <c r="J1281" s="2">
        <f t="shared" si="38"/>
        <v>62</v>
      </c>
      <c r="K1281" t="str" cm="1">
        <f t="array" ref="K1281">_xlfn.IFS(J1281&gt;=61,"61-70",J1281&gt;51,"51-60",J1281&gt;41,"41-50",J1281&gt;31,"31-40",J1281&gt;10,"18-30")</f>
        <v>61-70</v>
      </c>
      <c r="L1281">
        <f t="shared" si="39"/>
        <v>2017</v>
      </c>
    </row>
    <row r="1282" spans="1:12" x14ac:dyDescent="0.25">
      <c r="A1282">
        <v>5481</v>
      </c>
      <c r="B1282">
        <v>5</v>
      </c>
      <c r="C1282" t="s">
        <v>3177</v>
      </c>
      <c r="D1282" t="s">
        <v>3803</v>
      </c>
      <c r="E1282" s="1">
        <v>43330</v>
      </c>
      <c r="F1282" t="s">
        <v>3804</v>
      </c>
      <c r="G1282" s="1">
        <v>34820</v>
      </c>
      <c r="H1282" t="s">
        <v>2148</v>
      </c>
      <c r="I1282">
        <v>1995</v>
      </c>
      <c r="J1282" s="2">
        <f t="shared" si="38"/>
        <v>24</v>
      </c>
      <c r="K1282" t="str" cm="1">
        <f t="array" ref="K1282">_xlfn.IFS(J1282&gt;=61,"61-70",J1282&gt;51,"51-60",J1282&gt;41,"41-50",J1282&gt;31,"31-40",J1282&gt;10,"18-30")</f>
        <v>18-30</v>
      </c>
      <c r="L1282">
        <f t="shared" si="39"/>
        <v>2018</v>
      </c>
    </row>
    <row r="1283" spans="1:12" x14ac:dyDescent="0.25">
      <c r="A1283">
        <v>5482</v>
      </c>
      <c r="B1283">
        <v>5</v>
      </c>
      <c r="C1283" t="s">
        <v>3805</v>
      </c>
      <c r="D1283" t="s">
        <v>3806</v>
      </c>
      <c r="E1283" s="1">
        <v>43391</v>
      </c>
      <c r="F1283" t="s">
        <v>3807</v>
      </c>
      <c r="G1283" s="1">
        <v>33106</v>
      </c>
      <c r="H1283" t="s">
        <v>6</v>
      </c>
      <c r="I1283">
        <v>1990</v>
      </c>
      <c r="J1283" s="2">
        <f t="shared" ref="J1283:J1346" si="40">2019-I1283</f>
        <v>29</v>
      </c>
      <c r="K1283" t="str" cm="1">
        <f t="array" ref="K1283">_xlfn.IFS(J1283&gt;=61,"61-70",J1283&gt;51,"51-60",J1283&gt;41,"41-50",J1283&gt;31,"31-40",J1283&gt;10,"18-30")</f>
        <v>18-30</v>
      </c>
      <c r="L1283">
        <f t="shared" ref="L1283:L1346" si="41">YEAR(E1283)</f>
        <v>2018</v>
      </c>
    </row>
    <row r="1284" spans="1:12" x14ac:dyDescent="0.25">
      <c r="A1284">
        <v>5483</v>
      </c>
      <c r="B1284">
        <v>5</v>
      </c>
      <c r="C1284" t="s">
        <v>3609</v>
      </c>
      <c r="D1284" t="s">
        <v>3808</v>
      </c>
      <c r="E1284" s="1">
        <v>43101</v>
      </c>
      <c r="F1284" t="s">
        <v>3809</v>
      </c>
      <c r="G1284" s="1">
        <v>32695</v>
      </c>
      <c r="H1284" t="s">
        <v>2148</v>
      </c>
      <c r="I1284">
        <v>1989</v>
      </c>
      <c r="J1284" s="2">
        <f t="shared" si="40"/>
        <v>30</v>
      </c>
      <c r="K1284" t="str" cm="1">
        <f t="array" ref="K1284">_xlfn.IFS(J1284&gt;=61,"61-70",J1284&gt;51,"51-60",J1284&gt;41,"41-50",J1284&gt;31,"31-40",J1284&gt;10,"18-30")</f>
        <v>18-30</v>
      </c>
      <c r="L1284">
        <f t="shared" si="41"/>
        <v>2018</v>
      </c>
    </row>
    <row r="1285" spans="1:12" x14ac:dyDescent="0.25">
      <c r="A1285">
        <v>5484</v>
      </c>
      <c r="B1285">
        <v>5</v>
      </c>
      <c r="C1285" t="s">
        <v>2485</v>
      </c>
      <c r="D1285" t="s">
        <v>3810</v>
      </c>
      <c r="E1285" s="1">
        <v>42841</v>
      </c>
      <c r="F1285" t="s">
        <v>3811</v>
      </c>
      <c r="G1285" s="1">
        <v>30282</v>
      </c>
      <c r="H1285" t="s">
        <v>2148</v>
      </c>
      <c r="I1285">
        <v>1982</v>
      </c>
      <c r="J1285" s="2">
        <f t="shared" si="40"/>
        <v>37</v>
      </c>
      <c r="K1285" t="str" cm="1">
        <f t="array" ref="K1285">_xlfn.IFS(J1285&gt;=61,"61-70",J1285&gt;51,"51-60",J1285&gt;41,"41-50",J1285&gt;31,"31-40",J1285&gt;10,"18-30")</f>
        <v>31-40</v>
      </c>
      <c r="L1285">
        <f t="shared" si="41"/>
        <v>2017</v>
      </c>
    </row>
    <row r="1286" spans="1:12" x14ac:dyDescent="0.25">
      <c r="A1286">
        <v>5485</v>
      </c>
      <c r="B1286">
        <v>5</v>
      </c>
      <c r="C1286" t="s">
        <v>3812</v>
      </c>
      <c r="D1286" t="s">
        <v>3813</v>
      </c>
      <c r="E1286" s="1">
        <v>43416</v>
      </c>
      <c r="F1286" t="s">
        <v>3814</v>
      </c>
      <c r="G1286" s="1">
        <v>33676</v>
      </c>
      <c r="H1286" t="s">
        <v>6</v>
      </c>
      <c r="I1286">
        <v>1992</v>
      </c>
      <c r="J1286" s="2">
        <f t="shared" si="40"/>
        <v>27</v>
      </c>
      <c r="K1286" t="str" cm="1">
        <f t="array" ref="K1286">_xlfn.IFS(J1286&gt;=61,"61-70",J1286&gt;51,"51-60",J1286&gt;41,"41-50",J1286&gt;31,"31-40",J1286&gt;10,"18-30")</f>
        <v>18-30</v>
      </c>
      <c r="L1286">
        <f t="shared" si="41"/>
        <v>2018</v>
      </c>
    </row>
    <row r="1287" spans="1:12" x14ac:dyDescent="0.25">
      <c r="A1287">
        <v>5486</v>
      </c>
      <c r="B1287">
        <v>5</v>
      </c>
      <c r="C1287" t="s">
        <v>3815</v>
      </c>
      <c r="D1287" t="s">
        <v>3816</v>
      </c>
      <c r="E1287" s="1">
        <v>43537</v>
      </c>
      <c r="F1287" t="s">
        <v>3817</v>
      </c>
      <c r="G1287" s="1">
        <v>36746</v>
      </c>
      <c r="H1287" t="s">
        <v>2148</v>
      </c>
      <c r="I1287">
        <v>2000</v>
      </c>
      <c r="J1287" s="2">
        <f t="shared" si="40"/>
        <v>19</v>
      </c>
      <c r="K1287" t="str" cm="1">
        <f t="array" ref="K1287">_xlfn.IFS(J1287&gt;=61,"61-70",J1287&gt;51,"51-60",J1287&gt;41,"41-50",J1287&gt;31,"31-40",J1287&gt;10,"18-30")</f>
        <v>18-30</v>
      </c>
      <c r="L1287">
        <f t="shared" si="41"/>
        <v>2019</v>
      </c>
    </row>
    <row r="1288" spans="1:12" x14ac:dyDescent="0.25">
      <c r="A1288">
        <v>5487</v>
      </c>
      <c r="B1288">
        <v>5</v>
      </c>
      <c r="C1288" t="s">
        <v>3818</v>
      </c>
      <c r="D1288" t="s">
        <v>3819</v>
      </c>
      <c r="E1288" s="1">
        <v>43180</v>
      </c>
      <c r="F1288" t="s">
        <v>3820</v>
      </c>
      <c r="G1288" s="1">
        <v>33425</v>
      </c>
      <c r="H1288" t="s">
        <v>2148</v>
      </c>
      <c r="I1288">
        <v>1991</v>
      </c>
      <c r="J1288" s="2">
        <f t="shared" si="40"/>
        <v>28</v>
      </c>
      <c r="K1288" t="str" cm="1">
        <f t="array" ref="K1288">_xlfn.IFS(J1288&gt;=61,"61-70",J1288&gt;51,"51-60",J1288&gt;41,"41-50",J1288&gt;31,"31-40",J1288&gt;10,"18-30")</f>
        <v>18-30</v>
      </c>
      <c r="L1288">
        <f t="shared" si="41"/>
        <v>2018</v>
      </c>
    </row>
    <row r="1289" spans="1:12" x14ac:dyDescent="0.25">
      <c r="A1289">
        <v>5488</v>
      </c>
      <c r="B1289">
        <v>5</v>
      </c>
      <c r="C1289" t="s">
        <v>3821</v>
      </c>
      <c r="D1289" t="s">
        <v>3822</v>
      </c>
      <c r="E1289" s="1">
        <v>43249</v>
      </c>
      <c r="F1289" t="s">
        <v>3823</v>
      </c>
      <c r="G1289" s="1">
        <v>34067</v>
      </c>
      <c r="H1289" t="s">
        <v>2148</v>
      </c>
      <c r="I1289">
        <v>1993</v>
      </c>
      <c r="J1289" s="2">
        <f t="shared" si="40"/>
        <v>26</v>
      </c>
      <c r="K1289" t="str" cm="1">
        <f t="array" ref="K1289">_xlfn.IFS(J1289&gt;=61,"61-70",J1289&gt;51,"51-60",J1289&gt;41,"41-50",J1289&gt;31,"31-40",J1289&gt;10,"18-30")</f>
        <v>18-30</v>
      </c>
      <c r="L1289">
        <f t="shared" si="41"/>
        <v>2018</v>
      </c>
    </row>
    <row r="1290" spans="1:12" x14ac:dyDescent="0.25">
      <c r="A1290">
        <v>5489</v>
      </c>
      <c r="B1290">
        <v>5</v>
      </c>
      <c r="C1290" t="s">
        <v>3824</v>
      </c>
      <c r="D1290" t="s">
        <v>3825</v>
      </c>
      <c r="E1290" s="1">
        <v>42955</v>
      </c>
      <c r="F1290" t="s">
        <v>3826</v>
      </c>
      <c r="G1290" s="1">
        <v>23284</v>
      </c>
      <c r="H1290" t="s">
        <v>7</v>
      </c>
      <c r="I1290">
        <v>1963</v>
      </c>
      <c r="J1290" s="2">
        <f t="shared" si="40"/>
        <v>56</v>
      </c>
      <c r="K1290" t="str" cm="1">
        <f t="array" ref="K1290">_xlfn.IFS(J1290&gt;=61,"61-70",J1290&gt;51,"51-60",J1290&gt;41,"41-50",J1290&gt;31,"31-40",J1290&gt;10,"18-30")</f>
        <v>51-60</v>
      </c>
      <c r="L1290">
        <f t="shared" si="41"/>
        <v>2017</v>
      </c>
    </row>
    <row r="1291" spans="1:12" x14ac:dyDescent="0.25">
      <c r="A1291">
        <v>5490</v>
      </c>
      <c r="B1291">
        <v>5</v>
      </c>
      <c r="C1291" t="s">
        <v>3665</v>
      </c>
      <c r="D1291" t="s">
        <v>3827</v>
      </c>
      <c r="E1291" s="1">
        <v>43504</v>
      </c>
      <c r="F1291" t="s">
        <v>3828</v>
      </c>
      <c r="G1291" s="1">
        <v>35658</v>
      </c>
      <c r="H1291" t="s">
        <v>7</v>
      </c>
      <c r="I1291">
        <v>1997</v>
      </c>
      <c r="J1291" s="2">
        <f t="shared" si="40"/>
        <v>22</v>
      </c>
      <c r="K1291" t="str" cm="1">
        <f t="array" ref="K1291">_xlfn.IFS(J1291&gt;=61,"61-70",J1291&gt;51,"51-60",J1291&gt;41,"41-50",J1291&gt;31,"31-40",J1291&gt;10,"18-30")</f>
        <v>18-30</v>
      </c>
      <c r="L1291">
        <f t="shared" si="41"/>
        <v>2019</v>
      </c>
    </row>
    <row r="1292" spans="1:12" x14ac:dyDescent="0.25">
      <c r="A1292">
        <v>5491</v>
      </c>
      <c r="B1292">
        <v>5</v>
      </c>
      <c r="C1292" t="s">
        <v>3829</v>
      </c>
      <c r="D1292" t="s">
        <v>3830</v>
      </c>
      <c r="E1292" s="1">
        <v>43494</v>
      </c>
      <c r="F1292" t="s">
        <v>3831</v>
      </c>
      <c r="G1292" s="1">
        <v>35423</v>
      </c>
      <c r="H1292" t="s">
        <v>7</v>
      </c>
      <c r="I1292">
        <v>1996</v>
      </c>
      <c r="J1292" s="2">
        <f t="shared" si="40"/>
        <v>23</v>
      </c>
      <c r="K1292" t="str" cm="1">
        <f t="array" ref="K1292">_xlfn.IFS(J1292&gt;=61,"61-70",J1292&gt;51,"51-60",J1292&gt;41,"41-50",J1292&gt;31,"31-40",J1292&gt;10,"18-30")</f>
        <v>18-30</v>
      </c>
      <c r="L1292">
        <f t="shared" si="41"/>
        <v>2019</v>
      </c>
    </row>
    <row r="1293" spans="1:12" x14ac:dyDescent="0.25">
      <c r="A1293">
        <v>5492</v>
      </c>
      <c r="B1293">
        <v>5</v>
      </c>
      <c r="C1293" t="s">
        <v>3775</v>
      </c>
      <c r="D1293" t="s">
        <v>3832</v>
      </c>
      <c r="E1293" s="1">
        <v>43354</v>
      </c>
      <c r="F1293" t="s">
        <v>3833</v>
      </c>
      <c r="G1293" s="1">
        <v>32278</v>
      </c>
      <c r="H1293" t="s">
        <v>6</v>
      </c>
      <c r="I1293">
        <v>1988</v>
      </c>
      <c r="J1293" s="2">
        <f t="shared" si="40"/>
        <v>31</v>
      </c>
      <c r="K1293" t="str" cm="1">
        <f t="array" ref="K1293">_xlfn.IFS(J1293&gt;=61,"61-70",J1293&gt;51,"51-60",J1293&gt;41,"41-50",J1293&gt;31,"31-40",J1293&gt;10,"18-30")</f>
        <v>18-30</v>
      </c>
      <c r="L1293">
        <f t="shared" si="41"/>
        <v>2018</v>
      </c>
    </row>
    <row r="1294" spans="1:12" x14ac:dyDescent="0.25">
      <c r="A1294">
        <v>5493</v>
      </c>
      <c r="B1294">
        <v>5</v>
      </c>
      <c r="C1294" t="s">
        <v>3834</v>
      </c>
      <c r="D1294" t="s">
        <v>3835</v>
      </c>
      <c r="E1294" s="1">
        <v>43028</v>
      </c>
      <c r="F1294" t="s">
        <v>3836</v>
      </c>
      <c r="G1294" s="1">
        <v>24925</v>
      </c>
      <c r="H1294" t="s">
        <v>6</v>
      </c>
      <c r="I1294">
        <v>1968</v>
      </c>
      <c r="J1294" s="2">
        <f t="shared" si="40"/>
        <v>51</v>
      </c>
      <c r="K1294" t="str" cm="1">
        <f t="array" ref="K1294">_xlfn.IFS(J1294&gt;=61,"61-70",J1294&gt;51,"51-60",J1294&gt;41,"41-50",J1294&gt;31,"31-40",J1294&gt;10,"18-30")</f>
        <v>41-50</v>
      </c>
      <c r="L1294">
        <f t="shared" si="41"/>
        <v>2017</v>
      </c>
    </row>
    <row r="1295" spans="1:12" x14ac:dyDescent="0.25">
      <c r="A1295">
        <v>5494</v>
      </c>
      <c r="B1295">
        <v>5</v>
      </c>
      <c r="C1295" t="s">
        <v>3837</v>
      </c>
      <c r="D1295" t="s">
        <v>3838</v>
      </c>
      <c r="E1295" s="1">
        <v>43433</v>
      </c>
      <c r="F1295" t="s">
        <v>3839</v>
      </c>
      <c r="G1295" s="1">
        <v>34038</v>
      </c>
      <c r="H1295" t="s">
        <v>6</v>
      </c>
      <c r="I1295">
        <v>1993</v>
      </c>
      <c r="J1295" s="2">
        <f t="shared" si="40"/>
        <v>26</v>
      </c>
      <c r="K1295" t="str" cm="1">
        <f t="array" ref="K1295">_xlfn.IFS(J1295&gt;=61,"61-70",J1295&gt;51,"51-60",J1295&gt;41,"41-50",J1295&gt;31,"31-40",J1295&gt;10,"18-30")</f>
        <v>18-30</v>
      </c>
      <c r="L1295">
        <f t="shared" si="41"/>
        <v>2018</v>
      </c>
    </row>
    <row r="1296" spans="1:12" x14ac:dyDescent="0.25">
      <c r="A1296">
        <v>5495</v>
      </c>
      <c r="B1296">
        <v>5</v>
      </c>
      <c r="C1296" t="s">
        <v>2473</v>
      </c>
      <c r="D1296" t="s">
        <v>3840</v>
      </c>
      <c r="E1296" s="1">
        <v>43324</v>
      </c>
      <c r="F1296" t="s">
        <v>3841</v>
      </c>
      <c r="G1296" s="1">
        <v>31585</v>
      </c>
      <c r="H1296" t="s">
        <v>7</v>
      </c>
      <c r="I1296">
        <v>1986</v>
      </c>
      <c r="J1296" s="2">
        <f t="shared" si="40"/>
        <v>33</v>
      </c>
      <c r="K1296" t="str" cm="1">
        <f t="array" ref="K1296">_xlfn.IFS(J1296&gt;=61,"61-70",J1296&gt;51,"51-60",J1296&gt;41,"41-50",J1296&gt;31,"31-40",J1296&gt;10,"18-30")</f>
        <v>31-40</v>
      </c>
      <c r="L1296">
        <f t="shared" si="41"/>
        <v>2018</v>
      </c>
    </row>
    <row r="1297" spans="1:12" x14ac:dyDescent="0.25">
      <c r="A1297">
        <v>5496</v>
      </c>
      <c r="B1297">
        <v>5</v>
      </c>
      <c r="C1297" t="s">
        <v>3842</v>
      </c>
      <c r="D1297" t="s">
        <v>3843</v>
      </c>
      <c r="E1297" s="1">
        <v>43341</v>
      </c>
      <c r="F1297" t="s">
        <v>3844</v>
      </c>
      <c r="G1297" s="1">
        <v>31967</v>
      </c>
      <c r="H1297" t="s">
        <v>6</v>
      </c>
      <c r="I1297">
        <v>1987</v>
      </c>
      <c r="J1297" s="2">
        <f t="shared" si="40"/>
        <v>32</v>
      </c>
      <c r="K1297" t="str" cm="1">
        <f t="array" ref="K1297">_xlfn.IFS(J1297&gt;=61,"61-70",J1297&gt;51,"51-60",J1297&gt;41,"41-50",J1297&gt;31,"31-40",J1297&gt;10,"18-30")</f>
        <v>31-40</v>
      </c>
      <c r="L1297">
        <f t="shared" si="41"/>
        <v>2018</v>
      </c>
    </row>
    <row r="1298" spans="1:12" x14ac:dyDescent="0.25">
      <c r="A1298">
        <v>5497</v>
      </c>
      <c r="B1298">
        <v>5</v>
      </c>
      <c r="C1298" t="s">
        <v>3845</v>
      </c>
      <c r="D1298" t="s">
        <v>3846</v>
      </c>
      <c r="E1298" s="1">
        <v>43379</v>
      </c>
      <c r="F1298" t="s">
        <v>3847</v>
      </c>
      <c r="G1298" s="1">
        <v>32839</v>
      </c>
      <c r="H1298" t="s">
        <v>7</v>
      </c>
      <c r="I1298">
        <v>1989</v>
      </c>
      <c r="J1298" s="2">
        <f t="shared" si="40"/>
        <v>30</v>
      </c>
      <c r="K1298" t="str" cm="1">
        <f t="array" ref="K1298">_xlfn.IFS(J1298&gt;=61,"61-70",J1298&gt;51,"51-60",J1298&gt;41,"41-50",J1298&gt;31,"31-40",J1298&gt;10,"18-30")</f>
        <v>18-30</v>
      </c>
      <c r="L1298">
        <f t="shared" si="41"/>
        <v>2018</v>
      </c>
    </row>
    <row r="1299" spans="1:12" x14ac:dyDescent="0.25">
      <c r="A1299">
        <v>5498</v>
      </c>
      <c r="B1299">
        <v>5</v>
      </c>
      <c r="C1299" t="s">
        <v>3848</v>
      </c>
      <c r="D1299" t="s">
        <v>3849</v>
      </c>
      <c r="E1299" s="1">
        <v>42753</v>
      </c>
      <c r="F1299" t="s">
        <v>3850</v>
      </c>
      <c r="G1299" s="1">
        <v>18712</v>
      </c>
      <c r="H1299" t="s">
        <v>6</v>
      </c>
      <c r="I1299">
        <v>1951</v>
      </c>
      <c r="J1299" s="2">
        <f t="shared" si="40"/>
        <v>68</v>
      </c>
      <c r="K1299" t="str" cm="1">
        <f t="array" ref="K1299">_xlfn.IFS(J1299&gt;=61,"61-70",J1299&gt;51,"51-60",J1299&gt;41,"41-50",J1299&gt;31,"31-40",J1299&gt;10,"18-30")</f>
        <v>61-70</v>
      </c>
      <c r="L1299">
        <f t="shared" si="41"/>
        <v>2017</v>
      </c>
    </row>
    <row r="1300" spans="1:12" x14ac:dyDescent="0.25">
      <c r="A1300">
        <v>5499</v>
      </c>
      <c r="B1300">
        <v>5</v>
      </c>
      <c r="C1300" t="s">
        <v>3519</v>
      </c>
      <c r="D1300" t="s">
        <v>3851</v>
      </c>
      <c r="E1300" s="1">
        <v>43364</v>
      </c>
      <c r="F1300" t="s">
        <v>3852</v>
      </c>
      <c r="G1300" s="1">
        <v>32485</v>
      </c>
      <c r="H1300" t="s">
        <v>6</v>
      </c>
      <c r="I1300">
        <v>1988</v>
      </c>
      <c r="J1300" s="2">
        <f t="shared" si="40"/>
        <v>31</v>
      </c>
      <c r="K1300" t="str" cm="1">
        <f t="array" ref="K1300">_xlfn.IFS(J1300&gt;=61,"61-70",J1300&gt;51,"51-60",J1300&gt;41,"41-50",J1300&gt;31,"31-40",J1300&gt;10,"18-30")</f>
        <v>18-30</v>
      </c>
      <c r="L1300">
        <f t="shared" si="41"/>
        <v>2018</v>
      </c>
    </row>
    <row r="1301" spans="1:12" x14ac:dyDescent="0.25">
      <c r="A1301">
        <v>5500</v>
      </c>
      <c r="B1301">
        <v>5</v>
      </c>
      <c r="C1301" t="s">
        <v>3853</v>
      </c>
      <c r="D1301" t="s">
        <v>3854</v>
      </c>
      <c r="E1301" s="1">
        <v>42739</v>
      </c>
      <c r="F1301" t="s">
        <v>3855</v>
      </c>
      <c r="G1301" s="1">
        <v>18401</v>
      </c>
      <c r="H1301" t="s">
        <v>6</v>
      </c>
      <c r="I1301">
        <v>1950</v>
      </c>
      <c r="J1301" s="2">
        <f t="shared" si="40"/>
        <v>69</v>
      </c>
      <c r="K1301" t="str" cm="1">
        <f t="array" ref="K1301">_xlfn.IFS(J1301&gt;=61,"61-70",J1301&gt;51,"51-60",J1301&gt;41,"41-50",J1301&gt;31,"31-40",J1301&gt;10,"18-30")</f>
        <v>61-70</v>
      </c>
      <c r="L1301">
        <f t="shared" si="41"/>
        <v>2017</v>
      </c>
    </row>
    <row r="1302" spans="1:12" x14ac:dyDescent="0.25">
      <c r="A1302">
        <v>5501</v>
      </c>
      <c r="B1302">
        <v>5</v>
      </c>
      <c r="C1302" t="s">
        <v>3856</v>
      </c>
      <c r="D1302" t="s">
        <v>3857</v>
      </c>
      <c r="E1302" s="1">
        <v>43288</v>
      </c>
      <c r="F1302" t="s">
        <v>3858</v>
      </c>
      <c r="G1302" s="1">
        <v>30776</v>
      </c>
      <c r="H1302" t="s">
        <v>6</v>
      </c>
      <c r="I1302">
        <v>1984</v>
      </c>
      <c r="J1302" s="2">
        <f t="shared" si="40"/>
        <v>35</v>
      </c>
      <c r="K1302" t="str" cm="1">
        <f t="array" ref="K1302">_xlfn.IFS(J1302&gt;=61,"61-70",J1302&gt;51,"51-60",J1302&gt;41,"41-50",J1302&gt;31,"31-40",J1302&gt;10,"18-30")</f>
        <v>31-40</v>
      </c>
      <c r="L1302">
        <f t="shared" si="41"/>
        <v>2018</v>
      </c>
    </row>
    <row r="1303" spans="1:12" x14ac:dyDescent="0.25">
      <c r="A1303">
        <v>5502</v>
      </c>
      <c r="B1303">
        <v>5</v>
      </c>
      <c r="C1303" t="s">
        <v>3859</v>
      </c>
      <c r="D1303" t="s">
        <v>3860</v>
      </c>
      <c r="E1303" s="1">
        <v>43150</v>
      </c>
      <c r="F1303" t="s">
        <v>3861</v>
      </c>
      <c r="G1303" s="1">
        <v>27670</v>
      </c>
      <c r="H1303" t="s">
        <v>7</v>
      </c>
      <c r="I1303">
        <v>1975</v>
      </c>
      <c r="J1303" s="2">
        <f t="shared" si="40"/>
        <v>44</v>
      </c>
      <c r="K1303" t="str" cm="1">
        <f t="array" ref="K1303">_xlfn.IFS(J1303&gt;=61,"61-70",J1303&gt;51,"51-60",J1303&gt;41,"41-50",J1303&gt;31,"31-40",J1303&gt;10,"18-30")</f>
        <v>41-50</v>
      </c>
      <c r="L1303">
        <f t="shared" si="41"/>
        <v>2018</v>
      </c>
    </row>
    <row r="1304" spans="1:12" x14ac:dyDescent="0.25">
      <c r="A1304">
        <v>5503</v>
      </c>
      <c r="B1304">
        <v>5</v>
      </c>
      <c r="C1304" t="s">
        <v>3862</v>
      </c>
      <c r="D1304" t="s">
        <v>3863</v>
      </c>
      <c r="E1304" s="1">
        <v>43032</v>
      </c>
      <c r="F1304" t="s">
        <v>3864</v>
      </c>
      <c r="G1304" s="1">
        <v>32053</v>
      </c>
      <c r="H1304" t="s">
        <v>2148</v>
      </c>
      <c r="I1304">
        <v>1987</v>
      </c>
      <c r="J1304" s="2">
        <f t="shared" si="40"/>
        <v>32</v>
      </c>
      <c r="K1304" t="str" cm="1">
        <f t="array" ref="K1304">_xlfn.IFS(J1304&gt;=61,"61-70",J1304&gt;51,"51-60",J1304&gt;41,"41-50",J1304&gt;31,"31-40",J1304&gt;10,"18-30")</f>
        <v>31-40</v>
      </c>
      <c r="L1304">
        <f t="shared" si="41"/>
        <v>2017</v>
      </c>
    </row>
    <row r="1305" spans="1:12" x14ac:dyDescent="0.25">
      <c r="A1305">
        <v>5504</v>
      </c>
      <c r="B1305">
        <v>5</v>
      </c>
      <c r="C1305" t="s">
        <v>3865</v>
      </c>
      <c r="D1305" t="s">
        <v>3866</v>
      </c>
      <c r="E1305" s="1">
        <v>42851</v>
      </c>
      <c r="F1305" t="s">
        <v>3867</v>
      </c>
      <c r="G1305" s="1">
        <v>20934</v>
      </c>
      <c r="H1305" t="s">
        <v>7</v>
      </c>
      <c r="I1305">
        <v>1957</v>
      </c>
      <c r="J1305" s="2">
        <f t="shared" si="40"/>
        <v>62</v>
      </c>
      <c r="K1305" t="str" cm="1">
        <f t="array" ref="K1305">_xlfn.IFS(J1305&gt;=61,"61-70",J1305&gt;51,"51-60",J1305&gt;41,"41-50",J1305&gt;31,"31-40",J1305&gt;10,"18-30")</f>
        <v>61-70</v>
      </c>
      <c r="L1305">
        <f t="shared" si="41"/>
        <v>2017</v>
      </c>
    </row>
    <row r="1306" spans="1:12" x14ac:dyDescent="0.25">
      <c r="A1306">
        <v>5505</v>
      </c>
      <c r="B1306">
        <v>5</v>
      </c>
      <c r="C1306" t="s">
        <v>3555</v>
      </c>
      <c r="D1306" t="s">
        <v>3868</v>
      </c>
      <c r="E1306" s="1">
        <v>43481</v>
      </c>
      <c r="F1306" t="s">
        <v>3869</v>
      </c>
      <c r="G1306" s="1">
        <v>35126</v>
      </c>
      <c r="H1306" t="s">
        <v>6</v>
      </c>
      <c r="I1306">
        <v>1996</v>
      </c>
      <c r="J1306" s="2">
        <f t="shared" si="40"/>
        <v>23</v>
      </c>
      <c r="K1306" t="str" cm="1">
        <f t="array" ref="K1306">_xlfn.IFS(J1306&gt;=61,"61-70",J1306&gt;51,"51-60",J1306&gt;41,"41-50",J1306&gt;31,"31-40",J1306&gt;10,"18-30")</f>
        <v>18-30</v>
      </c>
      <c r="L1306">
        <f t="shared" si="41"/>
        <v>2019</v>
      </c>
    </row>
    <row r="1307" spans="1:12" x14ac:dyDescent="0.25">
      <c r="A1307">
        <v>5506</v>
      </c>
      <c r="B1307">
        <v>5</v>
      </c>
      <c r="C1307" t="s">
        <v>3870</v>
      </c>
      <c r="D1307" t="s">
        <v>3871</v>
      </c>
      <c r="E1307" s="1">
        <v>43396</v>
      </c>
      <c r="F1307" t="s">
        <v>3872</v>
      </c>
      <c r="G1307" s="1">
        <v>33210</v>
      </c>
      <c r="H1307" t="s">
        <v>6</v>
      </c>
      <c r="I1307">
        <v>1990</v>
      </c>
      <c r="J1307" s="2">
        <f t="shared" si="40"/>
        <v>29</v>
      </c>
      <c r="K1307" t="str" cm="1">
        <f t="array" ref="K1307">_xlfn.IFS(J1307&gt;=61,"61-70",J1307&gt;51,"51-60",J1307&gt;41,"41-50",J1307&gt;31,"31-40",J1307&gt;10,"18-30")</f>
        <v>18-30</v>
      </c>
      <c r="L1307">
        <f t="shared" si="41"/>
        <v>2018</v>
      </c>
    </row>
    <row r="1308" spans="1:12" x14ac:dyDescent="0.25">
      <c r="A1308">
        <v>5507</v>
      </c>
      <c r="B1308">
        <v>5</v>
      </c>
      <c r="C1308" t="s">
        <v>3873</v>
      </c>
      <c r="D1308" t="s">
        <v>3874</v>
      </c>
      <c r="E1308" s="1">
        <v>43074</v>
      </c>
      <c r="F1308" t="s">
        <v>3875</v>
      </c>
      <c r="G1308" s="1">
        <v>25961</v>
      </c>
      <c r="H1308" t="s">
        <v>6</v>
      </c>
      <c r="I1308">
        <v>1971</v>
      </c>
      <c r="J1308" s="2">
        <f t="shared" si="40"/>
        <v>48</v>
      </c>
      <c r="K1308" t="str" cm="1">
        <f t="array" ref="K1308">_xlfn.IFS(J1308&gt;=61,"61-70",J1308&gt;51,"51-60",J1308&gt;41,"41-50",J1308&gt;31,"31-40",J1308&gt;10,"18-30")</f>
        <v>41-50</v>
      </c>
      <c r="L1308">
        <f t="shared" si="41"/>
        <v>2017</v>
      </c>
    </row>
    <row r="1309" spans="1:12" x14ac:dyDescent="0.25">
      <c r="A1309">
        <v>5508</v>
      </c>
      <c r="B1309">
        <v>5</v>
      </c>
      <c r="C1309" t="s">
        <v>3876</v>
      </c>
      <c r="D1309" t="s">
        <v>3877</v>
      </c>
      <c r="E1309" s="1">
        <v>43187</v>
      </c>
      <c r="F1309" t="s">
        <v>3878</v>
      </c>
      <c r="G1309" s="1">
        <v>28498</v>
      </c>
      <c r="H1309" t="s">
        <v>6</v>
      </c>
      <c r="I1309">
        <v>1978</v>
      </c>
      <c r="J1309" s="2">
        <f t="shared" si="40"/>
        <v>41</v>
      </c>
      <c r="K1309" t="str" cm="1">
        <f t="array" ref="K1309">_xlfn.IFS(J1309&gt;=61,"61-70",J1309&gt;51,"51-60",J1309&gt;41,"41-50",J1309&gt;31,"31-40",J1309&gt;10,"18-30")</f>
        <v>31-40</v>
      </c>
      <c r="L1309">
        <f t="shared" si="41"/>
        <v>2018</v>
      </c>
    </row>
    <row r="1310" spans="1:12" x14ac:dyDescent="0.25">
      <c r="A1310">
        <v>5509</v>
      </c>
      <c r="B1310">
        <v>5</v>
      </c>
      <c r="C1310" t="s">
        <v>3879</v>
      </c>
      <c r="D1310" t="s">
        <v>3880</v>
      </c>
      <c r="E1310" s="1">
        <v>43409</v>
      </c>
      <c r="F1310" t="s">
        <v>3881</v>
      </c>
      <c r="G1310" s="1">
        <v>35551</v>
      </c>
      <c r="H1310" t="s">
        <v>2148</v>
      </c>
      <c r="I1310">
        <v>1997</v>
      </c>
      <c r="J1310" s="2">
        <f t="shared" si="40"/>
        <v>22</v>
      </c>
      <c r="K1310" t="str" cm="1">
        <f t="array" ref="K1310">_xlfn.IFS(J1310&gt;=61,"61-70",J1310&gt;51,"51-60",J1310&gt;41,"41-50",J1310&gt;31,"31-40",J1310&gt;10,"18-30")</f>
        <v>18-30</v>
      </c>
      <c r="L1310">
        <f t="shared" si="41"/>
        <v>2018</v>
      </c>
    </row>
    <row r="1311" spans="1:12" x14ac:dyDescent="0.25">
      <c r="A1311">
        <v>5510</v>
      </c>
      <c r="B1311">
        <v>5</v>
      </c>
      <c r="C1311" t="s">
        <v>3882</v>
      </c>
      <c r="D1311" t="s">
        <v>3883</v>
      </c>
      <c r="E1311" s="1">
        <v>42815</v>
      </c>
      <c r="F1311" t="s">
        <v>3884</v>
      </c>
      <c r="G1311" s="1">
        <v>20110</v>
      </c>
      <c r="H1311" t="s">
        <v>6</v>
      </c>
      <c r="I1311">
        <v>1955</v>
      </c>
      <c r="J1311" s="2">
        <f t="shared" si="40"/>
        <v>64</v>
      </c>
      <c r="K1311" t="str" cm="1">
        <f t="array" ref="K1311">_xlfn.IFS(J1311&gt;=61,"61-70",J1311&gt;51,"51-60",J1311&gt;41,"41-50",J1311&gt;31,"31-40",J1311&gt;10,"18-30")</f>
        <v>61-70</v>
      </c>
      <c r="L1311">
        <f t="shared" si="41"/>
        <v>2017</v>
      </c>
    </row>
    <row r="1312" spans="1:12" x14ac:dyDescent="0.25">
      <c r="A1312">
        <v>5511</v>
      </c>
      <c r="B1312">
        <v>5</v>
      </c>
      <c r="C1312" t="s">
        <v>3885</v>
      </c>
      <c r="D1312" t="s">
        <v>3886</v>
      </c>
      <c r="E1312" s="1">
        <v>43157</v>
      </c>
      <c r="F1312" t="s">
        <v>3887</v>
      </c>
      <c r="G1312" s="1">
        <v>27826</v>
      </c>
      <c r="H1312" t="s">
        <v>7</v>
      </c>
      <c r="I1312">
        <v>1976</v>
      </c>
      <c r="J1312" s="2">
        <f t="shared" si="40"/>
        <v>43</v>
      </c>
      <c r="K1312" t="str" cm="1">
        <f t="array" ref="K1312">_xlfn.IFS(J1312&gt;=61,"61-70",J1312&gt;51,"51-60",J1312&gt;41,"41-50",J1312&gt;31,"31-40",J1312&gt;10,"18-30")</f>
        <v>41-50</v>
      </c>
      <c r="L1312">
        <f t="shared" si="41"/>
        <v>2018</v>
      </c>
    </row>
    <row r="1313" spans="1:12" x14ac:dyDescent="0.25">
      <c r="A1313">
        <v>5512</v>
      </c>
      <c r="B1313">
        <v>5</v>
      </c>
      <c r="C1313" t="s">
        <v>3754</v>
      </c>
      <c r="D1313" t="s">
        <v>3888</v>
      </c>
      <c r="E1313" s="1">
        <v>43201</v>
      </c>
      <c r="F1313" t="s">
        <v>3889</v>
      </c>
      <c r="G1313" s="1">
        <v>28809</v>
      </c>
      <c r="H1313" t="s">
        <v>6</v>
      </c>
      <c r="I1313">
        <v>1978</v>
      </c>
      <c r="J1313" s="2">
        <f t="shared" si="40"/>
        <v>41</v>
      </c>
      <c r="K1313" t="str" cm="1">
        <f t="array" ref="K1313">_xlfn.IFS(J1313&gt;=61,"61-70",J1313&gt;51,"51-60",J1313&gt;41,"41-50",J1313&gt;31,"31-40",J1313&gt;10,"18-30")</f>
        <v>31-40</v>
      </c>
      <c r="L1313">
        <f t="shared" si="41"/>
        <v>2018</v>
      </c>
    </row>
    <row r="1314" spans="1:12" x14ac:dyDescent="0.25">
      <c r="A1314">
        <v>5513</v>
      </c>
      <c r="B1314">
        <v>5</v>
      </c>
      <c r="C1314" t="s">
        <v>3890</v>
      </c>
      <c r="D1314" t="s">
        <v>3891</v>
      </c>
      <c r="E1314" s="1">
        <v>43463</v>
      </c>
      <c r="F1314" t="s">
        <v>3892</v>
      </c>
      <c r="G1314" s="1">
        <v>36060</v>
      </c>
      <c r="H1314" t="s">
        <v>2148</v>
      </c>
      <c r="I1314">
        <v>1998</v>
      </c>
      <c r="J1314" s="2">
        <f t="shared" si="40"/>
        <v>21</v>
      </c>
      <c r="K1314" t="str" cm="1">
        <f t="array" ref="K1314">_xlfn.IFS(J1314&gt;=61,"61-70",J1314&gt;51,"51-60",J1314&gt;41,"41-50",J1314&gt;31,"31-40",J1314&gt;10,"18-30")</f>
        <v>18-30</v>
      </c>
      <c r="L1314">
        <f t="shared" si="41"/>
        <v>2018</v>
      </c>
    </row>
    <row r="1315" spans="1:12" x14ac:dyDescent="0.25">
      <c r="A1315">
        <v>5514</v>
      </c>
      <c r="B1315">
        <v>5</v>
      </c>
      <c r="C1315" t="s">
        <v>3893</v>
      </c>
      <c r="D1315" t="s">
        <v>3894</v>
      </c>
      <c r="E1315" s="1">
        <v>42952</v>
      </c>
      <c r="F1315" t="s">
        <v>3895</v>
      </c>
      <c r="G1315" s="1">
        <v>23205</v>
      </c>
      <c r="H1315" t="s">
        <v>7</v>
      </c>
      <c r="I1315">
        <v>1963</v>
      </c>
      <c r="J1315" s="2">
        <f t="shared" si="40"/>
        <v>56</v>
      </c>
      <c r="K1315" t="str" cm="1">
        <f t="array" ref="K1315">_xlfn.IFS(J1315&gt;=61,"61-70",J1315&gt;51,"51-60",J1315&gt;41,"41-50",J1315&gt;31,"31-40",J1315&gt;10,"18-30")</f>
        <v>51-60</v>
      </c>
      <c r="L1315">
        <f t="shared" si="41"/>
        <v>2017</v>
      </c>
    </row>
    <row r="1316" spans="1:12" x14ac:dyDescent="0.25">
      <c r="A1316">
        <v>5515</v>
      </c>
      <c r="B1316">
        <v>5</v>
      </c>
      <c r="C1316" t="s">
        <v>3896</v>
      </c>
      <c r="D1316" t="s">
        <v>3897</v>
      </c>
      <c r="E1316" s="1">
        <v>42927</v>
      </c>
      <c r="F1316" t="s">
        <v>3898</v>
      </c>
      <c r="G1316" s="1">
        <v>31079</v>
      </c>
      <c r="H1316" t="s">
        <v>2148</v>
      </c>
      <c r="I1316">
        <v>1985</v>
      </c>
      <c r="J1316" s="2">
        <f t="shared" si="40"/>
        <v>34</v>
      </c>
      <c r="K1316" t="str" cm="1">
        <f t="array" ref="K1316">_xlfn.IFS(J1316&gt;=61,"61-70",J1316&gt;51,"51-60",J1316&gt;41,"41-50",J1316&gt;31,"31-40",J1316&gt;10,"18-30")</f>
        <v>31-40</v>
      </c>
      <c r="L1316">
        <f t="shared" si="41"/>
        <v>2017</v>
      </c>
    </row>
    <row r="1317" spans="1:12" x14ac:dyDescent="0.25">
      <c r="A1317">
        <v>5516</v>
      </c>
      <c r="B1317">
        <v>5</v>
      </c>
      <c r="C1317" t="s">
        <v>3751</v>
      </c>
      <c r="D1317" t="s">
        <v>3899</v>
      </c>
      <c r="E1317" s="1">
        <v>42906</v>
      </c>
      <c r="F1317" t="s">
        <v>3900</v>
      </c>
      <c r="G1317" s="1">
        <v>30879</v>
      </c>
      <c r="H1317" t="s">
        <v>2148</v>
      </c>
      <c r="I1317">
        <v>1984</v>
      </c>
      <c r="J1317" s="2">
        <f t="shared" si="40"/>
        <v>35</v>
      </c>
      <c r="K1317" t="str" cm="1">
        <f t="array" ref="K1317">_xlfn.IFS(J1317&gt;=61,"61-70",J1317&gt;51,"51-60",J1317&gt;41,"41-50",J1317&gt;31,"31-40",J1317&gt;10,"18-30")</f>
        <v>31-40</v>
      </c>
      <c r="L1317">
        <f t="shared" si="41"/>
        <v>2017</v>
      </c>
    </row>
    <row r="1318" spans="1:12" x14ac:dyDescent="0.25">
      <c r="A1318">
        <v>5517</v>
      </c>
      <c r="B1318">
        <v>5</v>
      </c>
      <c r="C1318" t="s">
        <v>3901</v>
      </c>
      <c r="D1318" t="s">
        <v>3902</v>
      </c>
      <c r="E1318" s="1">
        <v>43304</v>
      </c>
      <c r="F1318" t="s">
        <v>3903</v>
      </c>
      <c r="G1318" s="1">
        <v>34576</v>
      </c>
      <c r="H1318" t="s">
        <v>2148</v>
      </c>
      <c r="I1318">
        <v>1994</v>
      </c>
      <c r="J1318" s="2">
        <f t="shared" si="40"/>
        <v>25</v>
      </c>
      <c r="K1318" t="str" cm="1">
        <f t="array" ref="K1318">_xlfn.IFS(J1318&gt;=61,"61-70",J1318&gt;51,"51-60",J1318&gt;41,"41-50",J1318&gt;31,"31-40",J1318&gt;10,"18-30")</f>
        <v>18-30</v>
      </c>
      <c r="L1318">
        <f t="shared" si="41"/>
        <v>2018</v>
      </c>
    </row>
    <row r="1319" spans="1:12" x14ac:dyDescent="0.25">
      <c r="A1319">
        <v>5518</v>
      </c>
      <c r="B1319">
        <v>5</v>
      </c>
      <c r="C1319" t="s">
        <v>3904</v>
      </c>
      <c r="D1319" t="s">
        <v>3905</v>
      </c>
      <c r="E1319" s="1">
        <v>42771</v>
      </c>
      <c r="F1319" t="s">
        <v>3906</v>
      </c>
      <c r="G1319" s="1">
        <v>19126</v>
      </c>
      <c r="H1319" t="s">
        <v>6</v>
      </c>
      <c r="I1319">
        <v>1952</v>
      </c>
      <c r="J1319" s="2">
        <f t="shared" si="40"/>
        <v>67</v>
      </c>
      <c r="K1319" t="str" cm="1">
        <f t="array" ref="K1319">_xlfn.IFS(J1319&gt;=61,"61-70",J1319&gt;51,"51-60",J1319&gt;41,"41-50",J1319&gt;31,"31-40",J1319&gt;10,"18-30")</f>
        <v>61-70</v>
      </c>
      <c r="L1319">
        <f t="shared" si="41"/>
        <v>2017</v>
      </c>
    </row>
    <row r="1320" spans="1:12" x14ac:dyDescent="0.25">
      <c r="A1320">
        <v>5519</v>
      </c>
      <c r="B1320">
        <v>5</v>
      </c>
      <c r="C1320" t="s">
        <v>3907</v>
      </c>
      <c r="D1320" t="s">
        <v>3908</v>
      </c>
      <c r="E1320" s="1">
        <v>43175</v>
      </c>
      <c r="F1320" t="s">
        <v>3909</v>
      </c>
      <c r="G1320" s="1">
        <v>33381</v>
      </c>
      <c r="H1320" t="s">
        <v>2148</v>
      </c>
      <c r="I1320">
        <v>1991</v>
      </c>
      <c r="J1320" s="2">
        <f t="shared" si="40"/>
        <v>28</v>
      </c>
      <c r="K1320" t="str" cm="1">
        <f t="array" ref="K1320">_xlfn.IFS(J1320&gt;=61,"61-70",J1320&gt;51,"51-60",J1320&gt;41,"41-50",J1320&gt;31,"31-40",J1320&gt;10,"18-30")</f>
        <v>18-30</v>
      </c>
      <c r="L1320">
        <f t="shared" si="41"/>
        <v>2018</v>
      </c>
    </row>
    <row r="1321" spans="1:12" x14ac:dyDescent="0.25">
      <c r="A1321">
        <v>5520</v>
      </c>
      <c r="B1321">
        <v>5</v>
      </c>
      <c r="C1321" t="s">
        <v>2868</v>
      </c>
      <c r="D1321" t="s">
        <v>3910</v>
      </c>
      <c r="E1321" s="1">
        <v>43518</v>
      </c>
      <c r="F1321" t="s">
        <v>3911</v>
      </c>
      <c r="G1321" s="1">
        <v>35954</v>
      </c>
      <c r="H1321" t="s">
        <v>6</v>
      </c>
      <c r="I1321">
        <v>1998</v>
      </c>
      <c r="J1321" s="2">
        <f t="shared" si="40"/>
        <v>21</v>
      </c>
      <c r="K1321" t="str" cm="1">
        <f t="array" ref="K1321">_xlfn.IFS(J1321&gt;=61,"61-70",J1321&gt;51,"51-60",J1321&gt;41,"41-50",J1321&gt;31,"31-40",J1321&gt;10,"18-30")</f>
        <v>18-30</v>
      </c>
      <c r="L1321">
        <f t="shared" si="41"/>
        <v>2019</v>
      </c>
    </row>
    <row r="1322" spans="1:12" x14ac:dyDescent="0.25">
      <c r="A1322">
        <v>5521</v>
      </c>
      <c r="B1322">
        <v>5</v>
      </c>
      <c r="C1322" t="s">
        <v>3058</v>
      </c>
      <c r="D1322" t="s">
        <v>3912</v>
      </c>
      <c r="E1322" s="1">
        <v>43351</v>
      </c>
      <c r="F1322" t="s">
        <v>3913</v>
      </c>
      <c r="G1322" s="1">
        <v>35019</v>
      </c>
      <c r="H1322" t="s">
        <v>2148</v>
      </c>
      <c r="I1322">
        <v>1995</v>
      </c>
      <c r="J1322" s="2">
        <f t="shared" si="40"/>
        <v>24</v>
      </c>
      <c r="K1322" t="str" cm="1">
        <f t="array" ref="K1322">_xlfn.IFS(J1322&gt;=61,"61-70",J1322&gt;51,"51-60",J1322&gt;41,"41-50",J1322&gt;31,"31-40",J1322&gt;10,"18-30")</f>
        <v>18-30</v>
      </c>
      <c r="L1322">
        <f t="shared" si="41"/>
        <v>2018</v>
      </c>
    </row>
    <row r="1323" spans="1:12" x14ac:dyDescent="0.25">
      <c r="A1323">
        <v>5522</v>
      </c>
      <c r="B1323">
        <v>5</v>
      </c>
      <c r="C1323" t="s">
        <v>3914</v>
      </c>
      <c r="D1323" t="s">
        <v>3915</v>
      </c>
      <c r="E1323" s="1">
        <v>43518</v>
      </c>
      <c r="F1323" t="s">
        <v>3916</v>
      </c>
      <c r="G1323" s="1">
        <v>35971</v>
      </c>
      <c r="H1323" t="s">
        <v>7</v>
      </c>
      <c r="I1323">
        <v>1998</v>
      </c>
      <c r="J1323" s="2">
        <f t="shared" si="40"/>
        <v>21</v>
      </c>
      <c r="K1323" t="str" cm="1">
        <f t="array" ref="K1323">_xlfn.IFS(J1323&gt;=61,"61-70",J1323&gt;51,"51-60",J1323&gt;41,"41-50",J1323&gt;31,"31-40",J1323&gt;10,"18-30")</f>
        <v>18-30</v>
      </c>
      <c r="L1323">
        <f t="shared" si="41"/>
        <v>2019</v>
      </c>
    </row>
    <row r="1324" spans="1:12" x14ac:dyDescent="0.25">
      <c r="A1324">
        <v>5523</v>
      </c>
      <c r="B1324">
        <v>5</v>
      </c>
      <c r="C1324" t="s">
        <v>3917</v>
      </c>
      <c r="D1324" t="s">
        <v>3918</v>
      </c>
      <c r="E1324" s="1">
        <v>43487</v>
      </c>
      <c r="F1324" t="s">
        <v>3919</v>
      </c>
      <c r="G1324" s="1">
        <v>36281</v>
      </c>
      <c r="H1324" t="s">
        <v>2148</v>
      </c>
      <c r="I1324">
        <v>1999</v>
      </c>
      <c r="J1324" s="2">
        <f t="shared" si="40"/>
        <v>20</v>
      </c>
      <c r="K1324" t="str" cm="1">
        <f t="array" ref="K1324">_xlfn.IFS(J1324&gt;=61,"61-70",J1324&gt;51,"51-60",J1324&gt;41,"41-50",J1324&gt;31,"31-40",J1324&gt;10,"18-30")</f>
        <v>18-30</v>
      </c>
      <c r="L1324">
        <f t="shared" si="41"/>
        <v>2019</v>
      </c>
    </row>
    <row r="1325" spans="1:12" x14ac:dyDescent="0.25">
      <c r="A1325">
        <v>5524</v>
      </c>
      <c r="B1325">
        <v>5</v>
      </c>
      <c r="C1325" t="s">
        <v>3203</v>
      </c>
      <c r="D1325" t="s">
        <v>3920</v>
      </c>
      <c r="E1325" s="1">
        <v>43246</v>
      </c>
      <c r="F1325" t="s">
        <v>3921</v>
      </c>
      <c r="G1325" s="1">
        <v>29844</v>
      </c>
      <c r="H1325" t="s">
        <v>6</v>
      </c>
      <c r="I1325">
        <v>1981</v>
      </c>
      <c r="J1325" s="2">
        <f t="shared" si="40"/>
        <v>38</v>
      </c>
      <c r="K1325" t="str" cm="1">
        <f t="array" ref="K1325">_xlfn.IFS(J1325&gt;=61,"61-70",J1325&gt;51,"51-60",J1325&gt;41,"41-50",J1325&gt;31,"31-40",J1325&gt;10,"18-30")</f>
        <v>31-40</v>
      </c>
      <c r="L1325">
        <f t="shared" si="41"/>
        <v>2018</v>
      </c>
    </row>
    <row r="1326" spans="1:12" x14ac:dyDescent="0.25">
      <c r="A1326">
        <v>5525</v>
      </c>
      <c r="B1326">
        <v>5</v>
      </c>
      <c r="C1326" t="s">
        <v>3922</v>
      </c>
      <c r="D1326" t="s">
        <v>3923</v>
      </c>
      <c r="E1326" s="1">
        <v>43485</v>
      </c>
      <c r="F1326" t="s">
        <v>3924</v>
      </c>
      <c r="G1326" s="1">
        <v>35229</v>
      </c>
      <c r="H1326" t="s">
        <v>6</v>
      </c>
      <c r="I1326">
        <v>1996</v>
      </c>
      <c r="J1326" s="2">
        <f t="shared" si="40"/>
        <v>23</v>
      </c>
      <c r="K1326" t="str" cm="1">
        <f t="array" ref="K1326">_xlfn.IFS(J1326&gt;=61,"61-70",J1326&gt;51,"51-60",J1326&gt;41,"41-50",J1326&gt;31,"31-40",J1326&gt;10,"18-30")</f>
        <v>18-30</v>
      </c>
      <c r="L1326">
        <f t="shared" si="41"/>
        <v>2019</v>
      </c>
    </row>
    <row r="1327" spans="1:12" x14ac:dyDescent="0.25">
      <c r="A1327">
        <v>5526</v>
      </c>
      <c r="B1327">
        <v>5</v>
      </c>
      <c r="C1327" t="s">
        <v>3925</v>
      </c>
      <c r="D1327" t="s">
        <v>3926</v>
      </c>
      <c r="E1327" s="1">
        <v>43449</v>
      </c>
      <c r="F1327" t="s">
        <v>3927</v>
      </c>
      <c r="G1327" s="1">
        <v>34405</v>
      </c>
      <c r="H1327" t="s">
        <v>7</v>
      </c>
      <c r="I1327">
        <v>1994</v>
      </c>
      <c r="J1327" s="2">
        <f t="shared" si="40"/>
        <v>25</v>
      </c>
      <c r="K1327" t="str" cm="1">
        <f t="array" ref="K1327">_xlfn.IFS(J1327&gt;=61,"61-70",J1327&gt;51,"51-60",J1327&gt;41,"41-50",J1327&gt;31,"31-40",J1327&gt;10,"18-30")</f>
        <v>18-30</v>
      </c>
      <c r="L1327">
        <f t="shared" si="41"/>
        <v>2018</v>
      </c>
    </row>
    <row r="1328" spans="1:12" x14ac:dyDescent="0.25">
      <c r="A1328">
        <v>5527</v>
      </c>
      <c r="B1328">
        <v>5</v>
      </c>
      <c r="C1328" t="s">
        <v>3928</v>
      </c>
      <c r="D1328" t="s">
        <v>3929</v>
      </c>
      <c r="E1328" s="1">
        <v>42889</v>
      </c>
      <c r="F1328" t="s">
        <v>3930</v>
      </c>
      <c r="G1328" s="1">
        <v>30724</v>
      </c>
      <c r="H1328" t="s">
        <v>2148</v>
      </c>
      <c r="I1328">
        <v>1984</v>
      </c>
      <c r="J1328" s="2">
        <f t="shared" si="40"/>
        <v>35</v>
      </c>
      <c r="K1328" t="str" cm="1">
        <f t="array" ref="K1328">_xlfn.IFS(J1328&gt;=61,"61-70",J1328&gt;51,"51-60",J1328&gt;41,"41-50",J1328&gt;31,"31-40",J1328&gt;10,"18-30")</f>
        <v>31-40</v>
      </c>
      <c r="L1328">
        <f t="shared" si="41"/>
        <v>2017</v>
      </c>
    </row>
    <row r="1329" spans="1:12" x14ac:dyDescent="0.25">
      <c r="A1329">
        <v>5528</v>
      </c>
      <c r="B1329">
        <v>5</v>
      </c>
      <c r="C1329" t="s">
        <v>3931</v>
      </c>
      <c r="D1329" t="s">
        <v>3932</v>
      </c>
      <c r="E1329" s="1">
        <v>43516</v>
      </c>
      <c r="F1329" t="s">
        <v>3933</v>
      </c>
      <c r="G1329" s="1">
        <v>36547</v>
      </c>
      <c r="H1329" t="s">
        <v>2148</v>
      </c>
      <c r="I1329">
        <v>2000</v>
      </c>
      <c r="J1329" s="2">
        <f t="shared" si="40"/>
        <v>19</v>
      </c>
      <c r="K1329" t="str" cm="1">
        <f t="array" ref="K1329">_xlfn.IFS(J1329&gt;=61,"61-70",J1329&gt;51,"51-60",J1329&gt;41,"41-50",J1329&gt;31,"31-40",J1329&gt;10,"18-30")</f>
        <v>18-30</v>
      </c>
      <c r="L1329">
        <f t="shared" si="41"/>
        <v>2019</v>
      </c>
    </row>
    <row r="1330" spans="1:12" x14ac:dyDescent="0.25">
      <c r="A1330">
        <v>5529</v>
      </c>
      <c r="B1330">
        <v>5</v>
      </c>
      <c r="C1330" t="s">
        <v>3934</v>
      </c>
      <c r="D1330" t="s">
        <v>3935</v>
      </c>
      <c r="E1330" s="1">
        <v>43076</v>
      </c>
      <c r="F1330" t="s">
        <v>3936</v>
      </c>
      <c r="G1330" s="1">
        <v>26013</v>
      </c>
      <c r="H1330" t="s">
        <v>6</v>
      </c>
      <c r="I1330">
        <v>1971</v>
      </c>
      <c r="J1330" s="2">
        <f t="shared" si="40"/>
        <v>48</v>
      </c>
      <c r="K1330" t="str" cm="1">
        <f t="array" ref="K1330">_xlfn.IFS(J1330&gt;=61,"61-70",J1330&gt;51,"51-60",J1330&gt;41,"41-50",J1330&gt;31,"31-40",J1330&gt;10,"18-30")</f>
        <v>41-50</v>
      </c>
      <c r="L1330">
        <f t="shared" si="41"/>
        <v>2017</v>
      </c>
    </row>
    <row r="1331" spans="1:12" x14ac:dyDescent="0.25">
      <c r="A1331">
        <v>5530</v>
      </c>
      <c r="B1331">
        <v>5</v>
      </c>
      <c r="C1331" t="s">
        <v>2578</v>
      </c>
      <c r="D1331" t="s">
        <v>3937</v>
      </c>
      <c r="E1331" s="1">
        <v>42816</v>
      </c>
      <c r="F1331" t="s">
        <v>3938</v>
      </c>
      <c r="G1331" s="1">
        <v>20151</v>
      </c>
      <c r="H1331" t="s">
        <v>7</v>
      </c>
      <c r="I1331">
        <v>1955</v>
      </c>
      <c r="J1331" s="2">
        <f t="shared" si="40"/>
        <v>64</v>
      </c>
      <c r="K1331" t="str" cm="1">
        <f t="array" ref="K1331">_xlfn.IFS(J1331&gt;=61,"61-70",J1331&gt;51,"51-60",J1331&gt;41,"41-50",J1331&gt;31,"31-40",J1331&gt;10,"18-30")</f>
        <v>61-70</v>
      </c>
      <c r="L1331">
        <f t="shared" si="41"/>
        <v>2017</v>
      </c>
    </row>
    <row r="1332" spans="1:12" x14ac:dyDescent="0.25">
      <c r="A1332">
        <v>5531</v>
      </c>
      <c r="B1332">
        <v>5</v>
      </c>
      <c r="C1332" t="s">
        <v>3939</v>
      </c>
      <c r="D1332" t="s">
        <v>3940</v>
      </c>
      <c r="E1332" s="1">
        <v>42789</v>
      </c>
      <c r="F1332" t="s">
        <v>3941</v>
      </c>
      <c r="G1332" s="1">
        <v>19524</v>
      </c>
      <c r="H1332" t="s">
        <v>7</v>
      </c>
      <c r="I1332">
        <v>1953</v>
      </c>
      <c r="J1332" s="2">
        <f t="shared" si="40"/>
        <v>66</v>
      </c>
      <c r="K1332" t="str" cm="1">
        <f t="array" ref="K1332">_xlfn.IFS(J1332&gt;=61,"61-70",J1332&gt;51,"51-60",J1332&gt;41,"41-50",J1332&gt;31,"31-40",J1332&gt;10,"18-30")</f>
        <v>61-70</v>
      </c>
      <c r="L1332">
        <f t="shared" si="41"/>
        <v>2017</v>
      </c>
    </row>
    <row r="1333" spans="1:12" x14ac:dyDescent="0.25">
      <c r="A1333">
        <v>5532</v>
      </c>
      <c r="B1333">
        <v>5</v>
      </c>
      <c r="C1333" t="s">
        <v>3942</v>
      </c>
      <c r="D1333" t="s">
        <v>3943</v>
      </c>
      <c r="E1333" s="1">
        <v>43122</v>
      </c>
      <c r="F1333" t="s">
        <v>3944</v>
      </c>
      <c r="G1333" s="1">
        <v>27043</v>
      </c>
      <c r="H1333" t="s">
        <v>7</v>
      </c>
      <c r="I1333">
        <v>1974</v>
      </c>
      <c r="J1333" s="2">
        <f t="shared" si="40"/>
        <v>45</v>
      </c>
      <c r="K1333" t="str" cm="1">
        <f t="array" ref="K1333">_xlfn.IFS(J1333&gt;=61,"61-70",J1333&gt;51,"51-60",J1333&gt;41,"41-50",J1333&gt;31,"31-40",J1333&gt;10,"18-30")</f>
        <v>41-50</v>
      </c>
      <c r="L1333">
        <f t="shared" si="41"/>
        <v>2018</v>
      </c>
    </row>
    <row r="1334" spans="1:12" x14ac:dyDescent="0.25">
      <c r="A1334">
        <v>5533</v>
      </c>
      <c r="B1334">
        <v>5</v>
      </c>
      <c r="C1334" t="s">
        <v>3945</v>
      </c>
      <c r="D1334" t="s">
        <v>3946</v>
      </c>
      <c r="E1334" s="1">
        <v>43092</v>
      </c>
      <c r="F1334" t="s">
        <v>3947</v>
      </c>
      <c r="G1334" s="1">
        <v>32606</v>
      </c>
      <c r="H1334" t="s">
        <v>2148</v>
      </c>
      <c r="I1334">
        <v>1989</v>
      </c>
      <c r="J1334" s="2">
        <f t="shared" si="40"/>
        <v>30</v>
      </c>
      <c r="K1334" t="str" cm="1">
        <f t="array" ref="K1334">_xlfn.IFS(J1334&gt;=61,"61-70",J1334&gt;51,"51-60",J1334&gt;41,"41-50",J1334&gt;31,"31-40",J1334&gt;10,"18-30")</f>
        <v>18-30</v>
      </c>
      <c r="L1334">
        <f t="shared" si="41"/>
        <v>2017</v>
      </c>
    </row>
    <row r="1335" spans="1:12" x14ac:dyDescent="0.25">
      <c r="A1335">
        <v>5534</v>
      </c>
      <c r="B1335">
        <v>5</v>
      </c>
      <c r="C1335" t="s">
        <v>3948</v>
      </c>
      <c r="D1335" t="s">
        <v>3949</v>
      </c>
      <c r="E1335" s="1">
        <v>42863</v>
      </c>
      <c r="F1335" t="s">
        <v>3950</v>
      </c>
      <c r="G1335" s="1">
        <v>30481</v>
      </c>
      <c r="H1335" t="s">
        <v>2148</v>
      </c>
      <c r="I1335">
        <v>1983</v>
      </c>
      <c r="J1335" s="2">
        <f t="shared" si="40"/>
        <v>36</v>
      </c>
      <c r="K1335" t="str" cm="1">
        <f t="array" ref="K1335">_xlfn.IFS(J1335&gt;=61,"61-70",J1335&gt;51,"51-60",J1335&gt;41,"41-50",J1335&gt;31,"31-40",J1335&gt;10,"18-30")</f>
        <v>31-40</v>
      </c>
      <c r="L1335">
        <f t="shared" si="41"/>
        <v>2017</v>
      </c>
    </row>
    <row r="1336" spans="1:12" x14ac:dyDescent="0.25">
      <c r="A1336">
        <v>5535</v>
      </c>
      <c r="B1336">
        <v>5</v>
      </c>
      <c r="C1336" t="s">
        <v>3951</v>
      </c>
      <c r="D1336" t="s">
        <v>3952</v>
      </c>
      <c r="E1336" s="1">
        <v>42759</v>
      </c>
      <c r="F1336" t="s">
        <v>3953</v>
      </c>
      <c r="G1336" s="1">
        <v>18867</v>
      </c>
      <c r="H1336" t="s">
        <v>6</v>
      </c>
      <c r="I1336">
        <v>1951</v>
      </c>
      <c r="J1336" s="2">
        <f t="shared" si="40"/>
        <v>68</v>
      </c>
      <c r="K1336" t="str" cm="1">
        <f t="array" ref="K1336">_xlfn.IFS(J1336&gt;=61,"61-70",J1336&gt;51,"51-60",J1336&gt;41,"41-50",J1336&gt;31,"31-40",J1336&gt;10,"18-30")</f>
        <v>61-70</v>
      </c>
      <c r="L1336">
        <f t="shared" si="41"/>
        <v>2017</v>
      </c>
    </row>
    <row r="1337" spans="1:12" x14ac:dyDescent="0.25">
      <c r="A1337">
        <v>5536</v>
      </c>
      <c r="B1337">
        <v>5</v>
      </c>
      <c r="C1337" t="s">
        <v>3748</v>
      </c>
      <c r="D1337" t="s">
        <v>3954</v>
      </c>
      <c r="E1337" s="1">
        <v>42792</v>
      </c>
      <c r="F1337" t="s">
        <v>3955</v>
      </c>
      <c r="G1337" s="1">
        <v>19603</v>
      </c>
      <c r="H1337" t="s">
        <v>7</v>
      </c>
      <c r="I1337">
        <v>1953</v>
      </c>
      <c r="J1337" s="2">
        <f t="shared" si="40"/>
        <v>66</v>
      </c>
      <c r="K1337" t="str" cm="1">
        <f t="array" ref="K1337">_xlfn.IFS(J1337&gt;=61,"61-70",J1337&gt;51,"51-60",J1337&gt;41,"41-50",J1337&gt;31,"31-40",J1337&gt;10,"18-30")</f>
        <v>61-70</v>
      </c>
      <c r="L1337">
        <f t="shared" si="41"/>
        <v>2017</v>
      </c>
    </row>
    <row r="1338" spans="1:12" x14ac:dyDescent="0.25">
      <c r="A1338">
        <v>5537</v>
      </c>
      <c r="B1338">
        <v>5</v>
      </c>
      <c r="C1338" t="s">
        <v>3956</v>
      </c>
      <c r="D1338" t="s">
        <v>3957</v>
      </c>
      <c r="E1338" s="1">
        <v>42746</v>
      </c>
      <c r="F1338" t="s">
        <v>3958</v>
      </c>
      <c r="G1338" s="1">
        <v>18557</v>
      </c>
      <c r="H1338" t="s">
        <v>6</v>
      </c>
      <c r="I1338">
        <v>1950</v>
      </c>
      <c r="J1338" s="2">
        <f t="shared" si="40"/>
        <v>69</v>
      </c>
      <c r="K1338" t="str" cm="1">
        <f t="array" ref="K1338">_xlfn.IFS(J1338&gt;=61,"61-70",J1338&gt;51,"51-60",J1338&gt;41,"41-50",J1338&gt;31,"31-40",J1338&gt;10,"18-30")</f>
        <v>61-70</v>
      </c>
      <c r="L1338">
        <f t="shared" si="41"/>
        <v>2017</v>
      </c>
    </row>
    <row r="1339" spans="1:12" x14ac:dyDescent="0.25">
      <c r="A1339">
        <v>5538</v>
      </c>
      <c r="B1339">
        <v>5</v>
      </c>
      <c r="C1339" t="s">
        <v>2828</v>
      </c>
      <c r="D1339" t="s">
        <v>3959</v>
      </c>
      <c r="E1339" s="1">
        <v>43407</v>
      </c>
      <c r="F1339" t="s">
        <v>3960</v>
      </c>
      <c r="G1339" s="1">
        <v>33465</v>
      </c>
      <c r="H1339" t="s">
        <v>7</v>
      </c>
      <c r="I1339">
        <v>1991</v>
      </c>
      <c r="J1339" s="2">
        <f t="shared" si="40"/>
        <v>28</v>
      </c>
      <c r="K1339" t="str" cm="1">
        <f t="array" ref="K1339">_xlfn.IFS(J1339&gt;=61,"61-70",J1339&gt;51,"51-60",J1339&gt;41,"41-50",J1339&gt;31,"31-40",J1339&gt;10,"18-30")</f>
        <v>18-30</v>
      </c>
      <c r="L1339">
        <f t="shared" si="41"/>
        <v>2018</v>
      </c>
    </row>
    <row r="1340" spans="1:12" x14ac:dyDescent="0.25">
      <c r="A1340">
        <v>5539</v>
      </c>
      <c r="B1340">
        <v>5</v>
      </c>
      <c r="C1340" t="s">
        <v>3961</v>
      </c>
      <c r="D1340" t="s">
        <v>3962</v>
      </c>
      <c r="E1340" s="1">
        <v>42989</v>
      </c>
      <c r="F1340" t="s">
        <v>3963</v>
      </c>
      <c r="G1340" s="1">
        <v>31654</v>
      </c>
      <c r="H1340" t="s">
        <v>2148</v>
      </c>
      <c r="I1340">
        <v>1986</v>
      </c>
      <c r="J1340" s="2">
        <f t="shared" si="40"/>
        <v>33</v>
      </c>
      <c r="K1340" t="str" cm="1">
        <f t="array" ref="K1340">_xlfn.IFS(J1340&gt;=61,"61-70",J1340&gt;51,"51-60",J1340&gt;41,"41-50",J1340&gt;31,"31-40",J1340&gt;10,"18-30")</f>
        <v>31-40</v>
      </c>
      <c r="L1340">
        <f t="shared" si="41"/>
        <v>2017</v>
      </c>
    </row>
    <row r="1341" spans="1:12" x14ac:dyDescent="0.25">
      <c r="A1341">
        <v>5540</v>
      </c>
      <c r="B1341">
        <v>5</v>
      </c>
      <c r="C1341" t="s">
        <v>3964</v>
      </c>
      <c r="D1341" t="s">
        <v>3965</v>
      </c>
      <c r="E1341" s="1">
        <v>43209</v>
      </c>
      <c r="F1341" t="s">
        <v>3966</v>
      </c>
      <c r="G1341" s="1">
        <v>29001</v>
      </c>
      <c r="H1341" t="s">
        <v>7</v>
      </c>
      <c r="I1341">
        <v>1979</v>
      </c>
      <c r="J1341" s="2">
        <f t="shared" si="40"/>
        <v>40</v>
      </c>
      <c r="K1341" t="str" cm="1">
        <f t="array" ref="K1341">_xlfn.IFS(J1341&gt;=61,"61-70",J1341&gt;51,"51-60",J1341&gt;41,"41-50",J1341&gt;31,"31-40",J1341&gt;10,"18-30")</f>
        <v>31-40</v>
      </c>
      <c r="L1341">
        <f t="shared" si="41"/>
        <v>2018</v>
      </c>
    </row>
    <row r="1342" spans="1:12" x14ac:dyDescent="0.25">
      <c r="A1342">
        <v>5541</v>
      </c>
      <c r="B1342">
        <v>5</v>
      </c>
      <c r="C1342" t="s">
        <v>3685</v>
      </c>
      <c r="D1342" t="s">
        <v>3967</v>
      </c>
      <c r="E1342" s="1">
        <v>43189</v>
      </c>
      <c r="F1342" t="s">
        <v>3968</v>
      </c>
      <c r="G1342" s="1">
        <v>28550</v>
      </c>
      <c r="H1342" t="s">
        <v>6</v>
      </c>
      <c r="I1342">
        <v>1978</v>
      </c>
      <c r="J1342" s="2">
        <f t="shared" si="40"/>
        <v>41</v>
      </c>
      <c r="K1342" t="str" cm="1">
        <f t="array" ref="K1342">_xlfn.IFS(J1342&gt;=61,"61-70",J1342&gt;51,"51-60",J1342&gt;41,"41-50",J1342&gt;31,"31-40",J1342&gt;10,"18-30")</f>
        <v>31-40</v>
      </c>
      <c r="L1342">
        <f t="shared" si="41"/>
        <v>2018</v>
      </c>
    </row>
    <row r="1343" spans="1:12" x14ac:dyDescent="0.25">
      <c r="A1343">
        <v>5542</v>
      </c>
      <c r="B1343">
        <v>5</v>
      </c>
      <c r="C1343" t="s">
        <v>3969</v>
      </c>
      <c r="D1343" t="s">
        <v>3970</v>
      </c>
      <c r="E1343" s="1">
        <v>43020</v>
      </c>
      <c r="F1343" t="s">
        <v>3971</v>
      </c>
      <c r="G1343" s="1">
        <v>31942</v>
      </c>
      <c r="H1343" t="s">
        <v>2148</v>
      </c>
      <c r="I1343">
        <v>1987</v>
      </c>
      <c r="J1343" s="2">
        <f t="shared" si="40"/>
        <v>32</v>
      </c>
      <c r="K1343" t="str" cm="1">
        <f t="array" ref="K1343">_xlfn.IFS(J1343&gt;=61,"61-70",J1343&gt;51,"51-60",J1343&gt;41,"41-50",J1343&gt;31,"31-40",J1343&gt;10,"18-30")</f>
        <v>31-40</v>
      </c>
      <c r="L1343">
        <f t="shared" si="41"/>
        <v>2017</v>
      </c>
    </row>
    <row r="1344" spans="1:12" x14ac:dyDescent="0.25">
      <c r="A1344">
        <v>5543</v>
      </c>
      <c r="B1344">
        <v>5</v>
      </c>
      <c r="C1344" t="s">
        <v>3972</v>
      </c>
      <c r="D1344" t="s">
        <v>3973</v>
      </c>
      <c r="E1344" s="1">
        <v>43049</v>
      </c>
      <c r="F1344" t="s">
        <v>3974</v>
      </c>
      <c r="G1344" s="1">
        <v>32208</v>
      </c>
      <c r="H1344" t="s">
        <v>2148</v>
      </c>
      <c r="I1344">
        <v>1988</v>
      </c>
      <c r="J1344" s="2">
        <f t="shared" si="40"/>
        <v>31</v>
      </c>
      <c r="K1344" t="str" cm="1">
        <f t="array" ref="K1344">_xlfn.IFS(J1344&gt;=61,"61-70",J1344&gt;51,"51-60",J1344&gt;41,"41-50",J1344&gt;31,"31-40",J1344&gt;10,"18-30")</f>
        <v>18-30</v>
      </c>
      <c r="L1344">
        <f t="shared" si="41"/>
        <v>2017</v>
      </c>
    </row>
    <row r="1345" spans="1:12" x14ac:dyDescent="0.25">
      <c r="A1345">
        <v>5544</v>
      </c>
      <c r="B1345">
        <v>5</v>
      </c>
      <c r="C1345" t="s">
        <v>3784</v>
      </c>
      <c r="D1345" t="s">
        <v>3975</v>
      </c>
      <c r="E1345" s="1">
        <v>43251</v>
      </c>
      <c r="F1345" t="s">
        <v>3976</v>
      </c>
      <c r="G1345" s="1">
        <v>29941</v>
      </c>
      <c r="H1345" t="s">
        <v>7</v>
      </c>
      <c r="I1345">
        <v>1981</v>
      </c>
      <c r="J1345" s="2">
        <f t="shared" si="40"/>
        <v>38</v>
      </c>
      <c r="K1345" t="str" cm="1">
        <f t="array" ref="K1345">_xlfn.IFS(J1345&gt;=61,"61-70",J1345&gt;51,"51-60",J1345&gt;41,"41-50",J1345&gt;31,"31-40",J1345&gt;10,"18-30")</f>
        <v>31-40</v>
      </c>
      <c r="L1345">
        <f t="shared" si="41"/>
        <v>2018</v>
      </c>
    </row>
    <row r="1346" spans="1:12" x14ac:dyDescent="0.25">
      <c r="A1346">
        <v>5545</v>
      </c>
      <c r="B1346">
        <v>5</v>
      </c>
      <c r="C1346" t="s">
        <v>3977</v>
      </c>
      <c r="D1346" t="s">
        <v>3978</v>
      </c>
      <c r="E1346" s="1">
        <v>42821</v>
      </c>
      <c r="F1346" t="s">
        <v>3979</v>
      </c>
      <c r="G1346" s="1">
        <v>20265</v>
      </c>
      <c r="H1346" t="s">
        <v>6</v>
      </c>
      <c r="I1346">
        <v>1955</v>
      </c>
      <c r="J1346" s="2">
        <f t="shared" si="40"/>
        <v>64</v>
      </c>
      <c r="K1346" t="str" cm="1">
        <f t="array" ref="K1346">_xlfn.IFS(J1346&gt;=61,"61-70",J1346&gt;51,"51-60",J1346&gt;41,"41-50",J1346&gt;31,"31-40",J1346&gt;10,"18-30")</f>
        <v>61-70</v>
      </c>
      <c r="L1346">
        <f t="shared" si="41"/>
        <v>2017</v>
      </c>
    </row>
    <row r="1347" spans="1:12" x14ac:dyDescent="0.25">
      <c r="A1347">
        <v>5546</v>
      </c>
      <c r="B1347">
        <v>5</v>
      </c>
      <c r="C1347" t="s">
        <v>3980</v>
      </c>
      <c r="D1347" t="s">
        <v>3981</v>
      </c>
      <c r="E1347" s="1">
        <v>43471</v>
      </c>
      <c r="F1347" t="s">
        <v>3982</v>
      </c>
      <c r="G1347" s="1">
        <v>36126</v>
      </c>
      <c r="H1347" t="s">
        <v>2148</v>
      </c>
      <c r="I1347">
        <v>1998</v>
      </c>
      <c r="J1347" s="2">
        <f t="shared" ref="J1347:J1410" si="42">2019-I1347</f>
        <v>21</v>
      </c>
      <c r="K1347" t="str" cm="1">
        <f t="array" ref="K1347">_xlfn.IFS(J1347&gt;=61,"61-70",J1347&gt;51,"51-60",J1347&gt;41,"41-50",J1347&gt;31,"31-40",J1347&gt;10,"18-30")</f>
        <v>18-30</v>
      </c>
      <c r="L1347">
        <f t="shared" ref="L1347:L1410" si="43">YEAR(E1347)</f>
        <v>2019</v>
      </c>
    </row>
    <row r="1348" spans="1:12" x14ac:dyDescent="0.25">
      <c r="A1348">
        <v>5547</v>
      </c>
      <c r="B1348">
        <v>5</v>
      </c>
      <c r="C1348" t="s">
        <v>3983</v>
      </c>
      <c r="D1348" t="s">
        <v>3984</v>
      </c>
      <c r="E1348" s="1">
        <v>42903</v>
      </c>
      <c r="F1348" t="s">
        <v>3985</v>
      </c>
      <c r="G1348" s="1">
        <v>22109</v>
      </c>
      <c r="H1348" t="s">
        <v>7</v>
      </c>
      <c r="I1348">
        <v>1960</v>
      </c>
      <c r="J1348" s="2">
        <f t="shared" si="42"/>
        <v>59</v>
      </c>
      <c r="K1348" t="str" cm="1">
        <f t="array" ref="K1348">_xlfn.IFS(J1348&gt;=61,"61-70",J1348&gt;51,"51-60",J1348&gt;41,"41-50",J1348&gt;31,"31-40",J1348&gt;10,"18-30")</f>
        <v>51-60</v>
      </c>
      <c r="L1348">
        <f t="shared" si="43"/>
        <v>2017</v>
      </c>
    </row>
    <row r="1349" spans="1:12" x14ac:dyDescent="0.25">
      <c r="A1349">
        <v>5548</v>
      </c>
      <c r="B1349">
        <v>5</v>
      </c>
      <c r="C1349" t="s">
        <v>3449</v>
      </c>
      <c r="D1349" t="s">
        <v>3986</v>
      </c>
      <c r="E1349" s="1">
        <v>43251</v>
      </c>
      <c r="F1349" t="s">
        <v>3987</v>
      </c>
      <c r="G1349" s="1">
        <v>29948</v>
      </c>
      <c r="H1349" t="s">
        <v>6</v>
      </c>
      <c r="I1349">
        <v>1981</v>
      </c>
      <c r="J1349" s="2">
        <f t="shared" si="42"/>
        <v>38</v>
      </c>
      <c r="K1349" t="str" cm="1">
        <f t="array" ref="K1349">_xlfn.IFS(J1349&gt;=61,"61-70",J1349&gt;51,"51-60",J1349&gt;41,"41-50",J1349&gt;31,"31-40",J1349&gt;10,"18-30")</f>
        <v>31-40</v>
      </c>
      <c r="L1349">
        <f t="shared" si="43"/>
        <v>2018</v>
      </c>
    </row>
    <row r="1350" spans="1:12" x14ac:dyDescent="0.25">
      <c r="A1350">
        <v>5549</v>
      </c>
      <c r="B1350">
        <v>5</v>
      </c>
      <c r="C1350" t="s">
        <v>3988</v>
      </c>
      <c r="D1350" t="s">
        <v>3989</v>
      </c>
      <c r="E1350" s="1">
        <v>43042</v>
      </c>
      <c r="F1350" t="s">
        <v>3990</v>
      </c>
      <c r="G1350" s="1">
        <v>25236</v>
      </c>
      <c r="H1350" t="s">
        <v>6</v>
      </c>
      <c r="I1350">
        <v>1969</v>
      </c>
      <c r="J1350" s="2">
        <f t="shared" si="42"/>
        <v>50</v>
      </c>
      <c r="K1350" t="str" cm="1">
        <f t="array" ref="K1350">_xlfn.IFS(J1350&gt;=61,"61-70",J1350&gt;51,"51-60",J1350&gt;41,"41-50",J1350&gt;31,"31-40",J1350&gt;10,"18-30")</f>
        <v>41-50</v>
      </c>
      <c r="L1350">
        <f t="shared" si="43"/>
        <v>2017</v>
      </c>
    </row>
    <row r="1351" spans="1:12" x14ac:dyDescent="0.25">
      <c r="A1351">
        <v>5550</v>
      </c>
      <c r="B1351">
        <v>5</v>
      </c>
      <c r="C1351" t="s">
        <v>3991</v>
      </c>
      <c r="D1351" t="s">
        <v>3992</v>
      </c>
      <c r="E1351" s="1">
        <v>43173</v>
      </c>
      <c r="F1351" t="s">
        <v>3993</v>
      </c>
      <c r="G1351" s="1">
        <v>33359</v>
      </c>
      <c r="H1351" t="s">
        <v>2148</v>
      </c>
      <c r="I1351">
        <v>1991</v>
      </c>
      <c r="J1351" s="2">
        <f t="shared" si="42"/>
        <v>28</v>
      </c>
      <c r="K1351" t="str" cm="1">
        <f t="array" ref="K1351">_xlfn.IFS(J1351&gt;=61,"61-70",J1351&gt;51,"51-60",J1351&gt;41,"41-50",J1351&gt;31,"31-40",J1351&gt;10,"18-30")</f>
        <v>18-30</v>
      </c>
      <c r="L1351">
        <f t="shared" si="43"/>
        <v>2018</v>
      </c>
    </row>
    <row r="1352" spans="1:12" x14ac:dyDescent="0.25">
      <c r="A1352">
        <v>5551</v>
      </c>
      <c r="B1352">
        <v>5</v>
      </c>
      <c r="C1352" t="s">
        <v>3522</v>
      </c>
      <c r="D1352" t="s">
        <v>3994</v>
      </c>
      <c r="E1352" s="1">
        <v>43159</v>
      </c>
      <c r="F1352" t="s">
        <v>3995</v>
      </c>
      <c r="G1352" s="1">
        <v>27877</v>
      </c>
      <c r="H1352" t="s">
        <v>6</v>
      </c>
      <c r="I1352">
        <v>1976</v>
      </c>
      <c r="J1352" s="2">
        <f t="shared" si="42"/>
        <v>43</v>
      </c>
      <c r="K1352" t="str" cm="1">
        <f t="array" ref="K1352">_xlfn.IFS(J1352&gt;=61,"61-70",J1352&gt;51,"51-60",J1352&gt;41,"41-50",J1352&gt;31,"31-40",J1352&gt;10,"18-30")</f>
        <v>41-50</v>
      </c>
      <c r="L1352">
        <f t="shared" si="43"/>
        <v>2018</v>
      </c>
    </row>
    <row r="1353" spans="1:12" x14ac:dyDescent="0.25">
      <c r="A1353">
        <v>5552</v>
      </c>
      <c r="B1353">
        <v>5</v>
      </c>
      <c r="C1353" t="s">
        <v>3996</v>
      </c>
      <c r="D1353" t="s">
        <v>3997</v>
      </c>
      <c r="E1353" s="1">
        <v>43334</v>
      </c>
      <c r="F1353" t="s">
        <v>3998</v>
      </c>
      <c r="G1353" s="1">
        <v>31820</v>
      </c>
      <c r="H1353" t="s">
        <v>7</v>
      </c>
      <c r="I1353">
        <v>1987</v>
      </c>
      <c r="J1353" s="2">
        <f t="shared" si="42"/>
        <v>32</v>
      </c>
      <c r="K1353" t="str" cm="1">
        <f t="array" ref="K1353">_xlfn.IFS(J1353&gt;=61,"61-70",J1353&gt;51,"51-60",J1353&gt;41,"41-50",J1353&gt;31,"31-40",J1353&gt;10,"18-30")</f>
        <v>31-40</v>
      </c>
      <c r="L1353">
        <f t="shared" si="43"/>
        <v>2018</v>
      </c>
    </row>
    <row r="1354" spans="1:12" x14ac:dyDescent="0.25">
      <c r="A1354">
        <v>5553</v>
      </c>
      <c r="B1354">
        <v>5</v>
      </c>
      <c r="C1354" t="s">
        <v>3999</v>
      </c>
      <c r="D1354" t="s">
        <v>4000</v>
      </c>
      <c r="E1354" s="1">
        <v>43389</v>
      </c>
      <c r="F1354" t="s">
        <v>4001</v>
      </c>
      <c r="G1354" s="1">
        <v>33054</v>
      </c>
      <c r="H1354" t="s">
        <v>6</v>
      </c>
      <c r="I1354">
        <v>1990</v>
      </c>
      <c r="J1354" s="2">
        <f t="shared" si="42"/>
        <v>29</v>
      </c>
      <c r="K1354" t="str" cm="1">
        <f t="array" ref="K1354">_xlfn.IFS(J1354&gt;=61,"61-70",J1354&gt;51,"51-60",J1354&gt;41,"41-50",J1354&gt;31,"31-40",J1354&gt;10,"18-30")</f>
        <v>18-30</v>
      </c>
      <c r="L1354">
        <f t="shared" si="43"/>
        <v>2018</v>
      </c>
    </row>
    <row r="1355" spans="1:12" x14ac:dyDescent="0.25">
      <c r="A1355">
        <v>5554</v>
      </c>
      <c r="B1355">
        <v>5</v>
      </c>
      <c r="C1355" t="s">
        <v>4002</v>
      </c>
      <c r="D1355" t="s">
        <v>4003</v>
      </c>
      <c r="E1355" s="1">
        <v>43194</v>
      </c>
      <c r="F1355" t="s">
        <v>4004</v>
      </c>
      <c r="G1355" s="1">
        <v>28653</v>
      </c>
      <c r="H1355" t="s">
        <v>6</v>
      </c>
      <c r="I1355">
        <v>1978</v>
      </c>
      <c r="J1355" s="2">
        <f t="shared" si="42"/>
        <v>41</v>
      </c>
      <c r="K1355" t="str" cm="1">
        <f t="array" ref="K1355">_xlfn.IFS(J1355&gt;=61,"61-70",J1355&gt;51,"51-60",J1355&gt;41,"41-50",J1355&gt;31,"31-40",J1355&gt;10,"18-30")</f>
        <v>31-40</v>
      </c>
      <c r="L1355">
        <f t="shared" si="43"/>
        <v>2018</v>
      </c>
    </row>
    <row r="1356" spans="1:12" x14ac:dyDescent="0.25">
      <c r="A1356">
        <v>5555</v>
      </c>
      <c r="B1356">
        <v>5</v>
      </c>
      <c r="C1356" t="s">
        <v>2512</v>
      </c>
      <c r="D1356" t="s">
        <v>4005</v>
      </c>
      <c r="E1356" s="1">
        <v>43543</v>
      </c>
      <c r="F1356" t="s">
        <v>4006</v>
      </c>
      <c r="G1356" s="1">
        <v>36520</v>
      </c>
      <c r="H1356" t="s">
        <v>7</v>
      </c>
      <c r="I1356">
        <v>1999</v>
      </c>
      <c r="J1356" s="2">
        <f t="shared" si="42"/>
        <v>20</v>
      </c>
      <c r="K1356" t="str" cm="1">
        <f t="array" ref="K1356">_xlfn.IFS(J1356&gt;=61,"61-70",J1356&gt;51,"51-60",J1356&gt;41,"41-50",J1356&gt;31,"31-40",J1356&gt;10,"18-30")</f>
        <v>18-30</v>
      </c>
      <c r="L1356">
        <f t="shared" si="43"/>
        <v>2019</v>
      </c>
    </row>
    <row r="1357" spans="1:12" x14ac:dyDescent="0.25">
      <c r="A1357">
        <v>5556</v>
      </c>
      <c r="B1357">
        <v>5</v>
      </c>
      <c r="C1357" t="s">
        <v>4007</v>
      </c>
      <c r="D1357" t="s">
        <v>4008</v>
      </c>
      <c r="E1357" s="1">
        <v>43254</v>
      </c>
      <c r="F1357" t="s">
        <v>4009</v>
      </c>
      <c r="G1357" s="1">
        <v>30019</v>
      </c>
      <c r="H1357" t="s">
        <v>7</v>
      </c>
      <c r="I1357">
        <v>1982</v>
      </c>
      <c r="J1357" s="2">
        <f t="shared" si="42"/>
        <v>37</v>
      </c>
      <c r="K1357" t="str" cm="1">
        <f t="array" ref="K1357">_xlfn.IFS(J1357&gt;=61,"61-70",J1357&gt;51,"51-60",J1357&gt;41,"41-50",J1357&gt;31,"31-40",J1357&gt;10,"18-30")</f>
        <v>31-40</v>
      </c>
      <c r="L1357">
        <f t="shared" si="43"/>
        <v>2018</v>
      </c>
    </row>
    <row r="1358" spans="1:12" x14ac:dyDescent="0.25">
      <c r="A1358">
        <v>5557</v>
      </c>
      <c r="B1358">
        <v>5</v>
      </c>
      <c r="C1358" t="s">
        <v>4010</v>
      </c>
      <c r="D1358" t="s">
        <v>4011</v>
      </c>
      <c r="E1358" s="1">
        <v>43273</v>
      </c>
      <c r="F1358" t="s">
        <v>4012</v>
      </c>
      <c r="G1358" s="1">
        <v>34289</v>
      </c>
      <c r="H1358" t="s">
        <v>2148</v>
      </c>
      <c r="I1358">
        <v>1993</v>
      </c>
      <c r="J1358" s="2">
        <f t="shared" si="42"/>
        <v>26</v>
      </c>
      <c r="K1358" t="str" cm="1">
        <f t="array" ref="K1358">_xlfn.IFS(J1358&gt;=61,"61-70",J1358&gt;51,"51-60",J1358&gt;41,"41-50",J1358&gt;31,"31-40",J1358&gt;10,"18-30")</f>
        <v>18-30</v>
      </c>
      <c r="L1358">
        <f t="shared" si="43"/>
        <v>2018</v>
      </c>
    </row>
    <row r="1359" spans="1:12" x14ac:dyDescent="0.25">
      <c r="A1359">
        <v>5558</v>
      </c>
      <c r="B1359">
        <v>5</v>
      </c>
      <c r="C1359" t="s">
        <v>4013</v>
      </c>
      <c r="D1359" t="s">
        <v>4014</v>
      </c>
      <c r="E1359" s="1">
        <v>42803</v>
      </c>
      <c r="F1359" t="s">
        <v>4015</v>
      </c>
      <c r="G1359" s="1">
        <v>19838</v>
      </c>
      <c r="H1359" t="s">
        <v>7</v>
      </c>
      <c r="I1359">
        <v>1954</v>
      </c>
      <c r="J1359" s="2">
        <f t="shared" si="42"/>
        <v>65</v>
      </c>
      <c r="K1359" t="str" cm="1">
        <f t="array" ref="K1359">_xlfn.IFS(J1359&gt;=61,"61-70",J1359&gt;51,"51-60",J1359&gt;41,"41-50",J1359&gt;31,"31-40",J1359&gt;10,"18-30")</f>
        <v>61-70</v>
      </c>
      <c r="L1359">
        <f t="shared" si="43"/>
        <v>2017</v>
      </c>
    </row>
    <row r="1360" spans="1:12" x14ac:dyDescent="0.25">
      <c r="A1360">
        <v>5559</v>
      </c>
      <c r="B1360">
        <v>5</v>
      </c>
      <c r="C1360" t="s">
        <v>4016</v>
      </c>
      <c r="D1360" t="s">
        <v>4017</v>
      </c>
      <c r="E1360" s="1">
        <v>43015</v>
      </c>
      <c r="F1360" t="s">
        <v>4018</v>
      </c>
      <c r="G1360" s="1">
        <v>31898</v>
      </c>
      <c r="H1360" t="s">
        <v>2148</v>
      </c>
      <c r="I1360">
        <v>1987</v>
      </c>
      <c r="J1360" s="2">
        <f t="shared" si="42"/>
        <v>32</v>
      </c>
      <c r="K1360" t="str" cm="1">
        <f t="array" ref="K1360">_xlfn.IFS(J1360&gt;=61,"61-70",J1360&gt;51,"51-60",J1360&gt;41,"41-50",J1360&gt;31,"31-40",J1360&gt;10,"18-30")</f>
        <v>31-40</v>
      </c>
      <c r="L1360">
        <f t="shared" si="43"/>
        <v>2017</v>
      </c>
    </row>
    <row r="1361" spans="1:12" x14ac:dyDescent="0.25">
      <c r="A1361">
        <v>5560</v>
      </c>
      <c r="B1361">
        <v>5</v>
      </c>
      <c r="C1361" t="s">
        <v>4019</v>
      </c>
      <c r="D1361" t="s">
        <v>4020</v>
      </c>
      <c r="E1361" s="1">
        <v>43230</v>
      </c>
      <c r="F1361" t="s">
        <v>4021</v>
      </c>
      <c r="G1361" s="1">
        <v>33890</v>
      </c>
      <c r="H1361" t="s">
        <v>2148</v>
      </c>
      <c r="I1361">
        <v>1992</v>
      </c>
      <c r="J1361" s="2">
        <f t="shared" si="42"/>
        <v>27</v>
      </c>
      <c r="K1361" t="str" cm="1">
        <f t="array" ref="K1361">_xlfn.IFS(J1361&gt;=61,"61-70",J1361&gt;51,"51-60",J1361&gt;41,"41-50",J1361&gt;31,"31-40",J1361&gt;10,"18-30")</f>
        <v>18-30</v>
      </c>
      <c r="L1361">
        <f t="shared" si="43"/>
        <v>2018</v>
      </c>
    </row>
    <row r="1362" spans="1:12" x14ac:dyDescent="0.25">
      <c r="A1362">
        <v>5561</v>
      </c>
      <c r="B1362">
        <v>5</v>
      </c>
      <c r="C1362" t="s">
        <v>4022</v>
      </c>
      <c r="D1362" t="s">
        <v>4023</v>
      </c>
      <c r="E1362" s="1">
        <v>42946</v>
      </c>
      <c r="F1362" t="s">
        <v>4024</v>
      </c>
      <c r="G1362" s="1">
        <v>23061</v>
      </c>
      <c r="H1362" t="s">
        <v>6</v>
      </c>
      <c r="I1362">
        <v>1963</v>
      </c>
      <c r="J1362" s="2">
        <f t="shared" si="42"/>
        <v>56</v>
      </c>
      <c r="K1362" t="str" cm="1">
        <f t="array" ref="K1362">_xlfn.IFS(J1362&gt;=61,"61-70",J1362&gt;51,"51-60",J1362&gt;41,"41-50",J1362&gt;31,"31-40",J1362&gt;10,"18-30")</f>
        <v>51-60</v>
      </c>
      <c r="L1362">
        <f t="shared" si="43"/>
        <v>2017</v>
      </c>
    </row>
    <row r="1363" spans="1:12" x14ac:dyDescent="0.25">
      <c r="A1363">
        <v>5562</v>
      </c>
      <c r="B1363">
        <v>5</v>
      </c>
      <c r="C1363" t="s">
        <v>4025</v>
      </c>
      <c r="D1363" t="s">
        <v>4026</v>
      </c>
      <c r="E1363" s="1">
        <v>43328</v>
      </c>
      <c r="F1363" t="s">
        <v>4027</v>
      </c>
      <c r="G1363" s="1">
        <v>34798</v>
      </c>
      <c r="H1363" t="s">
        <v>2148</v>
      </c>
      <c r="I1363">
        <v>1995</v>
      </c>
      <c r="J1363" s="2">
        <f t="shared" si="42"/>
        <v>24</v>
      </c>
      <c r="K1363" t="str" cm="1">
        <f t="array" ref="K1363">_xlfn.IFS(J1363&gt;=61,"61-70",J1363&gt;51,"51-60",J1363&gt;41,"41-50",J1363&gt;31,"31-40",J1363&gt;10,"18-30")</f>
        <v>18-30</v>
      </c>
      <c r="L1363">
        <f t="shared" si="43"/>
        <v>2018</v>
      </c>
    </row>
    <row r="1364" spans="1:12" x14ac:dyDescent="0.25">
      <c r="A1364">
        <v>5563</v>
      </c>
      <c r="B1364">
        <v>5</v>
      </c>
      <c r="C1364" t="s">
        <v>4013</v>
      </c>
      <c r="D1364" t="s">
        <v>4028</v>
      </c>
      <c r="E1364" s="1">
        <v>43466</v>
      </c>
      <c r="F1364" t="s">
        <v>4029</v>
      </c>
      <c r="G1364" s="1">
        <v>36082</v>
      </c>
      <c r="H1364" t="s">
        <v>2148</v>
      </c>
      <c r="I1364">
        <v>1998</v>
      </c>
      <c r="J1364" s="2">
        <f t="shared" si="42"/>
        <v>21</v>
      </c>
      <c r="K1364" t="str" cm="1">
        <f t="array" ref="K1364">_xlfn.IFS(J1364&gt;=61,"61-70",J1364&gt;51,"51-60",J1364&gt;41,"41-50",J1364&gt;31,"31-40",J1364&gt;10,"18-30")</f>
        <v>18-30</v>
      </c>
      <c r="L1364">
        <f t="shared" si="43"/>
        <v>2019</v>
      </c>
    </row>
    <row r="1365" spans="1:12" x14ac:dyDescent="0.25">
      <c r="A1365">
        <v>5564</v>
      </c>
      <c r="B1365">
        <v>5</v>
      </c>
      <c r="C1365" t="s">
        <v>4030</v>
      </c>
      <c r="D1365" t="s">
        <v>4031</v>
      </c>
      <c r="E1365" s="1">
        <v>43168</v>
      </c>
      <c r="F1365" t="s">
        <v>4032</v>
      </c>
      <c r="G1365" s="1">
        <v>33315</v>
      </c>
      <c r="H1365" t="s">
        <v>2148</v>
      </c>
      <c r="I1365">
        <v>1991</v>
      </c>
      <c r="J1365" s="2">
        <f t="shared" si="42"/>
        <v>28</v>
      </c>
      <c r="K1365" t="str" cm="1">
        <f t="array" ref="K1365">_xlfn.IFS(J1365&gt;=61,"61-70",J1365&gt;51,"51-60",J1365&gt;41,"41-50",J1365&gt;31,"31-40",J1365&gt;10,"18-30")</f>
        <v>18-30</v>
      </c>
      <c r="L1365">
        <f t="shared" si="43"/>
        <v>2018</v>
      </c>
    </row>
    <row r="1366" spans="1:12" x14ac:dyDescent="0.25">
      <c r="A1366">
        <v>5565</v>
      </c>
      <c r="B1366">
        <v>5</v>
      </c>
      <c r="C1366" t="s">
        <v>3136</v>
      </c>
      <c r="D1366" t="s">
        <v>4033</v>
      </c>
      <c r="E1366" s="1">
        <v>43432</v>
      </c>
      <c r="F1366" t="s">
        <v>4034</v>
      </c>
      <c r="G1366" s="1">
        <v>35772</v>
      </c>
      <c r="H1366" t="s">
        <v>2148</v>
      </c>
      <c r="I1366">
        <v>1997</v>
      </c>
      <c r="J1366" s="2">
        <f t="shared" si="42"/>
        <v>22</v>
      </c>
      <c r="K1366" t="str" cm="1">
        <f t="array" ref="K1366">_xlfn.IFS(J1366&gt;=61,"61-70",J1366&gt;51,"51-60",J1366&gt;41,"41-50",J1366&gt;31,"31-40",J1366&gt;10,"18-30")</f>
        <v>18-30</v>
      </c>
      <c r="L1366">
        <f t="shared" si="43"/>
        <v>2018</v>
      </c>
    </row>
    <row r="1367" spans="1:12" x14ac:dyDescent="0.25">
      <c r="A1367">
        <v>5566</v>
      </c>
      <c r="B1367">
        <v>5</v>
      </c>
      <c r="C1367" t="s">
        <v>3873</v>
      </c>
      <c r="D1367" t="s">
        <v>4035</v>
      </c>
      <c r="E1367" s="1">
        <v>43056</v>
      </c>
      <c r="F1367" t="s">
        <v>4036</v>
      </c>
      <c r="G1367" s="1">
        <v>25547</v>
      </c>
      <c r="H1367" t="s">
        <v>6</v>
      </c>
      <c r="I1367">
        <v>1969</v>
      </c>
      <c r="J1367" s="2">
        <f t="shared" si="42"/>
        <v>50</v>
      </c>
      <c r="K1367" t="str" cm="1">
        <f t="array" ref="K1367">_xlfn.IFS(J1367&gt;=61,"61-70",J1367&gt;51,"51-60",J1367&gt;41,"41-50",J1367&gt;31,"31-40",J1367&gt;10,"18-30")</f>
        <v>41-50</v>
      </c>
      <c r="L1367">
        <f t="shared" si="43"/>
        <v>2017</v>
      </c>
    </row>
    <row r="1368" spans="1:12" x14ac:dyDescent="0.25">
      <c r="A1368">
        <v>5567</v>
      </c>
      <c r="B1368">
        <v>5</v>
      </c>
      <c r="C1368" t="s">
        <v>4037</v>
      </c>
      <c r="D1368" t="s">
        <v>4038</v>
      </c>
      <c r="E1368" s="1">
        <v>43282</v>
      </c>
      <c r="F1368" t="s">
        <v>4039</v>
      </c>
      <c r="G1368" s="1">
        <v>30646</v>
      </c>
      <c r="H1368" t="s">
        <v>7</v>
      </c>
      <c r="I1368">
        <v>1983</v>
      </c>
      <c r="J1368" s="2">
        <f t="shared" si="42"/>
        <v>36</v>
      </c>
      <c r="K1368" t="str" cm="1">
        <f t="array" ref="K1368">_xlfn.IFS(J1368&gt;=61,"61-70",J1368&gt;51,"51-60",J1368&gt;41,"41-50",J1368&gt;31,"31-40",J1368&gt;10,"18-30")</f>
        <v>31-40</v>
      </c>
      <c r="L1368">
        <f t="shared" si="43"/>
        <v>2018</v>
      </c>
    </row>
    <row r="1369" spans="1:12" x14ac:dyDescent="0.25">
      <c r="A1369">
        <v>5568</v>
      </c>
      <c r="B1369">
        <v>5</v>
      </c>
      <c r="C1369" t="s">
        <v>4040</v>
      </c>
      <c r="D1369" t="s">
        <v>4041</v>
      </c>
      <c r="E1369" s="1">
        <v>42784</v>
      </c>
      <c r="F1369" t="s">
        <v>4042</v>
      </c>
      <c r="G1369" s="1">
        <v>29750</v>
      </c>
      <c r="H1369" t="s">
        <v>2148</v>
      </c>
      <c r="I1369">
        <v>1981</v>
      </c>
      <c r="J1369" s="2">
        <f t="shared" si="42"/>
        <v>38</v>
      </c>
      <c r="K1369" t="str" cm="1">
        <f t="array" ref="K1369">_xlfn.IFS(J1369&gt;=61,"61-70",J1369&gt;51,"51-60",J1369&gt;41,"41-50",J1369&gt;31,"31-40",J1369&gt;10,"18-30")</f>
        <v>31-40</v>
      </c>
      <c r="L1369">
        <f t="shared" si="43"/>
        <v>2017</v>
      </c>
    </row>
    <row r="1370" spans="1:12" x14ac:dyDescent="0.25">
      <c r="A1370">
        <v>5569</v>
      </c>
      <c r="B1370">
        <v>5</v>
      </c>
      <c r="C1370" t="s">
        <v>3479</v>
      </c>
      <c r="D1370" t="s">
        <v>4043</v>
      </c>
      <c r="E1370" s="1">
        <v>42740</v>
      </c>
      <c r="F1370" t="s">
        <v>4044</v>
      </c>
      <c r="G1370" s="1">
        <v>18428</v>
      </c>
      <c r="H1370" t="s">
        <v>7</v>
      </c>
      <c r="I1370">
        <v>1950</v>
      </c>
      <c r="J1370" s="2">
        <f t="shared" si="42"/>
        <v>69</v>
      </c>
      <c r="K1370" t="str" cm="1">
        <f t="array" ref="K1370">_xlfn.IFS(J1370&gt;=61,"61-70",J1370&gt;51,"51-60",J1370&gt;41,"41-50",J1370&gt;31,"31-40",J1370&gt;10,"18-30")</f>
        <v>61-70</v>
      </c>
      <c r="L1370">
        <f t="shared" si="43"/>
        <v>2017</v>
      </c>
    </row>
    <row r="1371" spans="1:12" x14ac:dyDescent="0.25">
      <c r="A1371">
        <v>5570</v>
      </c>
      <c r="B1371">
        <v>5</v>
      </c>
      <c r="C1371" t="s">
        <v>4045</v>
      </c>
      <c r="D1371" t="s">
        <v>4046</v>
      </c>
      <c r="E1371" s="1">
        <v>43199</v>
      </c>
      <c r="F1371" t="s">
        <v>4047</v>
      </c>
      <c r="G1371" s="1">
        <v>33602</v>
      </c>
      <c r="H1371" t="s">
        <v>2148</v>
      </c>
      <c r="I1371">
        <v>1991</v>
      </c>
      <c r="J1371" s="2">
        <f t="shared" si="42"/>
        <v>28</v>
      </c>
      <c r="K1371" t="str" cm="1">
        <f t="array" ref="K1371">_xlfn.IFS(J1371&gt;=61,"61-70",J1371&gt;51,"51-60",J1371&gt;41,"41-50",J1371&gt;31,"31-40",J1371&gt;10,"18-30")</f>
        <v>18-30</v>
      </c>
      <c r="L1371">
        <f t="shared" si="43"/>
        <v>2018</v>
      </c>
    </row>
    <row r="1372" spans="1:12" x14ac:dyDescent="0.25">
      <c r="A1372">
        <v>5571</v>
      </c>
      <c r="B1372">
        <v>5</v>
      </c>
      <c r="C1372" t="s">
        <v>4048</v>
      </c>
      <c r="D1372" t="s">
        <v>4049</v>
      </c>
      <c r="E1372" s="1">
        <v>42941</v>
      </c>
      <c r="F1372" t="s">
        <v>4050</v>
      </c>
      <c r="G1372" s="1">
        <v>22958</v>
      </c>
      <c r="H1372" t="s">
        <v>6</v>
      </c>
      <c r="I1372">
        <v>1962</v>
      </c>
      <c r="J1372" s="2">
        <f t="shared" si="42"/>
        <v>57</v>
      </c>
      <c r="K1372" t="str" cm="1">
        <f t="array" ref="K1372">_xlfn.IFS(J1372&gt;=61,"61-70",J1372&gt;51,"51-60",J1372&gt;41,"41-50",J1372&gt;31,"31-40",J1372&gt;10,"18-30")</f>
        <v>51-60</v>
      </c>
      <c r="L1372">
        <f t="shared" si="43"/>
        <v>2017</v>
      </c>
    </row>
    <row r="1373" spans="1:12" x14ac:dyDescent="0.25">
      <c r="A1373">
        <v>5572</v>
      </c>
      <c r="B1373">
        <v>5</v>
      </c>
      <c r="C1373" t="s">
        <v>3682</v>
      </c>
      <c r="D1373" t="s">
        <v>4051</v>
      </c>
      <c r="E1373" s="1">
        <v>42831</v>
      </c>
      <c r="F1373" t="s">
        <v>4052</v>
      </c>
      <c r="G1373" s="1">
        <v>20472</v>
      </c>
      <c r="H1373" t="s">
        <v>6</v>
      </c>
      <c r="I1373">
        <v>1956</v>
      </c>
      <c r="J1373" s="2">
        <f t="shared" si="42"/>
        <v>63</v>
      </c>
      <c r="K1373" t="str" cm="1">
        <f t="array" ref="K1373">_xlfn.IFS(J1373&gt;=61,"61-70",J1373&gt;51,"51-60",J1373&gt;41,"41-50",J1373&gt;31,"31-40",J1373&gt;10,"18-30")</f>
        <v>61-70</v>
      </c>
      <c r="L1373">
        <f t="shared" si="43"/>
        <v>2017</v>
      </c>
    </row>
    <row r="1374" spans="1:12" x14ac:dyDescent="0.25">
      <c r="A1374">
        <v>5573</v>
      </c>
      <c r="B1374">
        <v>5</v>
      </c>
      <c r="C1374" t="s">
        <v>4053</v>
      </c>
      <c r="D1374" t="s">
        <v>4054</v>
      </c>
      <c r="E1374" s="1">
        <v>43387</v>
      </c>
      <c r="F1374" t="s">
        <v>4055</v>
      </c>
      <c r="G1374" s="1">
        <v>35351</v>
      </c>
      <c r="H1374" t="s">
        <v>2148</v>
      </c>
      <c r="I1374">
        <v>1996</v>
      </c>
      <c r="J1374" s="2">
        <f t="shared" si="42"/>
        <v>23</v>
      </c>
      <c r="K1374" t="str" cm="1">
        <f t="array" ref="K1374">_xlfn.IFS(J1374&gt;=61,"61-70",J1374&gt;51,"51-60",J1374&gt;41,"41-50",J1374&gt;31,"31-40",J1374&gt;10,"18-30")</f>
        <v>18-30</v>
      </c>
      <c r="L1374">
        <f t="shared" si="43"/>
        <v>2018</v>
      </c>
    </row>
    <row r="1375" spans="1:12" x14ac:dyDescent="0.25">
      <c r="A1375">
        <v>5574</v>
      </c>
      <c r="B1375">
        <v>5</v>
      </c>
      <c r="C1375" t="s">
        <v>2987</v>
      </c>
      <c r="D1375" t="s">
        <v>4056</v>
      </c>
      <c r="E1375" s="1">
        <v>43168</v>
      </c>
      <c r="F1375" t="s">
        <v>4057</v>
      </c>
      <c r="G1375" s="1">
        <v>28084</v>
      </c>
      <c r="H1375" t="s">
        <v>6</v>
      </c>
      <c r="I1375">
        <v>1976</v>
      </c>
      <c r="J1375" s="2">
        <f t="shared" si="42"/>
        <v>43</v>
      </c>
      <c r="K1375" t="str" cm="1">
        <f t="array" ref="K1375">_xlfn.IFS(J1375&gt;=61,"61-70",J1375&gt;51,"51-60",J1375&gt;41,"41-50",J1375&gt;31,"31-40",J1375&gt;10,"18-30")</f>
        <v>41-50</v>
      </c>
      <c r="L1375">
        <f t="shared" si="43"/>
        <v>2018</v>
      </c>
    </row>
    <row r="1376" spans="1:12" x14ac:dyDescent="0.25">
      <c r="A1376">
        <v>5575</v>
      </c>
      <c r="B1376">
        <v>5</v>
      </c>
      <c r="C1376" t="s">
        <v>4058</v>
      </c>
      <c r="D1376" t="s">
        <v>4059</v>
      </c>
      <c r="E1376" s="1">
        <v>42748</v>
      </c>
      <c r="F1376" t="s">
        <v>4060</v>
      </c>
      <c r="G1376" s="1">
        <v>18608</v>
      </c>
      <c r="H1376" t="s">
        <v>6</v>
      </c>
      <c r="I1376">
        <v>1950</v>
      </c>
      <c r="J1376" s="2">
        <f t="shared" si="42"/>
        <v>69</v>
      </c>
      <c r="K1376" t="str" cm="1">
        <f t="array" ref="K1376">_xlfn.IFS(J1376&gt;=61,"61-70",J1376&gt;51,"51-60",J1376&gt;41,"41-50",J1376&gt;31,"31-40",J1376&gt;10,"18-30")</f>
        <v>61-70</v>
      </c>
      <c r="L1376">
        <f t="shared" si="43"/>
        <v>2017</v>
      </c>
    </row>
    <row r="1377" spans="1:12" x14ac:dyDescent="0.25">
      <c r="A1377">
        <v>5576</v>
      </c>
      <c r="B1377">
        <v>5</v>
      </c>
      <c r="C1377" t="s">
        <v>4061</v>
      </c>
      <c r="D1377" t="s">
        <v>4062</v>
      </c>
      <c r="E1377" s="1">
        <v>43377</v>
      </c>
      <c r="F1377" t="s">
        <v>4063</v>
      </c>
      <c r="G1377" s="1">
        <v>32796</v>
      </c>
      <c r="H1377" t="s">
        <v>6</v>
      </c>
      <c r="I1377">
        <v>1989</v>
      </c>
      <c r="J1377" s="2">
        <f t="shared" si="42"/>
        <v>30</v>
      </c>
      <c r="K1377" t="str" cm="1">
        <f t="array" ref="K1377">_xlfn.IFS(J1377&gt;=61,"61-70",J1377&gt;51,"51-60",J1377&gt;41,"41-50",J1377&gt;31,"31-40",J1377&gt;10,"18-30")</f>
        <v>18-30</v>
      </c>
      <c r="L1377">
        <f t="shared" si="43"/>
        <v>2018</v>
      </c>
    </row>
    <row r="1378" spans="1:12" x14ac:dyDescent="0.25">
      <c r="A1378">
        <v>5577</v>
      </c>
      <c r="B1378">
        <v>5</v>
      </c>
      <c r="C1378" t="s">
        <v>4064</v>
      </c>
      <c r="D1378" t="s">
        <v>4065</v>
      </c>
      <c r="E1378" s="1">
        <v>42908</v>
      </c>
      <c r="F1378" t="s">
        <v>4066</v>
      </c>
      <c r="G1378" s="1">
        <v>30901</v>
      </c>
      <c r="H1378" t="s">
        <v>2148</v>
      </c>
      <c r="I1378">
        <v>1984</v>
      </c>
      <c r="J1378" s="2">
        <f t="shared" si="42"/>
        <v>35</v>
      </c>
      <c r="K1378" t="str" cm="1">
        <f t="array" ref="K1378">_xlfn.IFS(J1378&gt;=61,"61-70",J1378&gt;51,"51-60",J1378&gt;41,"41-50",J1378&gt;31,"31-40",J1378&gt;10,"18-30")</f>
        <v>31-40</v>
      </c>
      <c r="L1378">
        <f t="shared" si="43"/>
        <v>2017</v>
      </c>
    </row>
    <row r="1379" spans="1:12" x14ac:dyDescent="0.25">
      <c r="A1379">
        <v>5578</v>
      </c>
      <c r="B1379">
        <v>5</v>
      </c>
      <c r="C1379" t="s">
        <v>4067</v>
      </c>
      <c r="D1379" t="s">
        <v>4068</v>
      </c>
      <c r="E1379" s="1">
        <v>43390</v>
      </c>
      <c r="F1379" t="s">
        <v>4069</v>
      </c>
      <c r="G1379" s="1">
        <v>33074</v>
      </c>
      <c r="H1379" t="s">
        <v>7</v>
      </c>
      <c r="I1379">
        <v>1990</v>
      </c>
      <c r="J1379" s="2">
        <f t="shared" si="42"/>
        <v>29</v>
      </c>
      <c r="K1379" t="str" cm="1">
        <f t="array" ref="K1379">_xlfn.IFS(J1379&gt;=61,"61-70",J1379&gt;51,"51-60",J1379&gt;41,"41-50",J1379&gt;31,"31-40",J1379&gt;10,"18-30")</f>
        <v>18-30</v>
      </c>
      <c r="L1379">
        <f t="shared" si="43"/>
        <v>2018</v>
      </c>
    </row>
    <row r="1380" spans="1:12" x14ac:dyDescent="0.25">
      <c r="A1380">
        <v>5579</v>
      </c>
      <c r="B1380">
        <v>5</v>
      </c>
      <c r="C1380" t="s">
        <v>2581</v>
      </c>
      <c r="D1380" t="s">
        <v>4070</v>
      </c>
      <c r="E1380" s="1">
        <v>43125</v>
      </c>
      <c r="F1380" t="s">
        <v>4071</v>
      </c>
      <c r="G1380" s="1">
        <v>27100</v>
      </c>
      <c r="H1380" t="s">
        <v>6</v>
      </c>
      <c r="I1380">
        <v>1974</v>
      </c>
      <c r="J1380" s="2">
        <f t="shared" si="42"/>
        <v>45</v>
      </c>
      <c r="K1380" t="str" cm="1">
        <f t="array" ref="K1380">_xlfn.IFS(J1380&gt;=61,"61-70",J1380&gt;51,"51-60",J1380&gt;41,"41-50",J1380&gt;31,"31-40",J1380&gt;10,"18-30")</f>
        <v>41-50</v>
      </c>
      <c r="L1380">
        <f t="shared" si="43"/>
        <v>2018</v>
      </c>
    </row>
    <row r="1381" spans="1:12" x14ac:dyDescent="0.25">
      <c r="A1381">
        <v>5580</v>
      </c>
      <c r="B1381">
        <v>5</v>
      </c>
      <c r="C1381" t="s">
        <v>4072</v>
      </c>
      <c r="D1381" t="s">
        <v>4073</v>
      </c>
      <c r="E1381" s="1">
        <v>42896</v>
      </c>
      <c r="F1381" t="s">
        <v>4074</v>
      </c>
      <c r="G1381" s="1">
        <v>30791</v>
      </c>
      <c r="H1381" t="s">
        <v>2148</v>
      </c>
      <c r="I1381">
        <v>1984</v>
      </c>
      <c r="J1381" s="2">
        <f t="shared" si="42"/>
        <v>35</v>
      </c>
      <c r="K1381" t="str" cm="1">
        <f t="array" ref="K1381">_xlfn.IFS(J1381&gt;=61,"61-70",J1381&gt;51,"51-60",J1381&gt;41,"41-50",J1381&gt;31,"31-40",J1381&gt;10,"18-30")</f>
        <v>31-40</v>
      </c>
      <c r="L1381">
        <f t="shared" si="43"/>
        <v>2017</v>
      </c>
    </row>
    <row r="1382" spans="1:12" x14ac:dyDescent="0.25">
      <c r="A1382">
        <v>5581</v>
      </c>
      <c r="B1382">
        <v>5</v>
      </c>
      <c r="C1382" t="s">
        <v>3194</v>
      </c>
      <c r="D1382" t="s">
        <v>4075</v>
      </c>
      <c r="E1382" s="1">
        <v>42944</v>
      </c>
      <c r="F1382" t="s">
        <v>4076</v>
      </c>
      <c r="G1382" s="1">
        <v>31234</v>
      </c>
      <c r="H1382" t="s">
        <v>2148</v>
      </c>
      <c r="I1382">
        <v>1985</v>
      </c>
      <c r="J1382" s="2">
        <f t="shared" si="42"/>
        <v>34</v>
      </c>
      <c r="K1382" t="str" cm="1">
        <f t="array" ref="K1382">_xlfn.IFS(J1382&gt;=61,"61-70",J1382&gt;51,"51-60",J1382&gt;41,"41-50",J1382&gt;31,"31-40",J1382&gt;10,"18-30")</f>
        <v>31-40</v>
      </c>
      <c r="L1382">
        <f t="shared" si="43"/>
        <v>2017</v>
      </c>
    </row>
    <row r="1383" spans="1:12" x14ac:dyDescent="0.25">
      <c r="A1383">
        <v>5582</v>
      </c>
      <c r="B1383">
        <v>5</v>
      </c>
      <c r="C1383" t="s">
        <v>4077</v>
      </c>
      <c r="D1383" t="s">
        <v>4078</v>
      </c>
      <c r="E1383" s="1">
        <v>42914</v>
      </c>
      <c r="F1383" t="s">
        <v>4079</v>
      </c>
      <c r="G1383" s="1">
        <v>22344</v>
      </c>
      <c r="H1383" t="s">
        <v>7</v>
      </c>
      <c r="I1383">
        <v>1961</v>
      </c>
      <c r="J1383" s="2">
        <f t="shared" si="42"/>
        <v>58</v>
      </c>
      <c r="K1383" t="str" cm="1">
        <f t="array" ref="K1383">_xlfn.IFS(J1383&gt;=61,"61-70",J1383&gt;51,"51-60",J1383&gt;41,"41-50",J1383&gt;31,"31-40",J1383&gt;10,"18-30")</f>
        <v>51-60</v>
      </c>
      <c r="L1383">
        <f t="shared" si="43"/>
        <v>2017</v>
      </c>
    </row>
    <row r="1384" spans="1:12" x14ac:dyDescent="0.25">
      <c r="A1384">
        <v>5583</v>
      </c>
      <c r="B1384">
        <v>5</v>
      </c>
      <c r="C1384" t="s">
        <v>2752</v>
      </c>
      <c r="D1384" t="s">
        <v>4080</v>
      </c>
      <c r="E1384" s="1">
        <v>43129</v>
      </c>
      <c r="F1384" t="s">
        <v>4081</v>
      </c>
      <c r="G1384" s="1">
        <v>27204</v>
      </c>
      <c r="H1384" t="s">
        <v>6</v>
      </c>
      <c r="I1384">
        <v>1974</v>
      </c>
      <c r="J1384" s="2">
        <f t="shared" si="42"/>
        <v>45</v>
      </c>
      <c r="K1384" t="str" cm="1">
        <f t="array" ref="K1384">_xlfn.IFS(J1384&gt;=61,"61-70",J1384&gt;51,"51-60",J1384&gt;41,"41-50",J1384&gt;31,"31-40",J1384&gt;10,"18-30")</f>
        <v>41-50</v>
      </c>
      <c r="L1384">
        <f t="shared" si="43"/>
        <v>2018</v>
      </c>
    </row>
    <row r="1385" spans="1:12" x14ac:dyDescent="0.25">
      <c r="A1385">
        <v>5584</v>
      </c>
      <c r="B1385">
        <v>5</v>
      </c>
      <c r="C1385" t="s">
        <v>4082</v>
      </c>
      <c r="D1385" t="s">
        <v>4083</v>
      </c>
      <c r="E1385" s="1">
        <v>43256</v>
      </c>
      <c r="F1385" t="s">
        <v>4084</v>
      </c>
      <c r="G1385" s="1">
        <v>30051</v>
      </c>
      <c r="H1385" t="s">
        <v>6</v>
      </c>
      <c r="I1385">
        <v>1982</v>
      </c>
      <c r="J1385" s="2">
        <f t="shared" si="42"/>
        <v>37</v>
      </c>
      <c r="K1385" t="str" cm="1">
        <f t="array" ref="K1385">_xlfn.IFS(J1385&gt;=61,"61-70",J1385&gt;51,"51-60",J1385&gt;41,"41-50",J1385&gt;31,"31-40",J1385&gt;10,"18-30")</f>
        <v>31-40</v>
      </c>
      <c r="L1385">
        <f t="shared" si="43"/>
        <v>2018</v>
      </c>
    </row>
    <row r="1386" spans="1:12" x14ac:dyDescent="0.25">
      <c r="A1386">
        <v>5585</v>
      </c>
      <c r="B1386">
        <v>5</v>
      </c>
      <c r="C1386" t="s">
        <v>3413</v>
      </c>
      <c r="D1386" t="s">
        <v>4085</v>
      </c>
      <c r="E1386" s="1">
        <v>43318</v>
      </c>
      <c r="F1386" t="s">
        <v>4086</v>
      </c>
      <c r="G1386" s="1">
        <v>34709</v>
      </c>
      <c r="H1386" t="s">
        <v>2148</v>
      </c>
      <c r="I1386">
        <v>1995</v>
      </c>
      <c r="J1386" s="2">
        <f t="shared" si="42"/>
        <v>24</v>
      </c>
      <c r="K1386" t="str" cm="1">
        <f t="array" ref="K1386">_xlfn.IFS(J1386&gt;=61,"61-70",J1386&gt;51,"51-60",J1386&gt;41,"41-50",J1386&gt;31,"31-40",J1386&gt;10,"18-30")</f>
        <v>18-30</v>
      </c>
      <c r="L1386">
        <f t="shared" si="43"/>
        <v>2018</v>
      </c>
    </row>
    <row r="1387" spans="1:12" x14ac:dyDescent="0.25">
      <c r="A1387">
        <v>5586</v>
      </c>
      <c r="B1387">
        <v>5</v>
      </c>
      <c r="C1387" t="s">
        <v>4087</v>
      </c>
      <c r="D1387" t="s">
        <v>4088</v>
      </c>
      <c r="E1387" s="1">
        <v>43213</v>
      </c>
      <c r="F1387" t="s">
        <v>4089</v>
      </c>
      <c r="G1387" s="1">
        <v>29079</v>
      </c>
      <c r="H1387" t="s">
        <v>7</v>
      </c>
      <c r="I1387">
        <v>1979</v>
      </c>
      <c r="J1387" s="2">
        <f t="shared" si="42"/>
        <v>40</v>
      </c>
      <c r="K1387" t="str" cm="1">
        <f t="array" ref="K1387">_xlfn.IFS(J1387&gt;=61,"61-70",J1387&gt;51,"51-60",J1387&gt;41,"41-50",J1387&gt;31,"31-40",J1387&gt;10,"18-30")</f>
        <v>31-40</v>
      </c>
      <c r="L1387">
        <f t="shared" si="43"/>
        <v>2018</v>
      </c>
    </row>
    <row r="1388" spans="1:12" x14ac:dyDescent="0.25">
      <c r="A1388">
        <v>5587</v>
      </c>
      <c r="B1388">
        <v>5</v>
      </c>
      <c r="C1388" t="s">
        <v>4090</v>
      </c>
      <c r="D1388" t="s">
        <v>4091</v>
      </c>
      <c r="E1388" s="1">
        <v>43206</v>
      </c>
      <c r="F1388" t="s">
        <v>4092</v>
      </c>
      <c r="G1388" s="1">
        <v>33669</v>
      </c>
      <c r="H1388" t="s">
        <v>2148</v>
      </c>
      <c r="I1388">
        <v>1992</v>
      </c>
      <c r="J1388" s="2">
        <f t="shared" si="42"/>
        <v>27</v>
      </c>
      <c r="K1388" t="str" cm="1">
        <f t="array" ref="K1388">_xlfn.IFS(J1388&gt;=61,"61-70",J1388&gt;51,"51-60",J1388&gt;41,"41-50",J1388&gt;31,"31-40",J1388&gt;10,"18-30")</f>
        <v>18-30</v>
      </c>
      <c r="L1388">
        <f t="shared" si="43"/>
        <v>2018</v>
      </c>
    </row>
    <row r="1389" spans="1:12" x14ac:dyDescent="0.25">
      <c r="A1389">
        <v>5588</v>
      </c>
      <c r="B1389">
        <v>5</v>
      </c>
      <c r="C1389" t="s">
        <v>4093</v>
      </c>
      <c r="D1389" t="s">
        <v>4094</v>
      </c>
      <c r="E1389" s="1">
        <v>43520</v>
      </c>
      <c r="F1389" t="s">
        <v>4095</v>
      </c>
      <c r="G1389" s="1">
        <v>36006</v>
      </c>
      <c r="H1389" t="s">
        <v>6</v>
      </c>
      <c r="I1389">
        <v>1998</v>
      </c>
      <c r="J1389" s="2">
        <f t="shared" si="42"/>
        <v>21</v>
      </c>
      <c r="K1389" t="str" cm="1">
        <f t="array" ref="K1389">_xlfn.IFS(J1389&gt;=61,"61-70",J1389&gt;51,"51-60",J1389&gt;41,"41-50",J1389&gt;31,"31-40",J1389&gt;10,"18-30")</f>
        <v>18-30</v>
      </c>
      <c r="L1389">
        <f t="shared" si="43"/>
        <v>2019</v>
      </c>
    </row>
    <row r="1390" spans="1:12" x14ac:dyDescent="0.25">
      <c r="A1390">
        <v>5589</v>
      </c>
      <c r="B1390">
        <v>5</v>
      </c>
      <c r="C1390" t="s">
        <v>4096</v>
      </c>
      <c r="D1390" t="s">
        <v>4097</v>
      </c>
      <c r="E1390" s="1">
        <v>42840</v>
      </c>
      <c r="F1390" t="s">
        <v>4098</v>
      </c>
      <c r="G1390" s="1">
        <v>20680</v>
      </c>
      <c r="H1390" t="s">
        <v>6</v>
      </c>
      <c r="I1390">
        <v>1956</v>
      </c>
      <c r="J1390" s="2">
        <f t="shared" si="42"/>
        <v>63</v>
      </c>
      <c r="K1390" t="str" cm="1">
        <f t="array" ref="K1390">_xlfn.IFS(J1390&gt;=61,"61-70",J1390&gt;51,"51-60",J1390&gt;41,"41-50",J1390&gt;31,"31-40",J1390&gt;10,"18-30")</f>
        <v>61-70</v>
      </c>
      <c r="L1390">
        <f t="shared" si="43"/>
        <v>2017</v>
      </c>
    </row>
    <row r="1391" spans="1:12" x14ac:dyDescent="0.25">
      <c r="A1391">
        <v>5590</v>
      </c>
      <c r="B1391">
        <v>5</v>
      </c>
      <c r="C1391" t="s">
        <v>4099</v>
      </c>
      <c r="D1391" t="s">
        <v>4100</v>
      </c>
      <c r="E1391" s="1">
        <v>43210</v>
      </c>
      <c r="F1391" t="s">
        <v>4101</v>
      </c>
      <c r="G1391" s="1">
        <v>29016</v>
      </c>
      <c r="H1391" t="s">
        <v>6</v>
      </c>
      <c r="I1391">
        <v>1979</v>
      </c>
      <c r="J1391" s="2">
        <f t="shared" si="42"/>
        <v>40</v>
      </c>
      <c r="K1391" t="str" cm="1">
        <f t="array" ref="K1391">_xlfn.IFS(J1391&gt;=61,"61-70",J1391&gt;51,"51-60",J1391&gt;41,"41-50",J1391&gt;31,"31-40",J1391&gt;10,"18-30")</f>
        <v>31-40</v>
      </c>
      <c r="L1391">
        <f t="shared" si="43"/>
        <v>2018</v>
      </c>
    </row>
    <row r="1392" spans="1:12" x14ac:dyDescent="0.25">
      <c r="A1392">
        <v>5591</v>
      </c>
      <c r="B1392">
        <v>5</v>
      </c>
      <c r="C1392" t="s">
        <v>4102</v>
      </c>
      <c r="D1392" t="s">
        <v>4103</v>
      </c>
      <c r="E1392" s="1">
        <v>42851</v>
      </c>
      <c r="F1392" t="s">
        <v>4104</v>
      </c>
      <c r="G1392" s="1">
        <v>20938</v>
      </c>
      <c r="H1392" t="s">
        <v>6</v>
      </c>
      <c r="I1392">
        <v>1957</v>
      </c>
      <c r="J1392" s="2">
        <f t="shared" si="42"/>
        <v>62</v>
      </c>
      <c r="K1392" t="str" cm="1">
        <f t="array" ref="K1392">_xlfn.IFS(J1392&gt;=61,"61-70",J1392&gt;51,"51-60",J1392&gt;41,"41-50",J1392&gt;31,"31-40",J1392&gt;10,"18-30")</f>
        <v>61-70</v>
      </c>
      <c r="L1392">
        <f t="shared" si="43"/>
        <v>2017</v>
      </c>
    </row>
    <row r="1393" spans="1:12" x14ac:dyDescent="0.25">
      <c r="A1393">
        <v>5592</v>
      </c>
      <c r="B1393">
        <v>5</v>
      </c>
      <c r="C1393" t="s">
        <v>4105</v>
      </c>
      <c r="D1393" t="s">
        <v>4106</v>
      </c>
      <c r="E1393" s="1">
        <v>43363</v>
      </c>
      <c r="F1393" t="s">
        <v>4107</v>
      </c>
      <c r="G1393" s="1">
        <v>35130</v>
      </c>
      <c r="H1393" t="s">
        <v>2148</v>
      </c>
      <c r="I1393">
        <v>1996</v>
      </c>
      <c r="J1393" s="2">
        <f t="shared" si="42"/>
        <v>23</v>
      </c>
      <c r="K1393" t="str" cm="1">
        <f t="array" ref="K1393">_xlfn.IFS(J1393&gt;=61,"61-70",J1393&gt;51,"51-60",J1393&gt;41,"41-50",J1393&gt;31,"31-40",J1393&gt;10,"18-30")</f>
        <v>18-30</v>
      </c>
      <c r="L1393">
        <f t="shared" si="43"/>
        <v>2018</v>
      </c>
    </row>
    <row r="1394" spans="1:12" x14ac:dyDescent="0.25">
      <c r="A1394">
        <v>5593</v>
      </c>
      <c r="B1394">
        <v>5</v>
      </c>
      <c r="C1394" t="s">
        <v>2903</v>
      </c>
      <c r="D1394" t="s">
        <v>4108</v>
      </c>
      <c r="E1394" s="1">
        <v>43223</v>
      </c>
      <c r="F1394" t="s">
        <v>4109</v>
      </c>
      <c r="G1394" s="1">
        <v>33824</v>
      </c>
      <c r="H1394" t="s">
        <v>2148</v>
      </c>
      <c r="I1394">
        <v>1992</v>
      </c>
      <c r="J1394" s="2">
        <f t="shared" si="42"/>
        <v>27</v>
      </c>
      <c r="K1394" t="str" cm="1">
        <f t="array" ref="K1394">_xlfn.IFS(J1394&gt;=61,"61-70",J1394&gt;51,"51-60",J1394&gt;41,"41-50",J1394&gt;31,"31-40",J1394&gt;10,"18-30")</f>
        <v>18-30</v>
      </c>
      <c r="L1394">
        <f t="shared" si="43"/>
        <v>2018</v>
      </c>
    </row>
    <row r="1395" spans="1:12" x14ac:dyDescent="0.25">
      <c r="A1395">
        <v>5594</v>
      </c>
      <c r="B1395">
        <v>5</v>
      </c>
      <c r="C1395" t="s">
        <v>4110</v>
      </c>
      <c r="D1395" t="s">
        <v>4111</v>
      </c>
      <c r="E1395" s="1">
        <v>43017</v>
      </c>
      <c r="F1395" t="s">
        <v>4112</v>
      </c>
      <c r="G1395" s="1">
        <v>24666</v>
      </c>
      <c r="H1395" t="s">
        <v>6</v>
      </c>
      <c r="I1395">
        <v>1967</v>
      </c>
      <c r="J1395" s="2">
        <f t="shared" si="42"/>
        <v>52</v>
      </c>
      <c r="K1395" t="str" cm="1">
        <f t="array" ref="K1395">_xlfn.IFS(J1395&gt;=61,"61-70",J1395&gt;51,"51-60",J1395&gt;41,"41-50",J1395&gt;31,"31-40",J1395&gt;10,"18-30")</f>
        <v>51-60</v>
      </c>
      <c r="L1395">
        <f t="shared" si="43"/>
        <v>2017</v>
      </c>
    </row>
    <row r="1396" spans="1:12" x14ac:dyDescent="0.25">
      <c r="A1396">
        <v>5595</v>
      </c>
      <c r="B1396">
        <v>5</v>
      </c>
      <c r="C1396" t="s">
        <v>4113</v>
      </c>
      <c r="D1396" t="s">
        <v>4114</v>
      </c>
      <c r="E1396" s="1">
        <v>43135</v>
      </c>
      <c r="F1396" t="s">
        <v>4115</v>
      </c>
      <c r="G1396" s="1">
        <v>33005</v>
      </c>
      <c r="H1396" t="s">
        <v>2148</v>
      </c>
      <c r="I1396">
        <v>1990</v>
      </c>
      <c r="J1396" s="2">
        <f t="shared" si="42"/>
        <v>29</v>
      </c>
      <c r="K1396" t="str" cm="1">
        <f t="array" ref="K1396">_xlfn.IFS(J1396&gt;=61,"61-70",J1396&gt;51,"51-60",J1396&gt;41,"41-50",J1396&gt;31,"31-40",J1396&gt;10,"18-30")</f>
        <v>18-30</v>
      </c>
      <c r="L1396">
        <f t="shared" si="43"/>
        <v>2018</v>
      </c>
    </row>
    <row r="1397" spans="1:12" x14ac:dyDescent="0.25">
      <c r="A1397">
        <v>5596</v>
      </c>
      <c r="B1397">
        <v>5</v>
      </c>
      <c r="C1397" t="s">
        <v>4116</v>
      </c>
      <c r="D1397" t="s">
        <v>4117</v>
      </c>
      <c r="E1397" s="1">
        <v>42977</v>
      </c>
      <c r="F1397" t="s">
        <v>4118</v>
      </c>
      <c r="G1397" s="1">
        <v>31543</v>
      </c>
      <c r="H1397" t="s">
        <v>2148</v>
      </c>
      <c r="I1397">
        <v>1986</v>
      </c>
      <c r="J1397" s="2">
        <f t="shared" si="42"/>
        <v>33</v>
      </c>
      <c r="K1397" t="str" cm="1">
        <f t="array" ref="K1397">_xlfn.IFS(J1397&gt;=61,"61-70",J1397&gt;51,"51-60",J1397&gt;41,"41-50",J1397&gt;31,"31-40",J1397&gt;10,"18-30")</f>
        <v>31-40</v>
      </c>
      <c r="L1397">
        <f t="shared" si="43"/>
        <v>2017</v>
      </c>
    </row>
    <row r="1398" spans="1:12" x14ac:dyDescent="0.25">
      <c r="A1398">
        <v>5597</v>
      </c>
      <c r="B1398">
        <v>5</v>
      </c>
      <c r="C1398" t="s">
        <v>4119</v>
      </c>
      <c r="D1398" t="s">
        <v>4120</v>
      </c>
      <c r="E1398" s="1">
        <v>43403</v>
      </c>
      <c r="F1398" t="s">
        <v>4121</v>
      </c>
      <c r="G1398" s="1">
        <v>33365</v>
      </c>
      <c r="H1398" t="s">
        <v>6</v>
      </c>
      <c r="I1398">
        <v>1991</v>
      </c>
      <c r="J1398" s="2">
        <f t="shared" si="42"/>
        <v>28</v>
      </c>
      <c r="K1398" t="str" cm="1">
        <f t="array" ref="K1398">_xlfn.IFS(J1398&gt;=61,"61-70",J1398&gt;51,"51-60",J1398&gt;41,"41-50",J1398&gt;31,"31-40",J1398&gt;10,"18-30")</f>
        <v>18-30</v>
      </c>
      <c r="L1398">
        <f t="shared" si="43"/>
        <v>2018</v>
      </c>
    </row>
    <row r="1399" spans="1:12" x14ac:dyDescent="0.25">
      <c r="A1399">
        <v>5598</v>
      </c>
      <c r="B1399">
        <v>5</v>
      </c>
      <c r="C1399" t="s">
        <v>4122</v>
      </c>
      <c r="D1399" t="s">
        <v>4123</v>
      </c>
      <c r="E1399" s="1">
        <v>43061</v>
      </c>
      <c r="F1399" t="s">
        <v>4124</v>
      </c>
      <c r="G1399" s="1">
        <v>32318</v>
      </c>
      <c r="H1399" t="s">
        <v>2148</v>
      </c>
      <c r="I1399">
        <v>1988</v>
      </c>
      <c r="J1399" s="2">
        <f t="shared" si="42"/>
        <v>31</v>
      </c>
      <c r="K1399" t="str" cm="1">
        <f t="array" ref="K1399">_xlfn.IFS(J1399&gt;=61,"61-70",J1399&gt;51,"51-60",J1399&gt;41,"41-50",J1399&gt;31,"31-40",J1399&gt;10,"18-30")</f>
        <v>18-30</v>
      </c>
      <c r="L1399">
        <f t="shared" si="43"/>
        <v>2017</v>
      </c>
    </row>
    <row r="1400" spans="1:12" x14ac:dyDescent="0.25">
      <c r="A1400">
        <v>5599</v>
      </c>
      <c r="B1400">
        <v>5</v>
      </c>
      <c r="C1400" t="s">
        <v>4125</v>
      </c>
      <c r="D1400" t="s">
        <v>4126</v>
      </c>
      <c r="E1400" s="1">
        <v>43118</v>
      </c>
      <c r="F1400" t="s">
        <v>4127</v>
      </c>
      <c r="G1400" s="1">
        <v>26945</v>
      </c>
      <c r="H1400" t="s">
        <v>6</v>
      </c>
      <c r="I1400">
        <v>1973</v>
      </c>
      <c r="J1400" s="2">
        <f t="shared" si="42"/>
        <v>46</v>
      </c>
      <c r="K1400" t="str" cm="1">
        <f t="array" ref="K1400">_xlfn.IFS(J1400&gt;=61,"61-70",J1400&gt;51,"51-60",J1400&gt;41,"41-50",J1400&gt;31,"31-40",J1400&gt;10,"18-30")</f>
        <v>41-50</v>
      </c>
      <c r="L1400">
        <f t="shared" si="43"/>
        <v>2018</v>
      </c>
    </row>
    <row r="1401" spans="1:12" x14ac:dyDescent="0.25">
      <c r="A1401">
        <v>5600</v>
      </c>
      <c r="B1401">
        <v>5</v>
      </c>
      <c r="C1401" t="s">
        <v>4128</v>
      </c>
      <c r="D1401" t="s">
        <v>4129</v>
      </c>
      <c r="E1401" s="1">
        <v>43139</v>
      </c>
      <c r="F1401" t="s">
        <v>4130</v>
      </c>
      <c r="G1401" s="1">
        <v>27411</v>
      </c>
      <c r="H1401" t="s">
        <v>6</v>
      </c>
      <c r="I1401">
        <v>1975</v>
      </c>
      <c r="J1401" s="2">
        <f t="shared" si="42"/>
        <v>44</v>
      </c>
      <c r="K1401" t="str" cm="1">
        <f t="array" ref="K1401">_xlfn.IFS(J1401&gt;=61,"61-70",J1401&gt;51,"51-60",J1401&gt;41,"41-50",J1401&gt;31,"31-40",J1401&gt;10,"18-30")</f>
        <v>41-50</v>
      </c>
      <c r="L1401">
        <f t="shared" si="43"/>
        <v>2018</v>
      </c>
    </row>
    <row r="1402" spans="1:12" x14ac:dyDescent="0.25">
      <c r="A1402">
        <v>5601</v>
      </c>
      <c r="B1402">
        <v>5</v>
      </c>
      <c r="C1402" t="s">
        <v>4131</v>
      </c>
      <c r="D1402" t="s">
        <v>4132</v>
      </c>
      <c r="E1402" s="1">
        <v>42750</v>
      </c>
      <c r="F1402" t="s">
        <v>4133</v>
      </c>
      <c r="G1402" s="1">
        <v>18663</v>
      </c>
      <c r="H1402" t="s">
        <v>7</v>
      </c>
      <c r="I1402">
        <v>1951</v>
      </c>
      <c r="J1402" s="2">
        <f t="shared" si="42"/>
        <v>68</v>
      </c>
      <c r="K1402" t="str" cm="1">
        <f t="array" ref="K1402">_xlfn.IFS(J1402&gt;=61,"61-70",J1402&gt;51,"51-60",J1402&gt;41,"41-50",J1402&gt;31,"31-40",J1402&gt;10,"18-30")</f>
        <v>61-70</v>
      </c>
      <c r="L1402">
        <f t="shared" si="43"/>
        <v>2017</v>
      </c>
    </row>
    <row r="1403" spans="1:12" x14ac:dyDescent="0.25">
      <c r="A1403">
        <v>5602</v>
      </c>
      <c r="B1403">
        <v>5</v>
      </c>
      <c r="C1403" t="s">
        <v>4134</v>
      </c>
      <c r="D1403" t="s">
        <v>4135</v>
      </c>
      <c r="E1403" s="1">
        <v>43528</v>
      </c>
      <c r="F1403" t="s">
        <v>4136</v>
      </c>
      <c r="G1403" s="1">
        <v>36657</v>
      </c>
      <c r="H1403" t="s">
        <v>2148</v>
      </c>
      <c r="I1403">
        <v>2000</v>
      </c>
      <c r="J1403" s="2">
        <f t="shared" si="42"/>
        <v>19</v>
      </c>
      <c r="K1403" t="str" cm="1">
        <f t="array" ref="K1403">_xlfn.IFS(J1403&gt;=61,"61-70",J1403&gt;51,"51-60",J1403&gt;41,"41-50",J1403&gt;31,"31-40",J1403&gt;10,"18-30")</f>
        <v>18-30</v>
      </c>
      <c r="L1403">
        <f t="shared" si="43"/>
        <v>2019</v>
      </c>
    </row>
    <row r="1404" spans="1:12" x14ac:dyDescent="0.25">
      <c r="A1404">
        <v>5603</v>
      </c>
      <c r="B1404">
        <v>5</v>
      </c>
      <c r="C1404" t="s">
        <v>4137</v>
      </c>
      <c r="D1404" t="s">
        <v>4138</v>
      </c>
      <c r="E1404" s="1">
        <v>43315</v>
      </c>
      <c r="F1404" t="s">
        <v>4139</v>
      </c>
      <c r="G1404" s="1">
        <v>31398</v>
      </c>
      <c r="H1404" t="s">
        <v>6</v>
      </c>
      <c r="I1404">
        <v>1985</v>
      </c>
      <c r="J1404" s="2">
        <f t="shared" si="42"/>
        <v>34</v>
      </c>
      <c r="K1404" t="str" cm="1">
        <f t="array" ref="K1404">_xlfn.IFS(J1404&gt;=61,"61-70",J1404&gt;51,"51-60",J1404&gt;41,"41-50",J1404&gt;31,"31-40",J1404&gt;10,"18-30")</f>
        <v>31-40</v>
      </c>
      <c r="L1404">
        <f t="shared" si="43"/>
        <v>2018</v>
      </c>
    </row>
    <row r="1405" spans="1:12" x14ac:dyDescent="0.25">
      <c r="A1405">
        <v>5604</v>
      </c>
      <c r="B1405">
        <v>5</v>
      </c>
      <c r="C1405" t="s">
        <v>2602</v>
      </c>
      <c r="D1405" t="s">
        <v>4140</v>
      </c>
      <c r="E1405" s="1">
        <v>42910</v>
      </c>
      <c r="F1405" t="s">
        <v>4141</v>
      </c>
      <c r="G1405" s="1">
        <v>22265</v>
      </c>
      <c r="H1405" t="s">
        <v>7</v>
      </c>
      <c r="I1405">
        <v>1960</v>
      </c>
      <c r="J1405" s="2">
        <f t="shared" si="42"/>
        <v>59</v>
      </c>
      <c r="K1405" t="str" cm="1">
        <f t="array" ref="K1405">_xlfn.IFS(J1405&gt;=61,"61-70",J1405&gt;51,"51-60",J1405&gt;41,"41-50",J1405&gt;31,"31-40",J1405&gt;10,"18-30")</f>
        <v>51-60</v>
      </c>
      <c r="L1405">
        <f t="shared" si="43"/>
        <v>2017</v>
      </c>
    </row>
    <row r="1406" spans="1:12" x14ac:dyDescent="0.25">
      <c r="A1406">
        <v>5605</v>
      </c>
      <c r="B1406">
        <v>5</v>
      </c>
      <c r="C1406" t="s">
        <v>2701</v>
      </c>
      <c r="D1406" t="s">
        <v>4142</v>
      </c>
      <c r="E1406" s="1">
        <v>43297</v>
      </c>
      <c r="F1406" t="s">
        <v>4143</v>
      </c>
      <c r="G1406" s="1">
        <v>34510</v>
      </c>
      <c r="H1406" t="s">
        <v>2148</v>
      </c>
      <c r="I1406">
        <v>1994</v>
      </c>
      <c r="J1406" s="2">
        <f t="shared" si="42"/>
        <v>25</v>
      </c>
      <c r="K1406" t="str" cm="1">
        <f t="array" ref="K1406">_xlfn.IFS(J1406&gt;=61,"61-70",J1406&gt;51,"51-60",J1406&gt;41,"41-50",J1406&gt;31,"31-40",J1406&gt;10,"18-30")</f>
        <v>18-30</v>
      </c>
      <c r="L1406">
        <f t="shared" si="43"/>
        <v>2018</v>
      </c>
    </row>
    <row r="1407" spans="1:12" x14ac:dyDescent="0.25">
      <c r="A1407">
        <v>5606</v>
      </c>
      <c r="B1407">
        <v>5</v>
      </c>
      <c r="C1407" t="s">
        <v>4144</v>
      </c>
      <c r="D1407" t="s">
        <v>4145</v>
      </c>
      <c r="E1407" s="1">
        <v>43368</v>
      </c>
      <c r="F1407" t="s">
        <v>4146</v>
      </c>
      <c r="G1407" s="1">
        <v>32588</v>
      </c>
      <c r="H1407" t="s">
        <v>6</v>
      </c>
      <c r="I1407">
        <v>1989</v>
      </c>
      <c r="J1407" s="2">
        <f t="shared" si="42"/>
        <v>30</v>
      </c>
      <c r="K1407" t="str" cm="1">
        <f t="array" ref="K1407">_xlfn.IFS(J1407&gt;=61,"61-70",J1407&gt;51,"51-60",J1407&gt;41,"41-50",J1407&gt;31,"31-40",J1407&gt;10,"18-30")</f>
        <v>18-30</v>
      </c>
      <c r="L1407">
        <f t="shared" si="43"/>
        <v>2018</v>
      </c>
    </row>
    <row r="1408" spans="1:12" x14ac:dyDescent="0.25">
      <c r="A1408">
        <v>5607</v>
      </c>
      <c r="B1408">
        <v>5</v>
      </c>
      <c r="C1408" t="s">
        <v>3339</v>
      </c>
      <c r="D1408" t="s">
        <v>4147</v>
      </c>
      <c r="E1408" s="1">
        <v>43411</v>
      </c>
      <c r="F1408" t="s">
        <v>4148</v>
      </c>
      <c r="G1408" s="1">
        <v>35573</v>
      </c>
      <c r="H1408" t="s">
        <v>2148</v>
      </c>
      <c r="I1408">
        <v>1997</v>
      </c>
      <c r="J1408" s="2">
        <f t="shared" si="42"/>
        <v>22</v>
      </c>
      <c r="K1408" t="str" cm="1">
        <f t="array" ref="K1408">_xlfn.IFS(J1408&gt;=61,"61-70",J1408&gt;51,"51-60",J1408&gt;41,"41-50",J1408&gt;31,"31-40",J1408&gt;10,"18-30")</f>
        <v>18-30</v>
      </c>
      <c r="L1408">
        <f t="shared" si="43"/>
        <v>2018</v>
      </c>
    </row>
    <row r="1409" spans="1:12" x14ac:dyDescent="0.25">
      <c r="A1409">
        <v>5608</v>
      </c>
      <c r="B1409">
        <v>5</v>
      </c>
      <c r="C1409" t="s">
        <v>2825</v>
      </c>
      <c r="D1409" t="s">
        <v>4149</v>
      </c>
      <c r="E1409" s="1">
        <v>43299</v>
      </c>
      <c r="F1409" t="s">
        <v>4150</v>
      </c>
      <c r="G1409" s="1">
        <v>31037</v>
      </c>
      <c r="H1409" t="s">
        <v>7</v>
      </c>
      <c r="I1409">
        <v>1984</v>
      </c>
      <c r="J1409" s="2">
        <f t="shared" si="42"/>
        <v>35</v>
      </c>
      <c r="K1409" t="str" cm="1">
        <f t="array" ref="K1409">_xlfn.IFS(J1409&gt;=61,"61-70",J1409&gt;51,"51-60",J1409&gt;41,"41-50",J1409&gt;31,"31-40",J1409&gt;10,"18-30")</f>
        <v>31-40</v>
      </c>
      <c r="L1409">
        <f t="shared" si="43"/>
        <v>2018</v>
      </c>
    </row>
    <row r="1410" spans="1:12" x14ac:dyDescent="0.25">
      <c r="A1410">
        <v>5609</v>
      </c>
      <c r="B1410">
        <v>5</v>
      </c>
      <c r="C1410" t="s">
        <v>3917</v>
      </c>
      <c r="D1410" t="s">
        <v>4151</v>
      </c>
      <c r="E1410" s="1">
        <v>43054</v>
      </c>
      <c r="F1410" t="s">
        <v>4152</v>
      </c>
      <c r="G1410" s="1">
        <v>25495</v>
      </c>
      <c r="H1410" t="s">
        <v>6</v>
      </c>
      <c r="I1410">
        <v>1969</v>
      </c>
      <c r="J1410" s="2">
        <f t="shared" si="42"/>
        <v>50</v>
      </c>
      <c r="K1410" t="str" cm="1">
        <f t="array" ref="K1410">_xlfn.IFS(J1410&gt;=61,"61-70",J1410&gt;51,"51-60",J1410&gt;41,"41-50",J1410&gt;31,"31-40",J1410&gt;10,"18-30")</f>
        <v>41-50</v>
      </c>
      <c r="L1410">
        <f t="shared" si="43"/>
        <v>2017</v>
      </c>
    </row>
    <row r="1411" spans="1:12" x14ac:dyDescent="0.25">
      <c r="A1411">
        <v>5610</v>
      </c>
      <c r="B1411">
        <v>5</v>
      </c>
      <c r="C1411" t="s">
        <v>4153</v>
      </c>
      <c r="D1411" t="s">
        <v>4154</v>
      </c>
      <c r="E1411" s="1">
        <v>43543</v>
      </c>
      <c r="F1411" t="s">
        <v>4155</v>
      </c>
      <c r="G1411" s="1">
        <v>36524</v>
      </c>
      <c r="H1411" t="s">
        <v>6</v>
      </c>
      <c r="I1411">
        <v>1999</v>
      </c>
      <c r="J1411" s="2">
        <f t="shared" ref="J1411:J1474" si="44">2019-I1411</f>
        <v>20</v>
      </c>
      <c r="K1411" t="str" cm="1">
        <f t="array" ref="K1411">_xlfn.IFS(J1411&gt;=61,"61-70",J1411&gt;51,"51-60",J1411&gt;41,"41-50",J1411&gt;31,"31-40",J1411&gt;10,"18-30")</f>
        <v>18-30</v>
      </c>
      <c r="L1411">
        <f t="shared" ref="L1411:L1474" si="45">YEAR(E1411)</f>
        <v>2019</v>
      </c>
    </row>
    <row r="1412" spans="1:12" x14ac:dyDescent="0.25">
      <c r="A1412">
        <v>5611</v>
      </c>
      <c r="B1412">
        <v>5</v>
      </c>
      <c r="C1412" t="s">
        <v>4156</v>
      </c>
      <c r="D1412" t="s">
        <v>4157</v>
      </c>
      <c r="E1412" s="1">
        <v>42867</v>
      </c>
      <c r="F1412" t="s">
        <v>4158</v>
      </c>
      <c r="G1412" s="1">
        <v>21301</v>
      </c>
      <c r="H1412" t="s">
        <v>6</v>
      </c>
      <c r="I1412">
        <v>1958</v>
      </c>
      <c r="J1412" s="2">
        <f t="shared" si="44"/>
        <v>61</v>
      </c>
      <c r="K1412" t="str" cm="1">
        <f t="array" ref="K1412">_xlfn.IFS(J1412&gt;=61,"61-70",J1412&gt;51,"51-60",J1412&gt;41,"41-50",J1412&gt;31,"31-40",J1412&gt;10,"18-30")</f>
        <v>61-70</v>
      </c>
      <c r="L1412">
        <f t="shared" si="45"/>
        <v>2017</v>
      </c>
    </row>
    <row r="1413" spans="1:12" x14ac:dyDescent="0.25">
      <c r="A1413">
        <v>5612</v>
      </c>
      <c r="B1413">
        <v>5</v>
      </c>
      <c r="C1413" t="s">
        <v>3197</v>
      </c>
      <c r="D1413" t="s">
        <v>4159</v>
      </c>
      <c r="E1413" s="1">
        <v>42934</v>
      </c>
      <c r="F1413" t="s">
        <v>4160</v>
      </c>
      <c r="G1413" s="1">
        <v>22802</v>
      </c>
      <c r="H1413" t="s">
        <v>6</v>
      </c>
      <c r="I1413">
        <v>1962</v>
      </c>
      <c r="J1413" s="2">
        <f t="shared" si="44"/>
        <v>57</v>
      </c>
      <c r="K1413" t="str" cm="1">
        <f t="array" ref="K1413">_xlfn.IFS(J1413&gt;=61,"61-70",J1413&gt;51,"51-60",J1413&gt;41,"41-50",J1413&gt;31,"31-40",J1413&gt;10,"18-30")</f>
        <v>51-60</v>
      </c>
      <c r="L1413">
        <f t="shared" si="45"/>
        <v>2017</v>
      </c>
    </row>
    <row r="1414" spans="1:12" x14ac:dyDescent="0.25">
      <c r="A1414">
        <v>5613</v>
      </c>
      <c r="B1414">
        <v>5</v>
      </c>
      <c r="C1414" t="s">
        <v>4161</v>
      </c>
      <c r="D1414" t="s">
        <v>4162</v>
      </c>
      <c r="E1414" s="1">
        <v>43423</v>
      </c>
      <c r="F1414" t="s">
        <v>4163</v>
      </c>
      <c r="G1414" s="1">
        <v>33831</v>
      </c>
      <c r="H1414" t="s">
        <v>6</v>
      </c>
      <c r="I1414">
        <v>1992</v>
      </c>
      <c r="J1414" s="2">
        <f t="shared" si="44"/>
        <v>27</v>
      </c>
      <c r="K1414" t="str" cm="1">
        <f t="array" ref="K1414">_xlfn.IFS(J1414&gt;=61,"61-70",J1414&gt;51,"51-60",J1414&gt;41,"41-50",J1414&gt;31,"31-40",J1414&gt;10,"18-30")</f>
        <v>18-30</v>
      </c>
      <c r="L1414">
        <f t="shared" si="45"/>
        <v>2018</v>
      </c>
    </row>
    <row r="1415" spans="1:12" x14ac:dyDescent="0.25">
      <c r="A1415">
        <v>5614</v>
      </c>
      <c r="B1415">
        <v>5</v>
      </c>
      <c r="C1415" t="s">
        <v>4164</v>
      </c>
      <c r="D1415" t="s">
        <v>4165</v>
      </c>
      <c r="E1415" s="1">
        <v>43475</v>
      </c>
      <c r="F1415" t="s">
        <v>4166</v>
      </c>
      <c r="G1415" s="1">
        <v>36170</v>
      </c>
      <c r="H1415" t="s">
        <v>2148</v>
      </c>
      <c r="I1415">
        <v>1999</v>
      </c>
      <c r="J1415" s="2">
        <f t="shared" si="44"/>
        <v>20</v>
      </c>
      <c r="K1415" t="str" cm="1">
        <f t="array" ref="K1415">_xlfn.IFS(J1415&gt;=61,"61-70",J1415&gt;51,"51-60",J1415&gt;41,"41-50",J1415&gt;31,"31-40",J1415&gt;10,"18-30")</f>
        <v>18-30</v>
      </c>
      <c r="L1415">
        <f t="shared" si="45"/>
        <v>2019</v>
      </c>
    </row>
    <row r="1416" spans="1:12" x14ac:dyDescent="0.25">
      <c r="A1416">
        <v>5615</v>
      </c>
      <c r="B1416">
        <v>5</v>
      </c>
      <c r="C1416" t="s">
        <v>3150</v>
      </c>
      <c r="D1416" t="s">
        <v>4167</v>
      </c>
      <c r="E1416" s="1">
        <v>43466</v>
      </c>
      <c r="F1416" t="s">
        <v>4168</v>
      </c>
      <c r="G1416" s="1">
        <v>34797</v>
      </c>
      <c r="H1416" t="s">
        <v>7</v>
      </c>
      <c r="I1416">
        <v>1995</v>
      </c>
      <c r="J1416" s="2">
        <f t="shared" si="44"/>
        <v>24</v>
      </c>
      <c r="K1416" t="str" cm="1">
        <f t="array" ref="K1416">_xlfn.IFS(J1416&gt;=61,"61-70",J1416&gt;51,"51-60",J1416&gt;41,"41-50",J1416&gt;31,"31-40",J1416&gt;10,"18-30")</f>
        <v>18-30</v>
      </c>
      <c r="L1416">
        <f t="shared" si="45"/>
        <v>2019</v>
      </c>
    </row>
    <row r="1417" spans="1:12" x14ac:dyDescent="0.25">
      <c r="A1417">
        <v>5616</v>
      </c>
      <c r="B1417">
        <v>5</v>
      </c>
      <c r="C1417" t="s">
        <v>3318</v>
      </c>
      <c r="D1417" t="s">
        <v>4169</v>
      </c>
      <c r="E1417" s="1">
        <v>42949</v>
      </c>
      <c r="F1417" t="s">
        <v>4170</v>
      </c>
      <c r="G1417" s="1">
        <v>31278</v>
      </c>
      <c r="H1417" t="s">
        <v>2148</v>
      </c>
      <c r="I1417">
        <v>1985</v>
      </c>
      <c r="J1417" s="2">
        <f t="shared" si="44"/>
        <v>34</v>
      </c>
      <c r="K1417" t="str" cm="1">
        <f t="array" ref="K1417">_xlfn.IFS(J1417&gt;=61,"61-70",J1417&gt;51,"51-60",J1417&gt;41,"41-50",J1417&gt;31,"31-40",J1417&gt;10,"18-30")</f>
        <v>31-40</v>
      </c>
      <c r="L1417">
        <f t="shared" si="45"/>
        <v>2017</v>
      </c>
    </row>
    <row r="1418" spans="1:12" x14ac:dyDescent="0.25">
      <c r="A1418">
        <v>5617</v>
      </c>
      <c r="B1418">
        <v>5</v>
      </c>
      <c r="C1418" t="s">
        <v>4171</v>
      </c>
      <c r="D1418" t="s">
        <v>4172</v>
      </c>
      <c r="E1418" s="1">
        <v>43065</v>
      </c>
      <c r="F1418" t="s">
        <v>4173</v>
      </c>
      <c r="G1418" s="1">
        <v>32363</v>
      </c>
      <c r="H1418" t="s">
        <v>2148</v>
      </c>
      <c r="I1418">
        <v>1988</v>
      </c>
      <c r="J1418" s="2">
        <f t="shared" si="44"/>
        <v>31</v>
      </c>
      <c r="K1418" t="str" cm="1">
        <f t="array" ref="K1418">_xlfn.IFS(J1418&gt;=61,"61-70",J1418&gt;51,"51-60",J1418&gt;41,"41-50",J1418&gt;31,"31-40",J1418&gt;10,"18-30")</f>
        <v>18-30</v>
      </c>
      <c r="L1418">
        <f t="shared" si="45"/>
        <v>2017</v>
      </c>
    </row>
    <row r="1419" spans="1:12" x14ac:dyDescent="0.25">
      <c r="A1419">
        <v>5618</v>
      </c>
      <c r="B1419">
        <v>5</v>
      </c>
      <c r="C1419" t="s">
        <v>4174</v>
      </c>
      <c r="D1419" t="s">
        <v>4175</v>
      </c>
      <c r="E1419" s="1">
        <v>43456</v>
      </c>
      <c r="F1419" t="s">
        <v>4176</v>
      </c>
      <c r="G1419" s="1">
        <v>34562</v>
      </c>
      <c r="H1419" t="s">
        <v>7</v>
      </c>
      <c r="I1419">
        <v>1994</v>
      </c>
      <c r="J1419" s="2">
        <f t="shared" si="44"/>
        <v>25</v>
      </c>
      <c r="K1419" t="str" cm="1">
        <f t="array" ref="K1419">_xlfn.IFS(J1419&gt;=61,"61-70",J1419&gt;51,"51-60",J1419&gt;41,"41-50",J1419&gt;31,"31-40",J1419&gt;10,"18-30")</f>
        <v>18-30</v>
      </c>
      <c r="L1419">
        <f t="shared" si="45"/>
        <v>2018</v>
      </c>
    </row>
    <row r="1420" spans="1:12" x14ac:dyDescent="0.25">
      <c r="A1420">
        <v>5619</v>
      </c>
      <c r="B1420">
        <v>5</v>
      </c>
      <c r="C1420" t="s">
        <v>4177</v>
      </c>
      <c r="D1420" t="s">
        <v>4178</v>
      </c>
      <c r="E1420" s="1">
        <v>42907</v>
      </c>
      <c r="F1420" t="s">
        <v>4179</v>
      </c>
      <c r="G1420" s="1">
        <v>22187</v>
      </c>
      <c r="H1420" t="s">
        <v>7</v>
      </c>
      <c r="I1420">
        <v>1960</v>
      </c>
      <c r="J1420" s="2">
        <f t="shared" si="44"/>
        <v>59</v>
      </c>
      <c r="K1420" t="str" cm="1">
        <f t="array" ref="K1420">_xlfn.IFS(J1420&gt;=61,"61-70",J1420&gt;51,"51-60",J1420&gt;41,"41-50",J1420&gt;31,"31-40",J1420&gt;10,"18-30")</f>
        <v>51-60</v>
      </c>
      <c r="L1420">
        <f t="shared" si="45"/>
        <v>2017</v>
      </c>
    </row>
    <row r="1421" spans="1:12" x14ac:dyDescent="0.25">
      <c r="A1421">
        <v>5620</v>
      </c>
      <c r="B1421">
        <v>5</v>
      </c>
      <c r="C1421" t="s">
        <v>3582</v>
      </c>
      <c r="D1421" t="s">
        <v>4180</v>
      </c>
      <c r="E1421" s="1">
        <v>42758</v>
      </c>
      <c r="F1421" t="s">
        <v>4181</v>
      </c>
      <c r="G1421" s="1">
        <v>29507</v>
      </c>
      <c r="H1421" t="s">
        <v>2148</v>
      </c>
      <c r="I1421">
        <v>1980</v>
      </c>
      <c r="J1421" s="2">
        <f t="shared" si="44"/>
        <v>39</v>
      </c>
      <c r="K1421" t="str" cm="1">
        <f t="array" ref="K1421">_xlfn.IFS(J1421&gt;=61,"61-70",J1421&gt;51,"51-60",J1421&gt;41,"41-50",J1421&gt;31,"31-40",J1421&gt;10,"18-30")</f>
        <v>31-40</v>
      </c>
      <c r="L1421">
        <f t="shared" si="45"/>
        <v>2017</v>
      </c>
    </row>
    <row r="1422" spans="1:12" x14ac:dyDescent="0.25">
      <c r="A1422">
        <v>5621</v>
      </c>
      <c r="B1422">
        <v>5</v>
      </c>
      <c r="C1422" t="s">
        <v>4182</v>
      </c>
      <c r="D1422" t="s">
        <v>4183</v>
      </c>
      <c r="E1422" s="1">
        <v>43348</v>
      </c>
      <c r="F1422" t="s">
        <v>4184</v>
      </c>
      <c r="G1422" s="1">
        <v>32122</v>
      </c>
      <c r="H1422" t="s">
        <v>6</v>
      </c>
      <c r="I1422">
        <v>1987</v>
      </c>
      <c r="J1422" s="2">
        <f t="shared" si="44"/>
        <v>32</v>
      </c>
      <c r="K1422" t="str" cm="1">
        <f t="array" ref="K1422">_xlfn.IFS(J1422&gt;=61,"61-70",J1422&gt;51,"51-60",J1422&gt;41,"41-50",J1422&gt;31,"31-40",J1422&gt;10,"18-30")</f>
        <v>31-40</v>
      </c>
      <c r="L1422">
        <f t="shared" si="45"/>
        <v>2018</v>
      </c>
    </row>
    <row r="1423" spans="1:12" x14ac:dyDescent="0.25">
      <c r="A1423">
        <v>5622</v>
      </c>
      <c r="B1423">
        <v>5</v>
      </c>
      <c r="C1423" t="s">
        <v>4185</v>
      </c>
      <c r="D1423" t="s">
        <v>4186</v>
      </c>
      <c r="E1423" s="1">
        <v>42975</v>
      </c>
      <c r="F1423" t="s">
        <v>4187</v>
      </c>
      <c r="G1423" s="1">
        <v>23734</v>
      </c>
      <c r="H1423" t="s">
        <v>6</v>
      </c>
      <c r="I1423">
        <v>1964</v>
      </c>
      <c r="J1423" s="2">
        <f t="shared" si="44"/>
        <v>55</v>
      </c>
      <c r="K1423" t="str" cm="1">
        <f t="array" ref="K1423">_xlfn.IFS(J1423&gt;=61,"61-70",J1423&gt;51,"51-60",J1423&gt;41,"41-50",J1423&gt;31,"31-40",J1423&gt;10,"18-30")</f>
        <v>51-60</v>
      </c>
      <c r="L1423">
        <f t="shared" si="45"/>
        <v>2017</v>
      </c>
    </row>
    <row r="1424" spans="1:12" x14ac:dyDescent="0.25">
      <c r="A1424">
        <v>5623</v>
      </c>
      <c r="B1424">
        <v>5</v>
      </c>
      <c r="C1424" t="s">
        <v>4188</v>
      </c>
      <c r="D1424" t="s">
        <v>4189</v>
      </c>
      <c r="E1424" s="1">
        <v>43292</v>
      </c>
      <c r="F1424" t="s">
        <v>4190</v>
      </c>
      <c r="G1424" s="1">
        <v>30881</v>
      </c>
      <c r="H1424" t="s">
        <v>7</v>
      </c>
      <c r="I1424">
        <v>1984</v>
      </c>
      <c r="J1424" s="2">
        <f t="shared" si="44"/>
        <v>35</v>
      </c>
      <c r="K1424" t="str" cm="1">
        <f t="array" ref="K1424">_xlfn.IFS(J1424&gt;=61,"61-70",J1424&gt;51,"51-60",J1424&gt;41,"41-50",J1424&gt;31,"31-40",J1424&gt;10,"18-30")</f>
        <v>31-40</v>
      </c>
      <c r="L1424">
        <f t="shared" si="45"/>
        <v>2018</v>
      </c>
    </row>
    <row r="1425" spans="1:12" x14ac:dyDescent="0.25">
      <c r="A1425">
        <v>5624</v>
      </c>
      <c r="B1425">
        <v>5</v>
      </c>
      <c r="C1425" t="s">
        <v>3540</v>
      </c>
      <c r="D1425" t="s">
        <v>4191</v>
      </c>
      <c r="E1425" s="1">
        <v>42847</v>
      </c>
      <c r="F1425" t="s">
        <v>4192</v>
      </c>
      <c r="G1425" s="1">
        <v>20835</v>
      </c>
      <c r="H1425" t="s">
        <v>6</v>
      </c>
      <c r="I1425">
        <v>1957</v>
      </c>
      <c r="J1425" s="2">
        <f t="shared" si="44"/>
        <v>62</v>
      </c>
      <c r="K1425" t="str" cm="1">
        <f t="array" ref="K1425">_xlfn.IFS(J1425&gt;=61,"61-70",J1425&gt;51,"51-60",J1425&gt;41,"41-50",J1425&gt;31,"31-40",J1425&gt;10,"18-30")</f>
        <v>61-70</v>
      </c>
      <c r="L1425">
        <f t="shared" si="45"/>
        <v>2017</v>
      </c>
    </row>
    <row r="1426" spans="1:12" x14ac:dyDescent="0.25">
      <c r="A1426">
        <v>5625</v>
      </c>
      <c r="B1426">
        <v>5</v>
      </c>
      <c r="C1426" t="s">
        <v>4193</v>
      </c>
      <c r="D1426" t="s">
        <v>4194</v>
      </c>
      <c r="E1426" s="1">
        <v>43474</v>
      </c>
      <c r="F1426" t="s">
        <v>4195</v>
      </c>
      <c r="G1426" s="1">
        <v>34970</v>
      </c>
      <c r="H1426" t="s">
        <v>6</v>
      </c>
      <c r="I1426">
        <v>1995</v>
      </c>
      <c r="J1426" s="2">
        <f t="shared" si="44"/>
        <v>24</v>
      </c>
      <c r="K1426" t="str" cm="1">
        <f t="array" ref="K1426">_xlfn.IFS(J1426&gt;=61,"61-70",J1426&gt;51,"51-60",J1426&gt;41,"41-50",J1426&gt;31,"31-40",J1426&gt;10,"18-30")</f>
        <v>18-30</v>
      </c>
      <c r="L1426">
        <f t="shared" si="45"/>
        <v>2019</v>
      </c>
    </row>
    <row r="1427" spans="1:12" x14ac:dyDescent="0.25">
      <c r="A1427">
        <v>5626</v>
      </c>
      <c r="B1427">
        <v>5</v>
      </c>
      <c r="C1427" t="s">
        <v>3090</v>
      </c>
      <c r="D1427" t="s">
        <v>4196</v>
      </c>
      <c r="E1427" s="1">
        <v>42792</v>
      </c>
      <c r="F1427" t="s">
        <v>4197</v>
      </c>
      <c r="G1427" s="1">
        <v>19592</v>
      </c>
      <c r="H1427" t="s">
        <v>6</v>
      </c>
      <c r="I1427">
        <v>1953</v>
      </c>
      <c r="J1427" s="2">
        <f t="shared" si="44"/>
        <v>66</v>
      </c>
      <c r="K1427" t="str" cm="1">
        <f t="array" ref="K1427">_xlfn.IFS(J1427&gt;=61,"61-70",J1427&gt;51,"51-60",J1427&gt;41,"41-50",J1427&gt;31,"31-40",J1427&gt;10,"18-30")</f>
        <v>61-70</v>
      </c>
      <c r="L1427">
        <f t="shared" si="45"/>
        <v>2017</v>
      </c>
    </row>
    <row r="1428" spans="1:12" x14ac:dyDescent="0.25">
      <c r="A1428">
        <v>5627</v>
      </c>
      <c r="B1428">
        <v>5</v>
      </c>
      <c r="C1428" t="s">
        <v>4198</v>
      </c>
      <c r="D1428" t="s">
        <v>4199</v>
      </c>
      <c r="E1428" s="1">
        <v>43492</v>
      </c>
      <c r="F1428" t="s">
        <v>4200</v>
      </c>
      <c r="G1428" s="1">
        <v>35384</v>
      </c>
      <c r="H1428" t="s">
        <v>6</v>
      </c>
      <c r="I1428">
        <v>1996</v>
      </c>
      <c r="J1428" s="2">
        <f t="shared" si="44"/>
        <v>23</v>
      </c>
      <c r="K1428" t="str" cm="1">
        <f t="array" ref="K1428">_xlfn.IFS(J1428&gt;=61,"61-70",J1428&gt;51,"51-60",J1428&gt;41,"41-50",J1428&gt;31,"31-40",J1428&gt;10,"18-30")</f>
        <v>18-30</v>
      </c>
      <c r="L1428">
        <f t="shared" si="45"/>
        <v>2019</v>
      </c>
    </row>
    <row r="1429" spans="1:12" x14ac:dyDescent="0.25">
      <c r="A1429">
        <v>5628</v>
      </c>
      <c r="B1429">
        <v>5</v>
      </c>
      <c r="C1429" t="s">
        <v>4201</v>
      </c>
      <c r="D1429" t="s">
        <v>4202</v>
      </c>
      <c r="E1429" s="1">
        <v>43088</v>
      </c>
      <c r="F1429" t="s">
        <v>4203</v>
      </c>
      <c r="G1429" s="1">
        <v>26272</v>
      </c>
      <c r="H1429" t="s">
        <v>6</v>
      </c>
      <c r="I1429">
        <v>1971</v>
      </c>
      <c r="J1429" s="2">
        <f t="shared" si="44"/>
        <v>48</v>
      </c>
      <c r="K1429" t="str" cm="1">
        <f t="array" ref="K1429">_xlfn.IFS(J1429&gt;=61,"61-70",J1429&gt;51,"51-60",J1429&gt;41,"41-50",J1429&gt;31,"31-40",J1429&gt;10,"18-30")</f>
        <v>41-50</v>
      </c>
      <c r="L1429">
        <f t="shared" si="45"/>
        <v>2017</v>
      </c>
    </row>
    <row r="1430" spans="1:12" x14ac:dyDescent="0.25">
      <c r="A1430">
        <v>5629</v>
      </c>
      <c r="B1430">
        <v>5</v>
      </c>
      <c r="C1430" t="s">
        <v>4204</v>
      </c>
      <c r="D1430" t="s">
        <v>4205</v>
      </c>
      <c r="E1430" s="1">
        <v>42890</v>
      </c>
      <c r="F1430" t="s">
        <v>4206</v>
      </c>
      <c r="G1430" s="1">
        <v>21819</v>
      </c>
      <c r="H1430" t="s">
        <v>6</v>
      </c>
      <c r="I1430">
        <v>1959</v>
      </c>
      <c r="J1430" s="2">
        <f t="shared" si="44"/>
        <v>60</v>
      </c>
      <c r="K1430" t="str" cm="1">
        <f t="array" ref="K1430">_xlfn.IFS(J1430&gt;=61,"61-70",J1430&gt;51,"51-60",J1430&gt;41,"41-50",J1430&gt;31,"31-40",J1430&gt;10,"18-30")</f>
        <v>51-60</v>
      </c>
      <c r="L1430">
        <f t="shared" si="45"/>
        <v>2017</v>
      </c>
    </row>
    <row r="1431" spans="1:12" x14ac:dyDescent="0.25">
      <c r="A1431">
        <v>5630</v>
      </c>
      <c r="B1431">
        <v>5</v>
      </c>
      <c r="C1431" t="s">
        <v>3465</v>
      </c>
      <c r="D1431" t="s">
        <v>4207</v>
      </c>
      <c r="E1431" s="1">
        <v>42971</v>
      </c>
      <c r="F1431" t="s">
        <v>4208</v>
      </c>
      <c r="G1431" s="1">
        <v>23631</v>
      </c>
      <c r="H1431" t="s">
        <v>6</v>
      </c>
      <c r="I1431">
        <v>1964</v>
      </c>
      <c r="J1431" s="2">
        <f t="shared" si="44"/>
        <v>55</v>
      </c>
      <c r="K1431" t="str" cm="1">
        <f t="array" ref="K1431">_xlfn.IFS(J1431&gt;=61,"61-70",J1431&gt;51,"51-60",J1431&gt;41,"41-50",J1431&gt;31,"31-40",J1431&gt;10,"18-30")</f>
        <v>51-60</v>
      </c>
      <c r="L1431">
        <f t="shared" si="45"/>
        <v>2017</v>
      </c>
    </row>
    <row r="1432" spans="1:12" x14ac:dyDescent="0.25">
      <c r="A1432">
        <v>5631</v>
      </c>
      <c r="B1432">
        <v>5</v>
      </c>
      <c r="C1432" t="s">
        <v>3429</v>
      </c>
      <c r="D1432" t="s">
        <v>4209</v>
      </c>
      <c r="E1432" s="1">
        <v>43456</v>
      </c>
      <c r="F1432" t="s">
        <v>4210</v>
      </c>
      <c r="G1432" s="1">
        <v>35993</v>
      </c>
      <c r="H1432" t="s">
        <v>2148</v>
      </c>
      <c r="I1432">
        <v>1998</v>
      </c>
      <c r="J1432" s="2">
        <f t="shared" si="44"/>
        <v>21</v>
      </c>
      <c r="K1432" t="str" cm="1">
        <f t="array" ref="K1432">_xlfn.IFS(J1432&gt;=61,"61-70",J1432&gt;51,"51-60",J1432&gt;41,"41-50",J1432&gt;31,"31-40",J1432&gt;10,"18-30")</f>
        <v>18-30</v>
      </c>
      <c r="L1432">
        <f t="shared" si="45"/>
        <v>2018</v>
      </c>
    </row>
    <row r="1433" spans="1:12" x14ac:dyDescent="0.25">
      <c r="A1433">
        <v>5632</v>
      </c>
      <c r="B1433">
        <v>5</v>
      </c>
      <c r="C1433" t="s">
        <v>4211</v>
      </c>
      <c r="D1433" t="s">
        <v>4212</v>
      </c>
      <c r="E1433" s="1">
        <v>43366</v>
      </c>
      <c r="F1433" t="s">
        <v>4213</v>
      </c>
      <c r="G1433" s="1">
        <v>35152</v>
      </c>
      <c r="H1433" t="s">
        <v>2148</v>
      </c>
      <c r="I1433">
        <v>1996</v>
      </c>
      <c r="J1433" s="2">
        <f t="shared" si="44"/>
        <v>23</v>
      </c>
      <c r="K1433" t="str" cm="1">
        <f t="array" ref="K1433">_xlfn.IFS(J1433&gt;=61,"61-70",J1433&gt;51,"51-60",J1433&gt;41,"41-50",J1433&gt;31,"31-40",J1433&gt;10,"18-30")</f>
        <v>18-30</v>
      </c>
      <c r="L1433">
        <f t="shared" si="45"/>
        <v>2018</v>
      </c>
    </row>
    <row r="1434" spans="1:12" x14ac:dyDescent="0.25">
      <c r="A1434">
        <v>5633</v>
      </c>
      <c r="B1434">
        <v>5</v>
      </c>
      <c r="C1434" t="s">
        <v>2527</v>
      </c>
      <c r="D1434" t="s">
        <v>4214</v>
      </c>
      <c r="E1434" s="1">
        <v>42879</v>
      </c>
      <c r="F1434" t="s">
        <v>4215</v>
      </c>
      <c r="G1434" s="1">
        <v>21560</v>
      </c>
      <c r="H1434" t="s">
        <v>6</v>
      </c>
      <c r="I1434">
        <v>1959</v>
      </c>
      <c r="J1434" s="2">
        <f t="shared" si="44"/>
        <v>60</v>
      </c>
      <c r="K1434" t="str" cm="1">
        <f t="array" ref="K1434">_xlfn.IFS(J1434&gt;=61,"61-70",J1434&gt;51,"51-60",J1434&gt;41,"41-50",J1434&gt;31,"31-40",J1434&gt;10,"18-30")</f>
        <v>51-60</v>
      </c>
      <c r="L1434">
        <f t="shared" si="45"/>
        <v>2017</v>
      </c>
    </row>
    <row r="1435" spans="1:12" x14ac:dyDescent="0.25">
      <c r="A1435">
        <v>5634</v>
      </c>
      <c r="B1435">
        <v>5</v>
      </c>
      <c r="C1435" t="s">
        <v>4216</v>
      </c>
      <c r="D1435" t="s">
        <v>4217</v>
      </c>
      <c r="E1435" s="1">
        <v>43219</v>
      </c>
      <c r="F1435" t="s">
        <v>4218</v>
      </c>
      <c r="G1435" s="1">
        <v>29223</v>
      </c>
      <c r="H1435" t="s">
        <v>6</v>
      </c>
      <c r="I1435">
        <v>1980</v>
      </c>
      <c r="J1435" s="2">
        <f t="shared" si="44"/>
        <v>39</v>
      </c>
      <c r="K1435" t="str" cm="1">
        <f t="array" ref="K1435">_xlfn.IFS(J1435&gt;=61,"61-70",J1435&gt;51,"51-60",J1435&gt;41,"41-50",J1435&gt;31,"31-40",J1435&gt;10,"18-30")</f>
        <v>31-40</v>
      </c>
      <c r="L1435">
        <f t="shared" si="45"/>
        <v>2018</v>
      </c>
    </row>
    <row r="1436" spans="1:12" x14ac:dyDescent="0.25">
      <c r="A1436">
        <v>5635</v>
      </c>
      <c r="B1436">
        <v>5</v>
      </c>
      <c r="C1436" t="s">
        <v>3318</v>
      </c>
      <c r="D1436" t="s">
        <v>4219</v>
      </c>
      <c r="E1436" s="1">
        <v>43047</v>
      </c>
      <c r="F1436" t="s">
        <v>4220</v>
      </c>
      <c r="G1436" s="1">
        <v>25340</v>
      </c>
      <c r="H1436" t="s">
        <v>6</v>
      </c>
      <c r="I1436">
        <v>1969</v>
      </c>
      <c r="J1436" s="2">
        <f t="shared" si="44"/>
        <v>50</v>
      </c>
      <c r="K1436" t="str" cm="1">
        <f t="array" ref="K1436">_xlfn.IFS(J1436&gt;=61,"61-70",J1436&gt;51,"51-60",J1436&gt;41,"41-50",J1436&gt;31,"31-40",J1436&gt;10,"18-30")</f>
        <v>41-50</v>
      </c>
      <c r="L1436">
        <f t="shared" si="45"/>
        <v>2017</v>
      </c>
    </row>
    <row r="1437" spans="1:12" x14ac:dyDescent="0.25">
      <c r="A1437">
        <v>5636</v>
      </c>
      <c r="B1437">
        <v>5</v>
      </c>
      <c r="C1437" t="s">
        <v>4221</v>
      </c>
      <c r="D1437" t="s">
        <v>4222</v>
      </c>
      <c r="E1437" s="1">
        <v>43428</v>
      </c>
      <c r="F1437" t="s">
        <v>4223</v>
      </c>
      <c r="G1437" s="1">
        <v>33935</v>
      </c>
      <c r="H1437" t="s">
        <v>6</v>
      </c>
      <c r="I1437">
        <v>1992</v>
      </c>
      <c r="J1437" s="2">
        <f t="shared" si="44"/>
        <v>27</v>
      </c>
      <c r="K1437" t="str" cm="1">
        <f t="array" ref="K1437">_xlfn.IFS(J1437&gt;=61,"61-70",J1437&gt;51,"51-60",J1437&gt;41,"41-50",J1437&gt;31,"31-40",J1437&gt;10,"18-30")</f>
        <v>18-30</v>
      </c>
      <c r="L1437">
        <f t="shared" si="45"/>
        <v>2018</v>
      </c>
    </row>
    <row r="1438" spans="1:12" x14ac:dyDescent="0.25">
      <c r="A1438">
        <v>5637</v>
      </c>
      <c r="B1438">
        <v>5</v>
      </c>
      <c r="C1438" t="s">
        <v>3485</v>
      </c>
      <c r="D1438" t="s">
        <v>4224</v>
      </c>
      <c r="E1438" s="1">
        <v>43444</v>
      </c>
      <c r="F1438" t="s">
        <v>4225</v>
      </c>
      <c r="G1438" s="1">
        <v>34297</v>
      </c>
      <c r="H1438" t="s">
        <v>6</v>
      </c>
      <c r="I1438">
        <v>1993</v>
      </c>
      <c r="J1438" s="2">
        <f t="shared" si="44"/>
        <v>26</v>
      </c>
      <c r="K1438" t="str" cm="1">
        <f t="array" ref="K1438">_xlfn.IFS(J1438&gt;=61,"61-70",J1438&gt;51,"51-60",J1438&gt;41,"41-50",J1438&gt;31,"31-40",J1438&gt;10,"18-30")</f>
        <v>18-30</v>
      </c>
      <c r="L1438">
        <f t="shared" si="45"/>
        <v>2018</v>
      </c>
    </row>
    <row r="1439" spans="1:12" x14ac:dyDescent="0.25">
      <c r="A1439">
        <v>5638</v>
      </c>
      <c r="B1439">
        <v>5</v>
      </c>
      <c r="C1439" t="s">
        <v>3061</v>
      </c>
      <c r="D1439" t="s">
        <v>4226</v>
      </c>
      <c r="E1439" s="1">
        <v>43225</v>
      </c>
      <c r="F1439" t="s">
        <v>4227</v>
      </c>
      <c r="G1439" s="1">
        <v>33846</v>
      </c>
      <c r="H1439" t="s">
        <v>2148</v>
      </c>
      <c r="I1439">
        <v>1992</v>
      </c>
      <c r="J1439" s="2">
        <f t="shared" si="44"/>
        <v>27</v>
      </c>
      <c r="K1439" t="str" cm="1">
        <f t="array" ref="K1439">_xlfn.IFS(J1439&gt;=61,"61-70",J1439&gt;51,"51-60",J1439&gt;41,"41-50",J1439&gt;31,"31-40",J1439&gt;10,"18-30")</f>
        <v>18-30</v>
      </c>
      <c r="L1439">
        <f t="shared" si="45"/>
        <v>2018</v>
      </c>
    </row>
    <row r="1440" spans="1:12" x14ac:dyDescent="0.25">
      <c r="A1440">
        <v>5639</v>
      </c>
      <c r="B1440">
        <v>5</v>
      </c>
      <c r="C1440" t="s">
        <v>3203</v>
      </c>
      <c r="D1440" t="s">
        <v>4228</v>
      </c>
      <c r="E1440" s="1">
        <v>43531</v>
      </c>
      <c r="F1440" t="s">
        <v>4229</v>
      </c>
      <c r="G1440" s="1">
        <v>36265</v>
      </c>
      <c r="H1440" t="s">
        <v>6</v>
      </c>
      <c r="I1440">
        <v>1999</v>
      </c>
      <c r="J1440" s="2">
        <f t="shared" si="44"/>
        <v>20</v>
      </c>
      <c r="K1440" t="str" cm="1">
        <f t="array" ref="K1440">_xlfn.IFS(J1440&gt;=61,"61-70",J1440&gt;51,"51-60",J1440&gt;41,"41-50",J1440&gt;31,"31-40",J1440&gt;10,"18-30")</f>
        <v>18-30</v>
      </c>
      <c r="L1440">
        <f t="shared" si="45"/>
        <v>2019</v>
      </c>
    </row>
    <row r="1441" spans="1:12" x14ac:dyDescent="0.25">
      <c r="A1441">
        <v>5640</v>
      </c>
      <c r="B1441">
        <v>5</v>
      </c>
      <c r="C1441" t="s">
        <v>3114</v>
      </c>
      <c r="D1441" t="s">
        <v>4230</v>
      </c>
      <c r="E1441" s="1">
        <v>42958</v>
      </c>
      <c r="F1441" t="s">
        <v>4231</v>
      </c>
      <c r="G1441" s="1">
        <v>31366</v>
      </c>
      <c r="H1441" t="s">
        <v>2148</v>
      </c>
      <c r="I1441">
        <v>1985</v>
      </c>
      <c r="J1441" s="2">
        <f t="shared" si="44"/>
        <v>34</v>
      </c>
      <c r="K1441" t="str" cm="1">
        <f t="array" ref="K1441">_xlfn.IFS(J1441&gt;=61,"61-70",J1441&gt;51,"51-60",J1441&gt;41,"41-50",J1441&gt;31,"31-40",J1441&gt;10,"18-30")</f>
        <v>31-40</v>
      </c>
      <c r="L1441">
        <f t="shared" si="45"/>
        <v>2017</v>
      </c>
    </row>
    <row r="1442" spans="1:12" x14ac:dyDescent="0.25">
      <c r="A1442">
        <v>5641</v>
      </c>
      <c r="B1442">
        <v>5</v>
      </c>
      <c r="C1442" t="s">
        <v>4232</v>
      </c>
      <c r="D1442" t="s">
        <v>4233</v>
      </c>
      <c r="E1442" s="1">
        <v>43509</v>
      </c>
      <c r="F1442" t="s">
        <v>4234</v>
      </c>
      <c r="G1442" s="1">
        <v>36480</v>
      </c>
      <c r="H1442" t="s">
        <v>2148</v>
      </c>
      <c r="I1442">
        <v>1999</v>
      </c>
      <c r="J1442" s="2">
        <f t="shared" si="44"/>
        <v>20</v>
      </c>
      <c r="K1442" t="str" cm="1">
        <f t="array" ref="K1442">_xlfn.IFS(J1442&gt;=61,"61-70",J1442&gt;51,"51-60",J1442&gt;41,"41-50",J1442&gt;31,"31-40",J1442&gt;10,"18-30")</f>
        <v>18-30</v>
      </c>
      <c r="L1442">
        <f t="shared" si="45"/>
        <v>2019</v>
      </c>
    </row>
    <row r="1443" spans="1:12" x14ac:dyDescent="0.25">
      <c r="A1443">
        <v>5642</v>
      </c>
      <c r="B1443">
        <v>5</v>
      </c>
      <c r="C1443" t="s">
        <v>4235</v>
      </c>
      <c r="D1443" t="s">
        <v>4236</v>
      </c>
      <c r="E1443" s="1">
        <v>43279</v>
      </c>
      <c r="F1443" t="s">
        <v>4237</v>
      </c>
      <c r="G1443" s="1">
        <v>30569</v>
      </c>
      <c r="H1443" t="s">
        <v>6</v>
      </c>
      <c r="I1443">
        <v>1983</v>
      </c>
      <c r="J1443" s="2">
        <f t="shared" si="44"/>
        <v>36</v>
      </c>
      <c r="K1443" t="str" cm="1">
        <f t="array" ref="K1443">_xlfn.IFS(J1443&gt;=61,"61-70",J1443&gt;51,"51-60",J1443&gt;41,"41-50",J1443&gt;31,"31-40",J1443&gt;10,"18-30")</f>
        <v>31-40</v>
      </c>
      <c r="L1443">
        <f t="shared" si="45"/>
        <v>2018</v>
      </c>
    </row>
    <row r="1444" spans="1:12" x14ac:dyDescent="0.25">
      <c r="A1444">
        <v>5643</v>
      </c>
      <c r="B1444">
        <v>5</v>
      </c>
      <c r="C1444" t="s">
        <v>4238</v>
      </c>
      <c r="D1444" t="s">
        <v>4239</v>
      </c>
      <c r="E1444" s="1">
        <v>43112</v>
      </c>
      <c r="F1444" t="s">
        <v>4240</v>
      </c>
      <c r="G1444" s="1">
        <v>26808</v>
      </c>
      <c r="H1444" t="s">
        <v>7</v>
      </c>
      <c r="I1444">
        <v>1973</v>
      </c>
      <c r="J1444" s="2">
        <f t="shared" si="44"/>
        <v>46</v>
      </c>
      <c r="K1444" t="str" cm="1">
        <f t="array" ref="K1444">_xlfn.IFS(J1444&gt;=61,"61-70",J1444&gt;51,"51-60",J1444&gt;41,"41-50",J1444&gt;31,"31-40",J1444&gt;10,"18-30")</f>
        <v>41-50</v>
      </c>
      <c r="L1444">
        <f t="shared" si="45"/>
        <v>2018</v>
      </c>
    </row>
    <row r="1445" spans="1:12" x14ac:dyDescent="0.25">
      <c r="A1445">
        <v>5644</v>
      </c>
      <c r="B1445">
        <v>5</v>
      </c>
      <c r="C1445" t="s">
        <v>3617</v>
      </c>
      <c r="D1445" t="s">
        <v>4241</v>
      </c>
      <c r="E1445" s="1">
        <v>43515</v>
      </c>
      <c r="F1445" t="s">
        <v>4242</v>
      </c>
      <c r="G1445" s="1">
        <v>35902</v>
      </c>
      <c r="H1445" t="s">
        <v>6</v>
      </c>
      <c r="I1445">
        <v>1998</v>
      </c>
      <c r="J1445" s="2">
        <f t="shared" si="44"/>
        <v>21</v>
      </c>
      <c r="K1445" t="str" cm="1">
        <f t="array" ref="K1445">_xlfn.IFS(J1445&gt;=61,"61-70",J1445&gt;51,"51-60",J1445&gt;41,"41-50",J1445&gt;31,"31-40",J1445&gt;10,"18-30")</f>
        <v>18-30</v>
      </c>
      <c r="L1445">
        <f t="shared" si="45"/>
        <v>2019</v>
      </c>
    </row>
    <row r="1446" spans="1:12" x14ac:dyDescent="0.25">
      <c r="A1446">
        <v>5645</v>
      </c>
      <c r="B1446">
        <v>5</v>
      </c>
      <c r="C1446" t="s">
        <v>3284</v>
      </c>
      <c r="D1446" t="s">
        <v>4243</v>
      </c>
      <c r="E1446" s="1">
        <v>43208</v>
      </c>
      <c r="F1446" t="s">
        <v>4244</v>
      </c>
      <c r="G1446" s="1">
        <v>33691</v>
      </c>
      <c r="H1446" t="s">
        <v>2148</v>
      </c>
      <c r="I1446">
        <v>1992</v>
      </c>
      <c r="J1446" s="2">
        <f t="shared" si="44"/>
        <v>27</v>
      </c>
      <c r="K1446" t="str" cm="1">
        <f t="array" ref="K1446">_xlfn.IFS(J1446&gt;=61,"61-70",J1446&gt;51,"51-60",J1446&gt;41,"41-50",J1446&gt;31,"31-40",J1446&gt;10,"18-30")</f>
        <v>18-30</v>
      </c>
      <c r="L1446">
        <f t="shared" si="45"/>
        <v>2018</v>
      </c>
    </row>
    <row r="1447" spans="1:12" x14ac:dyDescent="0.25">
      <c r="A1447">
        <v>5646</v>
      </c>
      <c r="B1447">
        <v>5</v>
      </c>
      <c r="C1447" t="s">
        <v>3735</v>
      </c>
      <c r="D1447" t="s">
        <v>4245</v>
      </c>
      <c r="E1447" s="1">
        <v>43376</v>
      </c>
      <c r="F1447" t="s">
        <v>4246</v>
      </c>
      <c r="G1447" s="1">
        <v>32760</v>
      </c>
      <c r="H1447" t="s">
        <v>7</v>
      </c>
      <c r="I1447">
        <v>1989</v>
      </c>
      <c r="J1447" s="2">
        <f t="shared" si="44"/>
        <v>30</v>
      </c>
      <c r="K1447" t="str" cm="1">
        <f t="array" ref="K1447">_xlfn.IFS(J1447&gt;=61,"61-70",J1447&gt;51,"51-60",J1447&gt;41,"41-50",J1447&gt;31,"31-40",J1447&gt;10,"18-30")</f>
        <v>18-30</v>
      </c>
      <c r="L1447">
        <f t="shared" si="45"/>
        <v>2018</v>
      </c>
    </row>
    <row r="1448" spans="1:12" x14ac:dyDescent="0.25">
      <c r="A1448">
        <v>5647</v>
      </c>
      <c r="B1448">
        <v>5</v>
      </c>
      <c r="C1448" t="s">
        <v>3575</v>
      </c>
      <c r="D1448" t="s">
        <v>4247</v>
      </c>
      <c r="E1448" s="1">
        <v>42744</v>
      </c>
      <c r="F1448" t="s">
        <v>4248</v>
      </c>
      <c r="G1448" s="1">
        <v>29374</v>
      </c>
      <c r="H1448" t="s">
        <v>2148</v>
      </c>
      <c r="I1448">
        <v>1980</v>
      </c>
      <c r="J1448" s="2">
        <f t="shared" si="44"/>
        <v>39</v>
      </c>
      <c r="K1448" t="str" cm="1">
        <f t="array" ref="K1448">_xlfn.IFS(J1448&gt;=61,"61-70",J1448&gt;51,"51-60",J1448&gt;41,"41-50",J1448&gt;31,"31-40",J1448&gt;10,"18-30")</f>
        <v>31-40</v>
      </c>
      <c r="L1448">
        <f t="shared" si="45"/>
        <v>2017</v>
      </c>
    </row>
    <row r="1449" spans="1:12" x14ac:dyDescent="0.25">
      <c r="A1449">
        <v>5648</v>
      </c>
      <c r="B1449">
        <v>5</v>
      </c>
      <c r="C1449" t="s">
        <v>3790</v>
      </c>
      <c r="D1449" t="s">
        <v>4249</v>
      </c>
      <c r="E1449" s="1">
        <v>43178</v>
      </c>
      <c r="F1449" t="s">
        <v>4250</v>
      </c>
      <c r="G1449" s="1">
        <v>28291</v>
      </c>
      <c r="H1449" t="s">
        <v>6</v>
      </c>
      <c r="I1449">
        <v>1977</v>
      </c>
      <c r="J1449" s="2">
        <f t="shared" si="44"/>
        <v>42</v>
      </c>
      <c r="K1449" t="str" cm="1">
        <f t="array" ref="K1449">_xlfn.IFS(J1449&gt;=61,"61-70",J1449&gt;51,"51-60",J1449&gt;41,"41-50",J1449&gt;31,"31-40",J1449&gt;10,"18-30")</f>
        <v>41-50</v>
      </c>
      <c r="L1449">
        <f t="shared" si="45"/>
        <v>2018</v>
      </c>
    </row>
    <row r="1450" spans="1:12" x14ac:dyDescent="0.25">
      <c r="A1450">
        <v>5649</v>
      </c>
      <c r="B1450">
        <v>5</v>
      </c>
      <c r="C1450" t="s">
        <v>4251</v>
      </c>
      <c r="D1450" t="s">
        <v>4252</v>
      </c>
      <c r="E1450" s="1">
        <v>43042</v>
      </c>
      <c r="F1450" t="s">
        <v>4253</v>
      </c>
      <c r="G1450" s="1">
        <v>25242</v>
      </c>
      <c r="H1450" t="s">
        <v>7</v>
      </c>
      <c r="I1450">
        <v>1969</v>
      </c>
      <c r="J1450" s="2">
        <f t="shared" si="44"/>
        <v>50</v>
      </c>
      <c r="K1450" t="str" cm="1">
        <f t="array" ref="K1450">_xlfn.IFS(J1450&gt;=61,"61-70",J1450&gt;51,"51-60",J1450&gt;41,"41-50",J1450&gt;31,"31-40",J1450&gt;10,"18-30")</f>
        <v>41-50</v>
      </c>
      <c r="L1450">
        <f t="shared" si="45"/>
        <v>2017</v>
      </c>
    </row>
    <row r="1451" spans="1:12" x14ac:dyDescent="0.25">
      <c r="A1451">
        <v>5650</v>
      </c>
      <c r="B1451">
        <v>5</v>
      </c>
      <c r="C1451" t="s">
        <v>4254</v>
      </c>
      <c r="D1451" t="s">
        <v>4255</v>
      </c>
      <c r="E1451" s="1">
        <v>42832</v>
      </c>
      <c r="F1451" t="s">
        <v>4256</v>
      </c>
      <c r="G1451" s="1">
        <v>30193</v>
      </c>
      <c r="H1451" t="s">
        <v>2148</v>
      </c>
      <c r="I1451">
        <v>1982</v>
      </c>
      <c r="J1451" s="2">
        <f t="shared" si="44"/>
        <v>37</v>
      </c>
      <c r="K1451" t="str" cm="1">
        <f t="array" ref="K1451">_xlfn.IFS(J1451&gt;=61,"61-70",J1451&gt;51,"51-60",J1451&gt;41,"41-50",J1451&gt;31,"31-40",J1451&gt;10,"18-30")</f>
        <v>31-40</v>
      </c>
      <c r="L1451">
        <f t="shared" si="45"/>
        <v>2017</v>
      </c>
    </row>
    <row r="1452" spans="1:12" x14ac:dyDescent="0.25">
      <c r="A1452">
        <v>5651</v>
      </c>
      <c r="B1452">
        <v>5</v>
      </c>
      <c r="C1452" t="s">
        <v>2452</v>
      </c>
      <c r="D1452" t="s">
        <v>4257</v>
      </c>
      <c r="E1452" s="1">
        <v>42985</v>
      </c>
      <c r="F1452" t="s">
        <v>4258</v>
      </c>
      <c r="G1452" s="1">
        <v>23942</v>
      </c>
      <c r="H1452" t="s">
        <v>6</v>
      </c>
      <c r="I1452">
        <v>1965</v>
      </c>
      <c r="J1452" s="2">
        <f t="shared" si="44"/>
        <v>54</v>
      </c>
      <c r="K1452" t="str" cm="1">
        <f t="array" ref="K1452">_xlfn.IFS(J1452&gt;=61,"61-70",J1452&gt;51,"51-60",J1452&gt;41,"41-50",J1452&gt;31,"31-40",J1452&gt;10,"18-30")</f>
        <v>51-60</v>
      </c>
      <c r="L1452">
        <f t="shared" si="45"/>
        <v>2017</v>
      </c>
    </row>
    <row r="1453" spans="1:12" x14ac:dyDescent="0.25">
      <c r="A1453">
        <v>5652</v>
      </c>
      <c r="B1453">
        <v>5</v>
      </c>
      <c r="C1453" t="s">
        <v>4259</v>
      </c>
      <c r="D1453" t="s">
        <v>4260</v>
      </c>
      <c r="E1453" s="1">
        <v>43343</v>
      </c>
      <c r="F1453" t="s">
        <v>4261</v>
      </c>
      <c r="G1453" s="1">
        <v>32019</v>
      </c>
      <c r="H1453" t="s">
        <v>6</v>
      </c>
      <c r="I1453">
        <v>1987</v>
      </c>
      <c r="J1453" s="2">
        <f t="shared" si="44"/>
        <v>32</v>
      </c>
      <c r="K1453" t="str" cm="1">
        <f t="array" ref="K1453">_xlfn.IFS(J1453&gt;=61,"61-70",J1453&gt;51,"51-60",J1453&gt;41,"41-50",J1453&gt;31,"31-40",J1453&gt;10,"18-30")</f>
        <v>31-40</v>
      </c>
      <c r="L1453">
        <f t="shared" si="45"/>
        <v>2018</v>
      </c>
    </row>
    <row r="1454" spans="1:12" x14ac:dyDescent="0.25">
      <c r="A1454">
        <v>5653</v>
      </c>
      <c r="B1454">
        <v>5</v>
      </c>
      <c r="C1454" t="s">
        <v>4262</v>
      </c>
      <c r="D1454" t="s">
        <v>4263</v>
      </c>
      <c r="E1454" s="1">
        <v>43184</v>
      </c>
      <c r="F1454" t="s">
        <v>4264</v>
      </c>
      <c r="G1454" s="1">
        <v>28446</v>
      </c>
      <c r="H1454" t="s">
        <v>6</v>
      </c>
      <c r="I1454">
        <v>1977</v>
      </c>
      <c r="J1454" s="2">
        <f t="shared" si="44"/>
        <v>42</v>
      </c>
      <c r="K1454" t="str" cm="1">
        <f t="array" ref="K1454">_xlfn.IFS(J1454&gt;=61,"61-70",J1454&gt;51,"51-60",J1454&gt;41,"41-50",J1454&gt;31,"31-40",J1454&gt;10,"18-30")</f>
        <v>41-50</v>
      </c>
      <c r="L1454">
        <f t="shared" si="45"/>
        <v>2018</v>
      </c>
    </row>
    <row r="1455" spans="1:12" x14ac:dyDescent="0.25">
      <c r="A1455">
        <v>5654</v>
      </c>
      <c r="B1455">
        <v>5</v>
      </c>
      <c r="C1455" t="s">
        <v>4161</v>
      </c>
      <c r="D1455" t="s">
        <v>4265</v>
      </c>
      <c r="E1455" s="1">
        <v>43115</v>
      </c>
      <c r="F1455" t="s">
        <v>4266</v>
      </c>
      <c r="G1455" s="1">
        <v>32827</v>
      </c>
      <c r="H1455" t="s">
        <v>2148</v>
      </c>
      <c r="I1455">
        <v>1989</v>
      </c>
      <c r="J1455" s="2">
        <f t="shared" si="44"/>
        <v>30</v>
      </c>
      <c r="K1455" t="str" cm="1">
        <f t="array" ref="K1455">_xlfn.IFS(J1455&gt;=61,"61-70",J1455&gt;51,"51-60",J1455&gt;41,"41-50",J1455&gt;31,"31-40",J1455&gt;10,"18-30")</f>
        <v>18-30</v>
      </c>
      <c r="L1455">
        <f t="shared" si="45"/>
        <v>2018</v>
      </c>
    </row>
    <row r="1456" spans="1:12" x14ac:dyDescent="0.25">
      <c r="A1456">
        <v>5655</v>
      </c>
      <c r="B1456">
        <v>5</v>
      </c>
      <c r="C1456" t="s">
        <v>4067</v>
      </c>
      <c r="D1456" t="s">
        <v>4267</v>
      </c>
      <c r="E1456" s="1">
        <v>43266</v>
      </c>
      <c r="F1456" t="s">
        <v>4268</v>
      </c>
      <c r="G1456" s="1">
        <v>34222</v>
      </c>
      <c r="H1456" t="s">
        <v>2148</v>
      </c>
      <c r="I1456">
        <v>1993</v>
      </c>
      <c r="J1456" s="2">
        <f t="shared" si="44"/>
        <v>26</v>
      </c>
      <c r="K1456" t="str" cm="1">
        <f t="array" ref="K1456">_xlfn.IFS(J1456&gt;=61,"61-70",J1456&gt;51,"51-60",J1456&gt;41,"41-50",J1456&gt;31,"31-40",J1456&gt;10,"18-30")</f>
        <v>18-30</v>
      </c>
      <c r="L1456">
        <f t="shared" si="45"/>
        <v>2018</v>
      </c>
    </row>
    <row r="1457" spans="1:12" x14ac:dyDescent="0.25">
      <c r="A1457">
        <v>5656</v>
      </c>
      <c r="B1457">
        <v>5</v>
      </c>
      <c r="C1457" t="s">
        <v>2757</v>
      </c>
      <c r="D1457" t="s">
        <v>4269</v>
      </c>
      <c r="E1457" s="1">
        <v>42799</v>
      </c>
      <c r="F1457" t="s">
        <v>4270</v>
      </c>
      <c r="G1457" s="1">
        <v>19748</v>
      </c>
      <c r="H1457" t="s">
        <v>6</v>
      </c>
      <c r="I1457">
        <v>1954</v>
      </c>
      <c r="J1457" s="2">
        <f t="shared" si="44"/>
        <v>65</v>
      </c>
      <c r="K1457" t="str" cm="1">
        <f t="array" ref="K1457">_xlfn.IFS(J1457&gt;=61,"61-70",J1457&gt;51,"51-60",J1457&gt;41,"41-50",J1457&gt;31,"31-40",J1457&gt;10,"18-30")</f>
        <v>61-70</v>
      </c>
      <c r="L1457">
        <f t="shared" si="45"/>
        <v>2017</v>
      </c>
    </row>
    <row r="1458" spans="1:12" x14ac:dyDescent="0.25">
      <c r="A1458">
        <v>5657</v>
      </c>
      <c r="B1458">
        <v>5</v>
      </c>
      <c r="C1458" t="s">
        <v>3634</v>
      </c>
      <c r="D1458" t="s">
        <v>4271</v>
      </c>
      <c r="E1458" s="1">
        <v>42820</v>
      </c>
      <c r="F1458" t="s">
        <v>4272</v>
      </c>
      <c r="G1458" s="1">
        <v>20229</v>
      </c>
      <c r="H1458" t="s">
        <v>7</v>
      </c>
      <c r="I1458">
        <v>1955</v>
      </c>
      <c r="J1458" s="2">
        <f t="shared" si="44"/>
        <v>64</v>
      </c>
      <c r="K1458" t="str" cm="1">
        <f t="array" ref="K1458">_xlfn.IFS(J1458&gt;=61,"61-70",J1458&gt;51,"51-60",J1458&gt;41,"41-50",J1458&gt;31,"31-40",J1458&gt;10,"18-30")</f>
        <v>61-70</v>
      </c>
      <c r="L1458">
        <f t="shared" si="45"/>
        <v>2017</v>
      </c>
    </row>
    <row r="1459" spans="1:12" x14ac:dyDescent="0.25">
      <c r="A1459">
        <v>5658</v>
      </c>
      <c r="B1459">
        <v>5</v>
      </c>
      <c r="C1459" t="s">
        <v>4273</v>
      </c>
      <c r="D1459" t="s">
        <v>4274</v>
      </c>
      <c r="E1459" s="1">
        <v>43127</v>
      </c>
      <c r="F1459" t="s">
        <v>4275</v>
      </c>
      <c r="G1459" s="1">
        <v>27152</v>
      </c>
      <c r="H1459" t="s">
        <v>6</v>
      </c>
      <c r="I1459">
        <v>1974</v>
      </c>
      <c r="J1459" s="2">
        <f t="shared" si="44"/>
        <v>45</v>
      </c>
      <c r="K1459" t="str" cm="1">
        <f t="array" ref="K1459">_xlfn.IFS(J1459&gt;=61,"61-70",J1459&gt;51,"51-60",J1459&gt;41,"41-50",J1459&gt;31,"31-40",J1459&gt;10,"18-30")</f>
        <v>41-50</v>
      </c>
      <c r="L1459">
        <f t="shared" si="45"/>
        <v>2018</v>
      </c>
    </row>
    <row r="1460" spans="1:12" x14ac:dyDescent="0.25">
      <c r="A1460">
        <v>5659</v>
      </c>
      <c r="B1460">
        <v>5</v>
      </c>
      <c r="C1460" t="s">
        <v>4276</v>
      </c>
      <c r="D1460" t="s">
        <v>4277</v>
      </c>
      <c r="E1460" s="1">
        <v>43373</v>
      </c>
      <c r="F1460" t="s">
        <v>4278</v>
      </c>
      <c r="G1460" s="1">
        <v>32692</v>
      </c>
      <c r="H1460" t="s">
        <v>6</v>
      </c>
      <c r="I1460">
        <v>1989</v>
      </c>
      <c r="J1460" s="2">
        <f t="shared" si="44"/>
        <v>30</v>
      </c>
      <c r="K1460" t="str" cm="1">
        <f t="array" ref="K1460">_xlfn.IFS(J1460&gt;=61,"61-70",J1460&gt;51,"51-60",J1460&gt;41,"41-50",J1460&gt;31,"31-40",J1460&gt;10,"18-30")</f>
        <v>18-30</v>
      </c>
      <c r="L1460">
        <f t="shared" si="45"/>
        <v>2018</v>
      </c>
    </row>
    <row r="1461" spans="1:12" x14ac:dyDescent="0.25">
      <c r="A1461">
        <v>5660</v>
      </c>
      <c r="B1461">
        <v>5</v>
      </c>
      <c r="C1461" t="s">
        <v>3183</v>
      </c>
      <c r="D1461" t="s">
        <v>4279</v>
      </c>
      <c r="E1461" s="1">
        <v>43401</v>
      </c>
      <c r="F1461" t="s">
        <v>4280</v>
      </c>
      <c r="G1461" s="1">
        <v>35484</v>
      </c>
      <c r="H1461" t="s">
        <v>2148</v>
      </c>
      <c r="I1461">
        <v>1997</v>
      </c>
      <c r="J1461" s="2">
        <f t="shared" si="44"/>
        <v>22</v>
      </c>
      <c r="K1461" t="str" cm="1">
        <f t="array" ref="K1461">_xlfn.IFS(J1461&gt;=61,"61-70",J1461&gt;51,"51-60",J1461&gt;41,"41-50",J1461&gt;31,"31-40",J1461&gt;10,"18-30")</f>
        <v>18-30</v>
      </c>
      <c r="L1461">
        <f t="shared" si="45"/>
        <v>2018</v>
      </c>
    </row>
    <row r="1462" spans="1:12" x14ac:dyDescent="0.25">
      <c r="A1462">
        <v>5661</v>
      </c>
      <c r="B1462">
        <v>5</v>
      </c>
      <c r="C1462" t="s">
        <v>4281</v>
      </c>
      <c r="D1462" t="s">
        <v>4282</v>
      </c>
      <c r="E1462" s="1">
        <v>42881</v>
      </c>
      <c r="F1462" t="s">
        <v>4283</v>
      </c>
      <c r="G1462" s="1">
        <v>21612</v>
      </c>
      <c r="H1462" t="s">
        <v>6</v>
      </c>
      <c r="I1462">
        <v>1959</v>
      </c>
      <c r="J1462" s="2">
        <f t="shared" si="44"/>
        <v>60</v>
      </c>
      <c r="K1462" t="str" cm="1">
        <f t="array" ref="K1462">_xlfn.IFS(J1462&gt;=61,"61-70",J1462&gt;51,"51-60",J1462&gt;41,"41-50",J1462&gt;31,"31-40",J1462&gt;10,"18-30")</f>
        <v>51-60</v>
      </c>
      <c r="L1462">
        <f t="shared" si="45"/>
        <v>2017</v>
      </c>
    </row>
    <row r="1463" spans="1:12" x14ac:dyDescent="0.25">
      <c r="A1463">
        <v>5662</v>
      </c>
      <c r="B1463">
        <v>5</v>
      </c>
      <c r="C1463" t="s">
        <v>4090</v>
      </c>
      <c r="D1463" t="s">
        <v>4284</v>
      </c>
      <c r="E1463" s="1">
        <v>43361</v>
      </c>
      <c r="F1463" t="s">
        <v>4285</v>
      </c>
      <c r="G1463" s="1">
        <v>32433</v>
      </c>
      <c r="H1463" t="s">
        <v>6</v>
      </c>
      <c r="I1463">
        <v>1988</v>
      </c>
      <c r="J1463" s="2">
        <f t="shared" si="44"/>
        <v>31</v>
      </c>
      <c r="K1463" t="str" cm="1">
        <f t="array" ref="K1463">_xlfn.IFS(J1463&gt;=61,"61-70",J1463&gt;51,"51-60",J1463&gt;41,"41-50",J1463&gt;31,"31-40",J1463&gt;10,"18-30")</f>
        <v>18-30</v>
      </c>
      <c r="L1463">
        <f t="shared" si="45"/>
        <v>2018</v>
      </c>
    </row>
    <row r="1464" spans="1:12" x14ac:dyDescent="0.25">
      <c r="A1464">
        <v>5663</v>
      </c>
      <c r="B1464">
        <v>5</v>
      </c>
      <c r="C1464" t="s">
        <v>3235</v>
      </c>
      <c r="D1464" t="s">
        <v>4286</v>
      </c>
      <c r="E1464" s="1">
        <v>43108</v>
      </c>
      <c r="F1464" t="s">
        <v>4287</v>
      </c>
      <c r="G1464" s="1">
        <v>32761</v>
      </c>
      <c r="H1464" t="s">
        <v>2148</v>
      </c>
      <c r="I1464">
        <v>1989</v>
      </c>
      <c r="J1464" s="2">
        <f t="shared" si="44"/>
        <v>30</v>
      </c>
      <c r="K1464" t="str" cm="1">
        <f t="array" ref="K1464">_xlfn.IFS(J1464&gt;=61,"61-70",J1464&gt;51,"51-60",J1464&gt;41,"41-50",J1464&gt;31,"31-40",J1464&gt;10,"18-30")</f>
        <v>18-30</v>
      </c>
      <c r="L1464">
        <f t="shared" si="45"/>
        <v>2018</v>
      </c>
    </row>
    <row r="1465" spans="1:12" x14ac:dyDescent="0.25">
      <c r="A1465">
        <v>5664</v>
      </c>
      <c r="B1465">
        <v>5</v>
      </c>
      <c r="C1465" t="s">
        <v>3691</v>
      </c>
      <c r="D1465" t="s">
        <v>4288</v>
      </c>
      <c r="E1465" s="1">
        <v>43148</v>
      </c>
      <c r="F1465" t="s">
        <v>4289</v>
      </c>
      <c r="G1465" s="1">
        <v>27618</v>
      </c>
      <c r="H1465" t="s">
        <v>6</v>
      </c>
      <c r="I1465">
        <v>1975</v>
      </c>
      <c r="J1465" s="2">
        <f t="shared" si="44"/>
        <v>44</v>
      </c>
      <c r="K1465" t="str" cm="1">
        <f t="array" ref="K1465">_xlfn.IFS(J1465&gt;=61,"61-70",J1465&gt;51,"51-60",J1465&gt;41,"41-50",J1465&gt;31,"31-40",J1465&gt;10,"18-30")</f>
        <v>41-50</v>
      </c>
      <c r="L1465">
        <f t="shared" si="45"/>
        <v>2018</v>
      </c>
    </row>
    <row r="1466" spans="1:12" x14ac:dyDescent="0.25">
      <c r="A1466">
        <v>5665</v>
      </c>
      <c r="B1466">
        <v>5</v>
      </c>
      <c r="C1466" t="s">
        <v>4290</v>
      </c>
      <c r="D1466" t="s">
        <v>4291</v>
      </c>
      <c r="E1466" s="1">
        <v>43348</v>
      </c>
      <c r="F1466" t="s">
        <v>4292</v>
      </c>
      <c r="G1466" s="1">
        <v>32134</v>
      </c>
      <c r="H1466" t="s">
        <v>7</v>
      </c>
      <c r="I1466">
        <v>1987</v>
      </c>
      <c r="J1466" s="2">
        <f t="shared" si="44"/>
        <v>32</v>
      </c>
      <c r="K1466" t="str" cm="1">
        <f t="array" ref="K1466">_xlfn.IFS(J1466&gt;=61,"61-70",J1466&gt;51,"51-60",J1466&gt;41,"41-50",J1466&gt;31,"31-40",J1466&gt;10,"18-30")</f>
        <v>31-40</v>
      </c>
      <c r="L1466">
        <f t="shared" si="45"/>
        <v>2018</v>
      </c>
    </row>
    <row r="1467" spans="1:12" x14ac:dyDescent="0.25">
      <c r="A1467">
        <v>5666</v>
      </c>
      <c r="B1467">
        <v>5</v>
      </c>
      <c r="C1467" t="s">
        <v>4293</v>
      </c>
      <c r="D1467" t="s">
        <v>4294</v>
      </c>
      <c r="E1467" s="1">
        <v>43393</v>
      </c>
      <c r="F1467" t="s">
        <v>4295</v>
      </c>
      <c r="G1467" s="1">
        <v>33152</v>
      </c>
      <c r="H1467" t="s">
        <v>7</v>
      </c>
      <c r="I1467">
        <v>1990</v>
      </c>
      <c r="J1467" s="2">
        <f t="shared" si="44"/>
        <v>29</v>
      </c>
      <c r="K1467" t="str" cm="1">
        <f t="array" ref="K1467">_xlfn.IFS(J1467&gt;=61,"61-70",J1467&gt;51,"51-60",J1467&gt;41,"41-50",J1467&gt;31,"31-40",J1467&gt;10,"18-30")</f>
        <v>18-30</v>
      </c>
      <c r="L1467">
        <f t="shared" si="45"/>
        <v>2018</v>
      </c>
    </row>
    <row r="1468" spans="1:12" x14ac:dyDescent="0.25">
      <c r="A1468">
        <v>5667</v>
      </c>
      <c r="B1468">
        <v>5</v>
      </c>
      <c r="C1468" t="s">
        <v>4296</v>
      </c>
      <c r="D1468" t="s">
        <v>4297</v>
      </c>
      <c r="E1468" s="1">
        <v>42853</v>
      </c>
      <c r="F1468" t="s">
        <v>4298</v>
      </c>
      <c r="G1468" s="1">
        <v>30392</v>
      </c>
      <c r="H1468" t="s">
        <v>2148</v>
      </c>
      <c r="I1468">
        <v>1983</v>
      </c>
      <c r="J1468" s="2">
        <f t="shared" si="44"/>
        <v>36</v>
      </c>
      <c r="K1468" t="str" cm="1">
        <f t="array" ref="K1468">_xlfn.IFS(J1468&gt;=61,"61-70",J1468&gt;51,"51-60",J1468&gt;41,"41-50",J1468&gt;31,"31-40",J1468&gt;10,"18-30")</f>
        <v>31-40</v>
      </c>
      <c r="L1468">
        <f t="shared" si="45"/>
        <v>2017</v>
      </c>
    </row>
    <row r="1469" spans="1:12" x14ac:dyDescent="0.25">
      <c r="A1469">
        <v>5668</v>
      </c>
      <c r="B1469">
        <v>5</v>
      </c>
      <c r="C1469" t="s">
        <v>3117</v>
      </c>
      <c r="D1469" t="s">
        <v>4299</v>
      </c>
      <c r="E1469" s="1">
        <v>43219</v>
      </c>
      <c r="F1469" t="s">
        <v>4300</v>
      </c>
      <c r="G1469" s="1">
        <v>29236</v>
      </c>
      <c r="H1469" t="s">
        <v>7</v>
      </c>
      <c r="I1469">
        <v>1980</v>
      </c>
      <c r="J1469" s="2">
        <f t="shared" si="44"/>
        <v>39</v>
      </c>
      <c r="K1469" t="str" cm="1">
        <f t="array" ref="K1469">_xlfn.IFS(J1469&gt;=61,"61-70",J1469&gt;51,"51-60",J1469&gt;41,"41-50",J1469&gt;31,"31-40",J1469&gt;10,"18-30")</f>
        <v>31-40</v>
      </c>
      <c r="L1469">
        <f t="shared" si="45"/>
        <v>2018</v>
      </c>
    </row>
    <row r="1470" spans="1:12" x14ac:dyDescent="0.25">
      <c r="A1470">
        <v>5669</v>
      </c>
      <c r="B1470">
        <v>5</v>
      </c>
      <c r="C1470" t="s">
        <v>4301</v>
      </c>
      <c r="D1470" t="s">
        <v>4302</v>
      </c>
      <c r="E1470" s="1">
        <v>43425</v>
      </c>
      <c r="F1470" t="s">
        <v>4303</v>
      </c>
      <c r="G1470" s="1">
        <v>35705</v>
      </c>
      <c r="H1470" t="s">
        <v>2148</v>
      </c>
      <c r="I1470">
        <v>1997</v>
      </c>
      <c r="J1470" s="2">
        <f t="shared" si="44"/>
        <v>22</v>
      </c>
      <c r="K1470" t="str" cm="1">
        <f t="array" ref="K1470">_xlfn.IFS(J1470&gt;=61,"61-70",J1470&gt;51,"51-60",J1470&gt;41,"41-50",J1470&gt;31,"31-40",J1470&gt;10,"18-30")</f>
        <v>18-30</v>
      </c>
      <c r="L1470">
        <f t="shared" si="45"/>
        <v>2018</v>
      </c>
    </row>
    <row r="1471" spans="1:12" x14ac:dyDescent="0.25">
      <c r="A1471">
        <v>5670</v>
      </c>
      <c r="B1471">
        <v>5</v>
      </c>
      <c r="C1471" t="s">
        <v>4304</v>
      </c>
      <c r="D1471" t="s">
        <v>4305</v>
      </c>
      <c r="E1471" s="1">
        <v>43406</v>
      </c>
      <c r="F1471" t="s">
        <v>4306</v>
      </c>
      <c r="G1471" s="1">
        <v>35528</v>
      </c>
      <c r="H1471" t="s">
        <v>2148</v>
      </c>
      <c r="I1471">
        <v>1997</v>
      </c>
      <c r="J1471" s="2">
        <f t="shared" si="44"/>
        <v>22</v>
      </c>
      <c r="K1471" t="str" cm="1">
        <f t="array" ref="K1471">_xlfn.IFS(J1471&gt;=61,"61-70",J1471&gt;51,"51-60",J1471&gt;41,"41-50",J1471&gt;31,"31-40",J1471&gt;10,"18-30")</f>
        <v>18-30</v>
      </c>
      <c r="L1471">
        <f t="shared" si="45"/>
        <v>2018</v>
      </c>
    </row>
    <row r="1472" spans="1:12" x14ac:dyDescent="0.25">
      <c r="A1472">
        <v>5671</v>
      </c>
      <c r="B1472">
        <v>5</v>
      </c>
      <c r="C1472" t="s">
        <v>2909</v>
      </c>
      <c r="D1472" t="s">
        <v>4307</v>
      </c>
      <c r="E1472" s="1">
        <v>43439</v>
      </c>
      <c r="F1472" t="s">
        <v>4308</v>
      </c>
      <c r="G1472" s="1">
        <v>34194</v>
      </c>
      <c r="H1472" t="s">
        <v>6</v>
      </c>
      <c r="I1472">
        <v>1993</v>
      </c>
      <c r="J1472" s="2">
        <f t="shared" si="44"/>
        <v>26</v>
      </c>
      <c r="K1472" t="str" cm="1">
        <f t="array" ref="K1472">_xlfn.IFS(J1472&gt;=61,"61-70",J1472&gt;51,"51-60",J1472&gt;41,"41-50",J1472&gt;31,"31-40",J1472&gt;10,"18-30")</f>
        <v>18-30</v>
      </c>
      <c r="L1472">
        <f t="shared" si="45"/>
        <v>2018</v>
      </c>
    </row>
    <row r="1473" spans="1:12" x14ac:dyDescent="0.25">
      <c r="A1473">
        <v>5672</v>
      </c>
      <c r="B1473">
        <v>5</v>
      </c>
      <c r="C1473" t="s">
        <v>4309</v>
      </c>
      <c r="D1473" t="s">
        <v>4310</v>
      </c>
      <c r="E1473" s="1">
        <v>43373</v>
      </c>
      <c r="F1473" t="s">
        <v>4311</v>
      </c>
      <c r="G1473" s="1">
        <v>35218</v>
      </c>
      <c r="H1473" t="s">
        <v>2148</v>
      </c>
      <c r="I1473">
        <v>1996</v>
      </c>
      <c r="J1473" s="2">
        <f t="shared" si="44"/>
        <v>23</v>
      </c>
      <c r="K1473" t="str" cm="1">
        <f t="array" ref="K1473">_xlfn.IFS(J1473&gt;=61,"61-70",J1473&gt;51,"51-60",J1473&gt;41,"41-50",J1473&gt;31,"31-40",J1473&gt;10,"18-30")</f>
        <v>18-30</v>
      </c>
      <c r="L1473">
        <f t="shared" si="45"/>
        <v>2018</v>
      </c>
    </row>
    <row r="1474" spans="1:12" x14ac:dyDescent="0.25">
      <c r="A1474">
        <v>5673</v>
      </c>
      <c r="B1474">
        <v>5</v>
      </c>
      <c r="C1474" t="s">
        <v>3105</v>
      </c>
      <c r="D1474" t="s">
        <v>4312</v>
      </c>
      <c r="E1474" s="1">
        <v>43405</v>
      </c>
      <c r="F1474" t="s">
        <v>4313</v>
      </c>
      <c r="G1474" s="1">
        <v>33417</v>
      </c>
      <c r="H1474" t="s">
        <v>6</v>
      </c>
      <c r="I1474">
        <v>1991</v>
      </c>
      <c r="J1474" s="2">
        <f t="shared" si="44"/>
        <v>28</v>
      </c>
      <c r="K1474" t="str" cm="1">
        <f t="array" ref="K1474">_xlfn.IFS(J1474&gt;=61,"61-70",J1474&gt;51,"51-60",J1474&gt;41,"41-50",J1474&gt;31,"31-40",J1474&gt;10,"18-30")</f>
        <v>18-30</v>
      </c>
      <c r="L1474">
        <f t="shared" si="45"/>
        <v>2018</v>
      </c>
    </row>
    <row r="1475" spans="1:12" x14ac:dyDescent="0.25">
      <c r="A1475">
        <v>5674</v>
      </c>
      <c r="B1475">
        <v>5</v>
      </c>
      <c r="C1475" t="s">
        <v>4314</v>
      </c>
      <c r="D1475" t="s">
        <v>4315</v>
      </c>
      <c r="E1475" s="1">
        <v>43547</v>
      </c>
      <c r="F1475" t="s">
        <v>4316</v>
      </c>
      <c r="G1475" s="1">
        <v>36835</v>
      </c>
      <c r="H1475" t="s">
        <v>2148</v>
      </c>
      <c r="I1475">
        <v>2000</v>
      </c>
      <c r="J1475" s="2">
        <f t="shared" ref="J1475:J1538" si="46">2019-I1475</f>
        <v>19</v>
      </c>
      <c r="K1475" t="str" cm="1">
        <f t="array" ref="K1475">_xlfn.IFS(J1475&gt;=61,"61-70",J1475&gt;51,"51-60",J1475&gt;41,"41-50",J1475&gt;31,"31-40",J1475&gt;10,"18-30")</f>
        <v>18-30</v>
      </c>
      <c r="L1475">
        <f t="shared" ref="L1475:L1538" si="47">YEAR(E1475)</f>
        <v>2019</v>
      </c>
    </row>
    <row r="1476" spans="1:12" x14ac:dyDescent="0.25">
      <c r="A1476">
        <v>5675</v>
      </c>
      <c r="B1476">
        <v>5</v>
      </c>
      <c r="C1476" t="s">
        <v>4317</v>
      </c>
      <c r="D1476" t="s">
        <v>4318</v>
      </c>
      <c r="E1476" s="1">
        <v>43355</v>
      </c>
      <c r="F1476" t="s">
        <v>4319</v>
      </c>
      <c r="G1476" s="1">
        <v>32290</v>
      </c>
      <c r="H1476" t="s">
        <v>7</v>
      </c>
      <c r="I1476">
        <v>1988</v>
      </c>
      <c r="J1476" s="2">
        <f t="shared" si="46"/>
        <v>31</v>
      </c>
      <c r="K1476" t="str" cm="1">
        <f t="array" ref="K1476">_xlfn.IFS(J1476&gt;=61,"61-70",J1476&gt;51,"51-60",J1476&gt;41,"41-50",J1476&gt;31,"31-40",J1476&gt;10,"18-30")</f>
        <v>18-30</v>
      </c>
      <c r="L1476">
        <f t="shared" si="47"/>
        <v>2018</v>
      </c>
    </row>
    <row r="1477" spans="1:12" x14ac:dyDescent="0.25">
      <c r="A1477">
        <v>5676</v>
      </c>
      <c r="B1477">
        <v>5</v>
      </c>
      <c r="C1477" t="s">
        <v>4320</v>
      </c>
      <c r="D1477" t="s">
        <v>4321</v>
      </c>
      <c r="E1477" s="1">
        <v>43375</v>
      </c>
      <c r="F1477" t="s">
        <v>4322</v>
      </c>
      <c r="G1477" s="1">
        <v>32744</v>
      </c>
      <c r="H1477" t="s">
        <v>6</v>
      </c>
      <c r="I1477">
        <v>1989</v>
      </c>
      <c r="J1477" s="2">
        <f t="shared" si="46"/>
        <v>30</v>
      </c>
      <c r="K1477" t="str" cm="1">
        <f t="array" ref="K1477">_xlfn.IFS(J1477&gt;=61,"61-70",J1477&gt;51,"51-60",J1477&gt;41,"41-50",J1477&gt;31,"31-40",J1477&gt;10,"18-30")</f>
        <v>18-30</v>
      </c>
      <c r="L1477">
        <f t="shared" si="47"/>
        <v>2018</v>
      </c>
    </row>
    <row r="1478" spans="1:12" x14ac:dyDescent="0.25">
      <c r="A1478">
        <v>5677</v>
      </c>
      <c r="B1478">
        <v>5</v>
      </c>
      <c r="C1478" t="s">
        <v>2947</v>
      </c>
      <c r="D1478" t="s">
        <v>4323</v>
      </c>
      <c r="E1478" s="1">
        <v>43154</v>
      </c>
      <c r="F1478" t="s">
        <v>4324</v>
      </c>
      <c r="G1478" s="1">
        <v>33182</v>
      </c>
      <c r="H1478" t="s">
        <v>2148</v>
      </c>
      <c r="I1478">
        <v>1990</v>
      </c>
      <c r="J1478" s="2">
        <f t="shared" si="46"/>
        <v>29</v>
      </c>
      <c r="K1478" t="str" cm="1">
        <f t="array" ref="K1478">_xlfn.IFS(J1478&gt;=61,"61-70",J1478&gt;51,"51-60",J1478&gt;41,"41-50",J1478&gt;31,"31-40",J1478&gt;10,"18-30")</f>
        <v>18-30</v>
      </c>
      <c r="L1478">
        <f t="shared" si="47"/>
        <v>2018</v>
      </c>
    </row>
    <row r="1479" spans="1:12" x14ac:dyDescent="0.25">
      <c r="A1479">
        <v>5678</v>
      </c>
      <c r="B1479">
        <v>5</v>
      </c>
      <c r="C1479" t="s">
        <v>2470</v>
      </c>
      <c r="D1479" t="s">
        <v>4325</v>
      </c>
      <c r="E1479" s="1">
        <v>43060</v>
      </c>
      <c r="F1479" t="s">
        <v>4326</v>
      </c>
      <c r="G1479" s="1">
        <v>25633</v>
      </c>
      <c r="H1479" t="s">
        <v>7</v>
      </c>
      <c r="I1479">
        <v>1970</v>
      </c>
      <c r="J1479" s="2">
        <f t="shared" si="46"/>
        <v>49</v>
      </c>
      <c r="K1479" t="str" cm="1">
        <f t="array" ref="K1479">_xlfn.IFS(J1479&gt;=61,"61-70",J1479&gt;51,"51-60",J1479&gt;41,"41-50",J1479&gt;31,"31-40",J1479&gt;10,"18-30")</f>
        <v>41-50</v>
      </c>
      <c r="L1479">
        <f t="shared" si="47"/>
        <v>2017</v>
      </c>
    </row>
    <row r="1480" spans="1:12" x14ac:dyDescent="0.25">
      <c r="A1480">
        <v>5679</v>
      </c>
      <c r="B1480">
        <v>5</v>
      </c>
      <c r="C1480" t="s">
        <v>3671</v>
      </c>
      <c r="D1480" t="s">
        <v>4327</v>
      </c>
      <c r="E1480" s="1">
        <v>43426</v>
      </c>
      <c r="F1480" t="s">
        <v>4328</v>
      </c>
      <c r="G1480" s="1">
        <v>33883</v>
      </c>
      <c r="H1480" t="s">
        <v>6</v>
      </c>
      <c r="I1480">
        <v>1992</v>
      </c>
      <c r="J1480" s="2">
        <f t="shared" si="46"/>
        <v>27</v>
      </c>
      <c r="K1480" t="str" cm="1">
        <f t="array" ref="K1480">_xlfn.IFS(J1480&gt;=61,"61-70",J1480&gt;51,"51-60",J1480&gt;41,"41-50",J1480&gt;31,"31-40",J1480&gt;10,"18-30")</f>
        <v>18-30</v>
      </c>
      <c r="L1480">
        <f t="shared" si="47"/>
        <v>2018</v>
      </c>
    </row>
    <row r="1481" spans="1:12" x14ac:dyDescent="0.25">
      <c r="A1481">
        <v>5680</v>
      </c>
      <c r="B1481">
        <v>5</v>
      </c>
      <c r="C1481" t="s">
        <v>4329</v>
      </c>
      <c r="D1481" t="s">
        <v>4330</v>
      </c>
      <c r="E1481" s="1">
        <v>43421</v>
      </c>
      <c r="F1481" t="s">
        <v>4331</v>
      </c>
      <c r="G1481" s="1">
        <v>33779</v>
      </c>
      <c r="H1481" t="s">
        <v>6</v>
      </c>
      <c r="I1481">
        <v>1992</v>
      </c>
      <c r="J1481" s="2">
        <f t="shared" si="46"/>
        <v>27</v>
      </c>
      <c r="K1481" t="str" cm="1">
        <f t="array" ref="K1481">_xlfn.IFS(J1481&gt;=61,"61-70",J1481&gt;51,"51-60",J1481&gt;41,"41-50",J1481&gt;31,"31-40",J1481&gt;10,"18-30")</f>
        <v>18-30</v>
      </c>
      <c r="L1481">
        <f t="shared" si="47"/>
        <v>2018</v>
      </c>
    </row>
    <row r="1482" spans="1:12" x14ac:dyDescent="0.25">
      <c r="A1482">
        <v>5681</v>
      </c>
      <c r="B1482">
        <v>5</v>
      </c>
      <c r="C1482" t="s">
        <v>4332</v>
      </c>
      <c r="D1482" t="s">
        <v>4333</v>
      </c>
      <c r="E1482" s="1">
        <v>43529</v>
      </c>
      <c r="F1482" t="s">
        <v>4334</v>
      </c>
      <c r="G1482" s="1">
        <v>36206</v>
      </c>
      <c r="H1482" t="s">
        <v>7</v>
      </c>
      <c r="I1482">
        <v>1999</v>
      </c>
      <c r="J1482" s="2">
        <f t="shared" si="46"/>
        <v>20</v>
      </c>
      <c r="K1482" t="str" cm="1">
        <f t="array" ref="K1482">_xlfn.IFS(J1482&gt;=61,"61-70",J1482&gt;51,"51-60",J1482&gt;41,"41-50",J1482&gt;31,"31-40",J1482&gt;10,"18-30")</f>
        <v>18-30</v>
      </c>
      <c r="L1482">
        <f t="shared" si="47"/>
        <v>2019</v>
      </c>
    </row>
    <row r="1483" spans="1:12" x14ac:dyDescent="0.25">
      <c r="A1483">
        <v>5682</v>
      </c>
      <c r="B1483">
        <v>5</v>
      </c>
      <c r="C1483" t="s">
        <v>3214</v>
      </c>
      <c r="D1483" t="s">
        <v>4335</v>
      </c>
      <c r="E1483" s="1">
        <v>43465</v>
      </c>
      <c r="F1483" t="s">
        <v>4336</v>
      </c>
      <c r="G1483" s="1">
        <v>34763</v>
      </c>
      <c r="H1483" t="s">
        <v>6</v>
      </c>
      <c r="I1483">
        <v>1995</v>
      </c>
      <c r="J1483" s="2">
        <f t="shared" si="46"/>
        <v>24</v>
      </c>
      <c r="K1483" t="str" cm="1">
        <f t="array" ref="K1483">_xlfn.IFS(J1483&gt;=61,"61-70",J1483&gt;51,"51-60",J1483&gt;41,"41-50",J1483&gt;31,"31-40",J1483&gt;10,"18-30")</f>
        <v>18-30</v>
      </c>
      <c r="L1483">
        <f t="shared" si="47"/>
        <v>2018</v>
      </c>
    </row>
    <row r="1484" spans="1:12" x14ac:dyDescent="0.25">
      <c r="A1484">
        <v>5683</v>
      </c>
      <c r="B1484">
        <v>5</v>
      </c>
      <c r="C1484" t="s">
        <v>3519</v>
      </c>
      <c r="D1484" t="s">
        <v>4337</v>
      </c>
      <c r="E1484" s="1">
        <v>42984</v>
      </c>
      <c r="F1484" t="s">
        <v>4338</v>
      </c>
      <c r="G1484" s="1">
        <v>31610</v>
      </c>
      <c r="H1484" t="s">
        <v>2148</v>
      </c>
      <c r="I1484">
        <v>1986</v>
      </c>
      <c r="J1484" s="2">
        <f t="shared" si="46"/>
        <v>33</v>
      </c>
      <c r="K1484" t="str" cm="1">
        <f t="array" ref="K1484">_xlfn.IFS(J1484&gt;=61,"61-70",J1484&gt;51,"51-60",J1484&gt;41,"41-50",J1484&gt;31,"31-40",J1484&gt;10,"18-30")</f>
        <v>31-40</v>
      </c>
      <c r="L1484">
        <f t="shared" si="47"/>
        <v>2017</v>
      </c>
    </row>
    <row r="1485" spans="1:12" x14ac:dyDescent="0.25">
      <c r="A1485">
        <v>5684</v>
      </c>
      <c r="B1485">
        <v>5</v>
      </c>
      <c r="C1485" t="s">
        <v>4339</v>
      </c>
      <c r="D1485" t="s">
        <v>4340</v>
      </c>
      <c r="E1485" s="1">
        <v>43090</v>
      </c>
      <c r="F1485" t="s">
        <v>4341</v>
      </c>
      <c r="G1485" s="1">
        <v>26323</v>
      </c>
      <c r="H1485" t="s">
        <v>6</v>
      </c>
      <c r="I1485">
        <v>1972</v>
      </c>
      <c r="J1485" s="2">
        <f t="shared" si="46"/>
        <v>47</v>
      </c>
      <c r="K1485" t="str" cm="1">
        <f t="array" ref="K1485">_xlfn.IFS(J1485&gt;=61,"61-70",J1485&gt;51,"51-60",J1485&gt;41,"41-50",J1485&gt;31,"31-40",J1485&gt;10,"18-30")</f>
        <v>41-50</v>
      </c>
      <c r="L1485">
        <f t="shared" si="47"/>
        <v>2017</v>
      </c>
    </row>
    <row r="1486" spans="1:12" x14ac:dyDescent="0.25">
      <c r="A1486">
        <v>5685</v>
      </c>
      <c r="B1486">
        <v>5</v>
      </c>
      <c r="C1486" t="s">
        <v>4342</v>
      </c>
      <c r="D1486" t="s">
        <v>4343</v>
      </c>
      <c r="E1486" s="1">
        <v>42963</v>
      </c>
      <c r="F1486" t="s">
        <v>4344</v>
      </c>
      <c r="G1486" s="1">
        <v>31411</v>
      </c>
      <c r="H1486" t="s">
        <v>2148</v>
      </c>
      <c r="I1486">
        <v>1985</v>
      </c>
      <c r="J1486" s="2">
        <f t="shared" si="46"/>
        <v>34</v>
      </c>
      <c r="K1486" t="str" cm="1">
        <f t="array" ref="K1486">_xlfn.IFS(J1486&gt;=61,"61-70",J1486&gt;51,"51-60",J1486&gt;41,"41-50",J1486&gt;31,"31-40",J1486&gt;10,"18-30")</f>
        <v>31-40</v>
      </c>
      <c r="L1486">
        <f t="shared" si="47"/>
        <v>2017</v>
      </c>
    </row>
    <row r="1487" spans="1:12" x14ac:dyDescent="0.25">
      <c r="A1487">
        <v>5686</v>
      </c>
      <c r="B1487">
        <v>5</v>
      </c>
      <c r="C1487" t="s">
        <v>2961</v>
      </c>
      <c r="D1487" t="s">
        <v>4345</v>
      </c>
      <c r="E1487" s="1">
        <v>43037</v>
      </c>
      <c r="F1487" t="s">
        <v>4346</v>
      </c>
      <c r="G1487" s="1">
        <v>32097</v>
      </c>
      <c r="H1487" t="s">
        <v>2148</v>
      </c>
      <c r="I1487">
        <v>1987</v>
      </c>
      <c r="J1487" s="2">
        <f t="shared" si="46"/>
        <v>32</v>
      </c>
      <c r="K1487" t="str" cm="1">
        <f t="array" ref="K1487">_xlfn.IFS(J1487&gt;=61,"61-70",J1487&gt;51,"51-60",J1487&gt;41,"41-50",J1487&gt;31,"31-40",J1487&gt;10,"18-30")</f>
        <v>31-40</v>
      </c>
      <c r="L1487">
        <f t="shared" si="47"/>
        <v>2017</v>
      </c>
    </row>
    <row r="1488" spans="1:12" x14ac:dyDescent="0.25">
      <c r="A1488">
        <v>5687</v>
      </c>
      <c r="B1488">
        <v>5</v>
      </c>
      <c r="C1488" t="s">
        <v>2739</v>
      </c>
      <c r="D1488" t="s">
        <v>4347</v>
      </c>
      <c r="E1488" s="1">
        <v>43067</v>
      </c>
      <c r="F1488" t="s">
        <v>4348</v>
      </c>
      <c r="G1488" s="1">
        <v>25806</v>
      </c>
      <c r="H1488" t="s">
        <v>6</v>
      </c>
      <c r="I1488">
        <v>1970</v>
      </c>
      <c r="J1488" s="2">
        <f t="shared" si="46"/>
        <v>49</v>
      </c>
      <c r="K1488" t="str" cm="1">
        <f t="array" ref="K1488">_xlfn.IFS(J1488&gt;=61,"61-70",J1488&gt;51,"51-60",J1488&gt;41,"41-50",J1488&gt;31,"31-40",J1488&gt;10,"18-30")</f>
        <v>41-50</v>
      </c>
      <c r="L1488">
        <f t="shared" si="47"/>
        <v>2017</v>
      </c>
    </row>
    <row r="1489" spans="1:12" x14ac:dyDescent="0.25">
      <c r="A1489">
        <v>5688</v>
      </c>
      <c r="B1489">
        <v>5</v>
      </c>
      <c r="C1489" t="s">
        <v>4349</v>
      </c>
      <c r="D1489" t="s">
        <v>4350</v>
      </c>
      <c r="E1489" s="1">
        <v>43237</v>
      </c>
      <c r="F1489" t="s">
        <v>4351</v>
      </c>
      <c r="G1489" s="1">
        <v>29627</v>
      </c>
      <c r="H1489" t="s">
        <v>7</v>
      </c>
      <c r="I1489">
        <v>1981</v>
      </c>
      <c r="J1489" s="2">
        <f t="shared" si="46"/>
        <v>38</v>
      </c>
      <c r="K1489" t="str" cm="1">
        <f t="array" ref="K1489">_xlfn.IFS(J1489&gt;=61,"61-70",J1489&gt;51,"51-60",J1489&gt;41,"41-50",J1489&gt;31,"31-40",J1489&gt;10,"18-30")</f>
        <v>31-40</v>
      </c>
      <c r="L1489">
        <f t="shared" si="47"/>
        <v>2018</v>
      </c>
    </row>
    <row r="1490" spans="1:12" x14ac:dyDescent="0.25">
      <c r="A1490">
        <v>5689</v>
      </c>
      <c r="B1490">
        <v>5</v>
      </c>
      <c r="C1490" t="s">
        <v>4137</v>
      </c>
      <c r="D1490" t="s">
        <v>4352</v>
      </c>
      <c r="E1490" s="1">
        <v>42782</v>
      </c>
      <c r="F1490" t="s">
        <v>4353</v>
      </c>
      <c r="G1490" s="1">
        <v>19385</v>
      </c>
      <c r="H1490" t="s">
        <v>6</v>
      </c>
      <c r="I1490">
        <v>1953</v>
      </c>
      <c r="J1490" s="2">
        <f t="shared" si="46"/>
        <v>66</v>
      </c>
      <c r="K1490" t="str" cm="1">
        <f t="array" ref="K1490">_xlfn.IFS(J1490&gt;=61,"61-70",J1490&gt;51,"51-60",J1490&gt;41,"41-50",J1490&gt;31,"31-40",J1490&gt;10,"18-30")</f>
        <v>61-70</v>
      </c>
      <c r="L1490">
        <f t="shared" si="47"/>
        <v>2017</v>
      </c>
    </row>
    <row r="1491" spans="1:12" x14ac:dyDescent="0.25">
      <c r="A1491">
        <v>5690</v>
      </c>
      <c r="B1491">
        <v>5</v>
      </c>
      <c r="C1491" t="s">
        <v>3550</v>
      </c>
      <c r="D1491" t="s">
        <v>4354</v>
      </c>
      <c r="E1491" s="1">
        <v>43397</v>
      </c>
      <c r="F1491" t="s">
        <v>4355</v>
      </c>
      <c r="G1491" s="1">
        <v>33230</v>
      </c>
      <c r="H1491" t="s">
        <v>7</v>
      </c>
      <c r="I1491">
        <v>1990</v>
      </c>
      <c r="J1491" s="2">
        <f t="shared" si="46"/>
        <v>29</v>
      </c>
      <c r="K1491" t="str" cm="1">
        <f t="array" ref="K1491">_xlfn.IFS(J1491&gt;=61,"61-70",J1491&gt;51,"51-60",J1491&gt;41,"41-50",J1491&gt;31,"31-40",J1491&gt;10,"18-30")</f>
        <v>18-30</v>
      </c>
      <c r="L1491">
        <f t="shared" si="47"/>
        <v>2018</v>
      </c>
    </row>
    <row r="1492" spans="1:12" x14ac:dyDescent="0.25">
      <c r="A1492">
        <v>5691</v>
      </c>
      <c r="B1492">
        <v>5</v>
      </c>
      <c r="C1492" t="s">
        <v>3778</v>
      </c>
      <c r="D1492" t="s">
        <v>4356</v>
      </c>
      <c r="E1492" s="1">
        <v>42801</v>
      </c>
      <c r="F1492" t="s">
        <v>4357</v>
      </c>
      <c r="G1492" s="1">
        <v>19799</v>
      </c>
      <c r="H1492" t="s">
        <v>6</v>
      </c>
      <c r="I1492">
        <v>1954</v>
      </c>
      <c r="J1492" s="2">
        <f t="shared" si="46"/>
        <v>65</v>
      </c>
      <c r="K1492" t="str" cm="1">
        <f t="array" ref="K1492">_xlfn.IFS(J1492&gt;=61,"61-70",J1492&gt;51,"51-60",J1492&gt;41,"41-50",J1492&gt;31,"31-40",J1492&gt;10,"18-30")</f>
        <v>61-70</v>
      </c>
      <c r="L1492">
        <f t="shared" si="47"/>
        <v>2017</v>
      </c>
    </row>
    <row r="1493" spans="1:12" x14ac:dyDescent="0.25">
      <c r="A1493">
        <v>5692</v>
      </c>
      <c r="B1493">
        <v>5</v>
      </c>
      <c r="C1493" t="s">
        <v>4358</v>
      </c>
      <c r="D1493" t="s">
        <v>4359</v>
      </c>
      <c r="E1493" s="1">
        <v>42877</v>
      </c>
      <c r="F1493" t="s">
        <v>4360</v>
      </c>
      <c r="G1493" s="1">
        <v>21508</v>
      </c>
      <c r="H1493" t="s">
        <v>6</v>
      </c>
      <c r="I1493">
        <v>1958</v>
      </c>
      <c r="J1493" s="2">
        <f t="shared" si="46"/>
        <v>61</v>
      </c>
      <c r="K1493" t="str" cm="1">
        <f t="array" ref="K1493">_xlfn.IFS(J1493&gt;=61,"61-70",J1493&gt;51,"51-60",J1493&gt;41,"41-50",J1493&gt;31,"31-40",J1493&gt;10,"18-30")</f>
        <v>61-70</v>
      </c>
      <c r="L1493">
        <f t="shared" si="47"/>
        <v>2017</v>
      </c>
    </row>
    <row r="1494" spans="1:12" x14ac:dyDescent="0.25">
      <c r="A1494">
        <v>5693</v>
      </c>
      <c r="B1494">
        <v>5</v>
      </c>
      <c r="C1494" t="s">
        <v>4164</v>
      </c>
      <c r="D1494" t="s">
        <v>4361</v>
      </c>
      <c r="E1494" s="1">
        <v>43356</v>
      </c>
      <c r="F1494" t="s">
        <v>4362</v>
      </c>
      <c r="G1494" s="1">
        <v>35063</v>
      </c>
      <c r="H1494" t="s">
        <v>2148</v>
      </c>
      <c r="I1494">
        <v>1995</v>
      </c>
      <c r="J1494" s="2">
        <f t="shared" si="46"/>
        <v>24</v>
      </c>
      <c r="K1494" t="str" cm="1">
        <f t="array" ref="K1494">_xlfn.IFS(J1494&gt;=61,"61-70",J1494&gt;51,"51-60",J1494&gt;41,"41-50",J1494&gt;31,"31-40",J1494&gt;10,"18-30")</f>
        <v>18-30</v>
      </c>
      <c r="L1494">
        <f t="shared" si="47"/>
        <v>2018</v>
      </c>
    </row>
    <row r="1495" spans="1:12" x14ac:dyDescent="0.25">
      <c r="A1495">
        <v>5694</v>
      </c>
      <c r="B1495">
        <v>5</v>
      </c>
      <c r="C1495" t="s">
        <v>4363</v>
      </c>
      <c r="D1495" t="s">
        <v>4364</v>
      </c>
      <c r="E1495" s="1">
        <v>42999</v>
      </c>
      <c r="F1495" t="s">
        <v>4365</v>
      </c>
      <c r="G1495" s="1">
        <v>31743</v>
      </c>
      <c r="H1495" t="s">
        <v>2148</v>
      </c>
      <c r="I1495">
        <v>1986</v>
      </c>
      <c r="J1495" s="2">
        <f t="shared" si="46"/>
        <v>33</v>
      </c>
      <c r="K1495" t="str" cm="1">
        <f t="array" ref="K1495">_xlfn.IFS(J1495&gt;=61,"61-70",J1495&gt;51,"51-60",J1495&gt;41,"41-50",J1495&gt;31,"31-40",J1495&gt;10,"18-30")</f>
        <v>31-40</v>
      </c>
      <c r="L1495">
        <f t="shared" si="47"/>
        <v>2017</v>
      </c>
    </row>
    <row r="1496" spans="1:12" x14ac:dyDescent="0.25">
      <c r="A1496">
        <v>5695</v>
      </c>
      <c r="B1496">
        <v>5</v>
      </c>
      <c r="C1496" t="s">
        <v>4366</v>
      </c>
      <c r="D1496" t="s">
        <v>4367</v>
      </c>
      <c r="E1496" s="1">
        <v>43536</v>
      </c>
      <c r="F1496" t="s">
        <v>4368</v>
      </c>
      <c r="G1496" s="1">
        <v>36368</v>
      </c>
      <c r="H1496" t="s">
        <v>6</v>
      </c>
      <c r="I1496">
        <v>1999</v>
      </c>
      <c r="J1496" s="2">
        <f t="shared" si="46"/>
        <v>20</v>
      </c>
      <c r="K1496" t="str" cm="1">
        <f t="array" ref="K1496">_xlfn.IFS(J1496&gt;=61,"61-70",J1496&gt;51,"51-60",J1496&gt;41,"41-50",J1496&gt;31,"31-40",J1496&gt;10,"18-30")</f>
        <v>18-30</v>
      </c>
      <c r="L1496">
        <f t="shared" si="47"/>
        <v>2019</v>
      </c>
    </row>
    <row r="1497" spans="1:12" x14ac:dyDescent="0.25">
      <c r="A1497">
        <v>5696</v>
      </c>
      <c r="B1497">
        <v>5</v>
      </c>
      <c r="C1497" t="s">
        <v>3519</v>
      </c>
      <c r="D1497" t="s">
        <v>4369</v>
      </c>
      <c r="E1497" s="1">
        <v>43082</v>
      </c>
      <c r="F1497" t="s">
        <v>4370</v>
      </c>
      <c r="G1497" s="1">
        <v>32518</v>
      </c>
      <c r="H1497" t="s">
        <v>2148</v>
      </c>
      <c r="I1497">
        <v>1989</v>
      </c>
      <c r="J1497" s="2">
        <f t="shared" si="46"/>
        <v>30</v>
      </c>
      <c r="K1497" t="str" cm="1">
        <f t="array" ref="K1497">_xlfn.IFS(J1497&gt;=61,"61-70",J1497&gt;51,"51-60",J1497&gt;41,"41-50",J1497&gt;31,"31-40",J1497&gt;10,"18-30")</f>
        <v>18-30</v>
      </c>
      <c r="L1497">
        <f t="shared" si="47"/>
        <v>2017</v>
      </c>
    </row>
    <row r="1498" spans="1:12" x14ac:dyDescent="0.25">
      <c r="A1498">
        <v>5697</v>
      </c>
      <c r="B1498">
        <v>5</v>
      </c>
      <c r="C1498" t="s">
        <v>2955</v>
      </c>
      <c r="D1498" t="s">
        <v>4371</v>
      </c>
      <c r="E1498" s="1">
        <v>42913</v>
      </c>
      <c r="F1498" t="s">
        <v>4372</v>
      </c>
      <c r="G1498" s="1">
        <v>22336</v>
      </c>
      <c r="H1498" t="s">
        <v>6</v>
      </c>
      <c r="I1498">
        <v>1961</v>
      </c>
      <c r="J1498" s="2">
        <f t="shared" si="46"/>
        <v>58</v>
      </c>
      <c r="K1498" t="str" cm="1">
        <f t="array" ref="K1498">_xlfn.IFS(J1498&gt;=61,"61-70",J1498&gt;51,"51-60",J1498&gt;41,"41-50",J1498&gt;31,"31-40",J1498&gt;10,"18-30")</f>
        <v>51-60</v>
      </c>
      <c r="L1498">
        <f t="shared" si="47"/>
        <v>2017</v>
      </c>
    </row>
    <row r="1499" spans="1:12" x14ac:dyDescent="0.25">
      <c r="A1499">
        <v>5698</v>
      </c>
      <c r="B1499">
        <v>5</v>
      </c>
      <c r="C1499" t="s">
        <v>3075</v>
      </c>
      <c r="D1499" t="s">
        <v>4373</v>
      </c>
      <c r="E1499" s="1">
        <v>43253</v>
      </c>
      <c r="F1499" t="s">
        <v>4374</v>
      </c>
      <c r="G1499" s="1">
        <v>30000</v>
      </c>
      <c r="H1499" t="s">
        <v>6</v>
      </c>
      <c r="I1499">
        <v>1982</v>
      </c>
      <c r="J1499" s="2">
        <f t="shared" si="46"/>
        <v>37</v>
      </c>
      <c r="K1499" t="str" cm="1">
        <f t="array" ref="K1499">_xlfn.IFS(J1499&gt;=61,"61-70",J1499&gt;51,"51-60",J1499&gt;41,"41-50",J1499&gt;31,"31-40",J1499&gt;10,"18-30")</f>
        <v>31-40</v>
      </c>
      <c r="L1499">
        <f t="shared" si="47"/>
        <v>2018</v>
      </c>
    </row>
    <row r="1500" spans="1:12" x14ac:dyDescent="0.25">
      <c r="A1500">
        <v>5699</v>
      </c>
      <c r="B1500">
        <v>5</v>
      </c>
      <c r="C1500" t="s">
        <v>3203</v>
      </c>
      <c r="D1500" t="s">
        <v>4375</v>
      </c>
      <c r="E1500" s="1">
        <v>43097</v>
      </c>
      <c r="F1500" t="s">
        <v>4376</v>
      </c>
      <c r="G1500" s="1">
        <v>26479</v>
      </c>
      <c r="H1500" t="s">
        <v>6</v>
      </c>
      <c r="I1500">
        <v>1972</v>
      </c>
      <c r="J1500" s="2">
        <f t="shared" si="46"/>
        <v>47</v>
      </c>
      <c r="K1500" t="str" cm="1">
        <f t="array" ref="K1500">_xlfn.IFS(J1500&gt;=61,"61-70",J1500&gt;51,"51-60",J1500&gt;41,"41-50",J1500&gt;31,"31-40",J1500&gt;10,"18-30")</f>
        <v>41-50</v>
      </c>
      <c r="L1500">
        <f t="shared" si="47"/>
        <v>2017</v>
      </c>
    </row>
    <row r="1501" spans="1:12" x14ac:dyDescent="0.25">
      <c r="A1501">
        <v>5700</v>
      </c>
      <c r="B1501">
        <v>5</v>
      </c>
      <c r="C1501" t="s">
        <v>4377</v>
      </c>
      <c r="D1501" t="s">
        <v>4378</v>
      </c>
      <c r="E1501" s="1">
        <v>43005</v>
      </c>
      <c r="F1501" t="s">
        <v>4379</v>
      </c>
      <c r="G1501" s="1">
        <v>24408</v>
      </c>
      <c r="H1501" t="s">
        <v>6</v>
      </c>
      <c r="I1501">
        <v>1966</v>
      </c>
      <c r="J1501" s="2">
        <f t="shared" si="46"/>
        <v>53</v>
      </c>
      <c r="K1501" t="str" cm="1">
        <f t="array" ref="K1501">_xlfn.IFS(J1501&gt;=61,"61-70",J1501&gt;51,"51-60",J1501&gt;41,"41-50",J1501&gt;31,"31-40",J1501&gt;10,"18-30")</f>
        <v>51-60</v>
      </c>
      <c r="L1501">
        <f t="shared" si="47"/>
        <v>2017</v>
      </c>
    </row>
    <row r="1502" spans="1:12" x14ac:dyDescent="0.25">
      <c r="A1502">
        <v>5701</v>
      </c>
      <c r="B1502">
        <v>5</v>
      </c>
      <c r="C1502" t="s">
        <v>4380</v>
      </c>
      <c r="D1502" t="s">
        <v>4381</v>
      </c>
      <c r="E1502" s="1">
        <v>43335</v>
      </c>
      <c r="F1502" t="s">
        <v>4382</v>
      </c>
      <c r="G1502" s="1">
        <v>34864</v>
      </c>
      <c r="H1502" t="s">
        <v>2148</v>
      </c>
      <c r="I1502">
        <v>1995</v>
      </c>
      <c r="J1502" s="2">
        <f t="shared" si="46"/>
        <v>24</v>
      </c>
      <c r="K1502" t="str" cm="1">
        <f t="array" ref="K1502">_xlfn.IFS(J1502&gt;=61,"61-70",J1502&gt;51,"51-60",J1502&gt;41,"41-50",J1502&gt;31,"31-40",J1502&gt;10,"18-30")</f>
        <v>18-30</v>
      </c>
      <c r="L1502">
        <f t="shared" si="47"/>
        <v>2018</v>
      </c>
    </row>
    <row r="1503" spans="1:12" x14ac:dyDescent="0.25">
      <c r="A1503">
        <v>5702</v>
      </c>
      <c r="B1503">
        <v>5</v>
      </c>
      <c r="C1503" t="s">
        <v>3983</v>
      </c>
      <c r="D1503" t="s">
        <v>4383</v>
      </c>
      <c r="E1503" s="1">
        <v>43046</v>
      </c>
      <c r="F1503" t="s">
        <v>4384</v>
      </c>
      <c r="G1503" s="1">
        <v>25320</v>
      </c>
      <c r="H1503" t="s">
        <v>7</v>
      </c>
      <c r="I1503">
        <v>1969</v>
      </c>
      <c r="J1503" s="2">
        <f t="shared" si="46"/>
        <v>50</v>
      </c>
      <c r="K1503" t="str" cm="1">
        <f t="array" ref="K1503">_xlfn.IFS(J1503&gt;=61,"61-70",J1503&gt;51,"51-60",J1503&gt;41,"41-50",J1503&gt;31,"31-40",J1503&gt;10,"18-30")</f>
        <v>41-50</v>
      </c>
      <c r="L1503">
        <f t="shared" si="47"/>
        <v>2017</v>
      </c>
    </row>
    <row r="1504" spans="1:12" x14ac:dyDescent="0.25">
      <c r="A1504">
        <v>5703</v>
      </c>
      <c r="B1504">
        <v>5</v>
      </c>
      <c r="C1504" t="s">
        <v>4053</v>
      </c>
      <c r="D1504" t="s">
        <v>4385</v>
      </c>
      <c r="E1504" s="1">
        <v>43506</v>
      </c>
      <c r="F1504" t="s">
        <v>4386</v>
      </c>
      <c r="G1504" s="1">
        <v>35695</v>
      </c>
      <c r="H1504" t="s">
        <v>6</v>
      </c>
      <c r="I1504">
        <v>1997</v>
      </c>
      <c r="J1504" s="2">
        <f t="shared" si="46"/>
        <v>22</v>
      </c>
      <c r="K1504" t="str" cm="1">
        <f t="array" ref="K1504">_xlfn.IFS(J1504&gt;=61,"61-70",J1504&gt;51,"51-60",J1504&gt;41,"41-50",J1504&gt;31,"31-40",J1504&gt;10,"18-30")</f>
        <v>18-30</v>
      </c>
      <c r="L1504">
        <f t="shared" si="47"/>
        <v>2019</v>
      </c>
    </row>
    <row r="1505" spans="1:12" x14ac:dyDescent="0.25">
      <c r="A1505">
        <v>5704</v>
      </c>
      <c r="B1505">
        <v>5</v>
      </c>
      <c r="C1505" t="s">
        <v>4387</v>
      </c>
      <c r="D1505" t="s">
        <v>4388</v>
      </c>
      <c r="E1505" s="1">
        <v>43561</v>
      </c>
      <c r="F1505" t="s">
        <v>4389</v>
      </c>
      <c r="G1505" s="1">
        <v>36938</v>
      </c>
      <c r="H1505" t="s">
        <v>6</v>
      </c>
      <c r="I1505">
        <v>2001</v>
      </c>
      <c r="J1505" s="2">
        <f t="shared" si="46"/>
        <v>18</v>
      </c>
      <c r="K1505" t="str" cm="1">
        <f t="array" ref="K1505">_xlfn.IFS(J1505&gt;=61,"61-70",J1505&gt;51,"51-60",J1505&gt;41,"41-50",J1505&gt;31,"31-40",J1505&gt;10,"18-30")</f>
        <v>18-30</v>
      </c>
      <c r="L1505">
        <f t="shared" si="47"/>
        <v>2019</v>
      </c>
    </row>
    <row r="1506" spans="1:12" x14ac:dyDescent="0.25">
      <c r="A1506">
        <v>5705</v>
      </c>
      <c r="B1506">
        <v>5</v>
      </c>
      <c r="C1506" t="s">
        <v>4211</v>
      </c>
      <c r="D1506" t="s">
        <v>4390</v>
      </c>
      <c r="E1506" s="1">
        <v>43399</v>
      </c>
      <c r="F1506" t="s">
        <v>4391</v>
      </c>
      <c r="G1506" s="1">
        <v>35462</v>
      </c>
      <c r="H1506" t="s">
        <v>2148</v>
      </c>
      <c r="I1506">
        <v>1997</v>
      </c>
      <c r="J1506" s="2">
        <f t="shared" si="46"/>
        <v>22</v>
      </c>
      <c r="K1506" t="str" cm="1">
        <f t="array" ref="K1506">_xlfn.IFS(J1506&gt;=61,"61-70",J1506&gt;51,"51-60",J1506&gt;41,"41-50",J1506&gt;31,"31-40",J1506&gt;10,"18-30")</f>
        <v>18-30</v>
      </c>
      <c r="L1506">
        <f t="shared" si="47"/>
        <v>2018</v>
      </c>
    </row>
    <row r="1507" spans="1:12" x14ac:dyDescent="0.25">
      <c r="A1507">
        <v>5706</v>
      </c>
      <c r="B1507">
        <v>5</v>
      </c>
      <c r="C1507" t="s">
        <v>4392</v>
      </c>
      <c r="D1507" t="s">
        <v>4393</v>
      </c>
      <c r="E1507" s="1">
        <v>43044</v>
      </c>
      <c r="F1507" t="s">
        <v>4394</v>
      </c>
      <c r="G1507" s="1">
        <v>25288</v>
      </c>
      <c r="H1507" t="s">
        <v>6</v>
      </c>
      <c r="I1507">
        <v>1969</v>
      </c>
      <c r="J1507" s="2">
        <f t="shared" si="46"/>
        <v>50</v>
      </c>
      <c r="K1507" t="str" cm="1">
        <f t="array" ref="K1507">_xlfn.IFS(J1507&gt;=61,"61-70",J1507&gt;51,"51-60",J1507&gt;41,"41-50",J1507&gt;31,"31-40",J1507&gt;10,"18-30")</f>
        <v>41-50</v>
      </c>
      <c r="L1507">
        <f t="shared" si="47"/>
        <v>2017</v>
      </c>
    </row>
    <row r="1508" spans="1:12" x14ac:dyDescent="0.25">
      <c r="A1508">
        <v>5707</v>
      </c>
      <c r="B1508">
        <v>5</v>
      </c>
      <c r="C1508" t="s">
        <v>4174</v>
      </c>
      <c r="D1508" t="s">
        <v>4395</v>
      </c>
      <c r="E1508" s="1">
        <v>43130</v>
      </c>
      <c r="F1508" t="s">
        <v>4396</v>
      </c>
      <c r="G1508" s="1">
        <v>32960</v>
      </c>
      <c r="H1508" t="s">
        <v>2148</v>
      </c>
      <c r="I1508">
        <v>1990</v>
      </c>
      <c r="J1508" s="2">
        <f t="shared" si="46"/>
        <v>29</v>
      </c>
      <c r="K1508" t="str" cm="1">
        <f t="array" ref="K1508">_xlfn.IFS(J1508&gt;=61,"61-70",J1508&gt;51,"51-60",J1508&gt;41,"41-50",J1508&gt;31,"31-40",J1508&gt;10,"18-30")</f>
        <v>18-30</v>
      </c>
      <c r="L1508">
        <f t="shared" si="47"/>
        <v>2018</v>
      </c>
    </row>
    <row r="1509" spans="1:12" x14ac:dyDescent="0.25">
      <c r="A1509">
        <v>5708</v>
      </c>
      <c r="B1509">
        <v>5</v>
      </c>
      <c r="C1509" t="s">
        <v>2701</v>
      </c>
      <c r="D1509" t="s">
        <v>4397</v>
      </c>
      <c r="E1509" s="1">
        <v>43533</v>
      </c>
      <c r="F1509" t="s">
        <v>4398</v>
      </c>
      <c r="G1509" s="1">
        <v>36702</v>
      </c>
      <c r="H1509" t="s">
        <v>2148</v>
      </c>
      <c r="I1509">
        <v>2000</v>
      </c>
      <c r="J1509" s="2">
        <f t="shared" si="46"/>
        <v>19</v>
      </c>
      <c r="K1509" t="str" cm="1">
        <f t="array" ref="K1509">_xlfn.IFS(J1509&gt;=61,"61-70",J1509&gt;51,"51-60",J1509&gt;41,"41-50",J1509&gt;31,"31-40",J1509&gt;10,"18-30")</f>
        <v>18-30</v>
      </c>
      <c r="L1509">
        <f t="shared" si="47"/>
        <v>2019</v>
      </c>
    </row>
    <row r="1510" spans="1:12" x14ac:dyDescent="0.25">
      <c r="A1510">
        <v>5709</v>
      </c>
      <c r="B1510">
        <v>5</v>
      </c>
      <c r="C1510" t="s">
        <v>3368</v>
      </c>
      <c r="D1510" t="s">
        <v>4399</v>
      </c>
      <c r="E1510" s="1">
        <v>43511</v>
      </c>
      <c r="F1510" t="s">
        <v>4400</v>
      </c>
      <c r="G1510" s="1">
        <v>36502</v>
      </c>
      <c r="H1510" t="s">
        <v>2148</v>
      </c>
      <c r="I1510">
        <v>1999</v>
      </c>
      <c r="J1510" s="2">
        <f t="shared" si="46"/>
        <v>20</v>
      </c>
      <c r="K1510" t="str" cm="1">
        <f t="array" ref="K1510">_xlfn.IFS(J1510&gt;=61,"61-70",J1510&gt;51,"51-60",J1510&gt;41,"41-50",J1510&gt;31,"31-40",J1510&gt;10,"18-30")</f>
        <v>18-30</v>
      </c>
      <c r="L1510">
        <f t="shared" si="47"/>
        <v>2019</v>
      </c>
    </row>
    <row r="1511" spans="1:12" x14ac:dyDescent="0.25">
      <c r="A1511">
        <v>5710</v>
      </c>
      <c r="B1511">
        <v>5</v>
      </c>
      <c r="C1511" t="s">
        <v>3762</v>
      </c>
      <c r="D1511" t="s">
        <v>4401</v>
      </c>
      <c r="E1511" s="1">
        <v>42826</v>
      </c>
      <c r="F1511" t="s">
        <v>4402</v>
      </c>
      <c r="G1511" s="1">
        <v>20369</v>
      </c>
      <c r="H1511" t="s">
        <v>6</v>
      </c>
      <c r="I1511">
        <v>1955</v>
      </c>
      <c r="J1511" s="2">
        <f t="shared" si="46"/>
        <v>64</v>
      </c>
      <c r="K1511" t="str" cm="1">
        <f t="array" ref="K1511">_xlfn.IFS(J1511&gt;=61,"61-70",J1511&gt;51,"51-60",J1511&gt;41,"41-50",J1511&gt;31,"31-40",J1511&gt;10,"18-30")</f>
        <v>61-70</v>
      </c>
      <c r="L1511">
        <f t="shared" si="47"/>
        <v>2017</v>
      </c>
    </row>
    <row r="1512" spans="1:12" x14ac:dyDescent="0.25">
      <c r="A1512">
        <v>5711</v>
      </c>
      <c r="B1512">
        <v>5</v>
      </c>
      <c r="C1512" t="s">
        <v>3368</v>
      </c>
      <c r="D1512" t="s">
        <v>4403</v>
      </c>
      <c r="E1512" s="1">
        <v>42803</v>
      </c>
      <c r="F1512" t="s">
        <v>4404</v>
      </c>
      <c r="G1512" s="1">
        <v>29927</v>
      </c>
      <c r="H1512" t="s">
        <v>2148</v>
      </c>
      <c r="I1512">
        <v>1981</v>
      </c>
      <c r="J1512" s="2">
        <f t="shared" si="46"/>
        <v>38</v>
      </c>
      <c r="K1512" t="str" cm="1">
        <f t="array" ref="K1512">_xlfn.IFS(J1512&gt;=61,"61-70",J1512&gt;51,"51-60",J1512&gt;41,"41-50",J1512&gt;31,"31-40",J1512&gt;10,"18-30")</f>
        <v>31-40</v>
      </c>
      <c r="L1512">
        <f t="shared" si="47"/>
        <v>2017</v>
      </c>
    </row>
    <row r="1513" spans="1:12" x14ac:dyDescent="0.25">
      <c r="A1513">
        <v>5712</v>
      </c>
      <c r="B1513">
        <v>5</v>
      </c>
      <c r="C1513" t="s">
        <v>4405</v>
      </c>
      <c r="D1513" t="s">
        <v>4406</v>
      </c>
      <c r="E1513" s="1">
        <v>42796</v>
      </c>
      <c r="F1513" t="s">
        <v>4407</v>
      </c>
      <c r="G1513" s="1">
        <v>19696</v>
      </c>
      <c r="H1513" t="s">
        <v>6</v>
      </c>
      <c r="I1513">
        <v>1953</v>
      </c>
      <c r="J1513" s="2">
        <f t="shared" si="46"/>
        <v>66</v>
      </c>
      <c r="K1513" t="str" cm="1">
        <f t="array" ref="K1513">_xlfn.IFS(J1513&gt;=61,"61-70",J1513&gt;51,"51-60",J1513&gt;41,"41-50",J1513&gt;31,"31-40",J1513&gt;10,"18-30")</f>
        <v>61-70</v>
      </c>
      <c r="L1513">
        <f t="shared" si="47"/>
        <v>2017</v>
      </c>
    </row>
    <row r="1514" spans="1:12" x14ac:dyDescent="0.25">
      <c r="A1514">
        <v>5713</v>
      </c>
      <c r="B1514">
        <v>5</v>
      </c>
      <c r="C1514" t="s">
        <v>3637</v>
      </c>
      <c r="D1514" t="s">
        <v>4408</v>
      </c>
      <c r="E1514" s="1">
        <v>43224</v>
      </c>
      <c r="F1514" t="s">
        <v>4409</v>
      </c>
      <c r="G1514" s="1">
        <v>29326</v>
      </c>
      <c r="H1514" t="s">
        <v>6</v>
      </c>
      <c r="I1514">
        <v>1980</v>
      </c>
      <c r="J1514" s="2">
        <f t="shared" si="46"/>
        <v>39</v>
      </c>
      <c r="K1514" t="str" cm="1">
        <f t="array" ref="K1514">_xlfn.IFS(J1514&gt;=61,"61-70",J1514&gt;51,"51-60",J1514&gt;41,"41-50",J1514&gt;31,"31-40",J1514&gt;10,"18-30")</f>
        <v>31-40</v>
      </c>
      <c r="L1514">
        <f t="shared" si="47"/>
        <v>2018</v>
      </c>
    </row>
    <row r="1515" spans="1:12" x14ac:dyDescent="0.25">
      <c r="A1515">
        <v>5714</v>
      </c>
      <c r="B1515">
        <v>5</v>
      </c>
      <c r="C1515" t="s">
        <v>2941</v>
      </c>
      <c r="D1515" t="s">
        <v>4410</v>
      </c>
      <c r="E1515" s="1">
        <v>43011</v>
      </c>
      <c r="F1515" t="s">
        <v>4411</v>
      </c>
      <c r="G1515" s="1">
        <v>31853</v>
      </c>
      <c r="H1515" t="s">
        <v>2148</v>
      </c>
      <c r="I1515">
        <v>1987</v>
      </c>
      <c r="J1515" s="2">
        <f t="shared" si="46"/>
        <v>32</v>
      </c>
      <c r="K1515" t="str" cm="1">
        <f t="array" ref="K1515">_xlfn.IFS(J1515&gt;=61,"61-70",J1515&gt;51,"51-60",J1515&gt;41,"41-50",J1515&gt;31,"31-40",J1515&gt;10,"18-30")</f>
        <v>31-40</v>
      </c>
      <c r="L1515">
        <f t="shared" si="47"/>
        <v>2017</v>
      </c>
    </row>
    <row r="1516" spans="1:12" x14ac:dyDescent="0.25">
      <c r="A1516">
        <v>5715</v>
      </c>
      <c r="B1516">
        <v>5</v>
      </c>
      <c r="C1516" t="s">
        <v>4412</v>
      </c>
      <c r="D1516" t="s">
        <v>4413</v>
      </c>
      <c r="E1516" s="1">
        <v>43083</v>
      </c>
      <c r="F1516" t="s">
        <v>4414</v>
      </c>
      <c r="G1516" s="1">
        <v>26168</v>
      </c>
      <c r="H1516" t="s">
        <v>6</v>
      </c>
      <c r="I1516">
        <v>1971</v>
      </c>
      <c r="J1516" s="2">
        <f t="shared" si="46"/>
        <v>48</v>
      </c>
      <c r="K1516" t="str" cm="1">
        <f t="array" ref="K1516">_xlfn.IFS(J1516&gt;=61,"61-70",J1516&gt;51,"51-60",J1516&gt;41,"41-50",J1516&gt;31,"31-40",J1516&gt;10,"18-30")</f>
        <v>41-50</v>
      </c>
      <c r="L1516">
        <f t="shared" si="47"/>
        <v>2017</v>
      </c>
    </row>
    <row r="1517" spans="1:12" x14ac:dyDescent="0.25">
      <c r="A1517">
        <v>5716</v>
      </c>
      <c r="B1517">
        <v>5</v>
      </c>
      <c r="C1517" t="s">
        <v>4415</v>
      </c>
      <c r="D1517" t="s">
        <v>4416</v>
      </c>
      <c r="E1517" s="1">
        <v>42994</v>
      </c>
      <c r="F1517" t="s">
        <v>4417</v>
      </c>
      <c r="G1517" s="1">
        <v>24145</v>
      </c>
      <c r="H1517" t="s">
        <v>7</v>
      </c>
      <c r="I1517">
        <v>1966</v>
      </c>
      <c r="J1517" s="2">
        <f t="shared" si="46"/>
        <v>53</v>
      </c>
      <c r="K1517" t="str" cm="1">
        <f t="array" ref="K1517">_xlfn.IFS(J1517&gt;=61,"61-70",J1517&gt;51,"51-60",J1517&gt;41,"41-50",J1517&gt;31,"31-40",J1517&gt;10,"18-30")</f>
        <v>51-60</v>
      </c>
      <c r="L1517">
        <f t="shared" si="47"/>
        <v>2017</v>
      </c>
    </row>
    <row r="1518" spans="1:12" x14ac:dyDescent="0.25">
      <c r="A1518">
        <v>5717</v>
      </c>
      <c r="B1518">
        <v>5</v>
      </c>
      <c r="C1518" t="s">
        <v>4418</v>
      </c>
      <c r="D1518" t="s">
        <v>4419</v>
      </c>
      <c r="E1518" s="1">
        <v>42851</v>
      </c>
      <c r="F1518" t="s">
        <v>4420</v>
      </c>
      <c r="G1518" s="1">
        <v>30370</v>
      </c>
      <c r="H1518" t="s">
        <v>2148</v>
      </c>
      <c r="I1518">
        <v>1983</v>
      </c>
      <c r="J1518" s="2">
        <f t="shared" si="46"/>
        <v>36</v>
      </c>
      <c r="K1518" t="str" cm="1">
        <f t="array" ref="K1518">_xlfn.IFS(J1518&gt;=61,"61-70",J1518&gt;51,"51-60",J1518&gt;41,"41-50",J1518&gt;31,"31-40",J1518&gt;10,"18-30")</f>
        <v>31-40</v>
      </c>
      <c r="L1518">
        <f t="shared" si="47"/>
        <v>2017</v>
      </c>
    </row>
    <row r="1519" spans="1:12" x14ac:dyDescent="0.25">
      <c r="A1519">
        <v>5718</v>
      </c>
      <c r="B1519">
        <v>5</v>
      </c>
      <c r="C1519" t="s">
        <v>3241</v>
      </c>
      <c r="D1519" t="s">
        <v>4421</v>
      </c>
      <c r="E1519" s="1">
        <v>43472</v>
      </c>
      <c r="F1519" t="s">
        <v>4422</v>
      </c>
      <c r="G1519" s="1">
        <v>34918</v>
      </c>
      <c r="H1519" t="s">
        <v>6</v>
      </c>
      <c r="I1519">
        <v>1995</v>
      </c>
      <c r="J1519" s="2">
        <f t="shared" si="46"/>
        <v>24</v>
      </c>
      <c r="K1519" t="str" cm="1">
        <f t="array" ref="K1519">_xlfn.IFS(J1519&gt;=61,"61-70",J1519&gt;51,"51-60",J1519&gt;41,"41-50",J1519&gt;31,"31-40",J1519&gt;10,"18-30")</f>
        <v>18-30</v>
      </c>
      <c r="L1519">
        <f t="shared" si="47"/>
        <v>2019</v>
      </c>
    </row>
    <row r="1520" spans="1:12" x14ac:dyDescent="0.25">
      <c r="A1520">
        <v>5719</v>
      </c>
      <c r="B1520">
        <v>5</v>
      </c>
      <c r="C1520" t="s">
        <v>2834</v>
      </c>
      <c r="D1520" t="s">
        <v>4423</v>
      </c>
      <c r="E1520" s="1">
        <v>43195</v>
      </c>
      <c r="F1520" t="s">
        <v>4424</v>
      </c>
      <c r="G1520" s="1">
        <v>28688</v>
      </c>
      <c r="H1520" t="s">
        <v>7</v>
      </c>
      <c r="I1520">
        <v>1978</v>
      </c>
      <c r="J1520" s="2">
        <f t="shared" si="46"/>
        <v>41</v>
      </c>
      <c r="K1520" t="str" cm="1">
        <f t="array" ref="K1520">_xlfn.IFS(J1520&gt;=61,"61-70",J1520&gt;51,"51-60",J1520&gt;41,"41-50",J1520&gt;31,"31-40",J1520&gt;10,"18-30")</f>
        <v>31-40</v>
      </c>
      <c r="L1520">
        <f t="shared" si="47"/>
        <v>2018</v>
      </c>
    </row>
    <row r="1521" spans="1:12" x14ac:dyDescent="0.25">
      <c r="A1521">
        <v>5720</v>
      </c>
      <c r="B1521">
        <v>5</v>
      </c>
      <c r="C1521" t="s">
        <v>2625</v>
      </c>
      <c r="D1521" t="s">
        <v>4425</v>
      </c>
      <c r="E1521" s="1">
        <v>43249</v>
      </c>
      <c r="F1521" t="s">
        <v>4426</v>
      </c>
      <c r="G1521" s="1">
        <v>29896</v>
      </c>
      <c r="H1521" t="s">
        <v>6</v>
      </c>
      <c r="I1521">
        <v>1981</v>
      </c>
      <c r="J1521" s="2">
        <f t="shared" si="46"/>
        <v>38</v>
      </c>
      <c r="K1521" t="str" cm="1">
        <f t="array" ref="K1521">_xlfn.IFS(J1521&gt;=61,"61-70",J1521&gt;51,"51-60",J1521&gt;41,"41-50",J1521&gt;31,"31-40",J1521&gt;10,"18-30")</f>
        <v>31-40</v>
      </c>
      <c r="L1521">
        <f t="shared" si="47"/>
        <v>2018</v>
      </c>
    </row>
    <row r="1522" spans="1:12" x14ac:dyDescent="0.25">
      <c r="A1522">
        <v>5721</v>
      </c>
      <c r="B1522">
        <v>5</v>
      </c>
      <c r="C1522" t="s">
        <v>4427</v>
      </c>
      <c r="D1522" t="s">
        <v>4428</v>
      </c>
      <c r="E1522" s="1">
        <v>42945</v>
      </c>
      <c r="F1522" t="s">
        <v>4429</v>
      </c>
      <c r="G1522" s="1">
        <v>23049</v>
      </c>
      <c r="H1522" t="s">
        <v>7</v>
      </c>
      <c r="I1522">
        <v>1963</v>
      </c>
      <c r="J1522" s="2">
        <f t="shared" si="46"/>
        <v>56</v>
      </c>
      <c r="K1522" t="str" cm="1">
        <f t="array" ref="K1522">_xlfn.IFS(J1522&gt;=61,"61-70",J1522&gt;51,"51-60",J1522&gt;41,"41-50",J1522&gt;31,"31-40",J1522&gt;10,"18-30")</f>
        <v>51-60</v>
      </c>
      <c r="L1522">
        <f t="shared" si="47"/>
        <v>2017</v>
      </c>
    </row>
    <row r="1523" spans="1:12" x14ac:dyDescent="0.25">
      <c r="A1523">
        <v>5722</v>
      </c>
      <c r="B1523">
        <v>5</v>
      </c>
      <c r="C1523" t="s">
        <v>4430</v>
      </c>
      <c r="D1523" t="s">
        <v>4431</v>
      </c>
      <c r="E1523" s="1">
        <v>42817</v>
      </c>
      <c r="F1523" t="s">
        <v>4432</v>
      </c>
      <c r="G1523" s="1">
        <v>20162</v>
      </c>
      <c r="H1523" t="s">
        <v>6</v>
      </c>
      <c r="I1523">
        <v>1955</v>
      </c>
      <c r="J1523" s="2">
        <f t="shared" si="46"/>
        <v>64</v>
      </c>
      <c r="K1523" t="str" cm="1">
        <f t="array" ref="K1523">_xlfn.IFS(J1523&gt;=61,"61-70",J1523&gt;51,"51-60",J1523&gt;41,"41-50",J1523&gt;31,"31-40",J1523&gt;10,"18-30")</f>
        <v>61-70</v>
      </c>
      <c r="L1523">
        <f t="shared" si="47"/>
        <v>2017</v>
      </c>
    </row>
    <row r="1524" spans="1:12" x14ac:dyDescent="0.25">
      <c r="A1524">
        <v>5723</v>
      </c>
      <c r="B1524">
        <v>5</v>
      </c>
      <c r="C1524" t="s">
        <v>2857</v>
      </c>
      <c r="D1524" t="s">
        <v>4433</v>
      </c>
      <c r="E1524" s="1">
        <v>42987</v>
      </c>
      <c r="F1524" t="s">
        <v>4434</v>
      </c>
      <c r="G1524" s="1">
        <v>23993</v>
      </c>
      <c r="H1524" t="s">
        <v>6</v>
      </c>
      <c r="I1524">
        <v>1965</v>
      </c>
      <c r="J1524" s="2">
        <f t="shared" si="46"/>
        <v>54</v>
      </c>
      <c r="K1524" t="str" cm="1">
        <f t="array" ref="K1524">_xlfn.IFS(J1524&gt;=61,"61-70",J1524&gt;51,"51-60",J1524&gt;41,"41-50",J1524&gt;31,"31-40",J1524&gt;10,"18-30")</f>
        <v>51-60</v>
      </c>
      <c r="L1524">
        <f t="shared" si="47"/>
        <v>2017</v>
      </c>
    </row>
    <row r="1525" spans="1:12" x14ac:dyDescent="0.25">
      <c r="A1525">
        <v>5724</v>
      </c>
      <c r="B1525">
        <v>5</v>
      </c>
      <c r="C1525" t="s">
        <v>4435</v>
      </c>
      <c r="D1525" t="s">
        <v>4436</v>
      </c>
      <c r="E1525" s="1">
        <v>43203</v>
      </c>
      <c r="F1525" t="s">
        <v>4437</v>
      </c>
      <c r="G1525" s="1">
        <v>28860</v>
      </c>
      <c r="H1525" t="s">
        <v>6</v>
      </c>
      <c r="I1525">
        <v>1979</v>
      </c>
      <c r="J1525" s="2">
        <f t="shared" si="46"/>
        <v>40</v>
      </c>
      <c r="K1525" t="str" cm="1">
        <f t="array" ref="K1525">_xlfn.IFS(J1525&gt;=61,"61-70",J1525&gt;51,"51-60",J1525&gt;41,"41-50",J1525&gt;31,"31-40",J1525&gt;10,"18-30")</f>
        <v>31-40</v>
      </c>
      <c r="L1525">
        <f t="shared" si="47"/>
        <v>2018</v>
      </c>
    </row>
    <row r="1526" spans="1:12" x14ac:dyDescent="0.25">
      <c r="A1526">
        <v>5725</v>
      </c>
      <c r="B1526">
        <v>5</v>
      </c>
      <c r="C1526" t="s">
        <v>4438</v>
      </c>
      <c r="D1526" t="s">
        <v>4439</v>
      </c>
      <c r="E1526" s="1">
        <v>43149</v>
      </c>
      <c r="F1526" t="s">
        <v>4440</v>
      </c>
      <c r="G1526" s="1">
        <v>33137</v>
      </c>
      <c r="H1526" t="s">
        <v>2148</v>
      </c>
      <c r="I1526">
        <v>1990</v>
      </c>
      <c r="J1526" s="2">
        <f t="shared" si="46"/>
        <v>29</v>
      </c>
      <c r="K1526" t="str" cm="1">
        <f t="array" ref="K1526">_xlfn.IFS(J1526&gt;=61,"61-70",J1526&gt;51,"51-60",J1526&gt;41,"41-50",J1526&gt;31,"31-40",J1526&gt;10,"18-30")</f>
        <v>18-30</v>
      </c>
      <c r="L1526">
        <f t="shared" si="47"/>
        <v>2018</v>
      </c>
    </row>
    <row r="1527" spans="1:12" x14ac:dyDescent="0.25">
      <c r="A1527">
        <v>5726</v>
      </c>
      <c r="B1527">
        <v>5</v>
      </c>
      <c r="C1527" t="s">
        <v>4077</v>
      </c>
      <c r="D1527" t="s">
        <v>4441</v>
      </c>
      <c r="E1527" s="1">
        <v>43404</v>
      </c>
      <c r="F1527" t="s">
        <v>4442</v>
      </c>
      <c r="G1527" s="1">
        <v>33387</v>
      </c>
      <c r="H1527" t="s">
        <v>7</v>
      </c>
      <c r="I1527">
        <v>1991</v>
      </c>
      <c r="J1527" s="2">
        <f t="shared" si="46"/>
        <v>28</v>
      </c>
      <c r="K1527" t="str" cm="1">
        <f t="array" ref="K1527">_xlfn.IFS(J1527&gt;=61,"61-70",J1527&gt;51,"51-60",J1527&gt;41,"41-50",J1527&gt;31,"31-40",J1527&gt;10,"18-30")</f>
        <v>18-30</v>
      </c>
      <c r="L1527">
        <f t="shared" si="47"/>
        <v>2018</v>
      </c>
    </row>
    <row r="1528" spans="1:12" x14ac:dyDescent="0.25">
      <c r="A1528">
        <v>5727</v>
      </c>
      <c r="B1528">
        <v>5</v>
      </c>
      <c r="C1528" t="s">
        <v>4443</v>
      </c>
      <c r="D1528" t="s">
        <v>4444</v>
      </c>
      <c r="E1528" s="1">
        <v>43106</v>
      </c>
      <c r="F1528" t="s">
        <v>4445</v>
      </c>
      <c r="G1528" s="1">
        <v>32739</v>
      </c>
      <c r="H1528" t="s">
        <v>2148</v>
      </c>
      <c r="I1528">
        <v>1989</v>
      </c>
      <c r="J1528" s="2">
        <f t="shared" si="46"/>
        <v>30</v>
      </c>
      <c r="K1528" t="str" cm="1">
        <f t="array" ref="K1528">_xlfn.IFS(J1528&gt;=61,"61-70",J1528&gt;51,"51-60",J1528&gt;41,"41-50",J1528&gt;31,"31-40",J1528&gt;10,"18-30")</f>
        <v>18-30</v>
      </c>
      <c r="L1528">
        <f t="shared" si="47"/>
        <v>2018</v>
      </c>
    </row>
    <row r="1529" spans="1:12" x14ac:dyDescent="0.25">
      <c r="A1529">
        <v>5728</v>
      </c>
      <c r="B1529">
        <v>5</v>
      </c>
      <c r="C1529" t="s">
        <v>4446</v>
      </c>
      <c r="D1529" t="s">
        <v>4447</v>
      </c>
      <c r="E1529" s="1">
        <v>43240</v>
      </c>
      <c r="F1529" t="s">
        <v>4448</v>
      </c>
      <c r="G1529" s="1">
        <v>29706</v>
      </c>
      <c r="H1529" t="s">
        <v>7</v>
      </c>
      <c r="I1529">
        <v>1981</v>
      </c>
      <c r="J1529" s="2">
        <f t="shared" si="46"/>
        <v>38</v>
      </c>
      <c r="K1529" t="str" cm="1">
        <f t="array" ref="K1529">_xlfn.IFS(J1529&gt;=61,"61-70",J1529&gt;51,"51-60",J1529&gt;41,"41-50",J1529&gt;31,"31-40",J1529&gt;10,"18-30")</f>
        <v>31-40</v>
      </c>
      <c r="L1529">
        <f t="shared" si="47"/>
        <v>2018</v>
      </c>
    </row>
    <row r="1530" spans="1:12" x14ac:dyDescent="0.25">
      <c r="A1530">
        <v>5729</v>
      </c>
      <c r="B1530">
        <v>5</v>
      </c>
      <c r="C1530" t="s">
        <v>3244</v>
      </c>
      <c r="D1530" t="s">
        <v>4449</v>
      </c>
      <c r="E1530" s="1">
        <v>43270</v>
      </c>
      <c r="F1530" t="s">
        <v>4450</v>
      </c>
      <c r="G1530" s="1">
        <v>34266</v>
      </c>
      <c r="H1530" t="s">
        <v>2148</v>
      </c>
      <c r="I1530">
        <v>1993</v>
      </c>
      <c r="J1530" s="2">
        <f t="shared" si="46"/>
        <v>26</v>
      </c>
      <c r="K1530" t="str" cm="1">
        <f t="array" ref="K1530">_xlfn.IFS(J1530&gt;=61,"61-70",J1530&gt;51,"51-60",J1530&gt;41,"41-50",J1530&gt;31,"31-40",J1530&gt;10,"18-30")</f>
        <v>18-30</v>
      </c>
      <c r="L1530">
        <f t="shared" si="47"/>
        <v>2018</v>
      </c>
    </row>
    <row r="1531" spans="1:12" x14ac:dyDescent="0.25">
      <c r="A1531">
        <v>5730</v>
      </c>
      <c r="B1531">
        <v>5</v>
      </c>
      <c r="C1531" t="s">
        <v>4451</v>
      </c>
      <c r="D1531" t="s">
        <v>4452</v>
      </c>
      <c r="E1531" s="1">
        <v>42901</v>
      </c>
      <c r="F1531" t="s">
        <v>4453</v>
      </c>
      <c r="G1531" s="1">
        <v>30835</v>
      </c>
      <c r="H1531" t="s">
        <v>2148</v>
      </c>
      <c r="I1531">
        <v>1984</v>
      </c>
      <c r="J1531" s="2">
        <f t="shared" si="46"/>
        <v>35</v>
      </c>
      <c r="K1531" t="str" cm="1">
        <f t="array" ref="K1531">_xlfn.IFS(J1531&gt;=61,"61-70",J1531&gt;51,"51-60",J1531&gt;41,"41-50",J1531&gt;31,"31-40",J1531&gt;10,"18-30")</f>
        <v>31-40</v>
      </c>
      <c r="L1531">
        <f t="shared" si="47"/>
        <v>2017</v>
      </c>
    </row>
    <row r="1532" spans="1:12" x14ac:dyDescent="0.25">
      <c r="A1532">
        <v>5731</v>
      </c>
      <c r="B1532">
        <v>5</v>
      </c>
      <c r="C1532" t="s">
        <v>2798</v>
      </c>
      <c r="D1532" t="s">
        <v>4454</v>
      </c>
      <c r="E1532" s="1">
        <v>43189</v>
      </c>
      <c r="F1532" t="s">
        <v>4455</v>
      </c>
      <c r="G1532" s="1">
        <v>33514</v>
      </c>
      <c r="H1532" t="s">
        <v>2148</v>
      </c>
      <c r="I1532">
        <v>1991</v>
      </c>
      <c r="J1532" s="2">
        <f t="shared" si="46"/>
        <v>28</v>
      </c>
      <c r="K1532" t="str" cm="1">
        <f t="array" ref="K1532">_xlfn.IFS(J1532&gt;=61,"61-70",J1532&gt;51,"51-60",J1532&gt;41,"41-50",J1532&gt;31,"31-40",J1532&gt;10,"18-30")</f>
        <v>18-30</v>
      </c>
      <c r="L1532">
        <f t="shared" si="47"/>
        <v>2018</v>
      </c>
    </row>
    <row r="1533" spans="1:12" x14ac:dyDescent="0.25">
      <c r="A1533">
        <v>5732</v>
      </c>
      <c r="B1533">
        <v>5</v>
      </c>
      <c r="C1533" t="s">
        <v>3090</v>
      </c>
      <c r="D1533" t="s">
        <v>4456</v>
      </c>
      <c r="E1533" s="1">
        <v>43191</v>
      </c>
      <c r="F1533" t="s">
        <v>4457</v>
      </c>
      <c r="G1533" s="1">
        <v>28602</v>
      </c>
      <c r="H1533" t="s">
        <v>6</v>
      </c>
      <c r="I1533">
        <v>1978</v>
      </c>
      <c r="J1533" s="2">
        <f t="shared" si="46"/>
        <v>41</v>
      </c>
      <c r="K1533" t="str" cm="1">
        <f t="array" ref="K1533">_xlfn.IFS(J1533&gt;=61,"61-70",J1533&gt;51,"51-60",J1533&gt;41,"41-50",J1533&gt;31,"31-40",J1533&gt;10,"18-30")</f>
        <v>31-40</v>
      </c>
      <c r="L1533">
        <f t="shared" si="47"/>
        <v>2018</v>
      </c>
    </row>
    <row r="1534" spans="1:12" x14ac:dyDescent="0.25">
      <c r="A1534">
        <v>5733</v>
      </c>
      <c r="B1534">
        <v>5</v>
      </c>
      <c r="C1534" t="s">
        <v>2458</v>
      </c>
      <c r="D1534" t="s">
        <v>4458</v>
      </c>
      <c r="E1534" s="1">
        <v>43306</v>
      </c>
      <c r="F1534" t="s">
        <v>4459</v>
      </c>
      <c r="G1534" s="1">
        <v>31194</v>
      </c>
      <c r="H1534" t="s">
        <v>7</v>
      </c>
      <c r="I1534">
        <v>1985</v>
      </c>
      <c r="J1534" s="2">
        <f t="shared" si="46"/>
        <v>34</v>
      </c>
      <c r="K1534" t="str" cm="1">
        <f t="array" ref="K1534">_xlfn.IFS(J1534&gt;=61,"61-70",J1534&gt;51,"51-60",J1534&gt;41,"41-50",J1534&gt;31,"31-40",J1534&gt;10,"18-30")</f>
        <v>31-40</v>
      </c>
      <c r="L1534">
        <f t="shared" si="47"/>
        <v>2018</v>
      </c>
    </row>
    <row r="1535" spans="1:12" x14ac:dyDescent="0.25">
      <c r="A1535">
        <v>5734</v>
      </c>
      <c r="B1535">
        <v>5</v>
      </c>
      <c r="C1535" t="s">
        <v>3703</v>
      </c>
      <c r="D1535" t="s">
        <v>4460</v>
      </c>
      <c r="E1535" s="1">
        <v>43113</v>
      </c>
      <c r="F1535" t="s">
        <v>4461</v>
      </c>
      <c r="G1535" s="1">
        <v>32805</v>
      </c>
      <c r="H1535" t="s">
        <v>2148</v>
      </c>
      <c r="I1535">
        <v>1989</v>
      </c>
      <c r="J1535" s="2">
        <f t="shared" si="46"/>
        <v>30</v>
      </c>
      <c r="K1535" t="str" cm="1">
        <f t="array" ref="K1535">_xlfn.IFS(J1535&gt;=61,"61-70",J1535&gt;51,"51-60",J1535&gt;41,"41-50",J1535&gt;31,"31-40",J1535&gt;10,"18-30")</f>
        <v>18-30</v>
      </c>
      <c r="L1535">
        <f t="shared" si="47"/>
        <v>2018</v>
      </c>
    </row>
    <row r="1536" spans="1:12" x14ac:dyDescent="0.25">
      <c r="A1536">
        <v>5735</v>
      </c>
      <c r="B1536">
        <v>5</v>
      </c>
      <c r="C1536" t="s">
        <v>4462</v>
      </c>
      <c r="D1536" t="s">
        <v>4463</v>
      </c>
      <c r="E1536" s="1">
        <v>43123</v>
      </c>
      <c r="F1536" t="s">
        <v>4464</v>
      </c>
      <c r="G1536" s="1">
        <v>32894</v>
      </c>
      <c r="H1536" t="s">
        <v>2148</v>
      </c>
      <c r="I1536">
        <v>1990</v>
      </c>
      <c r="J1536" s="2">
        <f t="shared" si="46"/>
        <v>29</v>
      </c>
      <c r="K1536" t="str" cm="1">
        <f t="array" ref="K1536">_xlfn.IFS(J1536&gt;=61,"61-70",J1536&gt;51,"51-60",J1536&gt;41,"41-50",J1536&gt;31,"31-40",J1536&gt;10,"18-30")</f>
        <v>18-30</v>
      </c>
      <c r="L1536">
        <f t="shared" si="47"/>
        <v>2018</v>
      </c>
    </row>
    <row r="1537" spans="1:12" x14ac:dyDescent="0.25">
      <c r="A1537">
        <v>5736</v>
      </c>
      <c r="B1537">
        <v>5</v>
      </c>
      <c r="C1537" t="s">
        <v>4465</v>
      </c>
      <c r="D1537" t="s">
        <v>4466</v>
      </c>
      <c r="E1537" s="1">
        <v>42739</v>
      </c>
      <c r="F1537" t="s">
        <v>4467</v>
      </c>
      <c r="G1537" s="1">
        <v>29330</v>
      </c>
      <c r="H1537" t="s">
        <v>2148</v>
      </c>
      <c r="I1537">
        <v>1980</v>
      </c>
      <c r="J1537" s="2">
        <f t="shared" si="46"/>
        <v>39</v>
      </c>
      <c r="K1537" t="str" cm="1">
        <f t="array" ref="K1537">_xlfn.IFS(J1537&gt;=61,"61-70",J1537&gt;51,"51-60",J1537&gt;41,"41-50",J1537&gt;31,"31-40",J1537&gt;10,"18-30")</f>
        <v>31-40</v>
      </c>
      <c r="L1537">
        <f t="shared" si="47"/>
        <v>2017</v>
      </c>
    </row>
    <row r="1538" spans="1:12" x14ac:dyDescent="0.25">
      <c r="A1538">
        <v>5737</v>
      </c>
      <c r="B1538">
        <v>5</v>
      </c>
      <c r="C1538" t="s">
        <v>4468</v>
      </c>
      <c r="D1538" t="s">
        <v>4469</v>
      </c>
      <c r="E1538" s="1">
        <v>43299</v>
      </c>
      <c r="F1538" t="s">
        <v>4470</v>
      </c>
      <c r="G1538" s="1">
        <v>31035</v>
      </c>
      <c r="H1538" t="s">
        <v>6</v>
      </c>
      <c r="I1538">
        <v>1984</v>
      </c>
      <c r="J1538" s="2">
        <f t="shared" si="46"/>
        <v>35</v>
      </c>
      <c r="K1538" t="str" cm="1">
        <f t="array" ref="K1538">_xlfn.IFS(J1538&gt;=61,"61-70",J1538&gt;51,"51-60",J1538&gt;41,"41-50",J1538&gt;31,"31-40",J1538&gt;10,"18-30")</f>
        <v>31-40</v>
      </c>
      <c r="L1538">
        <f t="shared" si="47"/>
        <v>2018</v>
      </c>
    </row>
    <row r="1539" spans="1:12" x14ac:dyDescent="0.25">
      <c r="A1539">
        <v>5738</v>
      </c>
      <c r="B1539">
        <v>5</v>
      </c>
      <c r="C1539" t="s">
        <v>4471</v>
      </c>
      <c r="D1539" t="s">
        <v>4472</v>
      </c>
      <c r="E1539" s="1">
        <v>43143</v>
      </c>
      <c r="F1539" t="s">
        <v>4473</v>
      </c>
      <c r="G1539" s="1">
        <v>27513</v>
      </c>
      <c r="H1539" t="s">
        <v>7</v>
      </c>
      <c r="I1539">
        <v>1975</v>
      </c>
      <c r="J1539" s="2">
        <f t="shared" ref="J1539:J1602" si="48">2019-I1539</f>
        <v>44</v>
      </c>
      <c r="K1539" t="str" cm="1">
        <f t="array" ref="K1539">_xlfn.IFS(J1539&gt;=61,"61-70",J1539&gt;51,"51-60",J1539&gt;41,"41-50",J1539&gt;31,"31-40",J1539&gt;10,"18-30")</f>
        <v>41-50</v>
      </c>
      <c r="L1539">
        <f t="shared" ref="L1539:L1602" si="49">YEAR(E1539)</f>
        <v>2018</v>
      </c>
    </row>
    <row r="1540" spans="1:12" x14ac:dyDescent="0.25">
      <c r="A1540">
        <v>5739</v>
      </c>
      <c r="B1540">
        <v>5</v>
      </c>
      <c r="C1540" t="s">
        <v>4474</v>
      </c>
      <c r="D1540" t="s">
        <v>4475</v>
      </c>
      <c r="E1540" s="1">
        <v>42918</v>
      </c>
      <c r="F1540" t="s">
        <v>4476</v>
      </c>
      <c r="G1540" s="1">
        <v>30990</v>
      </c>
      <c r="H1540" t="s">
        <v>2148</v>
      </c>
      <c r="I1540">
        <v>1984</v>
      </c>
      <c r="J1540" s="2">
        <f t="shared" si="48"/>
        <v>35</v>
      </c>
      <c r="K1540" t="str" cm="1">
        <f t="array" ref="K1540">_xlfn.IFS(J1540&gt;=61,"61-70",J1540&gt;51,"51-60",J1540&gt;41,"41-50",J1540&gt;31,"31-40",J1540&gt;10,"18-30")</f>
        <v>31-40</v>
      </c>
      <c r="L1540">
        <f t="shared" si="49"/>
        <v>2017</v>
      </c>
    </row>
    <row r="1541" spans="1:12" x14ac:dyDescent="0.25">
      <c r="A1541">
        <v>5740</v>
      </c>
      <c r="B1541">
        <v>5</v>
      </c>
      <c r="C1541" t="s">
        <v>4144</v>
      </c>
      <c r="D1541" t="s">
        <v>4477</v>
      </c>
      <c r="E1541" s="1">
        <v>43534</v>
      </c>
      <c r="F1541" t="s">
        <v>4478</v>
      </c>
      <c r="G1541" s="1">
        <v>36316</v>
      </c>
      <c r="H1541" t="s">
        <v>6</v>
      </c>
      <c r="I1541">
        <v>1999</v>
      </c>
      <c r="J1541" s="2">
        <f t="shared" si="48"/>
        <v>20</v>
      </c>
      <c r="K1541" t="str" cm="1">
        <f t="array" ref="K1541">_xlfn.IFS(J1541&gt;=61,"61-70",J1541&gt;51,"51-60",J1541&gt;41,"41-50",J1541&gt;31,"31-40",J1541&gt;10,"18-30")</f>
        <v>18-30</v>
      </c>
      <c r="L1541">
        <f t="shared" si="49"/>
        <v>2019</v>
      </c>
    </row>
    <row r="1542" spans="1:12" x14ac:dyDescent="0.25">
      <c r="A1542">
        <v>5741</v>
      </c>
      <c r="B1542">
        <v>5</v>
      </c>
      <c r="C1542" t="s">
        <v>4479</v>
      </c>
      <c r="D1542" t="s">
        <v>4480</v>
      </c>
      <c r="E1542" s="1">
        <v>43513</v>
      </c>
      <c r="F1542" t="s">
        <v>4481</v>
      </c>
      <c r="G1542" s="1">
        <v>36525</v>
      </c>
      <c r="H1542" t="s">
        <v>2148</v>
      </c>
      <c r="I1542">
        <v>1999</v>
      </c>
      <c r="J1542" s="2">
        <f t="shared" si="48"/>
        <v>20</v>
      </c>
      <c r="K1542" t="str" cm="1">
        <f t="array" ref="K1542">_xlfn.IFS(J1542&gt;=61,"61-70",J1542&gt;51,"51-60",J1542&gt;41,"41-50",J1542&gt;31,"31-40",J1542&gt;10,"18-30")</f>
        <v>18-30</v>
      </c>
      <c r="L1542">
        <f t="shared" si="49"/>
        <v>2019</v>
      </c>
    </row>
    <row r="1543" spans="1:12" x14ac:dyDescent="0.25">
      <c r="A1543">
        <v>5742</v>
      </c>
      <c r="B1543">
        <v>5</v>
      </c>
      <c r="C1543" t="s">
        <v>4058</v>
      </c>
      <c r="D1543" t="s">
        <v>4482</v>
      </c>
      <c r="E1543" s="1">
        <v>42929</v>
      </c>
      <c r="F1543" t="s">
        <v>4483</v>
      </c>
      <c r="G1543" s="1">
        <v>22699</v>
      </c>
      <c r="H1543" t="s">
        <v>6</v>
      </c>
      <c r="I1543">
        <v>1962</v>
      </c>
      <c r="J1543" s="2">
        <f t="shared" si="48"/>
        <v>57</v>
      </c>
      <c r="K1543" t="str" cm="1">
        <f t="array" ref="K1543">_xlfn.IFS(J1543&gt;=61,"61-70",J1543&gt;51,"51-60",J1543&gt;41,"41-50",J1543&gt;31,"31-40",J1543&gt;10,"18-30")</f>
        <v>51-60</v>
      </c>
      <c r="L1543">
        <f t="shared" si="49"/>
        <v>2017</v>
      </c>
    </row>
    <row r="1544" spans="1:12" x14ac:dyDescent="0.25">
      <c r="A1544">
        <v>5743</v>
      </c>
      <c r="B1544">
        <v>5</v>
      </c>
      <c r="C1544" t="s">
        <v>4484</v>
      </c>
      <c r="D1544" t="s">
        <v>4485</v>
      </c>
      <c r="E1544" s="1">
        <v>43279</v>
      </c>
      <c r="F1544" t="s">
        <v>4486</v>
      </c>
      <c r="G1544" s="1">
        <v>30567</v>
      </c>
      <c r="H1544" t="s">
        <v>7</v>
      </c>
      <c r="I1544">
        <v>1983</v>
      </c>
      <c r="J1544" s="2">
        <f t="shared" si="48"/>
        <v>36</v>
      </c>
      <c r="K1544" t="str" cm="1">
        <f t="array" ref="K1544">_xlfn.IFS(J1544&gt;=61,"61-70",J1544&gt;51,"51-60",J1544&gt;41,"41-50",J1544&gt;31,"31-40",J1544&gt;10,"18-30")</f>
        <v>31-40</v>
      </c>
      <c r="L1544">
        <f t="shared" si="49"/>
        <v>2018</v>
      </c>
    </row>
    <row r="1545" spans="1:12" x14ac:dyDescent="0.25">
      <c r="A1545">
        <v>5744</v>
      </c>
      <c r="B1545">
        <v>5</v>
      </c>
      <c r="C1545" t="s">
        <v>4487</v>
      </c>
      <c r="D1545" t="s">
        <v>4488</v>
      </c>
      <c r="E1545" s="1">
        <v>43290</v>
      </c>
      <c r="F1545" t="s">
        <v>4489</v>
      </c>
      <c r="G1545" s="1">
        <v>30828</v>
      </c>
      <c r="H1545" t="s">
        <v>6</v>
      </c>
      <c r="I1545">
        <v>1984</v>
      </c>
      <c r="J1545" s="2">
        <f t="shared" si="48"/>
        <v>35</v>
      </c>
      <c r="K1545" t="str" cm="1">
        <f t="array" ref="K1545">_xlfn.IFS(J1545&gt;=61,"61-70",J1545&gt;51,"51-60",J1545&gt;41,"41-50",J1545&gt;31,"31-40",J1545&gt;10,"18-30")</f>
        <v>31-40</v>
      </c>
      <c r="L1545">
        <f t="shared" si="49"/>
        <v>2018</v>
      </c>
    </row>
    <row r="1546" spans="1:12" x14ac:dyDescent="0.25">
      <c r="A1546">
        <v>5745</v>
      </c>
      <c r="B1546">
        <v>5</v>
      </c>
      <c r="C1546" t="s">
        <v>4490</v>
      </c>
      <c r="D1546" t="s">
        <v>4491</v>
      </c>
      <c r="E1546" s="1">
        <v>43362</v>
      </c>
      <c r="F1546" t="s">
        <v>4492</v>
      </c>
      <c r="G1546" s="1">
        <v>32447</v>
      </c>
      <c r="H1546" t="s">
        <v>7</v>
      </c>
      <c r="I1546">
        <v>1988</v>
      </c>
      <c r="J1546" s="2">
        <f t="shared" si="48"/>
        <v>31</v>
      </c>
      <c r="K1546" t="str" cm="1">
        <f t="array" ref="K1546">_xlfn.IFS(J1546&gt;=61,"61-70",J1546&gt;51,"51-60",J1546&gt;41,"41-50",J1546&gt;31,"31-40",J1546&gt;10,"18-30")</f>
        <v>18-30</v>
      </c>
      <c r="L1546">
        <f t="shared" si="49"/>
        <v>2018</v>
      </c>
    </row>
    <row r="1547" spans="1:12" x14ac:dyDescent="0.25">
      <c r="A1547">
        <v>5746</v>
      </c>
      <c r="B1547">
        <v>5</v>
      </c>
      <c r="C1547" t="s">
        <v>4493</v>
      </c>
      <c r="D1547" t="s">
        <v>4494</v>
      </c>
      <c r="E1547" s="1">
        <v>42941</v>
      </c>
      <c r="F1547" t="s">
        <v>4495</v>
      </c>
      <c r="G1547" s="1">
        <v>31211</v>
      </c>
      <c r="H1547" t="s">
        <v>2148</v>
      </c>
      <c r="I1547">
        <v>1985</v>
      </c>
      <c r="J1547" s="2">
        <f t="shared" si="48"/>
        <v>34</v>
      </c>
      <c r="K1547" t="str" cm="1">
        <f t="array" ref="K1547">_xlfn.IFS(J1547&gt;=61,"61-70",J1547&gt;51,"51-60",J1547&gt;41,"41-50",J1547&gt;31,"31-40",J1547&gt;10,"18-30")</f>
        <v>31-40</v>
      </c>
      <c r="L1547">
        <f t="shared" si="49"/>
        <v>2017</v>
      </c>
    </row>
    <row r="1548" spans="1:12" x14ac:dyDescent="0.25">
      <c r="A1548">
        <v>5747</v>
      </c>
      <c r="B1548">
        <v>5</v>
      </c>
      <c r="C1548" t="s">
        <v>3606</v>
      </c>
      <c r="D1548" t="s">
        <v>4496</v>
      </c>
      <c r="E1548" s="1">
        <v>42889</v>
      </c>
      <c r="F1548" t="s">
        <v>4497</v>
      </c>
      <c r="G1548" s="1">
        <v>21796</v>
      </c>
      <c r="H1548" t="s">
        <v>7</v>
      </c>
      <c r="I1548">
        <v>1959</v>
      </c>
      <c r="J1548" s="2">
        <f t="shared" si="48"/>
        <v>60</v>
      </c>
      <c r="K1548" t="str" cm="1">
        <f t="array" ref="K1548">_xlfn.IFS(J1548&gt;=61,"61-70",J1548&gt;51,"51-60",J1548&gt;41,"41-50",J1548&gt;31,"31-40",J1548&gt;10,"18-30")</f>
        <v>51-60</v>
      </c>
      <c r="L1548">
        <f t="shared" si="49"/>
        <v>2017</v>
      </c>
    </row>
    <row r="1549" spans="1:12" x14ac:dyDescent="0.25">
      <c r="A1549">
        <v>5748</v>
      </c>
      <c r="B1549">
        <v>5</v>
      </c>
      <c r="C1549" t="s">
        <v>4498</v>
      </c>
      <c r="D1549" t="s">
        <v>4499</v>
      </c>
      <c r="E1549" s="1">
        <v>43453</v>
      </c>
      <c r="F1549" t="s">
        <v>4500</v>
      </c>
      <c r="G1549" s="1">
        <v>34504</v>
      </c>
      <c r="H1549" t="s">
        <v>6</v>
      </c>
      <c r="I1549">
        <v>1994</v>
      </c>
      <c r="J1549" s="2">
        <f t="shared" si="48"/>
        <v>25</v>
      </c>
      <c r="K1549" t="str" cm="1">
        <f t="array" ref="K1549">_xlfn.IFS(J1549&gt;=61,"61-70",J1549&gt;51,"51-60",J1549&gt;41,"41-50",J1549&gt;31,"31-40",J1549&gt;10,"18-30")</f>
        <v>18-30</v>
      </c>
      <c r="L1549">
        <f t="shared" si="49"/>
        <v>2018</v>
      </c>
    </row>
    <row r="1550" spans="1:12" x14ac:dyDescent="0.25">
      <c r="A1550">
        <v>5749</v>
      </c>
      <c r="B1550">
        <v>5</v>
      </c>
      <c r="C1550" t="s">
        <v>3748</v>
      </c>
      <c r="D1550" t="s">
        <v>4501</v>
      </c>
      <c r="E1550" s="1">
        <v>43501</v>
      </c>
      <c r="F1550" t="s">
        <v>4502</v>
      </c>
      <c r="G1550" s="1">
        <v>35580</v>
      </c>
      <c r="H1550" t="s">
        <v>7</v>
      </c>
      <c r="I1550">
        <v>1997</v>
      </c>
      <c r="J1550" s="2">
        <f t="shared" si="48"/>
        <v>22</v>
      </c>
      <c r="K1550" t="str" cm="1">
        <f t="array" ref="K1550">_xlfn.IFS(J1550&gt;=61,"61-70",J1550&gt;51,"51-60",J1550&gt;41,"41-50",J1550&gt;31,"31-40",J1550&gt;10,"18-30")</f>
        <v>18-30</v>
      </c>
      <c r="L1550">
        <f t="shared" si="49"/>
        <v>2019</v>
      </c>
    </row>
    <row r="1551" spans="1:12" x14ac:dyDescent="0.25">
      <c r="A1551">
        <v>5750</v>
      </c>
      <c r="B1551">
        <v>5</v>
      </c>
      <c r="C1551" t="s">
        <v>3603</v>
      </c>
      <c r="D1551" t="s">
        <v>4503</v>
      </c>
      <c r="E1551" s="1">
        <v>42962</v>
      </c>
      <c r="F1551" t="s">
        <v>4504</v>
      </c>
      <c r="G1551" s="1">
        <v>23424</v>
      </c>
      <c r="H1551" t="s">
        <v>6</v>
      </c>
      <c r="I1551">
        <v>1964</v>
      </c>
      <c r="J1551" s="2">
        <f t="shared" si="48"/>
        <v>55</v>
      </c>
      <c r="K1551" t="str" cm="1">
        <f t="array" ref="K1551">_xlfn.IFS(J1551&gt;=61,"61-70",J1551&gt;51,"51-60",J1551&gt;41,"41-50",J1551&gt;31,"31-40",J1551&gt;10,"18-30")</f>
        <v>51-60</v>
      </c>
      <c r="L1551">
        <f t="shared" si="49"/>
        <v>2017</v>
      </c>
    </row>
    <row r="1552" spans="1:12" x14ac:dyDescent="0.25">
      <c r="A1552">
        <v>5751</v>
      </c>
      <c r="B1552">
        <v>5</v>
      </c>
      <c r="C1552" t="s">
        <v>3597</v>
      </c>
      <c r="D1552" t="s">
        <v>4505</v>
      </c>
      <c r="E1552" s="1">
        <v>43125</v>
      </c>
      <c r="F1552" t="s">
        <v>4506</v>
      </c>
      <c r="G1552" s="1">
        <v>32916</v>
      </c>
      <c r="H1552" t="s">
        <v>2148</v>
      </c>
      <c r="I1552">
        <v>1990</v>
      </c>
      <c r="J1552" s="2">
        <f t="shared" si="48"/>
        <v>29</v>
      </c>
      <c r="K1552" t="str" cm="1">
        <f t="array" ref="K1552">_xlfn.IFS(J1552&gt;=61,"61-70",J1552&gt;51,"51-60",J1552&gt;41,"41-50",J1552&gt;31,"31-40",J1552&gt;10,"18-30")</f>
        <v>18-30</v>
      </c>
      <c r="L1552">
        <f t="shared" si="49"/>
        <v>2018</v>
      </c>
    </row>
    <row r="1553" spans="1:12" x14ac:dyDescent="0.25">
      <c r="A1553">
        <v>5752</v>
      </c>
      <c r="B1553">
        <v>5</v>
      </c>
      <c r="C1553" t="s">
        <v>3449</v>
      </c>
      <c r="D1553" t="s">
        <v>4507</v>
      </c>
      <c r="E1553" s="1">
        <v>42953</v>
      </c>
      <c r="F1553" t="s">
        <v>4508</v>
      </c>
      <c r="G1553" s="1">
        <v>31322</v>
      </c>
      <c r="H1553" t="s">
        <v>2148</v>
      </c>
      <c r="I1553">
        <v>1985</v>
      </c>
      <c r="J1553" s="2">
        <f t="shared" si="48"/>
        <v>34</v>
      </c>
      <c r="K1553" t="str" cm="1">
        <f t="array" ref="K1553">_xlfn.IFS(J1553&gt;=61,"61-70",J1553&gt;51,"51-60",J1553&gt;41,"41-50",J1553&gt;31,"31-40",J1553&gt;10,"18-30")</f>
        <v>31-40</v>
      </c>
      <c r="L1553">
        <f t="shared" si="49"/>
        <v>2017</v>
      </c>
    </row>
    <row r="1554" spans="1:12" x14ac:dyDescent="0.25">
      <c r="A1554">
        <v>5753</v>
      </c>
      <c r="B1554">
        <v>5</v>
      </c>
      <c r="C1554" t="s">
        <v>3449</v>
      </c>
      <c r="D1554" t="s">
        <v>4509</v>
      </c>
      <c r="E1554" s="1">
        <v>42782</v>
      </c>
      <c r="F1554" t="s">
        <v>4510</v>
      </c>
      <c r="G1554" s="1">
        <v>29728</v>
      </c>
      <c r="H1554" t="s">
        <v>2148</v>
      </c>
      <c r="I1554">
        <v>1981</v>
      </c>
      <c r="J1554" s="2">
        <f t="shared" si="48"/>
        <v>38</v>
      </c>
      <c r="K1554" t="str" cm="1">
        <f t="array" ref="K1554">_xlfn.IFS(J1554&gt;=61,"61-70",J1554&gt;51,"51-60",J1554&gt;41,"41-50",J1554&gt;31,"31-40",J1554&gt;10,"18-30")</f>
        <v>31-40</v>
      </c>
      <c r="L1554">
        <f t="shared" si="49"/>
        <v>2017</v>
      </c>
    </row>
    <row r="1555" spans="1:12" x14ac:dyDescent="0.25">
      <c r="A1555">
        <v>5754</v>
      </c>
      <c r="B1555">
        <v>5</v>
      </c>
      <c r="C1555" t="s">
        <v>4511</v>
      </c>
      <c r="D1555" t="s">
        <v>4512</v>
      </c>
      <c r="E1555" s="1">
        <v>43132</v>
      </c>
      <c r="F1555" t="s">
        <v>4513</v>
      </c>
      <c r="G1555" s="1">
        <v>32982</v>
      </c>
      <c r="H1555" t="s">
        <v>2148</v>
      </c>
      <c r="I1555">
        <v>1990</v>
      </c>
      <c r="J1555" s="2">
        <f t="shared" si="48"/>
        <v>29</v>
      </c>
      <c r="K1555" t="str" cm="1">
        <f t="array" ref="K1555">_xlfn.IFS(J1555&gt;=61,"61-70",J1555&gt;51,"51-60",J1555&gt;41,"41-50",J1555&gt;31,"31-40",J1555&gt;10,"18-30")</f>
        <v>18-30</v>
      </c>
      <c r="L1555">
        <f t="shared" si="49"/>
        <v>2018</v>
      </c>
    </row>
    <row r="1556" spans="1:12" x14ac:dyDescent="0.25">
      <c r="A1556">
        <v>5755</v>
      </c>
      <c r="B1556">
        <v>5</v>
      </c>
      <c r="C1556" t="s">
        <v>4514</v>
      </c>
      <c r="D1556" t="s">
        <v>4515</v>
      </c>
      <c r="E1556" s="1">
        <v>42887</v>
      </c>
      <c r="F1556" t="s">
        <v>4516</v>
      </c>
      <c r="G1556" s="1">
        <v>30702</v>
      </c>
      <c r="H1556" t="s">
        <v>2148</v>
      </c>
      <c r="I1556">
        <v>1984</v>
      </c>
      <c r="J1556" s="2">
        <f t="shared" si="48"/>
        <v>35</v>
      </c>
      <c r="K1556" t="str" cm="1">
        <f t="array" ref="K1556">_xlfn.IFS(J1556&gt;=61,"61-70",J1556&gt;51,"51-60",J1556&gt;41,"41-50",J1556&gt;31,"31-40",J1556&gt;10,"18-30")</f>
        <v>31-40</v>
      </c>
      <c r="L1556">
        <f t="shared" si="49"/>
        <v>2017</v>
      </c>
    </row>
    <row r="1557" spans="1:12" x14ac:dyDescent="0.25">
      <c r="A1557">
        <v>5756</v>
      </c>
      <c r="B1557">
        <v>5</v>
      </c>
      <c r="C1557" t="s">
        <v>3550</v>
      </c>
      <c r="D1557" t="s">
        <v>4517</v>
      </c>
      <c r="E1557" s="1">
        <v>43447</v>
      </c>
      <c r="F1557" t="s">
        <v>4518</v>
      </c>
      <c r="G1557" s="1">
        <v>35905</v>
      </c>
      <c r="H1557" t="s">
        <v>2148</v>
      </c>
      <c r="I1557">
        <v>1998</v>
      </c>
      <c r="J1557" s="2">
        <f t="shared" si="48"/>
        <v>21</v>
      </c>
      <c r="K1557" t="str" cm="1">
        <f t="array" ref="K1557">_xlfn.IFS(J1557&gt;=61,"61-70",J1557&gt;51,"51-60",J1557&gt;41,"41-50",J1557&gt;31,"31-40",J1557&gt;10,"18-30")</f>
        <v>18-30</v>
      </c>
      <c r="L1557">
        <f t="shared" si="49"/>
        <v>2018</v>
      </c>
    </row>
    <row r="1558" spans="1:12" x14ac:dyDescent="0.25">
      <c r="A1558">
        <v>5757</v>
      </c>
      <c r="B1558">
        <v>5</v>
      </c>
      <c r="C1558" t="s">
        <v>4519</v>
      </c>
      <c r="D1558" t="s">
        <v>4520</v>
      </c>
      <c r="E1558" s="1">
        <v>43079</v>
      </c>
      <c r="F1558" t="s">
        <v>4521</v>
      </c>
      <c r="G1558" s="1">
        <v>26064</v>
      </c>
      <c r="H1558" t="s">
        <v>6</v>
      </c>
      <c r="I1558">
        <v>1971</v>
      </c>
      <c r="J1558" s="2">
        <f t="shared" si="48"/>
        <v>48</v>
      </c>
      <c r="K1558" t="str" cm="1">
        <f t="array" ref="K1558">_xlfn.IFS(J1558&gt;=61,"61-70",J1558&gt;51,"51-60",J1558&gt;41,"41-50",J1558&gt;31,"31-40",J1558&gt;10,"18-30")</f>
        <v>41-50</v>
      </c>
      <c r="L1558">
        <f t="shared" si="49"/>
        <v>2017</v>
      </c>
    </row>
    <row r="1559" spans="1:12" x14ac:dyDescent="0.25">
      <c r="A1559">
        <v>5758</v>
      </c>
      <c r="B1559">
        <v>5</v>
      </c>
      <c r="C1559" t="s">
        <v>4522</v>
      </c>
      <c r="D1559" t="s">
        <v>4523</v>
      </c>
      <c r="E1559" s="1">
        <v>43063</v>
      </c>
      <c r="F1559" t="s">
        <v>4524</v>
      </c>
      <c r="G1559" s="1">
        <v>32340</v>
      </c>
      <c r="H1559" t="s">
        <v>2148</v>
      </c>
      <c r="I1559">
        <v>1988</v>
      </c>
      <c r="J1559" s="2">
        <f t="shared" si="48"/>
        <v>31</v>
      </c>
      <c r="K1559" t="str" cm="1">
        <f t="array" ref="K1559">_xlfn.IFS(J1559&gt;=61,"61-70",J1559&gt;51,"51-60",J1559&gt;41,"41-50",J1559&gt;31,"31-40",J1559&gt;10,"18-30")</f>
        <v>18-30</v>
      </c>
      <c r="L1559">
        <f t="shared" si="49"/>
        <v>2017</v>
      </c>
    </row>
    <row r="1560" spans="1:12" x14ac:dyDescent="0.25">
      <c r="A1560">
        <v>5759</v>
      </c>
      <c r="B1560">
        <v>5</v>
      </c>
      <c r="C1560" t="s">
        <v>4525</v>
      </c>
      <c r="D1560" t="s">
        <v>4526</v>
      </c>
      <c r="E1560" s="1">
        <v>42856</v>
      </c>
      <c r="F1560" t="s">
        <v>4527</v>
      </c>
      <c r="G1560" s="1">
        <v>30414</v>
      </c>
      <c r="H1560" t="s">
        <v>2148</v>
      </c>
      <c r="I1560">
        <v>1983</v>
      </c>
      <c r="J1560" s="2">
        <f t="shared" si="48"/>
        <v>36</v>
      </c>
      <c r="K1560" t="str" cm="1">
        <f t="array" ref="K1560">_xlfn.IFS(J1560&gt;=61,"61-70",J1560&gt;51,"51-60",J1560&gt;41,"41-50",J1560&gt;31,"31-40",J1560&gt;10,"18-30")</f>
        <v>31-40</v>
      </c>
      <c r="L1560">
        <f t="shared" si="49"/>
        <v>2017</v>
      </c>
    </row>
    <row r="1561" spans="1:12" x14ac:dyDescent="0.25">
      <c r="A1561">
        <v>5760</v>
      </c>
      <c r="B1561">
        <v>5</v>
      </c>
      <c r="C1561" t="s">
        <v>4528</v>
      </c>
      <c r="D1561" t="s">
        <v>4529</v>
      </c>
      <c r="E1561" s="1">
        <v>43272</v>
      </c>
      <c r="F1561" t="s">
        <v>4530</v>
      </c>
      <c r="G1561" s="1">
        <v>30411</v>
      </c>
      <c r="H1561" t="s">
        <v>7</v>
      </c>
      <c r="I1561">
        <v>1983</v>
      </c>
      <c r="J1561" s="2">
        <f t="shared" si="48"/>
        <v>36</v>
      </c>
      <c r="K1561" t="str" cm="1">
        <f t="array" ref="K1561">_xlfn.IFS(J1561&gt;=61,"61-70",J1561&gt;51,"51-60",J1561&gt;41,"41-50",J1561&gt;31,"31-40",J1561&gt;10,"18-30")</f>
        <v>31-40</v>
      </c>
      <c r="L1561">
        <f t="shared" si="49"/>
        <v>2018</v>
      </c>
    </row>
    <row r="1562" spans="1:12" x14ac:dyDescent="0.25">
      <c r="A1562">
        <v>5761</v>
      </c>
      <c r="B1562">
        <v>5</v>
      </c>
      <c r="C1562" t="s">
        <v>4531</v>
      </c>
      <c r="D1562" t="s">
        <v>4532</v>
      </c>
      <c r="E1562" s="1">
        <v>42844</v>
      </c>
      <c r="F1562" t="s">
        <v>4533</v>
      </c>
      <c r="G1562" s="1">
        <v>20777</v>
      </c>
      <c r="H1562" t="s">
        <v>7</v>
      </c>
      <c r="I1562">
        <v>1956</v>
      </c>
      <c r="J1562" s="2">
        <f t="shared" si="48"/>
        <v>63</v>
      </c>
      <c r="K1562" t="str" cm="1">
        <f t="array" ref="K1562">_xlfn.IFS(J1562&gt;=61,"61-70",J1562&gt;51,"51-60",J1562&gt;41,"41-50",J1562&gt;31,"31-40",J1562&gt;10,"18-30")</f>
        <v>61-70</v>
      </c>
      <c r="L1562">
        <f t="shared" si="49"/>
        <v>2017</v>
      </c>
    </row>
    <row r="1563" spans="1:12" x14ac:dyDescent="0.25">
      <c r="A1563">
        <v>5762</v>
      </c>
      <c r="B1563">
        <v>5</v>
      </c>
      <c r="C1563" t="s">
        <v>4534</v>
      </c>
      <c r="D1563" t="s">
        <v>4535</v>
      </c>
      <c r="E1563" s="1">
        <v>43174</v>
      </c>
      <c r="F1563" t="s">
        <v>4536</v>
      </c>
      <c r="G1563" s="1">
        <v>28218</v>
      </c>
      <c r="H1563" t="s">
        <v>7</v>
      </c>
      <c r="I1563">
        <v>1977</v>
      </c>
      <c r="J1563" s="2">
        <f t="shared" si="48"/>
        <v>42</v>
      </c>
      <c r="K1563" t="str" cm="1">
        <f t="array" ref="K1563">_xlfn.IFS(J1563&gt;=61,"61-70",J1563&gt;51,"51-60",J1563&gt;41,"41-50",J1563&gt;31,"31-40",J1563&gt;10,"18-30")</f>
        <v>41-50</v>
      </c>
      <c r="L1563">
        <f t="shared" si="49"/>
        <v>2018</v>
      </c>
    </row>
    <row r="1564" spans="1:12" x14ac:dyDescent="0.25">
      <c r="A1564">
        <v>5763</v>
      </c>
      <c r="B1564">
        <v>5</v>
      </c>
      <c r="C1564" t="s">
        <v>3837</v>
      </c>
      <c r="D1564" t="s">
        <v>4537</v>
      </c>
      <c r="E1564" s="1">
        <v>42787</v>
      </c>
      <c r="F1564" t="s">
        <v>4538</v>
      </c>
      <c r="G1564" s="1">
        <v>29772</v>
      </c>
      <c r="H1564" t="s">
        <v>2148</v>
      </c>
      <c r="I1564">
        <v>1981</v>
      </c>
      <c r="J1564" s="2">
        <f t="shared" si="48"/>
        <v>38</v>
      </c>
      <c r="K1564" t="str" cm="1">
        <f t="array" ref="K1564">_xlfn.IFS(J1564&gt;=61,"61-70",J1564&gt;51,"51-60",J1564&gt;41,"41-50",J1564&gt;31,"31-40",J1564&gt;10,"18-30")</f>
        <v>31-40</v>
      </c>
      <c r="L1564">
        <f t="shared" si="49"/>
        <v>2017</v>
      </c>
    </row>
    <row r="1565" spans="1:12" x14ac:dyDescent="0.25">
      <c r="A1565">
        <v>5764</v>
      </c>
      <c r="B1565">
        <v>5</v>
      </c>
      <c r="C1565" t="s">
        <v>2999</v>
      </c>
      <c r="D1565" t="s">
        <v>4539</v>
      </c>
      <c r="E1565" s="1">
        <v>43317</v>
      </c>
      <c r="F1565" t="s">
        <v>4540</v>
      </c>
      <c r="G1565" s="1">
        <v>31429</v>
      </c>
      <c r="H1565" t="s">
        <v>7</v>
      </c>
      <c r="I1565">
        <v>1986</v>
      </c>
      <c r="J1565" s="2">
        <f t="shared" si="48"/>
        <v>33</v>
      </c>
      <c r="K1565" t="str" cm="1">
        <f t="array" ref="K1565">_xlfn.IFS(J1565&gt;=61,"61-70",J1565&gt;51,"51-60",J1565&gt;41,"41-50",J1565&gt;31,"31-40",J1565&gt;10,"18-30")</f>
        <v>31-40</v>
      </c>
      <c r="L1565">
        <f t="shared" si="49"/>
        <v>2018</v>
      </c>
    </row>
    <row r="1566" spans="1:12" x14ac:dyDescent="0.25">
      <c r="A1566">
        <v>5765</v>
      </c>
      <c r="B1566">
        <v>5</v>
      </c>
      <c r="C1566" t="s">
        <v>3177</v>
      </c>
      <c r="D1566" t="s">
        <v>4541</v>
      </c>
      <c r="E1566" s="1">
        <v>43074</v>
      </c>
      <c r="F1566" t="s">
        <v>4542</v>
      </c>
      <c r="G1566" s="1">
        <v>25946</v>
      </c>
      <c r="H1566" t="s">
        <v>7</v>
      </c>
      <c r="I1566">
        <v>1971</v>
      </c>
      <c r="J1566" s="2">
        <f t="shared" si="48"/>
        <v>48</v>
      </c>
      <c r="K1566" t="str" cm="1">
        <f t="array" ref="K1566">_xlfn.IFS(J1566&gt;=61,"61-70",J1566&gt;51,"51-60",J1566&gt;41,"41-50",J1566&gt;31,"31-40",J1566&gt;10,"18-30")</f>
        <v>41-50</v>
      </c>
      <c r="L1566">
        <f t="shared" si="49"/>
        <v>2017</v>
      </c>
    </row>
    <row r="1567" spans="1:12" x14ac:dyDescent="0.25">
      <c r="A1567">
        <v>5766</v>
      </c>
      <c r="B1567">
        <v>5</v>
      </c>
      <c r="C1567" t="s">
        <v>4543</v>
      </c>
      <c r="D1567" t="s">
        <v>4544</v>
      </c>
      <c r="E1567" s="1">
        <v>42842</v>
      </c>
      <c r="F1567" t="s">
        <v>4545</v>
      </c>
      <c r="G1567" s="1">
        <v>20731</v>
      </c>
      <c r="H1567" t="s">
        <v>6</v>
      </c>
      <c r="I1567">
        <v>1956</v>
      </c>
      <c r="J1567" s="2">
        <f t="shared" si="48"/>
        <v>63</v>
      </c>
      <c r="K1567" t="str" cm="1">
        <f t="array" ref="K1567">_xlfn.IFS(J1567&gt;=61,"61-70",J1567&gt;51,"51-60",J1567&gt;41,"41-50",J1567&gt;31,"31-40",J1567&gt;10,"18-30")</f>
        <v>61-70</v>
      </c>
      <c r="L1567">
        <f t="shared" si="49"/>
        <v>2017</v>
      </c>
    </row>
    <row r="1568" spans="1:12" x14ac:dyDescent="0.25">
      <c r="A1568">
        <v>5767</v>
      </c>
      <c r="B1568">
        <v>5</v>
      </c>
      <c r="C1568" t="s">
        <v>3353</v>
      </c>
      <c r="D1568" t="s">
        <v>4546</v>
      </c>
      <c r="E1568" s="1">
        <v>42856</v>
      </c>
      <c r="F1568" t="s">
        <v>4547</v>
      </c>
      <c r="G1568" s="1">
        <v>21042</v>
      </c>
      <c r="H1568" t="s">
        <v>6</v>
      </c>
      <c r="I1568">
        <v>1957</v>
      </c>
      <c r="J1568" s="2">
        <f t="shared" si="48"/>
        <v>62</v>
      </c>
      <c r="K1568" t="str" cm="1">
        <f t="array" ref="K1568">_xlfn.IFS(J1568&gt;=61,"61-70",J1568&gt;51,"51-60",J1568&gt;41,"41-50",J1568&gt;31,"31-40",J1568&gt;10,"18-30")</f>
        <v>61-70</v>
      </c>
      <c r="L1568">
        <f t="shared" si="49"/>
        <v>2017</v>
      </c>
    </row>
    <row r="1569" spans="1:12" x14ac:dyDescent="0.25">
      <c r="A1569">
        <v>5768</v>
      </c>
      <c r="B1569">
        <v>5</v>
      </c>
      <c r="C1569" t="s">
        <v>4548</v>
      </c>
      <c r="D1569" t="s">
        <v>4549</v>
      </c>
      <c r="E1569" s="1">
        <v>42755</v>
      </c>
      <c r="F1569" t="s">
        <v>4550</v>
      </c>
      <c r="G1569" s="1">
        <v>18764</v>
      </c>
      <c r="H1569" t="s">
        <v>6</v>
      </c>
      <c r="I1569">
        <v>1951</v>
      </c>
      <c r="J1569" s="2">
        <f t="shared" si="48"/>
        <v>68</v>
      </c>
      <c r="K1569" t="str" cm="1">
        <f t="array" ref="K1569">_xlfn.IFS(J1569&gt;=61,"61-70",J1569&gt;51,"51-60",J1569&gt;41,"41-50",J1569&gt;31,"31-40",J1569&gt;10,"18-30")</f>
        <v>61-70</v>
      </c>
      <c r="L1569">
        <f t="shared" si="49"/>
        <v>2017</v>
      </c>
    </row>
    <row r="1570" spans="1:12" x14ac:dyDescent="0.25">
      <c r="A1570">
        <v>5769</v>
      </c>
      <c r="B1570">
        <v>5</v>
      </c>
      <c r="C1570" t="s">
        <v>3626</v>
      </c>
      <c r="D1570" t="s">
        <v>4551</v>
      </c>
      <c r="E1570" s="1">
        <v>43468</v>
      </c>
      <c r="F1570" t="s">
        <v>4552</v>
      </c>
      <c r="G1570" s="1">
        <v>36104</v>
      </c>
      <c r="H1570" t="s">
        <v>2148</v>
      </c>
      <c r="I1570">
        <v>1998</v>
      </c>
      <c r="J1570" s="2">
        <f t="shared" si="48"/>
        <v>21</v>
      </c>
      <c r="K1570" t="str" cm="1">
        <f t="array" ref="K1570">_xlfn.IFS(J1570&gt;=61,"61-70",J1570&gt;51,"51-60",J1570&gt;41,"41-50",J1570&gt;31,"31-40",J1570&gt;10,"18-30")</f>
        <v>18-30</v>
      </c>
      <c r="L1570">
        <f t="shared" si="49"/>
        <v>2019</v>
      </c>
    </row>
    <row r="1571" spans="1:12" x14ac:dyDescent="0.25">
      <c r="A1571">
        <v>5770</v>
      </c>
      <c r="B1571">
        <v>5</v>
      </c>
      <c r="C1571" t="s">
        <v>4553</v>
      </c>
      <c r="D1571" t="s">
        <v>4554</v>
      </c>
      <c r="E1571" s="1">
        <v>42771</v>
      </c>
      <c r="F1571" t="s">
        <v>4555</v>
      </c>
      <c r="G1571" s="1">
        <v>19133</v>
      </c>
      <c r="H1571" t="s">
        <v>7</v>
      </c>
      <c r="I1571">
        <v>1952</v>
      </c>
      <c r="J1571" s="2">
        <f t="shared" si="48"/>
        <v>67</v>
      </c>
      <c r="K1571" t="str" cm="1">
        <f t="array" ref="K1571">_xlfn.IFS(J1571&gt;=61,"61-70",J1571&gt;51,"51-60",J1571&gt;41,"41-50",J1571&gt;31,"31-40",J1571&gt;10,"18-30")</f>
        <v>61-70</v>
      </c>
      <c r="L1571">
        <f t="shared" si="49"/>
        <v>2017</v>
      </c>
    </row>
    <row r="1572" spans="1:12" x14ac:dyDescent="0.25">
      <c r="A1572">
        <v>5771</v>
      </c>
      <c r="B1572">
        <v>5</v>
      </c>
      <c r="C1572" t="s">
        <v>4556</v>
      </c>
      <c r="D1572" t="s">
        <v>4557</v>
      </c>
      <c r="E1572" s="1">
        <v>43546</v>
      </c>
      <c r="F1572" t="s">
        <v>4558</v>
      </c>
      <c r="G1572" s="1">
        <v>36598</v>
      </c>
      <c r="H1572" t="s">
        <v>7</v>
      </c>
      <c r="I1572">
        <v>2000</v>
      </c>
      <c r="J1572" s="2">
        <f t="shared" si="48"/>
        <v>19</v>
      </c>
      <c r="K1572" t="str" cm="1">
        <f t="array" ref="K1572">_xlfn.IFS(J1572&gt;=61,"61-70",J1572&gt;51,"51-60",J1572&gt;41,"41-50",J1572&gt;31,"31-40",J1572&gt;10,"18-30")</f>
        <v>18-30</v>
      </c>
      <c r="L1572">
        <f t="shared" si="49"/>
        <v>2019</v>
      </c>
    </row>
    <row r="1573" spans="1:12" x14ac:dyDescent="0.25">
      <c r="A1573">
        <v>5772</v>
      </c>
      <c r="B1573">
        <v>5</v>
      </c>
      <c r="C1573" t="s">
        <v>2978</v>
      </c>
      <c r="D1573" t="s">
        <v>4559</v>
      </c>
      <c r="E1573" s="1">
        <v>43049</v>
      </c>
      <c r="F1573" t="s">
        <v>4560</v>
      </c>
      <c r="G1573" s="1">
        <v>25391</v>
      </c>
      <c r="H1573" t="s">
        <v>6</v>
      </c>
      <c r="I1573">
        <v>1969</v>
      </c>
      <c r="J1573" s="2">
        <f t="shared" si="48"/>
        <v>50</v>
      </c>
      <c r="K1573" t="str" cm="1">
        <f t="array" ref="K1573">_xlfn.IFS(J1573&gt;=61,"61-70",J1573&gt;51,"51-60",J1573&gt;41,"41-50",J1573&gt;31,"31-40",J1573&gt;10,"18-30")</f>
        <v>41-50</v>
      </c>
      <c r="L1573">
        <f t="shared" si="49"/>
        <v>2017</v>
      </c>
    </row>
    <row r="1574" spans="1:12" x14ac:dyDescent="0.25">
      <c r="A1574">
        <v>5773</v>
      </c>
      <c r="B1574">
        <v>5</v>
      </c>
      <c r="C1574" t="s">
        <v>4561</v>
      </c>
      <c r="D1574" t="s">
        <v>4562</v>
      </c>
      <c r="E1574" s="1">
        <v>43504</v>
      </c>
      <c r="F1574" t="s">
        <v>4563</v>
      </c>
      <c r="G1574" s="1">
        <v>36436</v>
      </c>
      <c r="H1574" t="s">
        <v>2148</v>
      </c>
      <c r="I1574">
        <v>1999</v>
      </c>
      <c r="J1574" s="2">
        <f t="shared" si="48"/>
        <v>20</v>
      </c>
      <c r="K1574" t="str" cm="1">
        <f t="array" ref="K1574">_xlfn.IFS(J1574&gt;=61,"61-70",J1574&gt;51,"51-60",J1574&gt;41,"41-50",J1574&gt;31,"31-40",J1574&gt;10,"18-30")</f>
        <v>18-30</v>
      </c>
      <c r="L1574">
        <f t="shared" si="49"/>
        <v>2019</v>
      </c>
    </row>
    <row r="1575" spans="1:12" x14ac:dyDescent="0.25">
      <c r="A1575">
        <v>5774</v>
      </c>
      <c r="B1575">
        <v>5</v>
      </c>
      <c r="C1575" t="s">
        <v>4564</v>
      </c>
      <c r="D1575" t="s">
        <v>4565</v>
      </c>
      <c r="E1575" s="1">
        <v>43261</v>
      </c>
      <c r="F1575" t="s">
        <v>4566</v>
      </c>
      <c r="G1575" s="1">
        <v>34178</v>
      </c>
      <c r="H1575" t="s">
        <v>2148</v>
      </c>
      <c r="I1575">
        <v>1993</v>
      </c>
      <c r="J1575" s="2">
        <f t="shared" si="48"/>
        <v>26</v>
      </c>
      <c r="K1575" t="str" cm="1">
        <f t="array" ref="K1575">_xlfn.IFS(J1575&gt;=61,"61-70",J1575&gt;51,"51-60",J1575&gt;41,"41-50",J1575&gt;31,"31-40",J1575&gt;10,"18-30")</f>
        <v>18-30</v>
      </c>
      <c r="L1575">
        <f t="shared" si="49"/>
        <v>2018</v>
      </c>
    </row>
    <row r="1576" spans="1:12" x14ac:dyDescent="0.25">
      <c r="A1576">
        <v>5775</v>
      </c>
      <c r="B1576">
        <v>5</v>
      </c>
      <c r="C1576" t="s">
        <v>4567</v>
      </c>
      <c r="D1576" t="s">
        <v>4568</v>
      </c>
      <c r="E1576" s="1">
        <v>43442</v>
      </c>
      <c r="F1576" t="s">
        <v>4569</v>
      </c>
      <c r="G1576" s="1">
        <v>34248</v>
      </c>
      <c r="H1576" t="s">
        <v>7</v>
      </c>
      <c r="I1576">
        <v>1993</v>
      </c>
      <c r="J1576" s="2">
        <f t="shared" si="48"/>
        <v>26</v>
      </c>
      <c r="K1576" t="str" cm="1">
        <f t="array" ref="K1576">_xlfn.IFS(J1576&gt;=61,"61-70",J1576&gt;51,"51-60",J1576&gt;41,"41-50",J1576&gt;31,"31-40",J1576&gt;10,"18-30")</f>
        <v>18-30</v>
      </c>
      <c r="L1576">
        <f t="shared" si="49"/>
        <v>2018</v>
      </c>
    </row>
    <row r="1577" spans="1:12" x14ac:dyDescent="0.25">
      <c r="A1577">
        <v>5776</v>
      </c>
      <c r="B1577">
        <v>5</v>
      </c>
      <c r="C1577" t="s">
        <v>4570</v>
      </c>
      <c r="D1577" t="s">
        <v>4571</v>
      </c>
      <c r="E1577" s="1">
        <v>42862</v>
      </c>
      <c r="F1577" t="s">
        <v>4572</v>
      </c>
      <c r="G1577" s="1">
        <v>21169</v>
      </c>
      <c r="H1577" t="s">
        <v>7</v>
      </c>
      <c r="I1577">
        <v>1957</v>
      </c>
      <c r="J1577" s="2">
        <f t="shared" si="48"/>
        <v>62</v>
      </c>
      <c r="K1577" t="str" cm="1">
        <f t="array" ref="K1577">_xlfn.IFS(J1577&gt;=61,"61-70",J1577&gt;51,"51-60",J1577&gt;41,"41-50",J1577&gt;31,"31-40",J1577&gt;10,"18-30")</f>
        <v>61-70</v>
      </c>
      <c r="L1577">
        <f t="shared" si="49"/>
        <v>2017</v>
      </c>
    </row>
    <row r="1578" spans="1:12" x14ac:dyDescent="0.25">
      <c r="A1578">
        <v>5777</v>
      </c>
      <c r="B1578">
        <v>5</v>
      </c>
      <c r="C1578" t="s">
        <v>3150</v>
      </c>
      <c r="D1578" t="s">
        <v>4573</v>
      </c>
      <c r="E1578" s="1">
        <v>43449</v>
      </c>
      <c r="F1578" t="s">
        <v>4574</v>
      </c>
      <c r="G1578" s="1">
        <v>35927</v>
      </c>
      <c r="H1578" t="s">
        <v>2148</v>
      </c>
      <c r="I1578">
        <v>1998</v>
      </c>
      <c r="J1578" s="2">
        <f t="shared" si="48"/>
        <v>21</v>
      </c>
      <c r="K1578" t="str" cm="1">
        <f t="array" ref="K1578">_xlfn.IFS(J1578&gt;=61,"61-70",J1578&gt;51,"51-60",J1578&gt;41,"41-50",J1578&gt;31,"31-40",J1578&gt;10,"18-30")</f>
        <v>18-30</v>
      </c>
      <c r="L1578">
        <f t="shared" si="49"/>
        <v>2018</v>
      </c>
    </row>
    <row r="1579" spans="1:12" x14ac:dyDescent="0.25">
      <c r="A1579">
        <v>5778</v>
      </c>
      <c r="B1579">
        <v>5</v>
      </c>
      <c r="C1579" t="s">
        <v>4575</v>
      </c>
      <c r="D1579" t="s">
        <v>4576</v>
      </c>
      <c r="E1579" s="1">
        <v>42833</v>
      </c>
      <c r="F1579" t="s">
        <v>4577</v>
      </c>
      <c r="G1579" s="1">
        <v>20524</v>
      </c>
      <c r="H1579" t="s">
        <v>6</v>
      </c>
      <c r="I1579">
        <v>1956</v>
      </c>
      <c r="J1579" s="2">
        <f t="shared" si="48"/>
        <v>63</v>
      </c>
      <c r="K1579" t="str" cm="1">
        <f t="array" ref="K1579">_xlfn.IFS(J1579&gt;=61,"61-70",J1579&gt;51,"51-60",J1579&gt;41,"41-50",J1579&gt;31,"31-40",J1579&gt;10,"18-30")</f>
        <v>61-70</v>
      </c>
      <c r="L1579">
        <f t="shared" si="49"/>
        <v>2017</v>
      </c>
    </row>
    <row r="1580" spans="1:12" x14ac:dyDescent="0.25">
      <c r="A1580">
        <v>5779</v>
      </c>
      <c r="B1580">
        <v>5</v>
      </c>
      <c r="C1580" t="s">
        <v>4578</v>
      </c>
      <c r="D1580" t="s">
        <v>4579</v>
      </c>
      <c r="E1580" s="1">
        <v>43237</v>
      </c>
      <c r="F1580" t="s">
        <v>4580</v>
      </c>
      <c r="G1580" s="1">
        <v>33957</v>
      </c>
      <c r="H1580" t="s">
        <v>2148</v>
      </c>
      <c r="I1580">
        <v>1992</v>
      </c>
      <c r="J1580" s="2">
        <f t="shared" si="48"/>
        <v>27</v>
      </c>
      <c r="K1580" t="str" cm="1">
        <f t="array" ref="K1580">_xlfn.IFS(J1580&gt;=61,"61-70",J1580&gt;51,"51-60",J1580&gt;41,"41-50",J1580&gt;31,"31-40",J1580&gt;10,"18-30")</f>
        <v>18-30</v>
      </c>
      <c r="L1580">
        <f t="shared" si="49"/>
        <v>2018</v>
      </c>
    </row>
    <row r="1581" spans="1:12" x14ac:dyDescent="0.25">
      <c r="A1581">
        <v>5780</v>
      </c>
      <c r="B1581">
        <v>5</v>
      </c>
      <c r="C1581" t="s">
        <v>4016</v>
      </c>
      <c r="D1581" t="s">
        <v>4581</v>
      </c>
      <c r="E1581" s="1">
        <v>43140</v>
      </c>
      <c r="F1581" t="s">
        <v>4582</v>
      </c>
      <c r="G1581" s="1">
        <v>27435</v>
      </c>
      <c r="H1581" t="s">
        <v>7</v>
      </c>
      <c r="I1581">
        <v>1975</v>
      </c>
      <c r="J1581" s="2">
        <f t="shared" si="48"/>
        <v>44</v>
      </c>
      <c r="K1581" t="str" cm="1">
        <f t="array" ref="K1581">_xlfn.IFS(J1581&gt;=61,"61-70",J1581&gt;51,"51-60",J1581&gt;41,"41-50",J1581&gt;31,"31-40",J1581&gt;10,"18-30")</f>
        <v>41-50</v>
      </c>
      <c r="L1581">
        <f t="shared" si="49"/>
        <v>2018</v>
      </c>
    </row>
    <row r="1582" spans="1:12" x14ac:dyDescent="0.25">
      <c r="A1582">
        <v>5781</v>
      </c>
      <c r="B1582">
        <v>5</v>
      </c>
      <c r="C1582" t="s">
        <v>3939</v>
      </c>
      <c r="D1582" t="s">
        <v>4583</v>
      </c>
      <c r="E1582" s="1">
        <v>43223</v>
      </c>
      <c r="F1582" t="s">
        <v>4584</v>
      </c>
      <c r="G1582" s="1">
        <v>29314</v>
      </c>
      <c r="H1582" t="s">
        <v>7</v>
      </c>
      <c r="I1582">
        <v>1980</v>
      </c>
      <c r="J1582" s="2">
        <f t="shared" si="48"/>
        <v>39</v>
      </c>
      <c r="K1582" t="str" cm="1">
        <f t="array" ref="K1582">_xlfn.IFS(J1582&gt;=61,"61-70",J1582&gt;51,"51-60",J1582&gt;41,"41-50",J1582&gt;31,"31-40",J1582&gt;10,"18-30")</f>
        <v>31-40</v>
      </c>
      <c r="L1582">
        <f t="shared" si="49"/>
        <v>2018</v>
      </c>
    </row>
    <row r="1583" spans="1:12" x14ac:dyDescent="0.25">
      <c r="A1583">
        <v>5782</v>
      </c>
      <c r="B1583">
        <v>5</v>
      </c>
      <c r="C1583" t="s">
        <v>4585</v>
      </c>
      <c r="D1583" t="s">
        <v>4586</v>
      </c>
      <c r="E1583" s="1">
        <v>42780</v>
      </c>
      <c r="F1583" t="s">
        <v>4587</v>
      </c>
      <c r="G1583" s="1">
        <v>19333</v>
      </c>
      <c r="H1583" t="s">
        <v>6</v>
      </c>
      <c r="I1583">
        <v>1952</v>
      </c>
      <c r="J1583" s="2">
        <f t="shared" si="48"/>
        <v>67</v>
      </c>
      <c r="K1583" t="str" cm="1">
        <f t="array" ref="K1583">_xlfn.IFS(J1583&gt;=61,"61-70",J1583&gt;51,"51-60",J1583&gt;41,"41-50",J1583&gt;31,"31-40",J1583&gt;10,"18-30")</f>
        <v>61-70</v>
      </c>
      <c r="L1583">
        <f t="shared" si="49"/>
        <v>2017</v>
      </c>
    </row>
    <row r="1584" spans="1:12" x14ac:dyDescent="0.25">
      <c r="A1584">
        <v>5783</v>
      </c>
      <c r="B1584">
        <v>5</v>
      </c>
      <c r="C1584" t="s">
        <v>4588</v>
      </c>
      <c r="D1584" t="s">
        <v>4589</v>
      </c>
      <c r="E1584" s="1">
        <v>42884</v>
      </c>
      <c r="F1584" t="s">
        <v>4590</v>
      </c>
      <c r="G1584" s="1">
        <v>30680</v>
      </c>
      <c r="H1584" t="s">
        <v>2148</v>
      </c>
      <c r="I1584">
        <v>1983</v>
      </c>
      <c r="J1584" s="2">
        <f t="shared" si="48"/>
        <v>36</v>
      </c>
      <c r="K1584" t="str" cm="1">
        <f t="array" ref="K1584">_xlfn.IFS(J1584&gt;=61,"61-70",J1584&gt;51,"51-60",J1584&gt;41,"41-50",J1584&gt;31,"31-40",J1584&gt;10,"18-30")</f>
        <v>31-40</v>
      </c>
      <c r="L1584">
        <f t="shared" si="49"/>
        <v>2017</v>
      </c>
    </row>
    <row r="1585" spans="1:12" x14ac:dyDescent="0.25">
      <c r="A1585">
        <v>5784</v>
      </c>
      <c r="B1585">
        <v>5</v>
      </c>
      <c r="C1585" t="s">
        <v>4591</v>
      </c>
      <c r="D1585" t="s">
        <v>4592</v>
      </c>
      <c r="E1585" s="1">
        <v>43325</v>
      </c>
      <c r="F1585" t="s">
        <v>4593</v>
      </c>
      <c r="G1585" s="1">
        <v>31605</v>
      </c>
      <c r="H1585" t="s">
        <v>6</v>
      </c>
      <c r="I1585">
        <v>1986</v>
      </c>
      <c r="J1585" s="2">
        <f t="shared" si="48"/>
        <v>33</v>
      </c>
      <c r="K1585" t="str" cm="1">
        <f t="array" ref="K1585">_xlfn.IFS(J1585&gt;=61,"61-70",J1585&gt;51,"51-60",J1585&gt;41,"41-50",J1585&gt;31,"31-40",J1585&gt;10,"18-30")</f>
        <v>31-40</v>
      </c>
      <c r="L1585">
        <f t="shared" si="49"/>
        <v>2018</v>
      </c>
    </row>
    <row r="1586" spans="1:12" x14ac:dyDescent="0.25">
      <c r="A1586">
        <v>5785</v>
      </c>
      <c r="B1586">
        <v>5</v>
      </c>
      <c r="C1586" t="s">
        <v>2778</v>
      </c>
      <c r="D1586" t="s">
        <v>4594</v>
      </c>
      <c r="E1586" s="1">
        <v>43111</v>
      </c>
      <c r="F1586" t="s">
        <v>4595</v>
      </c>
      <c r="G1586" s="1">
        <v>32783</v>
      </c>
      <c r="H1586" t="s">
        <v>2148</v>
      </c>
      <c r="I1586">
        <v>1989</v>
      </c>
      <c r="J1586" s="2">
        <f t="shared" si="48"/>
        <v>30</v>
      </c>
      <c r="K1586" t="str" cm="1">
        <f t="array" ref="K1586">_xlfn.IFS(J1586&gt;=61,"61-70",J1586&gt;51,"51-60",J1586&gt;41,"41-50",J1586&gt;31,"31-40",J1586&gt;10,"18-30")</f>
        <v>18-30</v>
      </c>
      <c r="L1586">
        <f t="shared" si="49"/>
        <v>2018</v>
      </c>
    </row>
    <row r="1587" spans="1:12" x14ac:dyDescent="0.25">
      <c r="A1587">
        <v>5786</v>
      </c>
      <c r="B1587">
        <v>5</v>
      </c>
      <c r="C1587" t="s">
        <v>4596</v>
      </c>
      <c r="D1587" t="s">
        <v>4597</v>
      </c>
      <c r="E1587" s="1">
        <v>43499</v>
      </c>
      <c r="F1587" t="s">
        <v>4598</v>
      </c>
      <c r="G1587" s="1">
        <v>36392</v>
      </c>
      <c r="H1587" t="s">
        <v>2148</v>
      </c>
      <c r="I1587">
        <v>1999</v>
      </c>
      <c r="J1587" s="2">
        <f t="shared" si="48"/>
        <v>20</v>
      </c>
      <c r="K1587" t="str" cm="1">
        <f t="array" ref="K1587">_xlfn.IFS(J1587&gt;=61,"61-70",J1587&gt;51,"51-60",J1587&gt;41,"41-50",J1587&gt;31,"31-40",J1587&gt;10,"18-30")</f>
        <v>18-30</v>
      </c>
      <c r="L1587">
        <f t="shared" si="49"/>
        <v>2019</v>
      </c>
    </row>
    <row r="1588" spans="1:12" x14ac:dyDescent="0.25">
      <c r="A1588">
        <v>5787</v>
      </c>
      <c r="B1588">
        <v>5</v>
      </c>
      <c r="C1588" t="s">
        <v>2987</v>
      </c>
      <c r="D1588" t="s">
        <v>4599</v>
      </c>
      <c r="E1588" s="1">
        <v>43161</v>
      </c>
      <c r="F1588" t="s">
        <v>4600</v>
      </c>
      <c r="G1588" s="1">
        <v>33248</v>
      </c>
      <c r="H1588" t="s">
        <v>2148</v>
      </c>
      <c r="I1588">
        <v>1991</v>
      </c>
      <c r="J1588" s="2">
        <f t="shared" si="48"/>
        <v>28</v>
      </c>
      <c r="K1588" t="str" cm="1">
        <f t="array" ref="K1588">_xlfn.IFS(J1588&gt;=61,"61-70",J1588&gt;51,"51-60",J1588&gt;41,"41-50",J1588&gt;31,"31-40",J1588&gt;10,"18-30")</f>
        <v>18-30</v>
      </c>
      <c r="L1588">
        <f t="shared" si="49"/>
        <v>2018</v>
      </c>
    </row>
    <row r="1589" spans="1:12" x14ac:dyDescent="0.25">
      <c r="A1589">
        <v>5788</v>
      </c>
      <c r="B1589">
        <v>5</v>
      </c>
      <c r="C1589" t="s">
        <v>4392</v>
      </c>
      <c r="D1589" t="s">
        <v>4601</v>
      </c>
      <c r="E1589" s="1">
        <v>42961</v>
      </c>
      <c r="F1589" t="s">
        <v>4602</v>
      </c>
      <c r="G1589" s="1">
        <v>31389</v>
      </c>
      <c r="H1589" t="s">
        <v>2148</v>
      </c>
      <c r="I1589">
        <v>1985</v>
      </c>
      <c r="J1589" s="2">
        <f t="shared" si="48"/>
        <v>34</v>
      </c>
      <c r="K1589" t="str" cm="1">
        <f t="array" ref="K1589">_xlfn.IFS(J1589&gt;=61,"61-70",J1589&gt;51,"51-60",J1589&gt;41,"41-50",J1589&gt;31,"31-40",J1589&gt;10,"18-30")</f>
        <v>31-40</v>
      </c>
      <c r="L1589">
        <f t="shared" si="49"/>
        <v>2017</v>
      </c>
    </row>
    <row r="1590" spans="1:12" x14ac:dyDescent="0.25">
      <c r="A1590">
        <v>5789</v>
      </c>
      <c r="B1590">
        <v>5</v>
      </c>
      <c r="C1590" t="s">
        <v>4603</v>
      </c>
      <c r="D1590" t="s">
        <v>4604</v>
      </c>
      <c r="E1590" s="1">
        <v>43552</v>
      </c>
      <c r="F1590" t="s">
        <v>4605</v>
      </c>
      <c r="G1590" s="1">
        <v>36879</v>
      </c>
      <c r="H1590" t="s">
        <v>2148</v>
      </c>
      <c r="I1590">
        <v>2000</v>
      </c>
      <c r="J1590" s="2">
        <f t="shared" si="48"/>
        <v>19</v>
      </c>
      <c r="K1590" t="str" cm="1">
        <f t="array" ref="K1590">_xlfn.IFS(J1590&gt;=61,"61-70",J1590&gt;51,"51-60",J1590&gt;41,"41-50",J1590&gt;31,"31-40",J1590&gt;10,"18-30")</f>
        <v>18-30</v>
      </c>
      <c r="L1590">
        <f t="shared" si="49"/>
        <v>2019</v>
      </c>
    </row>
    <row r="1591" spans="1:12" x14ac:dyDescent="0.25">
      <c r="A1591">
        <v>5790</v>
      </c>
      <c r="B1591">
        <v>5</v>
      </c>
      <c r="C1591" t="s">
        <v>4561</v>
      </c>
      <c r="D1591" t="s">
        <v>4606</v>
      </c>
      <c r="E1591" s="1">
        <v>43143</v>
      </c>
      <c r="F1591" t="s">
        <v>4607</v>
      </c>
      <c r="G1591" s="1">
        <v>27514</v>
      </c>
      <c r="H1591" t="s">
        <v>6</v>
      </c>
      <c r="I1591">
        <v>1975</v>
      </c>
      <c r="J1591" s="2">
        <f t="shared" si="48"/>
        <v>44</v>
      </c>
      <c r="K1591" t="str" cm="1">
        <f t="array" ref="K1591">_xlfn.IFS(J1591&gt;=61,"61-70",J1591&gt;51,"51-60",J1591&gt;41,"41-50",J1591&gt;31,"31-40",J1591&gt;10,"18-30")</f>
        <v>41-50</v>
      </c>
      <c r="L1591">
        <f t="shared" si="49"/>
        <v>2018</v>
      </c>
    </row>
    <row r="1592" spans="1:12" x14ac:dyDescent="0.25">
      <c r="A1592">
        <v>5791</v>
      </c>
      <c r="B1592">
        <v>5</v>
      </c>
      <c r="C1592" t="s">
        <v>4608</v>
      </c>
      <c r="D1592" t="s">
        <v>4609</v>
      </c>
      <c r="E1592" s="1">
        <v>42897</v>
      </c>
      <c r="F1592" t="s">
        <v>4610</v>
      </c>
      <c r="G1592" s="1">
        <v>21974</v>
      </c>
      <c r="H1592" t="s">
        <v>6</v>
      </c>
      <c r="I1592">
        <v>1960</v>
      </c>
      <c r="J1592" s="2">
        <f t="shared" si="48"/>
        <v>59</v>
      </c>
      <c r="K1592" t="str" cm="1">
        <f t="array" ref="K1592">_xlfn.IFS(J1592&gt;=61,"61-70",J1592&gt;51,"51-60",J1592&gt;41,"41-50",J1592&gt;31,"31-40",J1592&gt;10,"18-30")</f>
        <v>51-60</v>
      </c>
      <c r="L1592">
        <f t="shared" si="49"/>
        <v>2017</v>
      </c>
    </row>
    <row r="1593" spans="1:12" x14ac:dyDescent="0.25">
      <c r="A1593">
        <v>5792</v>
      </c>
      <c r="B1593">
        <v>5</v>
      </c>
      <c r="C1593" t="s">
        <v>4611</v>
      </c>
      <c r="D1593" t="s">
        <v>4612</v>
      </c>
      <c r="E1593" s="1">
        <v>43428</v>
      </c>
      <c r="F1593" t="s">
        <v>4613</v>
      </c>
      <c r="G1593" s="1">
        <v>33935</v>
      </c>
      <c r="H1593" t="s">
        <v>7</v>
      </c>
      <c r="I1593">
        <v>1992</v>
      </c>
      <c r="J1593" s="2">
        <f t="shared" si="48"/>
        <v>27</v>
      </c>
      <c r="K1593" t="str" cm="1">
        <f t="array" ref="K1593">_xlfn.IFS(J1593&gt;=61,"61-70",J1593&gt;51,"51-60",J1593&gt;41,"41-50",J1593&gt;31,"31-40",J1593&gt;10,"18-30")</f>
        <v>18-30</v>
      </c>
      <c r="L1593">
        <f t="shared" si="49"/>
        <v>2018</v>
      </c>
    </row>
    <row r="1594" spans="1:12" x14ac:dyDescent="0.25">
      <c r="A1594">
        <v>5793</v>
      </c>
      <c r="B1594">
        <v>5</v>
      </c>
      <c r="C1594" t="s">
        <v>3525</v>
      </c>
      <c r="D1594" t="s">
        <v>4614</v>
      </c>
      <c r="E1594" s="1">
        <v>42818</v>
      </c>
      <c r="F1594" t="s">
        <v>4615</v>
      </c>
      <c r="G1594" s="1">
        <v>30060</v>
      </c>
      <c r="H1594" t="s">
        <v>2148</v>
      </c>
      <c r="I1594">
        <v>1982</v>
      </c>
      <c r="J1594" s="2">
        <f t="shared" si="48"/>
        <v>37</v>
      </c>
      <c r="K1594" t="str" cm="1">
        <f t="array" ref="K1594">_xlfn.IFS(J1594&gt;=61,"61-70",J1594&gt;51,"51-60",J1594&gt;41,"41-50",J1594&gt;31,"31-40",J1594&gt;10,"18-30")</f>
        <v>31-40</v>
      </c>
      <c r="L1594">
        <f t="shared" si="49"/>
        <v>2017</v>
      </c>
    </row>
    <row r="1595" spans="1:12" x14ac:dyDescent="0.25">
      <c r="A1595">
        <v>5794</v>
      </c>
      <c r="B1595">
        <v>5</v>
      </c>
      <c r="C1595" t="s">
        <v>3507</v>
      </c>
      <c r="D1595" t="s">
        <v>4616</v>
      </c>
      <c r="E1595" s="1">
        <v>43372</v>
      </c>
      <c r="F1595" t="s">
        <v>4617</v>
      </c>
      <c r="G1595" s="1">
        <v>32682</v>
      </c>
      <c r="H1595" t="s">
        <v>7</v>
      </c>
      <c r="I1595">
        <v>1989</v>
      </c>
      <c r="J1595" s="2">
        <f t="shared" si="48"/>
        <v>30</v>
      </c>
      <c r="K1595" t="str" cm="1">
        <f t="array" ref="K1595">_xlfn.IFS(J1595&gt;=61,"61-70",J1595&gt;51,"51-60",J1595&gt;41,"41-50",J1595&gt;31,"31-40",J1595&gt;10,"18-30")</f>
        <v>18-30</v>
      </c>
      <c r="L1595">
        <f t="shared" si="49"/>
        <v>2018</v>
      </c>
    </row>
    <row r="1596" spans="1:12" x14ac:dyDescent="0.25">
      <c r="A1596">
        <v>5795</v>
      </c>
      <c r="B1596">
        <v>5</v>
      </c>
      <c r="C1596" t="s">
        <v>4618</v>
      </c>
      <c r="D1596" t="s">
        <v>4619</v>
      </c>
      <c r="E1596" s="1">
        <v>43161</v>
      </c>
      <c r="F1596" t="s">
        <v>4620</v>
      </c>
      <c r="G1596" s="1">
        <v>27928</v>
      </c>
      <c r="H1596" t="s">
        <v>6</v>
      </c>
      <c r="I1596">
        <v>1976</v>
      </c>
      <c r="J1596" s="2">
        <f t="shared" si="48"/>
        <v>43</v>
      </c>
      <c r="K1596" t="str" cm="1">
        <f t="array" ref="K1596">_xlfn.IFS(J1596&gt;=61,"61-70",J1596&gt;51,"51-60",J1596&gt;41,"41-50",J1596&gt;31,"31-40",J1596&gt;10,"18-30")</f>
        <v>41-50</v>
      </c>
      <c r="L1596">
        <f t="shared" si="49"/>
        <v>2018</v>
      </c>
    </row>
    <row r="1597" spans="1:12" x14ac:dyDescent="0.25">
      <c r="A1597">
        <v>5796</v>
      </c>
      <c r="B1597">
        <v>5</v>
      </c>
      <c r="C1597" t="s">
        <v>4621</v>
      </c>
      <c r="D1597" t="s">
        <v>4622</v>
      </c>
      <c r="E1597" s="1">
        <v>43421</v>
      </c>
      <c r="F1597" t="s">
        <v>4623</v>
      </c>
      <c r="G1597" s="1">
        <v>33778</v>
      </c>
      <c r="H1597" t="s">
        <v>7</v>
      </c>
      <c r="I1597">
        <v>1992</v>
      </c>
      <c r="J1597" s="2">
        <f t="shared" si="48"/>
        <v>27</v>
      </c>
      <c r="K1597" t="str" cm="1">
        <f t="array" ref="K1597">_xlfn.IFS(J1597&gt;=61,"61-70",J1597&gt;51,"51-60",J1597&gt;41,"41-50",J1597&gt;31,"31-40",J1597&gt;10,"18-30")</f>
        <v>18-30</v>
      </c>
      <c r="L1597">
        <f t="shared" si="49"/>
        <v>2018</v>
      </c>
    </row>
    <row r="1598" spans="1:12" x14ac:dyDescent="0.25">
      <c r="A1598">
        <v>5797</v>
      </c>
      <c r="B1598">
        <v>5</v>
      </c>
      <c r="C1598" t="s">
        <v>4624</v>
      </c>
      <c r="D1598" t="s">
        <v>4625</v>
      </c>
      <c r="E1598" s="1">
        <v>43292</v>
      </c>
      <c r="F1598" t="s">
        <v>4626</v>
      </c>
      <c r="G1598" s="1">
        <v>30880</v>
      </c>
      <c r="H1598" t="s">
        <v>6</v>
      </c>
      <c r="I1598">
        <v>1984</v>
      </c>
      <c r="J1598" s="2">
        <f t="shared" si="48"/>
        <v>35</v>
      </c>
      <c r="K1598" t="str" cm="1">
        <f t="array" ref="K1598">_xlfn.IFS(J1598&gt;=61,"61-70",J1598&gt;51,"51-60",J1598&gt;41,"41-50",J1598&gt;31,"31-40",J1598&gt;10,"18-30")</f>
        <v>31-40</v>
      </c>
      <c r="L1598">
        <f t="shared" si="49"/>
        <v>2018</v>
      </c>
    </row>
    <row r="1599" spans="1:12" x14ac:dyDescent="0.25">
      <c r="A1599">
        <v>5798</v>
      </c>
      <c r="B1599">
        <v>5</v>
      </c>
      <c r="C1599" t="s">
        <v>4627</v>
      </c>
      <c r="D1599" t="s">
        <v>4628</v>
      </c>
      <c r="E1599" s="1">
        <v>42799</v>
      </c>
      <c r="F1599" t="s">
        <v>4629</v>
      </c>
      <c r="G1599" s="1">
        <v>19759</v>
      </c>
      <c r="H1599" t="s">
        <v>7</v>
      </c>
      <c r="I1599">
        <v>1954</v>
      </c>
      <c r="J1599" s="2">
        <f t="shared" si="48"/>
        <v>65</v>
      </c>
      <c r="K1599" t="str" cm="1">
        <f t="array" ref="K1599">_xlfn.IFS(J1599&gt;=61,"61-70",J1599&gt;51,"51-60",J1599&gt;41,"41-50",J1599&gt;31,"31-40",J1599&gt;10,"18-30")</f>
        <v>61-70</v>
      </c>
      <c r="L1599">
        <f t="shared" si="49"/>
        <v>2017</v>
      </c>
    </row>
    <row r="1600" spans="1:12" x14ac:dyDescent="0.25">
      <c r="A1600">
        <v>5799</v>
      </c>
      <c r="B1600">
        <v>5</v>
      </c>
      <c r="C1600" t="s">
        <v>4392</v>
      </c>
      <c r="D1600" t="s">
        <v>4630</v>
      </c>
      <c r="E1600" s="1">
        <v>43454</v>
      </c>
      <c r="F1600" t="s">
        <v>4631</v>
      </c>
      <c r="G1600" s="1">
        <v>35971</v>
      </c>
      <c r="H1600" t="s">
        <v>2148</v>
      </c>
      <c r="I1600">
        <v>1998</v>
      </c>
      <c r="J1600" s="2">
        <f t="shared" si="48"/>
        <v>21</v>
      </c>
      <c r="K1600" t="str" cm="1">
        <f t="array" ref="K1600">_xlfn.IFS(J1600&gt;=61,"61-70",J1600&gt;51,"51-60",J1600&gt;41,"41-50",J1600&gt;31,"31-40",J1600&gt;10,"18-30")</f>
        <v>18-30</v>
      </c>
      <c r="L1600">
        <f t="shared" si="49"/>
        <v>2018</v>
      </c>
    </row>
    <row r="1601" spans="1:12" x14ac:dyDescent="0.25">
      <c r="A1601">
        <v>5800</v>
      </c>
      <c r="B1601">
        <v>5</v>
      </c>
      <c r="C1601" t="s">
        <v>2874</v>
      </c>
      <c r="D1601" t="s">
        <v>4632</v>
      </c>
      <c r="E1601" s="1">
        <v>42798</v>
      </c>
      <c r="F1601" t="s">
        <v>4633</v>
      </c>
      <c r="G1601" s="1">
        <v>29883</v>
      </c>
      <c r="H1601" t="s">
        <v>2148</v>
      </c>
      <c r="I1601">
        <v>1981</v>
      </c>
      <c r="J1601" s="2">
        <f t="shared" si="48"/>
        <v>38</v>
      </c>
      <c r="K1601" t="str" cm="1">
        <f t="array" ref="K1601">_xlfn.IFS(J1601&gt;=61,"61-70",J1601&gt;51,"51-60",J1601&gt;41,"41-50",J1601&gt;31,"31-40",J1601&gt;10,"18-30")</f>
        <v>31-40</v>
      </c>
      <c r="L1601">
        <f t="shared" si="49"/>
        <v>2017</v>
      </c>
    </row>
    <row r="1602" spans="1:12" x14ac:dyDescent="0.25">
      <c r="A1602">
        <v>5801</v>
      </c>
      <c r="B1602">
        <v>5</v>
      </c>
      <c r="C1602" t="s">
        <v>4634</v>
      </c>
      <c r="D1602" t="s">
        <v>4635</v>
      </c>
      <c r="E1602" s="1">
        <v>43557</v>
      </c>
      <c r="F1602" t="s">
        <v>4636</v>
      </c>
      <c r="G1602" s="1">
        <v>36833</v>
      </c>
      <c r="H1602" t="s">
        <v>7</v>
      </c>
      <c r="I1602">
        <v>2000</v>
      </c>
      <c r="J1602" s="2">
        <f t="shared" si="48"/>
        <v>19</v>
      </c>
      <c r="K1602" t="str" cm="1">
        <f t="array" ref="K1602">_xlfn.IFS(J1602&gt;=61,"61-70",J1602&gt;51,"51-60",J1602&gt;41,"41-50",J1602&gt;31,"31-40",J1602&gt;10,"18-30")</f>
        <v>18-30</v>
      </c>
      <c r="L1602">
        <f t="shared" si="49"/>
        <v>2019</v>
      </c>
    </row>
    <row r="1603" spans="1:12" x14ac:dyDescent="0.25">
      <c r="A1603">
        <v>5802</v>
      </c>
      <c r="B1603">
        <v>5</v>
      </c>
      <c r="C1603" t="s">
        <v>4637</v>
      </c>
      <c r="D1603" t="s">
        <v>4638</v>
      </c>
      <c r="E1603" s="1">
        <v>42882</v>
      </c>
      <c r="F1603" t="s">
        <v>4639</v>
      </c>
      <c r="G1603" s="1">
        <v>30658</v>
      </c>
      <c r="H1603" t="s">
        <v>2148</v>
      </c>
      <c r="I1603">
        <v>1983</v>
      </c>
      <c r="J1603" s="2">
        <f t="shared" ref="J1603:J1666" si="50">2019-I1603</f>
        <v>36</v>
      </c>
      <c r="K1603" t="str" cm="1">
        <f t="array" ref="K1603">_xlfn.IFS(J1603&gt;=61,"61-70",J1603&gt;51,"51-60",J1603&gt;41,"41-50",J1603&gt;31,"31-40",J1603&gt;10,"18-30")</f>
        <v>31-40</v>
      </c>
      <c r="L1603">
        <f t="shared" ref="L1603:L1666" si="51">YEAR(E1603)</f>
        <v>2017</v>
      </c>
    </row>
    <row r="1604" spans="1:12" x14ac:dyDescent="0.25">
      <c r="A1604">
        <v>5803</v>
      </c>
      <c r="B1604">
        <v>5</v>
      </c>
      <c r="C1604" t="s">
        <v>3848</v>
      </c>
      <c r="D1604" t="s">
        <v>4640</v>
      </c>
      <c r="E1604" s="1">
        <v>43278</v>
      </c>
      <c r="F1604" t="s">
        <v>4641</v>
      </c>
      <c r="G1604" s="1">
        <v>34333</v>
      </c>
      <c r="H1604" t="s">
        <v>2148</v>
      </c>
      <c r="I1604">
        <v>1993</v>
      </c>
      <c r="J1604" s="2">
        <f t="shared" si="50"/>
        <v>26</v>
      </c>
      <c r="K1604" t="str" cm="1">
        <f t="array" ref="K1604">_xlfn.IFS(J1604&gt;=61,"61-70",J1604&gt;51,"51-60",J1604&gt;41,"41-50",J1604&gt;31,"31-40",J1604&gt;10,"18-30")</f>
        <v>18-30</v>
      </c>
      <c r="L1604">
        <f t="shared" si="51"/>
        <v>2018</v>
      </c>
    </row>
    <row r="1605" spans="1:12" x14ac:dyDescent="0.25">
      <c r="A1605">
        <v>5804</v>
      </c>
      <c r="B1605">
        <v>5</v>
      </c>
      <c r="C1605" t="s">
        <v>4642</v>
      </c>
      <c r="D1605" t="s">
        <v>4643</v>
      </c>
      <c r="E1605" s="1">
        <v>42769</v>
      </c>
      <c r="F1605" t="s">
        <v>4644</v>
      </c>
      <c r="G1605" s="1">
        <v>19074</v>
      </c>
      <c r="H1605" t="s">
        <v>6</v>
      </c>
      <c r="I1605">
        <v>1952</v>
      </c>
      <c r="J1605" s="2">
        <f t="shared" si="50"/>
        <v>67</v>
      </c>
      <c r="K1605" t="str" cm="1">
        <f t="array" ref="K1605">_xlfn.IFS(J1605&gt;=61,"61-70",J1605&gt;51,"51-60",J1605&gt;41,"41-50",J1605&gt;31,"31-40",J1605&gt;10,"18-30")</f>
        <v>61-70</v>
      </c>
      <c r="L1605">
        <f t="shared" si="51"/>
        <v>2017</v>
      </c>
    </row>
    <row r="1606" spans="1:12" x14ac:dyDescent="0.25">
      <c r="A1606">
        <v>5805</v>
      </c>
      <c r="B1606">
        <v>5</v>
      </c>
      <c r="C1606" t="s">
        <v>4645</v>
      </c>
      <c r="D1606" t="s">
        <v>4646</v>
      </c>
      <c r="E1606" s="1">
        <v>43027</v>
      </c>
      <c r="F1606" t="s">
        <v>4647</v>
      </c>
      <c r="G1606" s="1">
        <v>32008</v>
      </c>
      <c r="H1606" t="s">
        <v>2148</v>
      </c>
      <c r="I1606">
        <v>1987</v>
      </c>
      <c r="J1606" s="2">
        <f t="shared" si="50"/>
        <v>32</v>
      </c>
      <c r="K1606" t="str" cm="1">
        <f t="array" ref="K1606">_xlfn.IFS(J1606&gt;=61,"61-70",J1606&gt;51,"51-60",J1606&gt;41,"41-50",J1606&gt;31,"31-40",J1606&gt;10,"18-30")</f>
        <v>31-40</v>
      </c>
      <c r="L1606">
        <f t="shared" si="51"/>
        <v>2017</v>
      </c>
    </row>
    <row r="1607" spans="1:12" x14ac:dyDescent="0.25">
      <c r="A1607">
        <v>5806</v>
      </c>
      <c r="B1607">
        <v>5</v>
      </c>
      <c r="C1607" t="s">
        <v>2518</v>
      </c>
      <c r="D1607" t="s">
        <v>4648</v>
      </c>
      <c r="E1607" s="1">
        <v>43336</v>
      </c>
      <c r="F1607" t="s">
        <v>4649</v>
      </c>
      <c r="G1607" s="1">
        <v>31864</v>
      </c>
      <c r="H1607" t="s">
        <v>6</v>
      </c>
      <c r="I1607">
        <v>1987</v>
      </c>
      <c r="J1607" s="2">
        <f t="shared" si="50"/>
        <v>32</v>
      </c>
      <c r="K1607" t="str" cm="1">
        <f t="array" ref="K1607">_xlfn.IFS(J1607&gt;=61,"61-70",J1607&gt;51,"51-60",J1607&gt;41,"41-50",J1607&gt;31,"31-40",J1607&gt;10,"18-30")</f>
        <v>31-40</v>
      </c>
      <c r="L1607">
        <f t="shared" si="51"/>
        <v>2018</v>
      </c>
    </row>
    <row r="1608" spans="1:12" x14ac:dyDescent="0.25">
      <c r="A1608">
        <v>5807</v>
      </c>
      <c r="B1608">
        <v>5</v>
      </c>
      <c r="C1608" t="s">
        <v>4650</v>
      </c>
      <c r="D1608" t="s">
        <v>4651</v>
      </c>
      <c r="E1608" s="1">
        <v>43501</v>
      </c>
      <c r="F1608" t="s">
        <v>4652</v>
      </c>
      <c r="G1608" s="1">
        <v>35592</v>
      </c>
      <c r="H1608" t="s">
        <v>6</v>
      </c>
      <c r="I1608">
        <v>1997</v>
      </c>
      <c r="J1608" s="2">
        <f t="shared" si="50"/>
        <v>22</v>
      </c>
      <c r="K1608" t="str" cm="1">
        <f t="array" ref="K1608">_xlfn.IFS(J1608&gt;=61,"61-70",J1608&gt;51,"51-60",J1608&gt;41,"41-50",J1608&gt;31,"31-40",J1608&gt;10,"18-30")</f>
        <v>18-30</v>
      </c>
      <c r="L1608">
        <f t="shared" si="51"/>
        <v>2019</v>
      </c>
    </row>
    <row r="1609" spans="1:12" x14ac:dyDescent="0.25">
      <c r="A1609">
        <v>5808</v>
      </c>
      <c r="B1609">
        <v>5</v>
      </c>
      <c r="C1609" t="s">
        <v>2578</v>
      </c>
      <c r="D1609" t="s">
        <v>4653</v>
      </c>
      <c r="E1609" s="1">
        <v>43553</v>
      </c>
      <c r="F1609" t="s">
        <v>4654</v>
      </c>
      <c r="G1609" s="1">
        <v>36755</v>
      </c>
      <c r="H1609" t="s">
        <v>7</v>
      </c>
      <c r="I1609">
        <v>2000</v>
      </c>
      <c r="J1609" s="2">
        <f t="shared" si="50"/>
        <v>19</v>
      </c>
      <c r="K1609" t="str" cm="1">
        <f t="array" ref="K1609">_xlfn.IFS(J1609&gt;=61,"61-70",J1609&gt;51,"51-60",J1609&gt;41,"41-50",J1609&gt;31,"31-40",J1609&gt;10,"18-30")</f>
        <v>18-30</v>
      </c>
      <c r="L1609">
        <f t="shared" si="51"/>
        <v>2019</v>
      </c>
    </row>
    <row r="1610" spans="1:12" x14ac:dyDescent="0.25">
      <c r="A1610">
        <v>5809</v>
      </c>
      <c r="B1610">
        <v>5</v>
      </c>
      <c r="C1610" t="s">
        <v>4655</v>
      </c>
      <c r="D1610" t="s">
        <v>4656</v>
      </c>
      <c r="E1610" s="1">
        <v>42969</v>
      </c>
      <c r="F1610" t="s">
        <v>4657</v>
      </c>
      <c r="G1610" s="1">
        <v>23579</v>
      </c>
      <c r="H1610" t="s">
        <v>6</v>
      </c>
      <c r="I1610">
        <v>1964</v>
      </c>
      <c r="J1610" s="2">
        <f t="shared" si="50"/>
        <v>55</v>
      </c>
      <c r="K1610" t="str" cm="1">
        <f t="array" ref="K1610">_xlfn.IFS(J1610&gt;=61,"61-70",J1610&gt;51,"51-60",J1610&gt;41,"41-50",J1610&gt;31,"31-40",J1610&gt;10,"18-30")</f>
        <v>51-60</v>
      </c>
      <c r="L1610">
        <f t="shared" si="51"/>
        <v>2017</v>
      </c>
    </row>
    <row r="1611" spans="1:12" x14ac:dyDescent="0.25">
      <c r="A1611">
        <v>5810</v>
      </c>
      <c r="B1611">
        <v>5</v>
      </c>
      <c r="C1611" t="s">
        <v>2868</v>
      </c>
      <c r="D1611" t="s">
        <v>4658</v>
      </c>
      <c r="E1611" s="1">
        <v>43495</v>
      </c>
      <c r="F1611" t="s">
        <v>4659</v>
      </c>
      <c r="G1611" s="1">
        <v>35436</v>
      </c>
      <c r="H1611" t="s">
        <v>6</v>
      </c>
      <c r="I1611">
        <v>1997</v>
      </c>
      <c r="J1611" s="2">
        <f t="shared" si="50"/>
        <v>22</v>
      </c>
      <c r="K1611" t="str" cm="1">
        <f t="array" ref="K1611">_xlfn.IFS(J1611&gt;=61,"61-70",J1611&gt;51,"51-60",J1611&gt;41,"41-50",J1611&gt;31,"31-40",J1611&gt;10,"18-30")</f>
        <v>18-30</v>
      </c>
      <c r="L1611">
        <f t="shared" si="51"/>
        <v>2019</v>
      </c>
    </row>
    <row r="1612" spans="1:12" x14ac:dyDescent="0.25">
      <c r="A1612">
        <v>5811</v>
      </c>
      <c r="B1612">
        <v>5</v>
      </c>
      <c r="C1612" t="s">
        <v>3591</v>
      </c>
      <c r="D1612" t="s">
        <v>4660</v>
      </c>
      <c r="E1612" s="1">
        <v>43170</v>
      </c>
      <c r="F1612" t="s">
        <v>4661</v>
      </c>
      <c r="G1612" s="1">
        <v>33337</v>
      </c>
      <c r="H1612" t="s">
        <v>2148</v>
      </c>
      <c r="I1612">
        <v>1991</v>
      </c>
      <c r="J1612" s="2">
        <f t="shared" si="50"/>
        <v>28</v>
      </c>
      <c r="K1612" t="str" cm="1">
        <f t="array" ref="K1612">_xlfn.IFS(J1612&gt;=61,"61-70",J1612&gt;51,"51-60",J1612&gt;41,"41-50",J1612&gt;31,"31-40",J1612&gt;10,"18-30")</f>
        <v>18-30</v>
      </c>
      <c r="L1612">
        <f t="shared" si="51"/>
        <v>2018</v>
      </c>
    </row>
    <row r="1613" spans="1:12" x14ac:dyDescent="0.25">
      <c r="A1613">
        <v>5812</v>
      </c>
      <c r="B1613">
        <v>5</v>
      </c>
      <c r="C1613" t="s">
        <v>4662</v>
      </c>
      <c r="D1613" t="s">
        <v>4663</v>
      </c>
      <c r="E1613" s="1">
        <v>43539</v>
      </c>
      <c r="F1613" t="s">
        <v>4664</v>
      </c>
      <c r="G1613" s="1">
        <v>36441</v>
      </c>
      <c r="H1613" t="s">
        <v>7</v>
      </c>
      <c r="I1613">
        <v>1999</v>
      </c>
      <c r="J1613" s="2">
        <f t="shared" si="50"/>
        <v>20</v>
      </c>
      <c r="K1613" t="str" cm="1">
        <f t="array" ref="K1613">_xlfn.IFS(J1613&gt;=61,"61-70",J1613&gt;51,"51-60",J1613&gt;41,"41-50",J1613&gt;31,"31-40",J1613&gt;10,"18-30")</f>
        <v>18-30</v>
      </c>
      <c r="L1613">
        <f t="shared" si="51"/>
        <v>2019</v>
      </c>
    </row>
    <row r="1614" spans="1:12" x14ac:dyDescent="0.25">
      <c r="A1614">
        <v>5813</v>
      </c>
      <c r="B1614">
        <v>5</v>
      </c>
      <c r="C1614" t="s">
        <v>4216</v>
      </c>
      <c r="D1614" t="s">
        <v>4665</v>
      </c>
      <c r="E1614" s="1">
        <v>42765</v>
      </c>
      <c r="F1614" t="s">
        <v>4666</v>
      </c>
      <c r="G1614" s="1">
        <v>29573</v>
      </c>
      <c r="H1614" t="s">
        <v>2148</v>
      </c>
      <c r="I1614">
        <v>1980</v>
      </c>
      <c r="J1614" s="2">
        <f t="shared" si="50"/>
        <v>39</v>
      </c>
      <c r="K1614" t="str" cm="1">
        <f t="array" ref="K1614">_xlfn.IFS(J1614&gt;=61,"61-70",J1614&gt;51,"51-60",J1614&gt;41,"41-50",J1614&gt;31,"31-40",J1614&gt;10,"18-30")</f>
        <v>31-40</v>
      </c>
      <c r="L1614">
        <f t="shared" si="51"/>
        <v>2017</v>
      </c>
    </row>
    <row r="1615" spans="1:12" x14ac:dyDescent="0.25">
      <c r="A1615">
        <v>5814</v>
      </c>
      <c r="B1615">
        <v>5</v>
      </c>
      <c r="C1615" t="s">
        <v>4667</v>
      </c>
      <c r="D1615" t="s">
        <v>4668</v>
      </c>
      <c r="E1615" s="1">
        <v>42820</v>
      </c>
      <c r="F1615" t="s">
        <v>4669</v>
      </c>
      <c r="G1615" s="1">
        <v>30082</v>
      </c>
      <c r="H1615" t="s">
        <v>2148</v>
      </c>
      <c r="I1615">
        <v>1982</v>
      </c>
      <c r="J1615" s="2">
        <f t="shared" si="50"/>
        <v>37</v>
      </c>
      <c r="K1615" t="str" cm="1">
        <f t="array" ref="K1615">_xlfn.IFS(J1615&gt;=61,"61-70",J1615&gt;51,"51-60",J1615&gt;41,"41-50",J1615&gt;31,"31-40",J1615&gt;10,"18-30")</f>
        <v>31-40</v>
      </c>
      <c r="L1615">
        <f t="shared" si="51"/>
        <v>2017</v>
      </c>
    </row>
    <row r="1616" spans="1:12" x14ac:dyDescent="0.25">
      <c r="A1616">
        <v>5815</v>
      </c>
      <c r="B1616">
        <v>5</v>
      </c>
      <c r="C1616" t="s">
        <v>3606</v>
      </c>
      <c r="D1616" t="s">
        <v>4670</v>
      </c>
      <c r="E1616" s="1">
        <v>43202</v>
      </c>
      <c r="F1616" t="s">
        <v>4671</v>
      </c>
      <c r="G1616" s="1">
        <v>28844</v>
      </c>
      <c r="H1616" t="s">
        <v>7</v>
      </c>
      <c r="I1616">
        <v>1978</v>
      </c>
      <c r="J1616" s="2">
        <f t="shared" si="50"/>
        <v>41</v>
      </c>
      <c r="K1616" t="str" cm="1">
        <f t="array" ref="K1616">_xlfn.IFS(J1616&gt;=61,"61-70",J1616&gt;51,"51-60",J1616&gt;41,"41-50",J1616&gt;31,"31-40",J1616&gt;10,"18-30")</f>
        <v>31-40</v>
      </c>
      <c r="L1616">
        <f t="shared" si="51"/>
        <v>2018</v>
      </c>
    </row>
    <row r="1617" spans="1:12" x14ac:dyDescent="0.25">
      <c r="A1617">
        <v>5816</v>
      </c>
      <c r="B1617">
        <v>5</v>
      </c>
      <c r="C1617" t="s">
        <v>4570</v>
      </c>
      <c r="D1617" t="s">
        <v>4672</v>
      </c>
      <c r="E1617" s="1">
        <v>43018</v>
      </c>
      <c r="F1617" t="s">
        <v>4673</v>
      </c>
      <c r="G1617" s="1">
        <v>31920</v>
      </c>
      <c r="H1617" t="s">
        <v>2148</v>
      </c>
      <c r="I1617">
        <v>1987</v>
      </c>
      <c r="J1617" s="2">
        <f t="shared" si="50"/>
        <v>32</v>
      </c>
      <c r="K1617" t="str" cm="1">
        <f t="array" ref="K1617">_xlfn.IFS(J1617&gt;=61,"61-70",J1617&gt;51,"51-60",J1617&gt;41,"41-50",J1617&gt;31,"31-40",J1617&gt;10,"18-30")</f>
        <v>31-40</v>
      </c>
      <c r="L1617">
        <f t="shared" si="51"/>
        <v>2017</v>
      </c>
    </row>
    <row r="1618" spans="1:12" x14ac:dyDescent="0.25">
      <c r="A1618">
        <v>5817</v>
      </c>
      <c r="B1618">
        <v>5</v>
      </c>
      <c r="C1618" t="s">
        <v>4674</v>
      </c>
      <c r="D1618" t="s">
        <v>4675</v>
      </c>
      <c r="E1618" s="1">
        <v>42895</v>
      </c>
      <c r="F1618" t="s">
        <v>4676</v>
      </c>
      <c r="G1618" s="1">
        <v>21922</v>
      </c>
      <c r="H1618" t="s">
        <v>6</v>
      </c>
      <c r="I1618">
        <v>1960</v>
      </c>
      <c r="J1618" s="2">
        <f t="shared" si="50"/>
        <v>59</v>
      </c>
      <c r="K1618" t="str" cm="1">
        <f t="array" ref="K1618">_xlfn.IFS(J1618&gt;=61,"61-70",J1618&gt;51,"51-60",J1618&gt;41,"41-50",J1618&gt;31,"31-40",J1618&gt;10,"18-30")</f>
        <v>51-60</v>
      </c>
      <c r="L1618">
        <f t="shared" si="51"/>
        <v>2017</v>
      </c>
    </row>
    <row r="1619" spans="1:12" x14ac:dyDescent="0.25">
      <c r="A1619">
        <v>5818</v>
      </c>
      <c r="B1619">
        <v>5</v>
      </c>
      <c r="C1619" t="s">
        <v>4677</v>
      </c>
      <c r="D1619" t="s">
        <v>4678</v>
      </c>
      <c r="E1619" s="1">
        <v>43145</v>
      </c>
      <c r="F1619" t="s">
        <v>4679</v>
      </c>
      <c r="G1619" s="1">
        <v>27566</v>
      </c>
      <c r="H1619" t="s">
        <v>6</v>
      </c>
      <c r="I1619">
        <v>1975</v>
      </c>
      <c r="J1619" s="2">
        <f t="shared" si="50"/>
        <v>44</v>
      </c>
      <c r="K1619" t="str" cm="1">
        <f t="array" ref="K1619">_xlfn.IFS(J1619&gt;=61,"61-70",J1619&gt;51,"51-60",J1619&gt;41,"41-50",J1619&gt;31,"31-40",J1619&gt;10,"18-30")</f>
        <v>41-50</v>
      </c>
      <c r="L1619">
        <f t="shared" si="51"/>
        <v>2018</v>
      </c>
    </row>
    <row r="1620" spans="1:12" x14ac:dyDescent="0.25">
      <c r="A1620">
        <v>5819</v>
      </c>
      <c r="B1620">
        <v>5</v>
      </c>
      <c r="C1620" t="s">
        <v>3525</v>
      </c>
      <c r="D1620" t="s">
        <v>4680</v>
      </c>
      <c r="E1620" s="1">
        <v>43065</v>
      </c>
      <c r="F1620" t="s">
        <v>4681</v>
      </c>
      <c r="G1620" s="1">
        <v>25754</v>
      </c>
      <c r="H1620" t="s">
        <v>6</v>
      </c>
      <c r="I1620">
        <v>1970</v>
      </c>
      <c r="J1620" s="2">
        <f t="shared" si="50"/>
        <v>49</v>
      </c>
      <c r="K1620" t="str" cm="1">
        <f t="array" ref="K1620">_xlfn.IFS(J1620&gt;=61,"61-70",J1620&gt;51,"51-60",J1620&gt;41,"41-50",J1620&gt;31,"31-40",J1620&gt;10,"18-30")</f>
        <v>41-50</v>
      </c>
      <c r="L1620">
        <f t="shared" si="51"/>
        <v>2017</v>
      </c>
    </row>
    <row r="1621" spans="1:12" x14ac:dyDescent="0.25">
      <c r="A1621">
        <v>5820</v>
      </c>
      <c r="B1621">
        <v>5</v>
      </c>
      <c r="C1621" t="s">
        <v>4682</v>
      </c>
      <c r="D1621" t="s">
        <v>4683</v>
      </c>
      <c r="E1621" s="1">
        <v>43165</v>
      </c>
      <c r="F1621" t="s">
        <v>4684</v>
      </c>
      <c r="G1621" s="1">
        <v>33292</v>
      </c>
      <c r="H1621" t="s">
        <v>2148</v>
      </c>
      <c r="I1621">
        <v>1991</v>
      </c>
      <c r="J1621" s="2">
        <f t="shared" si="50"/>
        <v>28</v>
      </c>
      <c r="K1621" t="str" cm="1">
        <f t="array" ref="K1621">_xlfn.IFS(J1621&gt;=61,"61-70",J1621&gt;51,"51-60",J1621&gt;41,"41-50",J1621&gt;31,"31-40",J1621&gt;10,"18-30")</f>
        <v>18-30</v>
      </c>
      <c r="L1621">
        <f t="shared" si="51"/>
        <v>2018</v>
      </c>
    </row>
    <row r="1622" spans="1:12" x14ac:dyDescent="0.25">
      <c r="A1622">
        <v>5821</v>
      </c>
      <c r="B1622">
        <v>5</v>
      </c>
      <c r="C1622" t="s">
        <v>4309</v>
      </c>
      <c r="D1622" t="s">
        <v>4685</v>
      </c>
      <c r="E1622" s="1">
        <v>42791</v>
      </c>
      <c r="F1622" t="s">
        <v>4686</v>
      </c>
      <c r="G1622" s="1">
        <v>29817</v>
      </c>
      <c r="H1622" t="s">
        <v>2148</v>
      </c>
      <c r="I1622">
        <v>1981</v>
      </c>
      <c r="J1622" s="2">
        <f t="shared" si="50"/>
        <v>38</v>
      </c>
      <c r="K1622" t="str" cm="1">
        <f t="array" ref="K1622">_xlfn.IFS(J1622&gt;=61,"61-70",J1622&gt;51,"51-60",J1622&gt;41,"41-50",J1622&gt;31,"31-40",J1622&gt;10,"18-30")</f>
        <v>31-40</v>
      </c>
      <c r="L1622">
        <f t="shared" si="51"/>
        <v>2017</v>
      </c>
    </row>
    <row r="1623" spans="1:12" x14ac:dyDescent="0.25">
      <c r="A1623">
        <v>5822</v>
      </c>
      <c r="B1623">
        <v>5</v>
      </c>
      <c r="C1623" t="s">
        <v>3772</v>
      </c>
      <c r="D1623" t="s">
        <v>4687</v>
      </c>
      <c r="E1623" s="1">
        <v>42982</v>
      </c>
      <c r="F1623" t="s">
        <v>4688</v>
      </c>
      <c r="G1623" s="1">
        <v>31588</v>
      </c>
      <c r="H1623" t="s">
        <v>2148</v>
      </c>
      <c r="I1623">
        <v>1986</v>
      </c>
      <c r="J1623" s="2">
        <f t="shared" si="50"/>
        <v>33</v>
      </c>
      <c r="K1623" t="str" cm="1">
        <f t="array" ref="K1623">_xlfn.IFS(J1623&gt;=61,"61-70",J1623&gt;51,"51-60",J1623&gt;41,"41-50",J1623&gt;31,"31-40",J1623&gt;10,"18-30")</f>
        <v>31-40</v>
      </c>
      <c r="L1623">
        <f t="shared" si="51"/>
        <v>2017</v>
      </c>
    </row>
    <row r="1624" spans="1:12" x14ac:dyDescent="0.25">
      <c r="A1624">
        <v>5823</v>
      </c>
      <c r="B1624">
        <v>5</v>
      </c>
      <c r="C1624" t="s">
        <v>4689</v>
      </c>
      <c r="D1624" t="s">
        <v>4690</v>
      </c>
      <c r="E1624" s="1">
        <v>43289</v>
      </c>
      <c r="F1624" t="s">
        <v>4691</v>
      </c>
      <c r="G1624" s="1">
        <v>30802</v>
      </c>
      <c r="H1624" t="s">
        <v>7</v>
      </c>
      <c r="I1624">
        <v>1984</v>
      </c>
      <c r="J1624" s="2">
        <f t="shared" si="50"/>
        <v>35</v>
      </c>
      <c r="K1624" t="str" cm="1">
        <f t="array" ref="K1624">_xlfn.IFS(J1624&gt;=61,"61-70",J1624&gt;51,"51-60",J1624&gt;41,"41-50",J1624&gt;31,"31-40",J1624&gt;10,"18-30")</f>
        <v>31-40</v>
      </c>
      <c r="L1624">
        <f t="shared" si="51"/>
        <v>2018</v>
      </c>
    </row>
    <row r="1625" spans="1:12" x14ac:dyDescent="0.25">
      <c r="A1625">
        <v>5824</v>
      </c>
      <c r="B1625">
        <v>5</v>
      </c>
      <c r="C1625" t="s">
        <v>4692</v>
      </c>
      <c r="D1625" t="s">
        <v>4693</v>
      </c>
      <c r="E1625" s="1">
        <v>43386</v>
      </c>
      <c r="F1625" t="s">
        <v>4694</v>
      </c>
      <c r="G1625" s="1">
        <v>32995</v>
      </c>
      <c r="H1625" t="s">
        <v>7</v>
      </c>
      <c r="I1625">
        <v>1990</v>
      </c>
      <c r="J1625" s="2">
        <f t="shared" si="50"/>
        <v>29</v>
      </c>
      <c r="K1625" t="str" cm="1">
        <f t="array" ref="K1625">_xlfn.IFS(J1625&gt;=61,"61-70",J1625&gt;51,"51-60",J1625&gt;41,"41-50",J1625&gt;31,"31-40",J1625&gt;10,"18-30")</f>
        <v>18-30</v>
      </c>
      <c r="L1625">
        <f t="shared" si="51"/>
        <v>2018</v>
      </c>
    </row>
    <row r="1626" spans="1:12" x14ac:dyDescent="0.25">
      <c r="A1626">
        <v>5825</v>
      </c>
      <c r="B1626">
        <v>5</v>
      </c>
      <c r="C1626" t="s">
        <v>2862</v>
      </c>
      <c r="D1626" t="s">
        <v>4695</v>
      </c>
      <c r="E1626" s="1">
        <v>42846</v>
      </c>
      <c r="F1626" t="s">
        <v>4696</v>
      </c>
      <c r="G1626" s="1">
        <v>30326</v>
      </c>
      <c r="H1626" t="s">
        <v>2148</v>
      </c>
      <c r="I1626">
        <v>1983</v>
      </c>
      <c r="J1626" s="2">
        <f t="shared" si="50"/>
        <v>36</v>
      </c>
      <c r="K1626" t="str" cm="1">
        <f t="array" ref="K1626">_xlfn.IFS(J1626&gt;=61,"61-70",J1626&gt;51,"51-60",J1626&gt;41,"41-50",J1626&gt;31,"31-40",J1626&gt;10,"18-30")</f>
        <v>31-40</v>
      </c>
      <c r="L1626">
        <f t="shared" si="51"/>
        <v>2017</v>
      </c>
    </row>
    <row r="1627" spans="1:12" x14ac:dyDescent="0.25">
      <c r="A1627">
        <v>5826</v>
      </c>
      <c r="B1627">
        <v>5</v>
      </c>
      <c r="C1627" t="s">
        <v>4697</v>
      </c>
      <c r="D1627" t="s">
        <v>4698</v>
      </c>
      <c r="E1627" s="1">
        <v>43499</v>
      </c>
      <c r="F1627" t="s">
        <v>4699</v>
      </c>
      <c r="G1627" s="1">
        <v>35540</v>
      </c>
      <c r="H1627" t="s">
        <v>6</v>
      </c>
      <c r="I1627">
        <v>1997</v>
      </c>
      <c r="J1627" s="2">
        <f t="shared" si="50"/>
        <v>22</v>
      </c>
      <c r="K1627" t="str" cm="1">
        <f t="array" ref="K1627">_xlfn.IFS(J1627&gt;=61,"61-70",J1627&gt;51,"51-60",J1627&gt;41,"41-50",J1627&gt;31,"31-40",J1627&gt;10,"18-30")</f>
        <v>18-30</v>
      </c>
      <c r="L1627">
        <f t="shared" si="51"/>
        <v>2019</v>
      </c>
    </row>
    <row r="1628" spans="1:12" x14ac:dyDescent="0.25">
      <c r="A1628">
        <v>5827</v>
      </c>
      <c r="B1628">
        <v>5</v>
      </c>
      <c r="C1628" t="s">
        <v>3061</v>
      </c>
      <c r="D1628" t="s">
        <v>4700</v>
      </c>
      <c r="E1628" s="1">
        <v>43136</v>
      </c>
      <c r="F1628" t="s">
        <v>4701</v>
      </c>
      <c r="G1628" s="1">
        <v>27356</v>
      </c>
      <c r="H1628" t="s">
        <v>7</v>
      </c>
      <c r="I1628">
        <v>1974</v>
      </c>
      <c r="J1628" s="2">
        <f t="shared" si="50"/>
        <v>45</v>
      </c>
      <c r="K1628" t="str" cm="1">
        <f t="array" ref="K1628">_xlfn.IFS(J1628&gt;=61,"61-70",J1628&gt;51,"51-60",J1628&gt;41,"41-50",J1628&gt;31,"31-40",J1628&gt;10,"18-30")</f>
        <v>41-50</v>
      </c>
      <c r="L1628">
        <f t="shared" si="51"/>
        <v>2018</v>
      </c>
    </row>
    <row r="1629" spans="1:12" x14ac:dyDescent="0.25">
      <c r="A1629">
        <v>5828</v>
      </c>
      <c r="B1629">
        <v>5</v>
      </c>
      <c r="C1629" t="s">
        <v>4702</v>
      </c>
      <c r="D1629" t="s">
        <v>4703</v>
      </c>
      <c r="E1629" s="1">
        <v>43044</v>
      </c>
      <c r="F1629" t="s">
        <v>4704</v>
      </c>
      <c r="G1629" s="1">
        <v>32163</v>
      </c>
      <c r="H1629" t="s">
        <v>2148</v>
      </c>
      <c r="I1629">
        <v>1988</v>
      </c>
      <c r="J1629" s="2">
        <f t="shared" si="50"/>
        <v>31</v>
      </c>
      <c r="K1629" t="str" cm="1">
        <f t="array" ref="K1629">_xlfn.IFS(J1629&gt;=61,"61-70",J1629&gt;51,"51-60",J1629&gt;41,"41-50",J1629&gt;31,"31-40",J1629&gt;10,"18-30")</f>
        <v>18-30</v>
      </c>
      <c r="L1629">
        <f t="shared" si="51"/>
        <v>2017</v>
      </c>
    </row>
    <row r="1630" spans="1:12" x14ac:dyDescent="0.25">
      <c r="A1630">
        <v>5829</v>
      </c>
      <c r="B1630">
        <v>5</v>
      </c>
      <c r="C1630" t="s">
        <v>4705</v>
      </c>
      <c r="D1630" t="s">
        <v>4706</v>
      </c>
      <c r="E1630" s="1">
        <v>42805</v>
      </c>
      <c r="F1630" t="s">
        <v>4707</v>
      </c>
      <c r="G1630" s="1">
        <v>19903</v>
      </c>
      <c r="H1630" t="s">
        <v>6</v>
      </c>
      <c r="I1630">
        <v>1954</v>
      </c>
      <c r="J1630" s="2">
        <f t="shared" si="50"/>
        <v>65</v>
      </c>
      <c r="K1630" t="str" cm="1">
        <f t="array" ref="K1630">_xlfn.IFS(J1630&gt;=61,"61-70",J1630&gt;51,"51-60",J1630&gt;41,"41-50",J1630&gt;31,"31-40",J1630&gt;10,"18-30")</f>
        <v>61-70</v>
      </c>
      <c r="L1630">
        <f t="shared" si="51"/>
        <v>2017</v>
      </c>
    </row>
    <row r="1631" spans="1:12" x14ac:dyDescent="0.25">
      <c r="A1631">
        <v>5830</v>
      </c>
      <c r="B1631">
        <v>5</v>
      </c>
      <c r="C1631" t="s">
        <v>2704</v>
      </c>
      <c r="D1631" t="s">
        <v>4708</v>
      </c>
      <c r="E1631" s="1">
        <v>43357</v>
      </c>
      <c r="F1631" t="s">
        <v>4709</v>
      </c>
      <c r="G1631" s="1">
        <v>32330</v>
      </c>
      <c r="H1631" t="s">
        <v>6</v>
      </c>
      <c r="I1631">
        <v>1988</v>
      </c>
      <c r="J1631" s="2">
        <f t="shared" si="50"/>
        <v>31</v>
      </c>
      <c r="K1631" t="str" cm="1">
        <f t="array" ref="K1631">_xlfn.IFS(J1631&gt;=61,"61-70",J1631&gt;51,"51-60",J1631&gt;41,"41-50",J1631&gt;31,"31-40",J1631&gt;10,"18-30")</f>
        <v>18-30</v>
      </c>
      <c r="L1631">
        <f t="shared" si="51"/>
        <v>2018</v>
      </c>
    </row>
    <row r="1632" spans="1:12" x14ac:dyDescent="0.25">
      <c r="A1632">
        <v>5831</v>
      </c>
      <c r="B1632">
        <v>5</v>
      </c>
      <c r="C1632" t="s">
        <v>2857</v>
      </c>
      <c r="D1632" t="s">
        <v>4710</v>
      </c>
      <c r="E1632" s="1">
        <v>42806</v>
      </c>
      <c r="F1632" t="s">
        <v>4711</v>
      </c>
      <c r="G1632" s="1">
        <v>29950</v>
      </c>
      <c r="H1632" t="s">
        <v>2148</v>
      </c>
      <c r="I1632">
        <v>1981</v>
      </c>
      <c r="J1632" s="2">
        <f t="shared" si="50"/>
        <v>38</v>
      </c>
      <c r="K1632" t="str" cm="1">
        <f t="array" ref="K1632">_xlfn.IFS(J1632&gt;=61,"61-70",J1632&gt;51,"51-60",J1632&gt;41,"41-50",J1632&gt;31,"31-40",J1632&gt;10,"18-30")</f>
        <v>31-40</v>
      </c>
      <c r="L1632">
        <f t="shared" si="51"/>
        <v>2017</v>
      </c>
    </row>
    <row r="1633" spans="1:12" x14ac:dyDescent="0.25">
      <c r="A1633">
        <v>5832</v>
      </c>
      <c r="B1633">
        <v>5</v>
      </c>
      <c r="C1633" t="s">
        <v>4329</v>
      </c>
      <c r="D1633" t="s">
        <v>4712</v>
      </c>
      <c r="E1633" s="1">
        <v>43244</v>
      </c>
      <c r="F1633" t="s">
        <v>4713</v>
      </c>
      <c r="G1633" s="1">
        <v>29792</v>
      </c>
      <c r="H1633" t="s">
        <v>6</v>
      </c>
      <c r="I1633">
        <v>1981</v>
      </c>
      <c r="J1633" s="2">
        <f t="shared" si="50"/>
        <v>38</v>
      </c>
      <c r="K1633" t="str" cm="1">
        <f t="array" ref="K1633">_xlfn.IFS(J1633&gt;=61,"61-70",J1633&gt;51,"51-60",J1633&gt;41,"41-50",J1633&gt;31,"31-40",J1633&gt;10,"18-30")</f>
        <v>31-40</v>
      </c>
      <c r="L1633">
        <f t="shared" si="51"/>
        <v>2018</v>
      </c>
    </row>
    <row r="1634" spans="1:12" x14ac:dyDescent="0.25">
      <c r="A1634">
        <v>5833</v>
      </c>
      <c r="B1634">
        <v>5</v>
      </c>
      <c r="C1634" t="s">
        <v>4714</v>
      </c>
      <c r="D1634" t="s">
        <v>4715</v>
      </c>
      <c r="E1634" s="1">
        <v>43384</v>
      </c>
      <c r="F1634" t="s">
        <v>4716</v>
      </c>
      <c r="G1634" s="1">
        <v>32951</v>
      </c>
      <c r="H1634" t="s">
        <v>6</v>
      </c>
      <c r="I1634">
        <v>1990</v>
      </c>
      <c r="J1634" s="2">
        <f t="shared" si="50"/>
        <v>29</v>
      </c>
      <c r="K1634" t="str" cm="1">
        <f t="array" ref="K1634">_xlfn.IFS(J1634&gt;=61,"61-70",J1634&gt;51,"51-60",J1634&gt;41,"41-50",J1634&gt;31,"31-40",J1634&gt;10,"18-30")</f>
        <v>18-30</v>
      </c>
      <c r="L1634">
        <f t="shared" si="51"/>
        <v>2018</v>
      </c>
    </row>
    <row r="1635" spans="1:12" x14ac:dyDescent="0.25">
      <c r="A1635">
        <v>5834</v>
      </c>
      <c r="B1635">
        <v>5</v>
      </c>
      <c r="C1635" t="s">
        <v>4717</v>
      </c>
      <c r="D1635" t="s">
        <v>4718</v>
      </c>
      <c r="E1635" s="1">
        <v>43511</v>
      </c>
      <c r="F1635" t="s">
        <v>4719</v>
      </c>
      <c r="G1635" s="1">
        <v>35815</v>
      </c>
      <c r="H1635" t="s">
        <v>7</v>
      </c>
      <c r="I1635">
        <v>1998</v>
      </c>
      <c r="J1635" s="2">
        <f t="shared" si="50"/>
        <v>21</v>
      </c>
      <c r="K1635" t="str" cm="1">
        <f t="array" ref="K1635">_xlfn.IFS(J1635&gt;=61,"61-70",J1635&gt;51,"51-60",J1635&gt;41,"41-50",J1635&gt;31,"31-40",J1635&gt;10,"18-30")</f>
        <v>18-30</v>
      </c>
      <c r="L1635">
        <f t="shared" si="51"/>
        <v>2019</v>
      </c>
    </row>
    <row r="1636" spans="1:12" x14ac:dyDescent="0.25">
      <c r="A1636">
        <v>5835</v>
      </c>
      <c r="B1636">
        <v>5</v>
      </c>
      <c r="C1636" t="s">
        <v>3665</v>
      </c>
      <c r="D1636" t="s">
        <v>4720</v>
      </c>
      <c r="E1636" s="1">
        <v>43105</v>
      </c>
      <c r="F1636" t="s">
        <v>4721</v>
      </c>
      <c r="G1636" s="1">
        <v>26651</v>
      </c>
      <c r="H1636" t="s">
        <v>7</v>
      </c>
      <c r="I1636">
        <v>1972</v>
      </c>
      <c r="J1636" s="2">
        <f t="shared" si="50"/>
        <v>47</v>
      </c>
      <c r="K1636" t="str" cm="1">
        <f t="array" ref="K1636">_xlfn.IFS(J1636&gt;=61,"61-70",J1636&gt;51,"51-60",J1636&gt;41,"41-50",J1636&gt;31,"31-40",J1636&gt;10,"18-30")</f>
        <v>41-50</v>
      </c>
      <c r="L1636">
        <f t="shared" si="51"/>
        <v>2018</v>
      </c>
    </row>
    <row r="1637" spans="1:12" x14ac:dyDescent="0.25">
      <c r="A1637">
        <v>5836</v>
      </c>
      <c r="B1637">
        <v>5</v>
      </c>
      <c r="C1637" t="s">
        <v>4722</v>
      </c>
      <c r="D1637" t="s">
        <v>4723</v>
      </c>
      <c r="E1637" s="1">
        <v>43275</v>
      </c>
      <c r="F1637" t="s">
        <v>4724</v>
      </c>
      <c r="G1637" s="1">
        <v>34311</v>
      </c>
      <c r="H1637" t="s">
        <v>2148</v>
      </c>
      <c r="I1637">
        <v>1993</v>
      </c>
      <c r="J1637" s="2">
        <f t="shared" si="50"/>
        <v>26</v>
      </c>
      <c r="K1637" t="str" cm="1">
        <f t="array" ref="K1637">_xlfn.IFS(J1637&gt;=61,"61-70",J1637&gt;51,"51-60",J1637&gt;41,"41-50",J1637&gt;31,"31-40",J1637&gt;10,"18-30")</f>
        <v>18-30</v>
      </c>
      <c r="L1637">
        <f t="shared" si="51"/>
        <v>2018</v>
      </c>
    </row>
    <row r="1638" spans="1:12" x14ac:dyDescent="0.25">
      <c r="A1638">
        <v>5837</v>
      </c>
      <c r="B1638">
        <v>5</v>
      </c>
      <c r="C1638" t="s">
        <v>3327</v>
      </c>
      <c r="D1638" t="s">
        <v>4725</v>
      </c>
      <c r="E1638" s="1">
        <v>42879</v>
      </c>
      <c r="F1638" t="s">
        <v>4726</v>
      </c>
      <c r="G1638" s="1">
        <v>30636</v>
      </c>
      <c r="H1638" t="s">
        <v>2148</v>
      </c>
      <c r="I1638">
        <v>1983</v>
      </c>
      <c r="J1638" s="2">
        <f t="shared" si="50"/>
        <v>36</v>
      </c>
      <c r="K1638" t="str" cm="1">
        <f t="array" ref="K1638">_xlfn.IFS(J1638&gt;=61,"61-70",J1638&gt;51,"51-60",J1638&gt;41,"41-50",J1638&gt;31,"31-40",J1638&gt;10,"18-30")</f>
        <v>31-40</v>
      </c>
      <c r="L1638">
        <f t="shared" si="51"/>
        <v>2017</v>
      </c>
    </row>
    <row r="1639" spans="1:12" x14ac:dyDescent="0.25">
      <c r="A1639">
        <v>5838</v>
      </c>
      <c r="B1639">
        <v>5</v>
      </c>
      <c r="C1639" t="s">
        <v>2656</v>
      </c>
      <c r="D1639" t="s">
        <v>4727</v>
      </c>
      <c r="E1639" s="1">
        <v>43547</v>
      </c>
      <c r="F1639" t="s">
        <v>4728</v>
      </c>
      <c r="G1639" s="1">
        <v>36627</v>
      </c>
      <c r="H1639" t="s">
        <v>6</v>
      </c>
      <c r="I1639">
        <v>2000</v>
      </c>
      <c r="J1639" s="2">
        <f t="shared" si="50"/>
        <v>19</v>
      </c>
      <c r="K1639" t="str" cm="1">
        <f t="array" ref="K1639">_xlfn.IFS(J1639&gt;=61,"61-70",J1639&gt;51,"51-60",J1639&gt;41,"41-50",J1639&gt;31,"31-40",J1639&gt;10,"18-30")</f>
        <v>18-30</v>
      </c>
      <c r="L1639">
        <f t="shared" si="51"/>
        <v>2019</v>
      </c>
    </row>
    <row r="1640" spans="1:12" x14ac:dyDescent="0.25">
      <c r="A1640">
        <v>5839</v>
      </c>
      <c r="B1640">
        <v>5</v>
      </c>
      <c r="C1640" t="s">
        <v>3217</v>
      </c>
      <c r="D1640" t="s">
        <v>4729</v>
      </c>
      <c r="E1640" s="1">
        <v>42869</v>
      </c>
      <c r="F1640" t="s">
        <v>4730</v>
      </c>
      <c r="G1640" s="1">
        <v>21326</v>
      </c>
      <c r="H1640" t="s">
        <v>7</v>
      </c>
      <c r="I1640">
        <v>1958</v>
      </c>
      <c r="J1640" s="2">
        <f t="shared" si="50"/>
        <v>61</v>
      </c>
      <c r="K1640" t="str" cm="1">
        <f t="array" ref="K1640">_xlfn.IFS(J1640&gt;=61,"61-70",J1640&gt;51,"51-60",J1640&gt;41,"41-50",J1640&gt;31,"31-40",J1640&gt;10,"18-30")</f>
        <v>61-70</v>
      </c>
      <c r="L1640">
        <f t="shared" si="51"/>
        <v>2017</v>
      </c>
    </row>
    <row r="1641" spans="1:12" x14ac:dyDescent="0.25">
      <c r="A1641">
        <v>5840</v>
      </c>
      <c r="B1641">
        <v>5</v>
      </c>
      <c r="C1641" t="s">
        <v>4731</v>
      </c>
      <c r="D1641" t="s">
        <v>4732</v>
      </c>
      <c r="E1641" s="1">
        <v>43196</v>
      </c>
      <c r="F1641" t="s">
        <v>4733</v>
      </c>
      <c r="G1641" s="1">
        <v>28705</v>
      </c>
      <c r="H1641" t="s">
        <v>6</v>
      </c>
      <c r="I1641">
        <v>1978</v>
      </c>
      <c r="J1641" s="2">
        <f t="shared" si="50"/>
        <v>41</v>
      </c>
      <c r="K1641" t="str" cm="1">
        <f t="array" ref="K1641">_xlfn.IFS(J1641&gt;=61,"61-70",J1641&gt;51,"51-60",J1641&gt;41,"41-50",J1641&gt;31,"31-40",J1641&gt;10,"18-30")</f>
        <v>31-40</v>
      </c>
      <c r="L1641">
        <f t="shared" si="51"/>
        <v>2018</v>
      </c>
    </row>
    <row r="1642" spans="1:12" x14ac:dyDescent="0.25">
      <c r="A1642">
        <v>5841</v>
      </c>
      <c r="B1642">
        <v>5</v>
      </c>
      <c r="C1642" t="s">
        <v>3061</v>
      </c>
      <c r="D1642" t="s">
        <v>4734</v>
      </c>
      <c r="E1642" s="1">
        <v>43477</v>
      </c>
      <c r="F1642" t="s">
        <v>4735</v>
      </c>
      <c r="G1642" s="1">
        <v>35032</v>
      </c>
      <c r="H1642" t="s">
        <v>7</v>
      </c>
      <c r="I1642">
        <v>1995</v>
      </c>
      <c r="J1642" s="2">
        <f t="shared" si="50"/>
        <v>24</v>
      </c>
      <c r="K1642" t="str" cm="1">
        <f t="array" ref="K1642">_xlfn.IFS(J1642&gt;=61,"61-70",J1642&gt;51,"51-60",J1642&gt;41,"41-50",J1642&gt;31,"31-40",J1642&gt;10,"18-30")</f>
        <v>18-30</v>
      </c>
      <c r="L1642">
        <f t="shared" si="51"/>
        <v>2019</v>
      </c>
    </row>
    <row r="1643" spans="1:12" x14ac:dyDescent="0.25">
      <c r="A1643">
        <v>5842</v>
      </c>
      <c r="B1643">
        <v>5</v>
      </c>
      <c r="C1643" t="s">
        <v>4736</v>
      </c>
      <c r="D1643" t="s">
        <v>4737</v>
      </c>
      <c r="E1643" s="1">
        <v>42877</v>
      </c>
      <c r="F1643" t="s">
        <v>4738</v>
      </c>
      <c r="G1643" s="1">
        <v>30614</v>
      </c>
      <c r="H1643" t="s">
        <v>2148</v>
      </c>
      <c r="I1643">
        <v>1983</v>
      </c>
      <c r="J1643" s="2">
        <f t="shared" si="50"/>
        <v>36</v>
      </c>
      <c r="K1643" t="str" cm="1">
        <f t="array" ref="K1643">_xlfn.IFS(J1643&gt;=61,"61-70",J1643&gt;51,"51-60",J1643&gt;41,"41-50",J1643&gt;31,"31-40",J1643&gt;10,"18-30")</f>
        <v>31-40</v>
      </c>
      <c r="L1643">
        <f t="shared" si="51"/>
        <v>2017</v>
      </c>
    </row>
    <row r="1644" spans="1:12" x14ac:dyDescent="0.25">
      <c r="A1644">
        <v>5843</v>
      </c>
      <c r="B1644">
        <v>5</v>
      </c>
      <c r="C1644" t="s">
        <v>3759</v>
      </c>
      <c r="D1644" t="s">
        <v>4739</v>
      </c>
      <c r="E1644" s="1">
        <v>43025</v>
      </c>
      <c r="F1644" t="s">
        <v>4740</v>
      </c>
      <c r="G1644" s="1">
        <v>31986</v>
      </c>
      <c r="H1644" t="s">
        <v>2148</v>
      </c>
      <c r="I1644">
        <v>1987</v>
      </c>
      <c r="J1644" s="2">
        <f t="shared" si="50"/>
        <v>32</v>
      </c>
      <c r="K1644" t="str" cm="1">
        <f t="array" ref="K1644">_xlfn.IFS(J1644&gt;=61,"61-70",J1644&gt;51,"51-60",J1644&gt;41,"41-50",J1644&gt;31,"31-40",J1644&gt;10,"18-30")</f>
        <v>31-40</v>
      </c>
      <c r="L1644">
        <f t="shared" si="51"/>
        <v>2017</v>
      </c>
    </row>
    <row r="1645" spans="1:12" x14ac:dyDescent="0.25">
      <c r="A1645">
        <v>5844</v>
      </c>
      <c r="B1645">
        <v>5</v>
      </c>
      <c r="C1645" t="s">
        <v>4741</v>
      </c>
      <c r="D1645" t="s">
        <v>4742</v>
      </c>
      <c r="E1645" s="1">
        <v>43535</v>
      </c>
      <c r="F1645" t="s">
        <v>4743</v>
      </c>
      <c r="G1645" s="1">
        <v>36724</v>
      </c>
      <c r="H1645" t="s">
        <v>2148</v>
      </c>
      <c r="I1645">
        <v>2000</v>
      </c>
      <c r="J1645" s="2">
        <f t="shared" si="50"/>
        <v>19</v>
      </c>
      <c r="K1645" t="str" cm="1">
        <f t="array" ref="K1645">_xlfn.IFS(J1645&gt;=61,"61-70",J1645&gt;51,"51-60",J1645&gt;41,"41-50",J1645&gt;31,"31-40",J1645&gt;10,"18-30")</f>
        <v>18-30</v>
      </c>
      <c r="L1645">
        <f t="shared" si="51"/>
        <v>2019</v>
      </c>
    </row>
    <row r="1646" spans="1:12" x14ac:dyDescent="0.25">
      <c r="A1646">
        <v>5845</v>
      </c>
      <c r="B1646">
        <v>5</v>
      </c>
      <c r="C1646" t="s">
        <v>4744</v>
      </c>
      <c r="D1646" t="s">
        <v>4745</v>
      </c>
      <c r="E1646" s="1">
        <v>43564</v>
      </c>
      <c r="F1646" t="s">
        <v>4746</v>
      </c>
      <c r="G1646" s="1">
        <v>36990</v>
      </c>
      <c r="H1646" t="s">
        <v>2148</v>
      </c>
      <c r="I1646">
        <v>2001</v>
      </c>
      <c r="J1646" s="2">
        <f t="shared" si="50"/>
        <v>18</v>
      </c>
      <c r="K1646" t="str" cm="1">
        <f t="array" ref="K1646">_xlfn.IFS(J1646&gt;=61,"61-70",J1646&gt;51,"51-60",J1646&gt;41,"41-50",J1646&gt;31,"31-40",J1646&gt;10,"18-30")</f>
        <v>18-30</v>
      </c>
      <c r="L1646">
        <f t="shared" si="51"/>
        <v>2019</v>
      </c>
    </row>
    <row r="1647" spans="1:12" x14ac:dyDescent="0.25">
      <c r="A1647">
        <v>5846</v>
      </c>
      <c r="B1647">
        <v>5</v>
      </c>
      <c r="C1647" t="s">
        <v>4747</v>
      </c>
      <c r="D1647" t="s">
        <v>4748</v>
      </c>
      <c r="E1647" s="1">
        <v>43258</v>
      </c>
      <c r="F1647" t="s">
        <v>4749</v>
      </c>
      <c r="G1647" s="1">
        <v>30097</v>
      </c>
      <c r="H1647" t="s">
        <v>7</v>
      </c>
      <c r="I1647">
        <v>1982</v>
      </c>
      <c r="J1647" s="2">
        <f t="shared" si="50"/>
        <v>37</v>
      </c>
      <c r="K1647" t="str" cm="1">
        <f t="array" ref="K1647">_xlfn.IFS(J1647&gt;=61,"61-70",J1647&gt;51,"51-60",J1647&gt;41,"41-50",J1647&gt;31,"31-40",J1647&gt;10,"18-30")</f>
        <v>31-40</v>
      </c>
      <c r="L1647">
        <f t="shared" si="51"/>
        <v>2018</v>
      </c>
    </row>
    <row r="1648" spans="1:12" x14ac:dyDescent="0.25">
      <c r="A1648">
        <v>5847</v>
      </c>
      <c r="B1648">
        <v>5</v>
      </c>
      <c r="C1648" t="s">
        <v>4750</v>
      </c>
      <c r="D1648" t="s">
        <v>4751</v>
      </c>
      <c r="E1648" s="1">
        <v>43311</v>
      </c>
      <c r="F1648" t="s">
        <v>4752</v>
      </c>
      <c r="G1648" s="1">
        <v>31294</v>
      </c>
      <c r="H1648" t="s">
        <v>6</v>
      </c>
      <c r="I1648">
        <v>1985</v>
      </c>
      <c r="J1648" s="2">
        <f t="shared" si="50"/>
        <v>34</v>
      </c>
      <c r="K1648" t="str" cm="1">
        <f t="array" ref="K1648">_xlfn.IFS(J1648&gt;=61,"61-70",J1648&gt;51,"51-60",J1648&gt;41,"41-50",J1648&gt;31,"31-40",J1648&gt;10,"18-30")</f>
        <v>31-40</v>
      </c>
      <c r="L1648">
        <f t="shared" si="51"/>
        <v>2018</v>
      </c>
    </row>
    <row r="1649" spans="1:12" x14ac:dyDescent="0.25">
      <c r="A1649">
        <v>5848</v>
      </c>
      <c r="B1649">
        <v>5</v>
      </c>
      <c r="C1649" t="s">
        <v>4320</v>
      </c>
      <c r="D1649" t="s">
        <v>4753</v>
      </c>
      <c r="E1649" s="1">
        <v>42930</v>
      </c>
      <c r="F1649" t="s">
        <v>4754</v>
      </c>
      <c r="G1649" s="1">
        <v>31101</v>
      </c>
      <c r="H1649" t="s">
        <v>2148</v>
      </c>
      <c r="I1649">
        <v>1985</v>
      </c>
      <c r="J1649" s="2">
        <f t="shared" si="50"/>
        <v>34</v>
      </c>
      <c r="K1649" t="str" cm="1">
        <f t="array" ref="K1649">_xlfn.IFS(J1649&gt;=61,"61-70",J1649&gt;51,"51-60",J1649&gt;41,"41-50",J1649&gt;31,"31-40",J1649&gt;10,"18-30")</f>
        <v>31-40</v>
      </c>
      <c r="L1649">
        <f t="shared" si="51"/>
        <v>2017</v>
      </c>
    </row>
    <row r="1650" spans="1:12" x14ac:dyDescent="0.25">
      <c r="A1650">
        <v>5849</v>
      </c>
      <c r="B1650">
        <v>5</v>
      </c>
      <c r="C1650" t="s">
        <v>2610</v>
      </c>
      <c r="D1650" t="s">
        <v>4755</v>
      </c>
      <c r="E1650" s="1">
        <v>43536</v>
      </c>
      <c r="F1650" t="s">
        <v>4756</v>
      </c>
      <c r="G1650" s="1">
        <v>36363</v>
      </c>
      <c r="H1650" t="s">
        <v>7</v>
      </c>
      <c r="I1650">
        <v>1999</v>
      </c>
      <c r="J1650" s="2">
        <f t="shared" si="50"/>
        <v>20</v>
      </c>
      <c r="K1650" t="str" cm="1">
        <f t="array" ref="K1650">_xlfn.IFS(J1650&gt;=61,"61-70",J1650&gt;51,"51-60",J1650&gt;41,"41-50",J1650&gt;31,"31-40",J1650&gt;10,"18-30")</f>
        <v>18-30</v>
      </c>
      <c r="L1650">
        <f t="shared" si="51"/>
        <v>2019</v>
      </c>
    </row>
    <row r="1651" spans="1:12" x14ac:dyDescent="0.25">
      <c r="A1651">
        <v>5850</v>
      </c>
      <c r="B1651">
        <v>5</v>
      </c>
      <c r="C1651" t="s">
        <v>3397</v>
      </c>
      <c r="D1651" t="s">
        <v>4757</v>
      </c>
      <c r="E1651" s="1">
        <v>42806</v>
      </c>
      <c r="F1651" t="s">
        <v>4758</v>
      </c>
      <c r="G1651" s="1">
        <v>19916</v>
      </c>
      <c r="H1651" t="s">
        <v>7</v>
      </c>
      <c r="I1651">
        <v>1954</v>
      </c>
      <c r="J1651" s="2">
        <f t="shared" si="50"/>
        <v>65</v>
      </c>
      <c r="K1651" t="str" cm="1">
        <f t="array" ref="K1651">_xlfn.IFS(J1651&gt;=61,"61-70",J1651&gt;51,"51-60",J1651&gt;41,"41-50",J1651&gt;31,"31-40",J1651&gt;10,"18-30")</f>
        <v>61-70</v>
      </c>
      <c r="L1651">
        <f t="shared" si="51"/>
        <v>2017</v>
      </c>
    </row>
    <row r="1652" spans="1:12" x14ac:dyDescent="0.25">
      <c r="A1652">
        <v>5851</v>
      </c>
      <c r="B1652">
        <v>5</v>
      </c>
      <c r="C1652" t="s">
        <v>4251</v>
      </c>
      <c r="D1652" t="s">
        <v>4759</v>
      </c>
      <c r="E1652" s="1">
        <v>43013</v>
      </c>
      <c r="F1652" t="s">
        <v>4760</v>
      </c>
      <c r="G1652" s="1">
        <v>31876</v>
      </c>
      <c r="H1652" t="s">
        <v>2148</v>
      </c>
      <c r="I1652">
        <v>1987</v>
      </c>
      <c r="J1652" s="2">
        <f t="shared" si="50"/>
        <v>32</v>
      </c>
      <c r="K1652" t="str" cm="1">
        <f t="array" ref="K1652">_xlfn.IFS(J1652&gt;=61,"61-70",J1652&gt;51,"51-60",J1652&gt;41,"41-50",J1652&gt;31,"31-40",J1652&gt;10,"18-30")</f>
        <v>31-40</v>
      </c>
      <c r="L1652">
        <f t="shared" si="51"/>
        <v>2017</v>
      </c>
    </row>
    <row r="1653" spans="1:12" x14ac:dyDescent="0.25">
      <c r="A1653">
        <v>5852</v>
      </c>
      <c r="B1653">
        <v>5</v>
      </c>
      <c r="C1653" t="s">
        <v>4761</v>
      </c>
      <c r="D1653" t="s">
        <v>4762</v>
      </c>
      <c r="E1653" s="1">
        <v>43338</v>
      </c>
      <c r="F1653" t="s">
        <v>4763</v>
      </c>
      <c r="G1653" s="1">
        <v>31915</v>
      </c>
      <c r="H1653" t="s">
        <v>6</v>
      </c>
      <c r="I1653">
        <v>1987</v>
      </c>
      <c r="J1653" s="2">
        <f t="shared" si="50"/>
        <v>32</v>
      </c>
      <c r="K1653" t="str" cm="1">
        <f t="array" ref="K1653">_xlfn.IFS(J1653&gt;=61,"61-70",J1653&gt;51,"51-60",J1653&gt;41,"41-50",J1653&gt;31,"31-40",J1653&gt;10,"18-30")</f>
        <v>31-40</v>
      </c>
      <c r="L1653">
        <f t="shared" si="51"/>
        <v>2018</v>
      </c>
    </row>
    <row r="1654" spans="1:12" x14ac:dyDescent="0.25">
      <c r="A1654">
        <v>5853</v>
      </c>
      <c r="B1654">
        <v>5</v>
      </c>
      <c r="C1654" t="s">
        <v>4764</v>
      </c>
      <c r="D1654" t="s">
        <v>4765</v>
      </c>
      <c r="E1654" s="1">
        <v>43098</v>
      </c>
      <c r="F1654" t="s">
        <v>4766</v>
      </c>
      <c r="G1654" s="1">
        <v>26495</v>
      </c>
      <c r="H1654" t="s">
        <v>7</v>
      </c>
      <c r="I1654">
        <v>1972</v>
      </c>
      <c r="J1654" s="2">
        <f t="shared" si="50"/>
        <v>47</v>
      </c>
      <c r="K1654" t="str" cm="1">
        <f t="array" ref="K1654">_xlfn.IFS(J1654&gt;=61,"61-70",J1654&gt;51,"51-60",J1654&gt;41,"41-50",J1654&gt;31,"31-40",J1654&gt;10,"18-30")</f>
        <v>41-50</v>
      </c>
      <c r="L1654">
        <f t="shared" si="51"/>
        <v>2017</v>
      </c>
    </row>
    <row r="1655" spans="1:12" x14ac:dyDescent="0.25">
      <c r="A1655">
        <v>5854</v>
      </c>
      <c r="B1655">
        <v>5</v>
      </c>
      <c r="C1655" t="s">
        <v>4380</v>
      </c>
      <c r="D1655" t="s">
        <v>4767</v>
      </c>
      <c r="E1655" s="1">
        <v>43413</v>
      </c>
      <c r="F1655" t="s">
        <v>4768</v>
      </c>
      <c r="G1655" s="1">
        <v>35595</v>
      </c>
      <c r="H1655" t="s">
        <v>2148</v>
      </c>
      <c r="I1655">
        <v>1997</v>
      </c>
      <c r="J1655" s="2">
        <f t="shared" si="50"/>
        <v>22</v>
      </c>
      <c r="K1655" t="str" cm="1">
        <f t="array" ref="K1655">_xlfn.IFS(J1655&gt;=61,"61-70",J1655&gt;51,"51-60",J1655&gt;41,"41-50",J1655&gt;31,"31-40",J1655&gt;10,"18-30")</f>
        <v>18-30</v>
      </c>
      <c r="L1655">
        <f t="shared" si="51"/>
        <v>2018</v>
      </c>
    </row>
    <row r="1656" spans="1:12" x14ac:dyDescent="0.25">
      <c r="A1656">
        <v>5855</v>
      </c>
      <c r="B1656">
        <v>5</v>
      </c>
      <c r="C1656" t="s">
        <v>2877</v>
      </c>
      <c r="D1656" t="s">
        <v>4769</v>
      </c>
      <c r="E1656" s="1">
        <v>42920</v>
      </c>
      <c r="F1656" t="s">
        <v>4770</v>
      </c>
      <c r="G1656" s="1">
        <v>31012</v>
      </c>
      <c r="H1656" t="s">
        <v>2148</v>
      </c>
      <c r="I1656">
        <v>1984</v>
      </c>
      <c r="J1656" s="2">
        <f t="shared" si="50"/>
        <v>35</v>
      </c>
      <c r="K1656" t="str" cm="1">
        <f t="array" ref="K1656">_xlfn.IFS(J1656&gt;=61,"61-70",J1656&gt;51,"51-60",J1656&gt;41,"41-50",J1656&gt;31,"31-40",J1656&gt;10,"18-30")</f>
        <v>31-40</v>
      </c>
      <c r="L1656">
        <f t="shared" si="51"/>
        <v>2017</v>
      </c>
    </row>
    <row r="1657" spans="1:12" x14ac:dyDescent="0.25">
      <c r="A1657">
        <v>5856</v>
      </c>
      <c r="B1657">
        <v>5</v>
      </c>
      <c r="C1657" t="s">
        <v>4771</v>
      </c>
      <c r="D1657" t="s">
        <v>4772</v>
      </c>
      <c r="E1657" s="1">
        <v>43404</v>
      </c>
      <c r="F1657" t="s">
        <v>4773</v>
      </c>
      <c r="G1657" s="1">
        <v>35506</v>
      </c>
      <c r="H1657" t="s">
        <v>2148</v>
      </c>
      <c r="I1657">
        <v>1997</v>
      </c>
      <c r="J1657" s="2">
        <f t="shared" si="50"/>
        <v>22</v>
      </c>
      <c r="K1657" t="str" cm="1">
        <f t="array" ref="K1657">_xlfn.IFS(J1657&gt;=61,"61-70",J1657&gt;51,"51-60",J1657&gt;41,"41-50",J1657&gt;31,"31-40",J1657&gt;10,"18-30")</f>
        <v>18-30</v>
      </c>
      <c r="L1657">
        <f t="shared" si="51"/>
        <v>2018</v>
      </c>
    </row>
    <row r="1658" spans="1:12" x14ac:dyDescent="0.25">
      <c r="A1658">
        <v>5857</v>
      </c>
      <c r="B1658">
        <v>5</v>
      </c>
      <c r="C1658" t="s">
        <v>4774</v>
      </c>
      <c r="D1658" t="s">
        <v>4775</v>
      </c>
      <c r="E1658" s="1">
        <v>43261</v>
      </c>
      <c r="F1658" t="s">
        <v>4776</v>
      </c>
      <c r="G1658" s="1">
        <v>30176</v>
      </c>
      <c r="H1658" t="s">
        <v>7</v>
      </c>
      <c r="I1658">
        <v>1982</v>
      </c>
      <c r="J1658" s="2">
        <f t="shared" si="50"/>
        <v>37</v>
      </c>
      <c r="K1658" t="str" cm="1">
        <f t="array" ref="K1658">_xlfn.IFS(J1658&gt;=61,"61-70",J1658&gt;51,"51-60",J1658&gt;41,"41-50",J1658&gt;31,"31-40",J1658&gt;10,"18-30")</f>
        <v>31-40</v>
      </c>
      <c r="L1658">
        <f t="shared" si="51"/>
        <v>2018</v>
      </c>
    </row>
    <row r="1659" spans="1:12" x14ac:dyDescent="0.25">
      <c r="A1659">
        <v>5858</v>
      </c>
      <c r="B1659">
        <v>5</v>
      </c>
      <c r="C1659" t="s">
        <v>3293</v>
      </c>
      <c r="D1659" t="s">
        <v>4777</v>
      </c>
      <c r="E1659" s="1">
        <v>43258</v>
      </c>
      <c r="F1659" t="s">
        <v>4778</v>
      </c>
      <c r="G1659" s="1">
        <v>34156</v>
      </c>
      <c r="H1659" t="s">
        <v>2148</v>
      </c>
      <c r="I1659">
        <v>1993</v>
      </c>
      <c r="J1659" s="2">
        <f t="shared" si="50"/>
        <v>26</v>
      </c>
      <c r="K1659" t="str" cm="1">
        <f t="array" ref="K1659">_xlfn.IFS(J1659&gt;=61,"61-70",J1659&gt;51,"51-60",J1659&gt;41,"41-50",J1659&gt;31,"31-40",J1659&gt;10,"18-30")</f>
        <v>18-30</v>
      </c>
      <c r="L1659">
        <f t="shared" si="51"/>
        <v>2018</v>
      </c>
    </row>
    <row r="1660" spans="1:12" x14ac:dyDescent="0.25">
      <c r="A1660">
        <v>5859</v>
      </c>
      <c r="B1660">
        <v>5</v>
      </c>
      <c r="C1660" t="s">
        <v>4779</v>
      </c>
      <c r="D1660" t="s">
        <v>4780</v>
      </c>
      <c r="E1660" s="1">
        <v>43040</v>
      </c>
      <c r="F1660" t="s">
        <v>4781</v>
      </c>
      <c r="G1660" s="1">
        <v>25184</v>
      </c>
      <c r="H1660" t="s">
        <v>6</v>
      </c>
      <c r="I1660">
        <v>1968</v>
      </c>
      <c r="J1660" s="2">
        <f t="shared" si="50"/>
        <v>51</v>
      </c>
      <c r="K1660" t="str" cm="1">
        <f t="array" ref="K1660">_xlfn.IFS(J1660&gt;=61,"61-70",J1660&gt;51,"51-60",J1660&gt;41,"41-50",J1660&gt;31,"31-40",J1660&gt;10,"18-30")</f>
        <v>41-50</v>
      </c>
      <c r="L1660">
        <f t="shared" si="51"/>
        <v>2017</v>
      </c>
    </row>
    <row r="1661" spans="1:12" x14ac:dyDescent="0.25">
      <c r="A1661">
        <v>5860</v>
      </c>
      <c r="B1661">
        <v>5</v>
      </c>
      <c r="C1661" t="s">
        <v>4782</v>
      </c>
      <c r="D1661" t="s">
        <v>4783</v>
      </c>
      <c r="E1661" s="1">
        <v>43437</v>
      </c>
      <c r="F1661" t="s">
        <v>4784</v>
      </c>
      <c r="G1661" s="1">
        <v>34142</v>
      </c>
      <c r="H1661" t="s">
        <v>6</v>
      </c>
      <c r="I1661">
        <v>1993</v>
      </c>
      <c r="J1661" s="2">
        <f t="shared" si="50"/>
        <v>26</v>
      </c>
      <c r="K1661" t="str" cm="1">
        <f t="array" ref="K1661">_xlfn.IFS(J1661&gt;=61,"61-70",J1661&gt;51,"51-60",J1661&gt;41,"41-50",J1661&gt;31,"31-40",J1661&gt;10,"18-30")</f>
        <v>18-30</v>
      </c>
      <c r="L1661">
        <f t="shared" si="51"/>
        <v>2018</v>
      </c>
    </row>
    <row r="1662" spans="1:12" x14ac:dyDescent="0.25">
      <c r="A1662">
        <v>5861</v>
      </c>
      <c r="B1662">
        <v>5</v>
      </c>
      <c r="C1662" t="s">
        <v>3441</v>
      </c>
      <c r="D1662" t="s">
        <v>4785</v>
      </c>
      <c r="E1662" s="1">
        <v>43011</v>
      </c>
      <c r="F1662" t="s">
        <v>4786</v>
      </c>
      <c r="G1662" s="1">
        <v>24537</v>
      </c>
      <c r="H1662" t="s">
        <v>7</v>
      </c>
      <c r="I1662">
        <v>1967</v>
      </c>
      <c r="J1662" s="2">
        <f t="shared" si="50"/>
        <v>52</v>
      </c>
      <c r="K1662" t="str" cm="1">
        <f t="array" ref="K1662">_xlfn.IFS(J1662&gt;=61,"61-70",J1662&gt;51,"51-60",J1662&gt;41,"41-50",J1662&gt;31,"31-40",J1662&gt;10,"18-30")</f>
        <v>51-60</v>
      </c>
      <c r="L1662">
        <f t="shared" si="51"/>
        <v>2017</v>
      </c>
    </row>
    <row r="1663" spans="1:12" x14ac:dyDescent="0.25">
      <c r="A1663">
        <v>5862</v>
      </c>
      <c r="B1663">
        <v>5</v>
      </c>
      <c r="C1663" t="s">
        <v>3133</v>
      </c>
      <c r="D1663" t="s">
        <v>4787</v>
      </c>
      <c r="E1663" s="1">
        <v>42789</v>
      </c>
      <c r="F1663" t="s">
        <v>4788</v>
      </c>
      <c r="G1663" s="1">
        <v>29795</v>
      </c>
      <c r="H1663" t="s">
        <v>2148</v>
      </c>
      <c r="I1663">
        <v>1981</v>
      </c>
      <c r="J1663" s="2">
        <f t="shared" si="50"/>
        <v>38</v>
      </c>
      <c r="K1663" t="str" cm="1">
        <f t="array" ref="K1663">_xlfn.IFS(J1663&gt;=61,"61-70",J1663&gt;51,"51-60",J1663&gt;41,"41-50",J1663&gt;31,"31-40",J1663&gt;10,"18-30")</f>
        <v>31-40</v>
      </c>
      <c r="L1663">
        <f t="shared" si="51"/>
        <v>2017</v>
      </c>
    </row>
    <row r="1664" spans="1:12" x14ac:dyDescent="0.25">
      <c r="A1664">
        <v>5863</v>
      </c>
      <c r="B1664">
        <v>5</v>
      </c>
      <c r="C1664" t="s">
        <v>4789</v>
      </c>
      <c r="D1664" t="s">
        <v>4790</v>
      </c>
      <c r="E1664" s="1">
        <v>43073</v>
      </c>
      <c r="F1664" t="s">
        <v>4791</v>
      </c>
      <c r="G1664" s="1">
        <v>32429</v>
      </c>
      <c r="H1664" t="s">
        <v>2148</v>
      </c>
      <c r="I1664">
        <v>1988</v>
      </c>
      <c r="J1664" s="2">
        <f t="shared" si="50"/>
        <v>31</v>
      </c>
      <c r="K1664" t="str" cm="1">
        <f t="array" ref="K1664">_xlfn.IFS(J1664&gt;=61,"61-70",J1664&gt;51,"51-60",J1664&gt;41,"41-50",J1664&gt;31,"31-40",J1664&gt;10,"18-30")</f>
        <v>18-30</v>
      </c>
      <c r="L1664">
        <f t="shared" si="51"/>
        <v>2017</v>
      </c>
    </row>
    <row r="1665" spans="1:12" x14ac:dyDescent="0.25">
      <c r="A1665">
        <v>5864</v>
      </c>
      <c r="B1665">
        <v>5</v>
      </c>
      <c r="C1665" t="s">
        <v>2710</v>
      </c>
      <c r="D1665" t="s">
        <v>4792</v>
      </c>
      <c r="E1665" s="1">
        <v>42743</v>
      </c>
      <c r="F1665" t="s">
        <v>4793</v>
      </c>
      <c r="G1665" s="1">
        <v>18505</v>
      </c>
      <c r="H1665" t="s">
        <v>6</v>
      </c>
      <c r="I1665">
        <v>1950</v>
      </c>
      <c r="J1665" s="2">
        <f t="shared" si="50"/>
        <v>69</v>
      </c>
      <c r="K1665" t="str" cm="1">
        <f t="array" ref="K1665">_xlfn.IFS(J1665&gt;=61,"61-70",J1665&gt;51,"51-60",J1665&gt;41,"41-50",J1665&gt;31,"31-40",J1665&gt;10,"18-30")</f>
        <v>61-70</v>
      </c>
      <c r="L1665">
        <f t="shared" si="51"/>
        <v>2017</v>
      </c>
    </row>
    <row r="1666" spans="1:12" x14ac:dyDescent="0.25">
      <c r="A1666">
        <v>5865</v>
      </c>
      <c r="B1666">
        <v>5</v>
      </c>
      <c r="C1666" t="s">
        <v>4794</v>
      </c>
      <c r="D1666" t="s">
        <v>4795</v>
      </c>
      <c r="E1666" s="1">
        <v>43187</v>
      </c>
      <c r="F1666" t="s">
        <v>4796</v>
      </c>
      <c r="G1666" s="1">
        <v>33492</v>
      </c>
      <c r="H1666" t="s">
        <v>2148</v>
      </c>
      <c r="I1666">
        <v>1991</v>
      </c>
      <c r="J1666" s="2">
        <f t="shared" si="50"/>
        <v>28</v>
      </c>
      <c r="K1666" t="str" cm="1">
        <f t="array" ref="K1666">_xlfn.IFS(J1666&gt;=61,"61-70",J1666&gt;51,"51-60",J1666&gt;41,"41-50",J1666&gt;31,"31-40",J1666&gt;10,"18-30")</f>
        <v>18-30</v>
      </c>
      <c r="L1666">
        <f t="shared" si="51"/>
        <v>2018</v>
      </c>
    </row>
    <row r="1667" spans="1:12" x14ac:dyDescent="0.25">
      <c r="A1667">
        <v>5866</v>
      </c>
      <c r="B1667">
        <v>5</v>
      </c>
      <c r="C1667" t="s">
        <v>4797</v>
      </c>
      <c r="D1667" t="s">
        <v>4798</v>
      </c>
      <c r="E1667" s="1">
        <v>43018</v>
      </c>
      <c r="F1667" t="s">
        <v>4799</v>
      </c>
      <c r="G1667" s="1">
        <v>24693</v>
      </c>
      <c r="H1667" t="s">
        <v>7</v>
      </c>
      <c r="I1667">
        <v>1967</v>
      </c>
      <c r="J1667" s="2">
        <f t="shared" ref="J1667:J1730" si="52">2019-I1667</f>
        <v>52</v>
      </c>
      <c r="K1667" t="str" cm="1">
        <f t="array" ref="K1667">_xlfn.IFS(J1667&gt;=61,"61-70",J1667&gt;51,"51-60",J1667&gt;41,"41-50",J1667&gt;31,"31-40",J1667&gt;10,"18-30")</f>
        <v>51-60</v>
      </c>
      <c r="L1667">
        <f t="shared" ref="L1667:L1730" si="53">YEAR(E1667)</f>
        <v>2017</v>
      </c>
    </row>
    <row r="1668" spans="1:12" x14ac:dyDescent="0.25">
      <c r="A1668">
        <v>5867</v>
      </c>
      <c r="B1668">
        <v>5</v>
      </c>
      <c r="C1668" t="s">
        <v>4487</v>
      </c>
      <c r="D1668" t="s">
        <v>4800</v>
      </c>
      <c r="E1668" s="1">
        <v>43283</v>
      </c>
      <c r="F1668" t="s">
        <v>4801</v>
      </c>
      <c r="G1668" s="1">
        <v>30673</v>
      </c>
      <c r="H1668" t="s">
        <v>6</v>
      </c>
      <c r="I1668">
        <v>1983</v>
      </c>
      <c r="J1668" s="2">
        <f t="shared" si="52"/>
        <v>36</v>
      </c>
      <c r="K1668" t="str" cm="1">
        <f t="array" ref="K1668">_xlfn.IFS(J1668&gt;=61,"61-70",J1668&gt;51,"51-60",J1668&gt;41,"41-50",J1668&gt;31,"31-40",J1668&gt;10,"18-30")</f>
        <v>31-40</v>
      </c>
      <c r="L1668">
        <f t="shared" si="53"/>
        <v>2018</v>
      </c>
    </row>
    <row r="1669" spans="1:12" x14ac:dyDescent="0.25">
      <c r="A1669">
        <v>5868</v>
      </c>
      <c r="B1669">
        <v>5</v>
      </c>
      <c r="C1669" t="s">
        <v>4802</v>
      </c>
      <c r="D1669" t="s">
        <v>4803</v>
      </c>
      <c r="E1669" s="1">
        <v>43120</v>
      </c>
      <c r="F1669" t="s">
        <v>4804</v>
      </c>
      <c r="G1669" s="1">
        <v>26996</v>
      </c>
      <c r="H1669" t="s">
        <v>6</v>
      </c>
      <c r="I1669">
        <v>1973</v>
      </c>
      <c r="J1669" s="2">
        <f t="shared" si="52"/>
        <v>46</v>
      </c>
      <c r="K1669" t="str" cm="1">
        <f t="array" ref="K1669">_xlfn.IFS(J1669&gt;=61,"61-70",J1669&gt;51,"51-60",J1669&gt;41,"41-50",J1669&gt;31,"31-40",J1669&gt;10,"18-30")</f>
        <v>41-50</v>
      </c>
      <c r="L1669">
        <f t="shared" si="53"/>
        <v>2018</v>
      </c>
    </row>
    <row r="1670" spans="1:12" x14ac:dyDescent="0.25">
      <c r="A1670">
        <v>5869</v>
      </c>
      <c r="B1670">
        <v>5</v>
      </c>
      <c r="C1670" t="s">
        <v>4276</v>
      </c>
      <c r="D1670" t="s">
        <v>4805</v>
      </c>
      <c r="E1670" s="1">
        <v>43479</v>
      </c>
      <c r="F1670" t="s">
        <v>4806</v>
      </c>
      <c r="G1670" s="1">
        <v>35074</v>
      </c>
      <c r="H1670" t="s">
        <v>6</v>
      </c>
      <c r="I1670">
        <v>1996</v>
      </c>
      <c r="J1670" s="2">
        <f t="shared" si="52"/>
        <v>23</v>
      </c>
      <c r="K1670" t="str" cm="1">
        <f t="array" ref="K1670">_xlfn.IFS(J1670&gt;=61,"61-70",J1670&gt;51,"51-60",J1670&gt;41,"41-50",J1670&gt;31,"31-40",J1670&gt;10,"18-30")</f>
        <v>18-30</v>
      </c>
      <c r="L1670">
        <f t="shared" si="53"/>
        <v>2019</v>
      </c>
    </row>
    <row r="1671" spans="1:12" x14ac:dyDescent="0.25">
      <c r="A1671">
        <v>5870</v>
      </c>
      <c r="B1671">
        <v>5</v>
      </c>
      <c r="C1671" t="s">
        <v>4807</v>
      </c>
      <c r="D1671" t="s">
        <v>4808</v>
      </c>
      <c r="E1671" s="1">
        <v>43051</v>
      </c>
      <c r="F1671" t="s">
        <v>4809</v>
      </c>
      <c r="G1671" s="1">
        <v>32230</v>
      </c>
      <c r="H1671" t="s">
        <v>2148</v>
      </c>
      <c r="I1671">
        <v>1988</v>
      </c>
      <c r="J1671" s="2">
        <f t="shared" si="52"/>
        <v>31</v>
      </c>
      <c r="K1671" t="str" cm="1">
        <f t="array" ref="K1671">_xlfn.IFS(J1671&gt;=61,"61-70",J1671&gt;51,"51-60",J1671&gt;41,"41-50",J1671&gt;31,"31-40",J1671&gt;10,"18-30")</f>
        <v>18-30</v>
      </c>
      <c r="L1671">
        <f t="shared" si="53"/>
        <v>2017</v>
      </c>
    </row>
    <row r="1672" spans="1:12" x14ac:dyDescent="0.25">
      <c r="A1672">
        <v>5871</v>
      </c>
      <c r="B1672">
        <v>5</v>
      </c>
      <c r="C1672" t="s">
        <v>3721</v>
      </c>
      <c r="D1672" t="s">
        <v>4810</v>
      </c>
      <c r="E1672" s="1">
        <v>42875</v>
      </c>
      <c r="F1672" t="s">
        <v>4811</v>
      </c>
      <c r="G1672" s="1">
        <v>30592</v>
      </c>
      <c r="H1672" t="s">
        <v>2148</v>
      </c>
      <c r="I1672">
        <v>1983</v>
      </c>
      <c r="J1672" s="2">
        <f t="shared" si="52"/>
        <v>36</v>
      </c>
      <c r="K1672" t="str" cm="1">
        <f t="array" ref="K1672">_xlfn.IFS(J1672&gt;=61,"61-70",J1672&gt;51,"51-60",J1672&gt;41,"41-50",J1672&gt;31,"31-40",J1672&gt;10,"18-30")</f>
        <v>31-40</v>
      </c>
      <c r="L1672">
        <f t="shared" si="53"/>
        <v>2017</v>
      </c>
    </row>
    <row r="1673" spans="1:12" x14ac:dyDescent="0.25">
      <c r="A1673">
        <v>5872</v>
      </c>
      <c r="B1673">
        <v>5</v>
      </c>
      <c r="C1673" t="s">
        <v>4812</v>
      </c>
      <c r="D1673" t="s">
        <v>4813</v>
      </c>
      <c r="E1673" s="1">
        <v>43171</v>
      </c>
      <c r="F1673" t="s">
        <v>4814</v>
      </c>
      <c r="G1673" s="1">
        <v>28139</v>
      </c>
      <c r="H1673" t="s">
        <v>7</v>
      </c>
      <c r="I1673">
        <v>1977</v>
      </c>
      <c r="J1673" s="2">
        <f t="shared" si="52"/>
        <v>42</v>
      </c>
      <c r="K1673" t="str" cm="1">
        <f t="array" ref="K1673">_xlfn.IFS(J1673&gt;=61,"61-70",J1673&gt;51,"51-60",J1673&gt;41,"41-50",J1673&gt;31,"31-40",J1673&gt;10,"18-30")</f>
        <v>41-50</v>
      </c>
      <c r="L1673">
        <f t="shared" si="53"/>
        <v>2018</v>
      </c>
    </row>
    <row r="1674" spans="1:12" x14ac:dyDescent="0.25">
      <c r="A1674">
        <v>5873</v>
      </c>
      <c r="B1674">
        <v>5</v>
      </c>
      <c r="C1674" t="s">
        <v>2874</v>
      </c>
      <c r="D1674" t="s">
        <v>4815</v>
      </c>
      <c r="E1674" s="1">
        <v>42925</v>
      </c>
      <c r="F1674" t="s">
        <v>4816</v>
      </c>
      <c r="G1674" s="1">
        <v>22595</v>
      </c>
      <c r="H1674" t="s">
        <v>6</v>
      </c>
      <c r="I1674">
        <v>1961</v>
      </c>
      <c r="J1674" s="2">
        <f t="shared" si="52"/>
        <v>58</v>
      </c>
      <c r="K1674" t="str" cm="1">
        <f t="array" ref="K1674">_xlfn.IFS(J1674&gt;=61,"61-70",J1674&gt;51,"51-60",J1674&gt;41,"41-50",J1674&gt;31,"31-40",J1674&gt;10,"18-30")</f>
        <v>51-60</v>
      </c>
      <c r="L1674">
        <f t="shared" si="53"/>
        <v>2017</v>
      </c>
    </row>
    <row r="1675" spans="1:12" x14ac:dyDescent="0.25">
      <c r="A1675">
        <v>5874</v>
      </c>
      <c r="B1675">
        <v>5</v>
      </c>
      <c r="C1675" t="s">
        <v>3333</v>
      </c>
      <c r="D1675" t="s">
        <v>4817</v>
      </c>
      <c r="E1675" s="1">
        <v>43332</v>
      </c>
      <c r="F1675" t="s">
        <v>4818</v>
      </c>
      <c r="G1675" s="1">
        <v>34842</v>
      </c>
      <c r="H1675" t="s">
        <v>2148</v>
      </c>
      <c r="I1675">
        <v>1995</v>
      </c>
      <c r="J1675" s="2">
        <f t="shared" si="52"/>
        <v>24</v>
      </c>
      <c r="K1675" t="str" cm="1">
        <f t="array" ref="K1675">_xlfn.IFS(J1675&gt;=61,"61-70",J1675&gt;51,"51-60",J1675&gt;41,"41-50",J1675&gt;31,"31-40",J1675&gt;10,"18-30")</f>
        <v>18-30</v>
      </c>
      <c r="L1675">
        <f t="shared" si="53"/>
        <v>2018</v>
      </c>
    </row>
    <row r="1676" spans="1:12" x14ac:dyDescent="0.25">
      <c r="A1676">
        <v>5875</v>
      </c>
      <c r="B1676">
        <v>5</v>
      </c>
      <c r="C1676" t="s">
        <v>3751</v>
      </c>
      <c r="D1676" t="s">
        <v>4819</v>
      </c>
      <c r="E1676" s="1">
        <v>42888</v>
      </c>
      <c r="F1676" t="s">
        <v>4820</v>
      </c>
      <c r="G1676" s="1">
        <v>21767</v>
      </c>
      <c r="H1676" t="s">
        <v>6</v>
      </c>
      <c r="I1676">
        <v>1959</v>
      </c>
      <c r="J1676" s="2">
        <f t="shared" si="52"/>
        <v>60</v>
      </c>
      <c r="K1676" t="str" cm="1">
        <f t="array" ref="K1676">_xlfn.IFS(J1676&gt;=61,"61-70",J1676&gt;51,"51-60",J1676&gt;41,"41-50",J1676&gt;31,"31-40",J1676&gt;10,"18-30")</f>
        <v>51-60</v>
      </c>
      <c r="L1676">
        <f t="shared" si="53"/>
        <v>2017</v>
      </c>
    </row>
    <row r="1677" spans="1:12" x14ac:dyDescent="0.25">
      <c r="A1677">
        <v>5876</v>
      </c>
      <c r="B1677">
        <v>5</v>
      </c>
      <c r="C1677" t="s">
        <v>2834</v>
      </c>
      <c r="D1677" t="s">
        <v>4821</v>
      </c>
      <c r="E1677" s="1">
        <v>43039</v>
      </c>
      <c r="F1677" t="s">
        <v>4822</v>
      </c>
      <c r="G1677" s="1">
        <v>25163</v>
      </c>
      <c r="H1677" t="s">
        <v>7</v>
      </c>
      <c r="I1677">
        <v>1968</v>
      </c>
      <c r="J1677" s="2">
        <f t="shared" si="52"/>
        <v>51</v>
      </c>
      <c r="K1677" t="str" cm="1">
        <f t="array" ref="K1677">_xlfn.IFS(J1677&gt;=61,"61-70",J1677&gt;51,"51-60",J1677&gt;41,"41-50",J1677&gt;31,"31-40",J1677&gt;10,"18-30")</f>
        <v>41-50</v>
      </c>
      <c r="L1677">
        <f t="shared" si="53"/>
        <v>2017</v>
      </c>
    </row>
    <row r="1678" spans="1:12" x14ac:dyDescent="0.25">
      <c r="A1678">
        <v>5877</v>
      </c>
      <c r="B1678">
        <v>5</v>
      </c>
      <c r="C1678" t="s">
        <v>4823</v>
      </c>
      <c r="D1678" t="s">
        <v>4824</v>
      </c>
      <c r="E1678" s="1">
        <v>42808</v>
      </c>
      <c r="F1678" t="s">
        <v>4825</v>
      </c>
      <c r="G1678" s="1">
        <v>19955</v>
      </c>
      <c r="H1678" t="s">
        <v>6</v>
      </c>
      <c r="I1678">
        <v>1954</v>
      </c>
      <c r="J1678" s="2">
        <f t="shared" si="52"/>
        <v>65</v>
      </c>
      <c r="K1678" t="str" cm="1">
        <f t="array" ref="K1678">_xlfn.IFS(J1678&gt;=61,"61-70",J1678&gt;51,"51-60",J1678&gt;41,"41-50",J1678&gt;31,"31-40",J1678&gt;10,"18-30")</f>
        <v>61-70</v>
      </c>
      <c r="L1678">
        <f t="shared" si="53"/>
        <v>2017</v>
      </c>
    </row>
    <row r="1679" spans="1:12" x14ac:dyDescent="0.25">
      <c r="A1679">
        <v>5878</v>
      </c>
      <c r="B1679">
        <v>5</v>
      </c>
      <c r="C1679" t="s">
        <v>4826</v>
      </c>
      <c r="D1679" t="s">
        <v>4827</v>
      </c>
      <c r="E1679" s="1">
        <v>43482</v>
      </c>
      <c r="F1679" t="s">
        <v>4828</v>
      </c>
      <c r="G1679" s="1">
        <v>36237</v>
      </c>
      <c r="H1679" t="s">
        <v>2148</v>
      </c>
      <c r="I1679">
        <v>1999</v>
      </c>
      <c r="J1679" s="2">
        <f t="shared" si="52"/>
        <v>20</v>
      </c>
      <c r="K1679" t="str" cm="1">
        <f t="array" ref="K1679">_xlfn.IFS(J1679&gt;=61,"61-70",J1679&gt;51,"51-60",J1679&gt;41,"41-50",J1679&gt;31,"31-40",J1679&gt;10,"18-30")</f>
        <v>18-30</v>
      </c>
      <c r="L1679">
        <f t="shared" si="53"/>
        <v>2019</v>
      </c>
    </row>
    <row r="1680" spans="1:12" x14ac:dyDescent="0.25">
      <c r="A1680">
        <v>5879</v>
      </c>
      <c r="B1680">
        <v>5</v>
      </c>
      <c r="C1680" t="s">
        <v>4829</v>
      </c>
      <c r="D1680" t="s">
        <v>4830</v>
      </c>
      <c r="E1680" s="1">
        <v>42966</v>
      </c>
      <c r="F1680" t="s">
        <v>4831</v>
      </c>
      <c r="G1680" s="1">
        <v>23519</v>
      </c>
      <c r="H1680" t="s">
        <v>7</v>
      </c>
      <c r="I1680">
        <v>1964</v>
      </c>
      <c r="J1680" s="2">
        <f t="shared" si="52"/>
        <v>55</v>
      </c>
      <c r="K1680" t="str" cm="1">
        <f t="array" ref="K1680">_xlfn.IFS(J1680&gt;=61,"61-70",J1680&gt;51,"51-60",J1680&gt;41,"41-50",J1680&gt;31,"31-40",J1680&gt;10,"18-30")</f>
        <v>51-60</v>
      </c>
      <c r="L1680">
        <f t="shared" si="53"/>
        <v>2017</v>
      </c>
    </row>
    <row r="1681" spans="1:12" x14ac:dyDescent="0.25">
      <c r="A1681">
        <v>5880</v>
      </c>
      <c r="B1681">
        <v>5</v>
      </c>
      <c r="C1681" t="s">
        <v>3267</v>
      </c>
      <c r="D1681" t="s">
        <v>4832</v>
      </c>
      <c r="E1681" s="1">
        <v>43226</v>
      </c>
      <c r="F1681" t="s">
        <v>4833</v>
      </c>
      <c r="G1681" s="1">
        <v>29393</v>
      </c>
      <c r="H1681" t="s">
        <v>7</v>
      </c>
      <c r="I1681">
        <v>1980</v>
      </c>
      <c r="J1681" s="2">
        <f t="shared" si="52"/>
        <v>39</v>
      </c>
      <c r="K1681" t="str" cm="1">
        <f t="array" ref="K1681">_xlfn.IFS(J1681&gt;=61,"61-70",J1681&gt;51,"51-60",J1681&gt;41,"41-50",J1681&gt;31,"31-40",J1681&gt;10,"18-30")</f>
        <v>31-40</v>
      </c>
      <c r="L1681">
        <f t="shared" si="53"/>
        <v>2018</v>
      </c>
    </row>
    <row r="1682" spans="1:12" x14ac:dyDescent="0.25">
      <c r="A1682">
        <v>5881</v>
      </c>
      <c r="B1682">
        <v>5</v>
      </c>
      <c r="C1682" t="s">
        <v>4834</v>
      </c>
      <c r="D1682" t="s">
        <v>4835</v>
      </c>
      <c r="E1682" s="1">
        <v>42970</v>
      </c>
      <c r="F1682" t="s">
        <v>4836</v>
      </c>
      <c r="G1682" s="1">
        <v>31477</v>
      </c>
      <c r="H1682" t="s">
        <v>2148</v>
      </c>
      <c r="I1682">
        <v>1986</v>
      </c>
      <c r="J1682" s="2">
        <f t="shared" si="52"/>
        <v>33</v>
      </c>
      <c r="K1682" t="str" cm="1">
        <f t="array" ref="K1682">_xlfn.IFS(J1682&gt;=61,"61-70",J1682&gt;51,"51-60",J1682&gt;41,"41-50",J1682&gt;31,"31-40",J1682&gt;10,"18-30")</f>
        <v>31-40</v>
      </c>
      <c r="L1682">
        <f t="shared" si="53"/>
        <v>2017</v>
      </c>
    </row>
    <row r="1683" spans="1:12" x14ac:dyDescent="0.25">
      <c r="A1683">
        <v>5882</v>
      </c>
      <c r="B1683">
        <v>5</v>
      </c>
      <c r="C1683" t="s">
        <v>2990</v>
      </c>
      <c r="D1683" t="s">
        <v>4837</v>
      </c>
      <c r="E1683" s="1">
        <v>43342</v>
      </c>
      <c r="F1683" t="s">
        <v>4838</v>
      </c>
      <c r="G1683" s="1">
        <v>34931</v>
      </c>
      <c r="H1683" t="s">
        <v>2148</v>
      </c>
      <c r="I1683">
        <v>1995</v>
      </c>
      <c r="J1683" s="2">
        <f t="shared" si="52"/>
        <v>24</v>
      </c>
      <c r="K1683" t="str" cm="1">
        <f t="array" ref="K1683">_xlfn.IFS(J1683&gt;=61,"61-70",J1683&gt;51,"51-60",J1683&gt;41,"41-50",J1683&gt;31,"31-40",J1683&gt;10,"18-30")</f>
        <v>18-30</v>
      </c>
      <c r="L1683">
        <f t="shared" si="53"/>
        <v>2018</v>
      </c>
    </row>
    <row r="1684" spans="1:12" x14ac:dyDescent="0.25">
      <c r="A1684">
        <v>5883</v>
      </c>
      <c r="B1684">
        <v>5</v>
      </c>
      <c r="C1684" t="s">
        <v>4779</v>
      </c>
      <c r="D1684" t="s">
        <v>4839</v>
      </c>
      <c r="E1684" s="1">
        <v>42910</v>
      </c>
      <c r="F1684" t="s">
        <v>4840</v>
      </c>
      <c r="G1684" s="1">
        <v>30924</v>
      </c>
      <c r="H1684" t="s">
        <v>2148</v>
      </c>
      <c r="I1684">
        <v>1984</v>
      </c>
      <c r="J1684" s="2">
        <f t="shared" si="52"/>
        <v>35</v>
      </c>
      <c r="K1684" t="str" cm="1">
        <f t="array" ref="K1684">_xlfn.IFS(J1684&gt;=61,"61-70",J1684&gt;51,"51-60",J1684&gt;41,"41-50",J1684&gt;31,"31-40",J1684&gt;10,"18-30")</f>
        <v>31-40</v>
      </c>
      <c r="L1684">
        <f t="shared" si="53"/>
        <v>2017</v>
      </c>
    </row>
    <row r="1685" spans="1:12" x14ac:dyDescent="0.25">
      <c r="A1685">
        <v>5884</v>
      </c>
      <c r="B1685">
        <v>5</v>
      </c>
      <c r="C1685" t="s">
        <v>3330</v>
      </c>
      <c r="D1685" t="s">
        <v>4841</v>
      </c>
      <c r="E1685" s="1">
        <v>43160</v>
      </c>
      <c r="F1685" t="s">
        <v>4842</v>
      </c>
      <c r="G1685" s="1">
        <v>27904</v>
      </c>
      <c r="H1685" t="s">
        <v>7</v>
      </c>
      <c r="I1685">
        <v>1976</v>
      </c>
      <c r="J1685" s="2">
        <f t="shared" si="52"/>
        <v>43</v>
      </c>
      <c r="K1685" t="str" cm="1">
        <f t="array" ref="K1685">_xlfn.IFS(J1685&gt;=61,"61-70",J1685&gt;51,"51-60",J1685&gt;41,"41-50",J1685&gt;31,"31-40",J1685&gt;10,"18-30")</f>
        <v>41-50</v>
      </c>
      <c r="L1685">
        <f t="shared" si="53"/>
        <v>2018</v>
      </c>
    </row>
    <row r="1686" spans="1:12" x14ac:dyDescent="0.25">
      <c r="A1686">
        <v>5885</v>
      </c>
      <c r="B1686">
        <v>5</v>
      </c>
      <c r="C1686" t="s">
        <v>4843</v>
      </c>
      <c r="D1686" t="s">
        <v>4844</v>
      </c>
      <c r="E1686" s="1">
        <v>43042</v>
      </c>
      <c r="F1686" t="s">
        <v>4845</v>
      </c>
      <c r="G1686" s="1">
        <v>32141</v>
      </c>
      <c r="H1686" t="s">
        <v>2148</v>
      </c>
      <c r="I1686">
        <v>1987</v>
      </c>
      <c r="J1686" s="2">
        <f t="shared" si="52"/>
        <v>32</v>
      </c>
      <c r="K1686" t="str" cm="1">
        <f t="array" ref="K1686">_xlfn.IFS(J1686&gt;=61,"61-70",J1686&gt;51,"51-60",J1686&gt;41,"41-50",J1686&gt;31,"31-40",J1686&gt;10,"18-30")</f>
        <v>31-40</v>
      </c>
      <c r="L1686">
        <f t="shared" si="53"/>
        <v>2017</v>
      </c>
    </row>
    <row r="1687" spans="1:12" x14ac:dyDescent="0.25">
      <c r="A1687">
        <v>5886</v>
      </c>
      <c r="B1687">
        <v>5</v>
      </c>
      <c r="C1687" t="s">
        <v>3087</v>
      </c>
      <c r="D1687" t="s">
        <v>4846</v>
      </c>
      <c r="E1687" s="1">
        <v>42809</v>
      </c>
      <c r="F1687" t="s">
        <v>4847</v>
      </c>
      <c r="G1687" s="1">
        <v>19994</v>
      </c>
      <c r="H1687" t="s">
        <v>7</v>
      </c>
      <c r="I1687">
        <v>1954</v>
      </c>
      <c r="J1687" s="2">
        <f t="shared" si="52"/>
        <v>65</v>
      </c>
      <c r="K1687" t="str" cm="1">
        <f t="array" ref="K1687">_xlfn.IFS(J1687&gt;=61,"61-70",J1687&gt;51,"51-60",J1687&gt;41,"41-50",J1687&gt;31,"31-40",J1687&gt;10,"18-30")</f>
        <v>61-70</v>
      </c>
      <c r="L1687">
        <f t="shared" si="53"/>
        <v>2017</v>
      </c>
    </row>
    <row r="1688" spans="1:12" x14ac:dyDescent="0.25">
      <c r="A1688">
        <v>5887</v>
      </c>
      <c r="B1688">
        <v>5</v>
      </c>
      <c r="C1688" t="s">
        <v>4204</v>
      </c>
      <c r="D1688" t="s">
        <v>4848</v>
      </c>
      <c r="E1688" s="1">
        <v>43122</v>
      </c>
      <c r="F1688" t="s">
        <v>4849</v>
      </c>
      <c r="G1688" s="1">
        <v>27048</v>
      </c>
      <c r="H1688" t="s">
        <v>6</v>
      </c>
      <c r="I1688">
        <v>1974</v>
      </c>
      <c r="J1688" s="2">
        <f t="shared" si="52"/>
        <v>45</v>
      </c>
      <c r="K1688" t="str" cm="1">
        <f t="array" ref="K1688">_xlfn.IFS(J1688&gt;=61,"61-70",J1688&gt;51,"51-60",J1688&gt;41,"41-50",J1688&gt;31,"31-40",J1688&gt;10,"18-30")</f>
        <v>41-50</v>
      </c>
      <c r="L1688">
        <f t="shared" si="53"/>
        <v>2018</v>
      </c>
    </row>
    <row r="1689" spans="1:12" x14ac:dyDescent="0.25">
      <c r="A1689">
        <v>5888</v>
      </c>
      <c r="B1689">
        <v>5</v>
      </c>
      <c r="C1689" t="s">
        <v>3951</v>
      </c>
      <c r="D1689" t="s">
        <v>4850</v>
      </c>
      <c r="E1689" s="1">
        <v>43368</v>
      </c>
      <c r="F1689" t="s">
        <v>4851</v>
      </c>
      <c r="G1689" s="1">
        <v>35174</v>
      </c>
      <c r="H1689" t="s">
        <v>2148</v>
      </c>
      <c r="I1689">
        <v>1996</v>
      </c>
      <c r="J1689" s="2">
        <f t="shared" si="52"/>
        <v>23</v>
      </c>
      <c r="K1689" t="str" cm="1">
        <f t="array" ref="K1689">_xlfn.IFS(J1689&gt;=61,"61-70",J1689&gt;51,"51-60",J1689&gt;41,"41-50",J1689&gt;31,"31-40",J1689&gt;10,"18-30")</f>
        <v>18-30</v>
      </c>
      <c r="L1689">
        <f t="shared" si="53"/>
        <v>2018</v>
      </c>
    </row>
    <row r="1690" spans="1:12" x14ac:dyDescent="0.25">
      <c r="A1690">
        <v>5889</v>
      </c>
      <c r="B1690">
        <v>5</v>
      </c>
      <c r="C1690" t="s">
        <v>3359</v>
      </c>
      <c r="D1690" t="s">
        <v>4852</v>
      </c>
      <c r="E1690" s="1">
        <v>42779</v>
      </c>
      <c r="F1690" t="s">
        <v>4853</v>
      </c>
      <c r="G1690" s="1">
        <v>29706</v>
      </c>
      <c r="H1690" t="s">
        <v>2148</v>
      </c>
      <c r="I1690">
        <v>1981</v>
      </c>
      <c r="J1690" s="2">
        <f t="shared" si="52"/>
        <v>38</v>
      </c>
      <c r="K1690" t="str" cm="1">
        <f t="array" ref="K1690">_xlfn.IFS(J1690&gt;=61,"61-70",J1690&gt;51,"51-60",J1690&gt;41,"41-50",J1690&gt;31,"31-40",J1690&gt;10,"18-30")</f>
        <v>31-40</v>
      </c>
      <c r="L1690">
        <f t="shared" si="53"/>
        <v>2017</v>
      </c>
    </row>
    <row r="1691" spans="1:12" x14ac:dyDescent="0.25">
      <c r="A1691">
        <v>5890</v>
      </c>
      <c r="B1691">
        <v>5</v>
      </c>
      <c r="C1691" t="s">
        <v>4854</v>
      </c>
      <c r="D1691" t="s">
        <v>4855</v>
      </c>
      <c r="E1691" s="1">
        <v>42920</v>
      </c>
      <c r="F1691" t="s">
        <v>4856</v>
      </c>
      <c r="G1691" s="1">
        <v>22492</v>
      </c>
      <c r="H1691" t="s">
        <v>6</v>
      </c>
      <c r="I1691">
        <v>1961</v>
      </c>
      <c r="J1691" s="2">
        <f t="shared" si="52"/>
        <v>58</v>
      </c>
      <c r="K1691" t="str" cm="1">
        <f t="array" ref="K1691">_xlfn.IFS(J1691&gt;=61,"61-70",J1691&gt;51,"51-60",J1691&gt;41,"41-50",J1691&gt;31,"31-40",J1691&gt;10,"18-30")</f>
        <v>51-60</v>
      </c>
      <c r="L1691">
        <f t="shared" si="53"/>
        <v>2017</v>
      </c>
    </row>
    <row r="1692" spans="1:12" x14ac:dyDescent="0.25">
      <c r="A1692">
        <v>5891</v>
      </c>
      <c r="B1692">
        <v>5</v>
      </c>
      <c r="C1692" t="s">
        <v>4857</v>
      </c>
      <c r="D1692" t="s">
        <v>4858</v>
      </c>
      <c r="E1692" s="1">
        <v>43133</v>
      </c>
      <c r="F1692" t="s">
        <v>4859</v>
      </c>
      <c r="G1692" s="1">
        <v>27278</v>
      </c>
      <c r="H1692" t="s">
        <v>7</v>
      </c>
      <c r="I1692">
        <v>1974</v>
      </c>
      <c r="J1692" s="2">
        <f t="shared" si="52"/>
        <v>45</v>
      </c>
      <c r="K1692" t="str" cm="1">
        <f t="array" ref="K1692">_xlfn.IFS(J1692&gt;=61,"61-70",J1692&gt;51,"51-60",J1692&gt;41,"41-50",J1692&gt;31,"31-40",J1692&gt;10,"18-30")</f>
        <v>41-50</v>
      </c>
      <c r="L1692">
        <f t="shared" si="53"/>
        <v>2018</v>
      </c>
    </row>
    <row r="1693" spans="1:12" x14ac:dyDescent="0.25">
      <c r="A1693">
        <v>5892</v>
      </c>
      <c r="B1693">
        <v>5</v>
      </c>
      <c r="C1693" t="s">
        <v>3988</v>
      </c>
      <c r="D1693" t="s">
        <v>4860</v>
      </c>
      <c r="E1693" s="1">
        <v>42865</v>
      </c>
      <c r="F1693" t="s">
        <v>4861</v>
      </c>
      <c r="G1693" s="1">
        <v>30503</v>
      </c>
      <c r="H1693" t="s">
        <v>2148</v>
      </c>
      <c r="I1693">
        <v>1983</v>
      </c>
      <c r="J1693" s="2">
        <f t="shared" si="52"/>
        <v>36</v>
      </c>
      <c r="K1693" t="str" cm="1">
        <f t="array" ref="K1693">_xlfn.IFS(J1693&gt;=61,"61-70",J1693&gt;51,"51-60",J1693&gt;41,"41-50",J1693&gt;31,"31-40",J1693&gt;10,"18-30")</f>
        <v>31-40</v>
      </c>
      <c r="L1693">
        <f t="shared" si="53"/>
        <v>2017</v>
      </c>
    </row>
    <row r="1694" spans="1:12" x14ac:dyDescent="0.25">
      <c r="A1694">
        <v>5893</v>
      </c>
      <c r="B1694">
        <v>5</v>
      </c>
      <c r="C1694" t="s">
        <v>4862</v>
      </c>
      <c r="D1694" t="s">
        <v>4863</v>
      </c>
      <c r="E1694" s="1">
        <v>42921</v>
      </c>
      <c r="F1694" t="s">
        <v>4864</v>
      </c>
      <c r="G1694" s="1">
        <v>22500</v>
      </c>
      <c r="H1694" t="s">
        <v>7</v>
      </c>
      <c r="I1694">
        <v>1961</v>
      </c>
      <c r="J1694" s="2">
        <f t="shared" si="52"/>
        <v>58</v>
      </c>
      <c r="K1694" t="str" cm="1">
        <f t="array" ref="K1694">_xlfn.IFS(J1694&gt;=61,"61-70",J1694&gt;51,"51-60",J1694&gt;41,"41-50",J1694&gt;31,"31-40",J1694&gt;10,"18-30")</f>
        <v>51-60</v>
      </c>
      <c r="L1694">
        <f t="shared" si="53"/>
        <v>2017</v>
      </c>
    </row>
    <row r="1695" spans="1:12" x14ac:dyDescent="0.25">
      <c r="A1695">
        <v>5894</v>
      </c>
      <c r="B1695">
        <v>5</v>
      </c>
      <c r="C1695" t="s">
        <v>2804</v>
      </c>
      <c r="D1695" t="s">
        <v>4865</v>
      </c>
      <c r="E1695" s="1">
        <v>42764</v>
      </c>
      <c r="F1695" t="s">
        <v>4866</v>
      </c>
      <c r="G1695" s="1">
        <v>18976</v>
      </c>
      <c r="H1695" t="s">
        <v>7</v>
      </c>
      <c r="I1695">
        <v>1951</v>
      </c>
      <c r="J1695" s="2">
        <f t="shared" si="52"/>
        <v>68</v>
      </c>
      <c r="K1695" t="str" cm="1">
        <f t="array" ref="K1695">_xlfn.IFS(J1695&gt;=61,"61-70",J1695&gt;51,"51-60",J1695&gt;41,"41-50",J1695&gt;31,"31-40",J1695&gt;10,"18-30")</f>
        <v>61-70</v>
      </c>
      <c r="L1695">
        <f t="shared" si="53"/>
        <v>2017</v>
      </c>
    </row>
    <row r="1696" spans="1:12" x14ac:dyDescent="0.25">
      <c r="A1696">
        <v>5895</v>
      </c>
      <c r="B1696">
        <v>5</v>
      </c>
      <c r="C1696" t="s">
        <v>4867</v>
      </c>
      <c r="D1696" t="s">
        <v>4868</v>
      </c>
      <c r="E1696" s="1">
        <v>43350</v>
      </c>
      <c r="F1696" t="s">
        <v>4869</v>
      </c>
      <c r="G1696" s="1">
        <v>32174</v>
      </c>
      <c r="H1696" t="s">
        <v>6</v>
      </c>
      <c r="I1696">
        <v>1988</v>
      </c>
      <c r="J1696" s="2">
        <f t="shared" si="52"/>
        <v>31</v>
      </c>
      <c r="K1696" t="str" cm="1">
        <f t="array" ref="K1696">_xlfn.IFS(J1696&gt;=61,"61-70",J1696&gt;51,"51-60",J1696&gt;41,"41-50",J1696&gt;31,"31-40",J1696&gt;10,"18-30")</f>
        <v>18-30</v>
      </c>
      <c r="L1696">
        <f t="shared" si="53"/>
        <v>2018</v>
      </c>
    </row>
    <row r="1697" spans="1:12" x14ac:dyDescent="0.25">
      <c r="A1697">
        <v>5896</v>
      </c>
      <c r="B1697">
        <v>5</v>
      </c>
      <c r="C1697" t="s">
        <v>3528</v>
      </c>
      <c r="D1697" t="s">
        <v>4870</v>
      </c>
      <c r="E1697" s="1">
        <v>43492</v>
      </c>
      <c r="F1697" t="s">
        <v>4871</v>
      </c>
      <c r="G1697" s="1">
        <v>36325</v>
      </c>
      <c r="H1697" t="s">
        <v>2148</v>
      </c>
      <c r="I1697">
        <v>1999</v>
      </c>
      <c r="J1697" s="2">
        <f t="shared" si="52"/>
        <v>20</v>
      </c>
      <c r="K1697" t="str" cm="1">
        <f t="array" ref="K1697">_xlfn.IFS(J1697&gt;=61,"61-70",J1697&gt;51,"51-60",J1697&gt;41,"41-50",J1697&gt;31,"31-40",J1697&gt;10,"18-30")</f>
        <v>18-30</v>
      </c>
      <c r="L1697">
        <f t="shared" si="53"/>
        <v>2019</v>
      </c>
    </row>
    <row r="1698" spans="1:12" x14ac:dyDescent="0.25">
      <c r="A1698">
        <v>5897</v>
      </c>
      <c r="B1698">
        <v>5</v>
      </c>
      <c r="C1698" t="s">
        <v>4872</v>
      </c>
      <c r="D1698" t="s">
        <v>4873</v>
      </c>
      <c r="E1698" s="1">
        <v>43511</v>
      </c>
      <c r="F1698" t="s">
        <v>4874</v>
      </c>
      <c r="G1698" s="1">
        <v>35799</v>
      </c>
      <c r="H1698" t="s">
        <v>6</v>
      </c>
      <c r="I1698">
        <v>1998</v>
      </c>
      <c r="J1698" s="2">
        <f t="shared" si="52"/>
        <v>21</v>
      </c>
      <c r="K1698" t="str" cm="1">
        <f t="array" ref="K1698">_xlfn.IFS(J1698&gt;=61,"61-70",J1698&gt;51,"51-60",J1698&gt;41,"41-50",J1698&gt;31,"31-40",J1698&gt;10,"18-30")</f>
        <v>18-30</v>
      </c>
      <c r="L1698">
        <f t="shared" si="53"/>
        <v>2019</v>
      </c>
    </row>
    <row r="1699" spans="1:12" x14ac:dyDescent="0.25">
      <c r="A1699">
        <v>5898</v>
      </c>
      <c r="B1699">
        <v>5</v>
      </c>
      <c r="C1699" t="s">
        <v>4875</v>
      </c>
      <c r="D1699" t="s">
        <v>4876</v>
      </c>
      <c r="E1699" s="1">
        <v>43345</v>
      </c>
      <c r="F1699" t="s">
        <v>4877</v>
      </c>
      <c r="G1699" s="1">
        <v>32071</v>
      </c>
      <c r="H1699" t="s">
        <v>6</v>
      </c>
      <c r="I1699">
        <v>1987</v>
      </c>
      <c r="J1699" s="2">
        <f t="shared" si="52"/>
        <v>32</v>
      </c>
      <c r="K1699" t="str" cm="1">
        <f t="array" ref="K1699">_xlfn.IFS(J1699&gt;=61,"61-70",J1699&gt;51,"51-60",J1699&gt;41,"41-50",J1699&gt;31,"31-40",J1699&gt;10,"18-30")</f>
        <v>31-40</v>
      </c>
      <c r="L1699">
        <f t="shared" si="53"/>
        <v>2018</v>
      </c>
    </row>
    <row r="1700" spans="1:12" x14ac:dyDescent="0.25">
      <c r="A1700">
        <v>5899</v>
      </c>
      <c r="B1700">
        <v>5</v>
      </c>
      <c r="C1700" t="s">
        <v>4878</v>
      </c>
      <c r="D1700" t="s">
        <v>4879</v>
      </c>
      <c r="E1700" s="1">
        <v>43452</v>
      </c>
      <c r="F1700" t="s">
        <v>4880</v>
      </c>
      <c r="G1700" s="1">
        <v>34483</v>
      </c>
      <c r="H1700" t="s">
        <v>7</v>
      </c>
      <c r="I1700">
        <v>1994</v>
      </c>
      <c r="J1700" s="2">
        <f t="shared" si="52"/>
        <v>25</v>
      </c>
      <c r="K1700" t="str" cm="1">
        <f t="array" ref="K1700">_xlfn.IFS(J1700&gt;=61,"61-70",J1700&gt;51,"51-60",J1700&gt;41,"41-50",J1700&gt;31,"31-40",J1700&gt;10,"18-30")</f>
        <v>18-30</v>
      </c>
      <c r="L1700">
        <f t="shared" si="53"/>
        <v>2018</v>
      </c>
    </row>
    <row r="1701" spans="1:12" x14ac:dyDescent="0.25">
      <c r="A1701">
        <v>5900</v>
      </c>
      <c r="B1701">
        <v>5</v>
      </c>
      <c r="C1701" t="s">
        <v>4366</v>
      </c>
      <c r="D1701" t="s">
        <v>4881</v>
      </c>
      <c r="E1701" s="1">
        <v>43559</v>
      </c>
      <c r="F1701" t="s">
        <v>4882</v>
      </c>
      <c r="G1701" s="1">
        <v>36886</v>
      </c>
      <c r="H1701" t="s">
        <v>6</v>
      </c>
      <c r="I1701">
        <v>2000</v>
      </c>
      <c r="J1701" s="2">
        <f t="shared" si="52"/>
        <v>19</v>
      </c>
      <c r="K1701" t="str" cm="1">
        <f t="array" ref="K1701">_xlfn.IFS(J1701&gt;=61,"61-70",J1701&gt;51,"51-60",J1701&gt;41,"41-50",J1701&gt;31,"31-40",J1701&gt;10,"18-30")</f>
        <v>18-30</v>
      </c>
      <c r="L1701">
        <f t="shared" si="53"/>
        <v>2019</v>
      </c>
    </row>
    <row r="1702" spans="1:12" x14ac:dyDescent="0.25">
      <c r="A1702">
        <v>5901</v>
      </c>
      <c r="B1702">
        <v>5</v>
      </c>
      <c r="C1702" t="s">
        <v>2619</v>
      </c>
      <c r="D1702" t="s">
        <v>4883</v>
      </c>
      <c r="E1702" s="1">
        <v>43545</v>
      </c>
      <c r="F1702" t="s">
        <v>4884</v>
      </c>
      <c r="G1702" s="1">
        <v>36575</v>
      </c>
      <c r="H1702" t="s">
        <v>6</v>
      </c>
      <c r="I1702">
        <v>2000</v>
      </c>
      <c r="J1702" s="2">
        <f t="shared" si="52"/>
        <v>19</v>
      </c>
      <c r="K1702" t="str" cm="1">
        <f t="array" ref="K1702">_xlfn.IFS(J1702&gt;=61,"61-70",J1702&gt;51,"51-60",J1702&gt;41,"41-50",J1702&gt;31,"31-40",J1702&gt;10,"18-30")</f>
        <v>18-30</v>
      </c>
      <c r="L1702">
        <f t="shared" si="53"/>
        <v>2019</v>
      </c>
    </row>
    <row r="1703" spans="1:12" x14ac:dyDescent="0.25">
      <c r="A1703">
        <v>5902</v>
      </c>
      <c r="B1703">
        <v>5</v>
      </c>
      <c r="C1703" t="s">
        <v>4885</v>
      </c>
      <c r="D1703" t="s">
        <v>4886</v>
      </c>
      <c r="E1703" s="1">
        <v>43491</v>
      </c>
      <c r="F1703" t="s">
        <v>4887</v>
      </c>
      <c r="G1703" s="1">
        <v>35345</v>
      </c>
      <c r="H1703" t="s">
        <v>7</v>
      </c>
      <c r="I1703">
        <v>1996</v>
      </c>
      <c r="J1703" s="2">
        <f t="shared" si="52"/>
        <v>23</v>
      </c>
      <c r="K1703" t="str" cm="1">
        <f t="array" ref="K1703">_xlfn.IFS(J1703&gt;=61,"61-70",J1703&gt;51,"51-60",J1703&gt;41,"41-50",J1703&gt;31,"31-40",J1703&gt;10,"18-30")</f>
        <v>18-30</v>
      </c>
      <c r="L1703">
        <f t="shared" si="53"/>
        <v>2019</v>
      </c>
    </row>
    <row r="1704" spans="1:12" x14ac:dyDescent="0.25">
      <c r="A1704">
        <v>5903</v>
      </c>
      <c r="B1704">
        <v>5</v>
      </c>
      <c r="C1704" t="s">
        <v>4888</v>
      </c>
      <c r="D1704" t="s">
        <v>4889</v>
      </c>
      <c r="E1704" s="1">
        <v>43542</v>
      </c>
      <c r="F1704" t="s">
        <v>4890</v>
      </c>
      <c r="G1704" s="1">
        <v>36790</v>
      </c>
      <c r="H1704" t="s">
        <v>2148</v>
      </c>
      <c r="I1704">
        <v>2000</v>
      </c>
      <c r="J1704" s="2">
        <f t="shared" si="52"/>
        <v>19</v>
      </c>
      <c r="K1704" t="str" cm="1">
        <f t="array" ref="K1704">_xlfn.IFS(J1704&gt;=61,"61-70",J1704&gt;51,"51-60",J1704&gt;41,"41-50",J1704&gt;31,"31-40",J1704&gt;10,"18-30")</f>
        <v>18-30</v>
      </c>
      <c r="L1704">
        <f t="shared" si="53"/>
        <v>2019</v>
      </c>
    </row>
    <row r="1705" spans="1:12" x14ac:dyDescent="0.25">
      <c r="A1705">
        <v>5904</v>
      </c>
      <c r="B1705">
        <v>5</v>
      </c>
      <c r="C1705" t="s">
        <v>4891</v>
      </c>
      <c r="D1705" t="s">
        <v>4892</v>
      </c>
      <c r="E1705" s="1">
        <v>43513</v>
      </c>
      <c r="F1705" t="s">
        <v>4893</v>
      </c>
      <c r="G1705" s="1">
        <v>35850</v>
      </c>
      <c r="H1705" t="s">
        <v>6</v>
      </c>
      <c r="I1705">
        <v>1998</v>
      </c>
      <c r="J1705" s="2">
        <f t="shared" si="52"/>
        <v>21</v>
      </c>
      <c r="K1705" t="str" cm="1">
        <f t="array" ref="K1705">_xlfn.IFS(J1705&gt;=61,"61-70",J1705&gt;51,"51-60",J1705&gt;41,"41-50",J1705&gt;31,"31-40",J1705&gt;10,"18-30")</f>
        <v>18-30</v>
      </c>
      <c r="L1705">
        <f t="shared" si="53"/>
        <v>2019</v>
      </c>
    </row>
    <row r="1706" spans="1:12" x14ac:dyDescent="0.25">
      <c r="A1706">
        <v>5905</v>
      </c>
      <c r="B1706">
        <v>5</v>
      </c>
      <c r="C1706" t="s">
        <v>4894</v>
      </c>
      <c r="D1706" t="s">
        <v>4895</v>
      </c>
      <c r="E1706" s="1">
        <v>42872</v>
      </c>
      <c r="F1706" t="s">
        <v>4896</v>
      </c>
      <c r="G1706" s="1">
        <v>21404</v>
      </c>
      <c r="H1706" t="s">
        <v>6</v>
      </c>
      <c r="I1706">
        <v>1958</v>
      </c>
      <c r="J1706" s="2">
        <f t="shared" si="52"/>
        <v>61</v>
      </c>
      <c r="K1706" t="str" cm="1">
        <f t="array" ref="K1706">_xlfn.IFS(J1706&gt;=61,"61-70",J1706&gt;51,"51-60",J1706&gt;41,"41-50",J1706&gt;31,"31-40",J1706&gt;10,"18-30")</f>
        <v>61-70</v>
      </c>
      <c r="L1706">
        <f t="shared" si="53"/>
        <v>2017</v>
      </c>
    </row>
    <row r="1707" spans="1:12" x14ac:dyDescent="0.25">
      <c r="A1707">
        <v>5906</v>
      </c>
      <c r="B1707">
        <v>5</v>
      </c>
      <c r="C1707" t="s">
        <v>4897</v>
      </c>
      <c r="D1707" t="s">
        <v>4898</v>
      </c>
      <c r="E1707" s="1">
        <v>42813</v>
      </c>
      <c r="F1707" t="s">
        <v>4899</v>
      </c>
      <c r="G1707" s="1">
        <v>20073</v>
      </c>
      <c r="H1707" t="s">
        <v>7</v>
      </c>
      <c r="I1707">
        <v>1954</v>
      </c>
      <c r="J1707" s="2">
        <f t="shared" si="52"/>
        <v>65</v>
      </c>
      <c r="K1707" t="str" cm="1">
        <f t="array" ref="K1707">_xlfn.IFS(J1707&gt;=61,"61-70",J1707&gt;51,"51-60",J1707&gt;41,"41-50",J1707&gt;31,"31-40",J1707&gt;10,"18-30")</f>
        <v>61-70</v>
      </c>
      <c r="L1707">
        <f t="shared" si="53"/>
        <v>2017</v>
      </c>
    </row>
    <row r="1708" spans="1:12" x14ac:dyDescent="0.25">
      <c r="A1708">
        <v>5907</v>
      </c>
      <c r="B1708">
        <v>5</v>
      </c>
      <c r="C1708" t="s">
        <v>4900</v>
      </c>
      <c r="D1708" t="s">
        <v>4901</v>
      </c>
      <c r="E1708" s="1">
        <v>42939</v>
      </c>
      <c r="F1708" t="s">
        <v>4902</v>
      </c>
      <c r="G1708" s="1">
        <v>31189</v>
      </c>
      <c r="H1708" t="s">
        <v>2148</v>
      </c>
      <c r="I1708">
        <v>1985</v>
      </c>
      <c r="J1708" s="2">
        <f t="shared" si="52"/>
        <v>34</v>
      </c>
      <c r="K1708" t="str" cm="1">
        <f t="array" ref="K1708">_xlfn.IFS(J1708&gt;=61,"61-70",J1708&gt;51,"51-60",J1708&gt;41,"41-50",J1708&gt;31,"31-40",J1708&gt;10,"18-30")</f>
        <v>31-40</v>
      </c>
      <c r="L1708">
        <f t="shared" si="53"/>
        <v>2017</v>
      </c>
    </row>
    <row r="1709" spans="1:12" x14ac:dyDescent="0.25">
      <c r="A1709">
        <v>5908</v>
      </c>
      <c r="B1709">
        <v>5</v>
      </c>
      <c r="C1709" t="s">
        <v>4232</v>
      </c>
      <c r="D1709" t="s">
        <v>4903</v>
      </c>
      <c r="E1709" s="1">
        <v>42761</v>
      </c>
      <c r="F1709" t="s">
        <v>4904</v>
      </c>
      <c r="G1709" s="1">
        <v>18898</v>
      </c>
      <c r="H1709" t="s">
        <v>7</v>
      </c>
      <c r="I1709">
        <v>1951</v>
      </c>
      <c r="J1709" s="2">
        <f t="shared" si="52"/>
        <v>68</v>
      </c>
      <c r="K1709" t="str" cm="1">
        <f t="array" ref="K1709">_xlfn.IFS(J1709&gt;=61,"61-70",J1709&gt;51,"51-60",J1709&gt;41,"41-50",J1709&gt;31,"31-40",J1709&gt;10,"18-30")</f>
        <v>61-70</v>
      </c>
      <c r="L1709">
        <f t="shared" si="53"/>
        <v>2017</v>
      </c>
    </row>
    <row r="1710" spans="1:12" x14ac:dyDescent="0.25">
      <c r="A1710">
        <v>5909</v>
      </c>
      <c r="B1710">
        <v>5</v>
      </c>
      <c r="C1710" t="s">
        <v>2491</v>
      </c>
      <c r="D1710" t="s">
        <v>4905</v>
      </c>
      <c r="E1710" s="1">
        <v>43508</v>
      </c>
      <c r="F1710" t="s">
        <v>4906</v>
      </c>
      <c r="G1710" s="1">
        <v>35747</v>
      </c>
      <c r="H1710" t="s">
        <v>6</v>
      </c>
      <c r="I1710">
        <v>1997</v>
      </c>
      <c r="J1710" s="2">
        <f t="shared" si="52"/>
        <v>22</v>
      </c>
      <c r="K1710" t="str" cm="1">
        <f t="array" ref="K1710">_xlfn.IFS(J1710&gt;=61,"61-70",J1710&gt;51,"51-60",J1710&gt;41,"41-50",J1710&gt;31,"31-40",J1710&gt;10,"18-30")</f>
        <v>18-30</v>
      </c>
      <c r="L1710">
        <f t="shared" si="53"/>
        <v>2019</v>
      </c>
    </row>
    <row r="1711" spans="1:12" x14ac:dyDescent="0.25">
      <c r="A1711">
        <v>5910</v>
      </c>
      <c r="B1711">
        <v>5</v>
      </c>
      <c r="C1711" t="s">
        <v>3575</v>
      </c>
      <c r="D1711" t="s">
        <v>4907</v>
      </c>
      <c r="E1711" s="1">
        <v>43347</v>
      </c>
      <c r="F1711" t="s">
        <v>4908</v>
      </c>
      <c r="G1711" s="1">
        <v>34975</v>
      </c>
      <c r="H1711" t="s">
        <v>2148</v>
      </c>
      <c r="I1711">
        <v>1995</v>
      </c>
      <c r="J1711" s="2">
        <f t="shared" si="52"/>
        <v>24</v>
      </c>
      <c r="K1711" t="str" cm="1">
        <f t="array" ref="K1711">_xlfn.IFS(J1711&gt;=61,"61-70",J1711&gt;51,"51-60",J1711&gt;41,"41-50",J1711&gt;31,"31-40",J1711&gt;10,"18-30")</f>
        <v>18-30</v>
      </c>
      <c r="L1711">
        <f t="shared" si="53"/>
        <v>2018</v>
      </c>
    </row>
    <row r="1712" spans="1:12" x14ac:dyDescent="0.25">
      <c r="A1712">
        <v>5911</v>
      </c>
      <c r="B1712">
        <v>5</v>
      </c>
      <c r="C1712" t="s">
        <v>4909</v>
      </c>
      <c r="D1712" t="s">
        <v>4910</v>
      </c>
      <c r="E1712" s="1">
        <v>42948</v>
      </c>
      <c r="F1712" t="s">
        <v>4911</v>
      </c>
      <c r="G1712" s="1">
        <v>23113</v>
      </c>
      <c r="H1712" t="s">
        <v>6</v>
      </c>
      <c r="I1712">
        <v>1963</v>
      </c>
      <c r="J1712" s="2">
        <f t="shared" si="52"/>
        <v>56</v>
      </c>
      <c r="K1712" t="str" cm="1">
        <f t="array" ref="K1712">_xlfn.IFS(J1712&gt;=61,"61-70",J1712&gt;51,"51-60",J1712&gt;41,"41-50",J1712&gt;31,"31-40",J1712&gt;10,"18-30")</f>
        <v>51-60</v>
      </c>
      <c r="L1712">
        <f t="shared" si="53"/>
        <v>2017</v>
      </c>
    </row>
    <row r="1713" spans="1:12" x14ac:dyDescent="0.25">
      <c r="A1713">
        <v>5912</v>
      </c>
      <c r="B1713">
        <v>5</v>
      </c>
      <c r="C1713" t="s">
        <v>4912</v>
      </c>
      <c r="D1713" t="s">
        <v>4913</v>
      </c>
      <c r="E1713" s="1">
        <v>43497</v>
      </c>
      <c r="F1713" t="s">
        <v>4914</v>
      </c>
      <c r="G1713" s="1">
        <v>35488</v>
      </c>
      <c r="H1713" t="s">
        <v>6</v>
      </c>
      <c r="I1713">
        <v>1997</v>
      </c>
      <c r="J1713" s="2">
        <f t="shared" si="52"/>
        <v>22</v>
      </c>
      <c r="K1713" t="str" cm="1">
        <f t="array" ref="K1713">_xlfn.IFS(J1713&gt;=61,"61-70",J1713&gt;51,"51-60",J1713&gt;41,"41-50",J1713&gt;31,"31-40",J1713&gt;10,"18-30")</f>
        <v>18-30</v>
      </c>
      <c r="L1713">
        <f t="shared" si="53"/>
        <v>2019</v>
      </c>
    </row>
    <row r="1714" spans="1:12" x14ac:dyDescent="0.25">
      <c r="A1714">
        <v>5913</v>
      </c>
      <c r="B1714">
        <v>5</v>
      </c>
      <c r="C1714" t="s">
        <v>3284</v>
      </c>
      <c r="D1714" t="s">
        <v>4915</v>
      </c>
      <c r="E1714" s="1">
        <v>42915</v>
      </c>
      <c r="F1714" t="s">
        <v>4916</v>
      </c>
      <c r="G1714" s="1">
        <v>30968</v>
      </c>
      <c r="H1714" t="s">
        <v>2148</v>
      </c>
      <c r="I1714">
        <v>1984</v>
      </c>
      <c r="J1714" s="2">
        <f t="shared" si="52"/>
        <v>35</v>
      </c>
      <c r="K1714" t="str" cm="1">
        <f t="array" ref="K1714">_xlfn.IFS(J1714&gt;=61,"61-70",J1714&gt;51,"51-60",J1714&gt;41,"41-50",J1714&gt;31,"31-40",J1714&gt;10,"18-30")</f>
        <v>31-40</v>
      </c>
      <c r="L1714">
        <f t="shared" si="53"/>
        <v>2017</v>
      </c>
    </row>
    <row r="1715" spans="1:12" x14ac:dyDescent="0.25">
      <c r="A1715">
        <v>5914</v>
      </c>
      <c r="B1715">
        <v>5</v>
      </c>
      <c r="C1715" t="s">
        <v>2892</v>
      </c>
      <c r="D1715" t="s">
        <v>4917</v>
      </c>
      <c r="E1715" s="1">
        <v>42813</v>
      </c>
      <c r="F1715" t="s">
        <v>4918</v>
      </c>
      <c r="G1715" s="1">
        <v>30016</v>
      </c>
      <c r="H1715" t="s">
        <v>2148</v>
      </c>
      <c r="I1715">
        <v>1982</v>
      </c>
      <c r="J1715" s="2">
        <f t="shared" si="52"/>
        <v>37</v>
      </c>
      <c r="K1715" t="str" cm="1">
        <f t="array" ref="K1715">_xlfn.IFS(J1715&gt;=61,"61-70",J1715&gt;51,"51-60",J1715&gt;41,"41-50",J1715&gt;31,"31-40",J1715&gt;10,"18-30")</f>
        <v>31-40</v>
      </c>
      <c r="L1715">
        <f t="shared" si="53"/>
        <v>2017</v>
      </c>
    </row>
    <row r="1716" spans="1:12" x14ac:dyDescent="0.25">
      <c r="A1716">
        <v>5915</v>
      </c>
      <c r="B1716">
        <v>5</v>
      </c>
      <c r="C1716" t="s">
        <v>2488</v>
      </c>
      <c r="D1716" t="s">
        <v>4919</v>
      </c>
      <c r="E1716" s="1">
        <v>43522</v>
      </c>
      <c r="F1716" t="s">
        <v>4920</v>
      </c>
      <c r="G1716" s="1">
        <v>36058</v>
      </c>
      <c r="H1716" t="s">
        <v>6</v>
      </c>
      <c r="I1716">
        <v>1998</v>
      </c>
      <c r="J1716" s="2">
        <f t="shared" si="52"/>
        <v>21</v>
      </c>
      <c r="K1716" t="str" cm="1">
        <f t="array" ref="K1716">_xlfn.IFS(J1716&gt;=61,"61-70",J1716&gt;51,"51-60",J1716&gt;41,"41-50",J1716&gt;31,"31-40",J1716&gt;10,"18-30")</f>
        <v>18-30</v>
      </c>
      <c r="L1716">
        <f t="shared" si="53"/>
        <v>2019</v>
      </c>
    </row>
    <row r="1717" spans="1:12" x14ac:dyDescent="0.25">
      <c r="A1717">
        <v>5916</v>
      </c>
      <c r="B1717">
        <v>5</v>
      </c>
      <c r="C1717" t="s">
        <v>2822</v>
      </c>
      <c r="D1717" t="s">
        <v>4921</v>
      </c>
      <c r="E1717" s="1">
        <v>42904</v>
      </c>
      <c r="F1717" t="s">
        <v>4922</v>
      </c>
      <c r="G1717" s="1">
        <v>22129</v>
      </c>
      <c r="H1717" t="s">
        <v>6</v>
      </c>
      <c r="I1717">
        <v>1960</v>
      </c>
      <c r="J1717" s="2">
        <f t="shared" si="52"/>
        <v>59</v>
      </c>
      <c r="K1717" t="str" cm="1">
        <f t="array" ref="K1717">_xlfn.IFS(J1717&gt;=61,"61-70",J1717&gt;51,"51-60",J1717&gt;41,"41-50",J1717&gt;31,"31-40",J1717&gt;10,"18-30")</f>
        <v>51-60</v>
      </c>
      <c r="L1717">
        <f t="shared" si="53"/>
        <v>2017</v>
      </c>
    </row>
    <row r="1718" spans="1:12" x14ac:dyDescent="0.25">
      <c r="A1718">
        <v>5917</v>
      </c>
      <c r="B1718">
        <v>5</v>
      </c>
      <c r="C1718" t="s">
        <v>4923</v>
      </c>
      <c r="D1718" t="s">
        <v>4924</v>
      </c>
      <c r="E1718" s="1">
        <v>42987</v>
      </c>
      <c r="F1718" t="s">
        <v>4925</v>
      </c>
      <c r="G1718" s="1">
        <v>23988</v>
      </c>
      <c r="H1718" t="s">
        <v>7</v>
      </c>
      <c r="I1718">
        <v>1965</v>
      </c>
      <c r="J1718" s="2">
        <f t="shared" si="52"/>
        <v>54</v>
      </c>
      <c r="K1718" t="str" cm="1">
        <f t="array" ref="K1718">_xlfn.IFS(J1718&gt;=61,"61-70",J1718&gt;51,"51-60",J1718&gt;41,"41-50",J1718&gt;31,"31-40",J1718&gt;10,"18-30")</f>
        <v>51-60</v>
      </c>
      <c r="L1718">
        <f t="shared" si="53"/>
        <v>2017</v>
      </c>
    </row>
    <row r="1719" spans="1:12" x14ac:dyDescent="0.25">
      <c r="A1719">
        <v>5918</v>
      </c>
      <c r="B1719">
        <v>5</v>
      </c>
      <c r="C1719" t="s">
        <v>4722</v>
      </c>
      <c r="D1719" t="s">
        <v>4926</v>
      </c>
      <c r="E1719" s="1">
        <v>43286</v>
      </c>
      <c r="F1719" t="s">
        <v>4927</v>
      </c>
      <c r="G1719" s="1">
        <v>30724</v>
      </c>
      <c r="H1719" t="s">
        <v>6</v>
      </c>
      <c r="I1719">
        <v>1984</v>
      </c>
      <c r="J1719" s="2">
        <f t="shared" si="52"/>
        <v>35</v>
      </c>
      <c r="K1719" t="str" cm="1">
        <f t="array" ref="K1719">_xlfn.IFS(J1719&gt;=61,"61-70",J1719&gt;51,"51-60",J1719&gt;41,"41-50",J1719&gt;31,"31-40",J1719&gt;10,"18-30")</f>
        <v>31-40</v>
      </c>
      <c r="L1719">
        <f t="shared" si="53"/>
        <v>2018</v>
      </c>
    </row>
    <row r="1720" spans="1:12" x14ac:dyDescent="0.25">
      <c r="A1720">
        <v>5919</v>
      </c>
      <c r="B1720">
        <v>5</v>
      </c>
      <c r="C1720" t="s">
        <v>2482</v>
      </c>
      <c r="D1720" t="s">
        <v>4928</v>
      </c>
      <c r="E1720" s="1">
        <v>42894</v>
      </c>
      <c r="F1720" t="s">
        <v>4929</v>
      </c>
      <c r="G1720" s="1">
        <v>30769</v>
      </c>
      <c r="H1720" t="s">
        <v>2148</v>
      </c>
      <c r="I1720">
        <v>1984</v>
      </c>
      <c r="J1720" s="2">
        <f t="shared" si="52"/>
        <v>35</v>
      </c>
      <c r="K1720" t="str" cm="1">
        <f t="array" ref="K1720">_xlfn.IFS(J1720&gt;=61,"61-70",J1720&gt;51,"51-60",J1720&gt;41,"41-50",J1720&gt;31,"31-40",J1720&gt;10,"18-30")</f>
        <v>31-40</v>
      </c>
      <c r="L1720">
        <f t="shared" si="53"/>
        <v>2017</v>
      </c>
    </row>
    <row r="1721" spans="1:12" x14ac:dyDescent="0.25">
      <c r="A1721">
        <v>5920</v>
      </c>
      <c r="B1721">
        <v>5</v>
      </c>
      <c r="C1721" t="s">
        <v>4930</v>
      </c>
      <c r="D1721" t="s">
        <v>4931</v>
      </c>
      <c r="E1721" s="1">
        <v>42927</v>
      </c>
      <c r="F1721" t="s">
        <v>4932</v>
      </c>
      <c r="G1721" s="1">
        <v>22647</v>
      </c>
      <c r="H1721" t="s">
        <v>6</v>
      </c>
      <c r="I1721">
        <v>1962</v>
      </c>
      <c r="J1721" s="2">
        <f t="shared" si="52"/>
        <v>57</v>
      </c>
      <c r="K1721" t="str" cm="1">
        <f t="array" ref="K1721">_xlfn.IFS(J1721&gt;=61,"61-70",J1721&gt;51,"51-60",J1721&gt;41,"41-50",J1721&gt;31,"31-40",J1721&gt;10,"18-30")</f>
        <v>51-60</v>
      </c>
      <c r="L1721">
        <f t="shared" si="53"/>
        <v>2017</v>
      </c>
    </row>
    <row r="1722" spans="1:12" x14ac:dyDescent="0.25">
      <c r="A1722">
        <v>5921</v>
      </c>
      <c r="B1722">
        <v>5</v>
      </c>
      <c r="C1722" t="s">
        <v>4933</v>
      </c>
      <c r="D1722" t="s">
        <v>4934</v>
      </c>
      <c r="E1722" s="1">
        <v>43397</v>
      </c>
      <c r="F1722" t="s">
        <v>4935</v>
      </c>
      <c r="G1722" s="1">
        <v>35440</v>
      </c>
      <c r="H1722" t="s">
        <v>2148</v>
      </c>
      <c r="I1722">
        <v>1997</v>
      </c>
      <c r="J1722" s="2">
        <f t="shared" si="52"/>
        <v>22</v>
      </c>
      <c r="K1722" t="str" cm="1">
        <f t="array" ref="K1722">_xlfn.IFS(J1722&gt;=61,"61-70",J1722&gt;51,"51-60",J1722&gt;41,"41-50",J1722&gt;31,"31-40",J1722&gt;10,"18-30")</f>
        <v>18-30</v>
      </c>
      <c r="L1722">
        <f t="shared" si="53"/>
        <v>2018</v>
      </c>
    </row>
    <row r="1723" spans="1:12" x14ac:dyDescent="0.25">
      <c r="A1723">
        <v>5922</v>
      </c>
      <c r="B1723">
        <v>5</v>
      </c>
      <c r="C1723" t="s">
        <v>4936</v>
      </c>
      <c r="D1723" t="s">
        <v>4937</v>
      </c>
      <c r="E1723" s="1">
        <v>43108</v>
      </c>
      <c r="F1723" t="s">
        <v>4938</v>
      </c>
      <c r="G1723" s="1">
        <v>26730</v>
      </c>
      <c r="H1723" t="s">
        <v>7</v>
      </c>
      <c r="I1723">
        <v>1973</v>
      </c>
      <c r="J1723" s="2">
        <f t="shared" si="52"/>
        <v>46</v>
      </c>
      <c r="K1723" t="str" cm="1">
        <f t="array" ref="K1723">_xlfn.IFS(J1723&gt;=61,"61-70",J1723&gt;51,"51-60",J1723&gt;41,"41-50",J1723&gt;31,"31-40",J1723&gt;10,"18-30")</f>
        <v>41-50</v>
      </c>
      <c r="L1723">
        <f t="shared" si="53"/>
        <v>2018</v>
      </c>
    </row>
    <row r="1724" spans="1:12" x14ac:dyDescent="0.25">
      <c r="A1724">
        <v>5923</v>
      </c>
      <c r="B1724">
        <v>5</v>
      </c>
      <c r="C1724" t="s">
        <v>4939</v>
      </c>
      <c r="D1724" t="s">
        <v>4940</v>
      </c>
      <c r="E1724" s="1">
        <v>43382</v>
      </c>
      <c r="F1724" t="s">
        <v>4941</v>
      </c>
      <c r="G1724" s="1">
        <v>32899</v>
      </c>
      <c r="H1724" t="s">
        <v>6</v>
      </c>
      <c r="I1724">
        <v>1990</v>
      </c>
      <c r="J1724" s="2">
        <f t="shared" si="52"/>
        <v>29</v>
      </c>
      <c r="K1724" t="str" cm="1">
        <f t="array" ref="K1724">_xlfn.IFS(J1724&gt;=61,"61-70",J1724&gt;51,"51-60",J1724&gt;41,"41-50",J1724&gt;31,"31-40",J1724&gt;10,"18-30")</f>
        <v>18-30</v>
      </c>
      <c r="L1724">
        <f t="shared" si="53"/>
        <v>2018</v>
      </c>
    </row>
    <row r="1725" spans="1:12" x14ac:dyDescent="0.25">
      <c r="A1725">
        <v>5924</v>
      </c>
      <c r="B1725">
        <v>5</v>
      </c>
      <c r="C1725" t="s">
        <v>4942</v>
      </c>
      <c r="D1725" t="s">
        <v>4943</v>
      </c>
      <c r="E1725" s="1">
        <v>43001</v>
      </c>
      <c r="F1725" t="s">
        <v>4944</v>
      </c>
      <c r="G1725" s="1">
        <v>31765</v>
      </c>
      <c r="H1725" t="s">
        <v>2148</v>
      </c>
      <c r="I1725">
        <v>1986</v>
      </c>
      <c r="J1725" s="2">
        <f t="shared" si="52"/>
        <v>33</v>
      </c>
      <c r="K1725" t="str" cm="1">
        <f t="array" ref="K1725">_xlfn.IFS(J1725&gt;=61,"61-70",J1725&gt;51,"51-60",J1725&gt;41,"41-50",J1725&gt;31,"31-40",J1725&gt;10,"18-30")</f>
        <v>31-40</v>
      </c>
      <c r="L1725">
        <f t="shared" si="53"/>
        <v>2017</v>
      </c>
    </row>
    <row r="1726" spans="1:12" x14ac:dyDescent="0.25">
      <c r="A1726">
        <v>5925</v>
      </c>
      <c r="B1726">
        <v>5</v>
      </c>
      <c r="C1726" t="s">
        <v>4363</v>
      </c>
      <c r="D1726" t="s">
        <v>4945</v>
      </c>
      <c r="E1726" s="1">
        <v>42858</v>
      </c>
      <c r="F1726" t="s">
        <v>4946</v>
      </c>
      <c r="G1726" s="1">
        <v>21094</v>
      </c>
      <c r="H1726" t="s">
        <v>6</v>
      </c>
      <c r="I1726">
        <v>1957</v>
      </c>
      <c r="J1726" s="2">
        <f t="shared" si="52"/>
        <v>62</v>
      </c>
      <c r="K1726" t="str" cm="1">
        <f t="array" ref="K1726">_xlfn.IFS(J1726&gt;=61,"61-70",J1726&gt;51,"51-60",J1726&gt;41,"41-50",J1726&gt;31,"31-40",J1726&gt;10,"18-30")</f>
        <v>61-70</v>
      </c>
      <c r="L1726">
        <f t="shared" si="53"/>
        <v>2017</v>
      </c>
    </row>
    <row r="1727" spans="1:12" x14ac:dyDescent="0.25">
      <c r="A1727">
        <v>5926</v>
      </c>
      <c r="B1727">
        <v>5</v>
      </c>
      <c r="C1727" t="s">
        <v>2602</v>
      </c>
      <c r="D1727" t="s">
        <v>4947</v>
      </c>
      <c r="E1727" s="1">
        <v>42865</v>
      </c>
      <c r="F1727" t="s">
        <v>4948</v>
      </c>
      <c r="G1727" s="1">
        <v>21247</v>
      </c>
      <c r="H1727" t="s">
        <v>7</v>
      </c>
      <c r="I1727">
        <v>1958</v>
      </c>
      <c r="J1727" s="2">
        <f t="shared" si="52"/>
        <v>61</v>
      </c>
      <c r="K1727" t="str" cm="1">
        <f t="array" ref="K1727">_xlfn.IFS(J1727&gt;=61,"61-70",J1727&gt;51,"51-60",J1727&gt;41,"41-50",J1727&gt;31,"31-40",J1727&gt;10,"18-30")</f>
        <v>61-70</v>
      </c>
      <c r="L1727">
        <f t="shared" si="53"/>
        <v>2017</v>
      </c>
    </row>
    <row r="1728" spans="1:12" x14ac:dyDescent="0.25">
      <c r="A1728">
        <v>5927</v>
      </c>
      <c r="B1728">
        <v>5</v>
      </c>
      <c r="C1728" t="s">
        <v>4949</v>
      </c>
      <c r="D1728" t="s">
        <v>4950</v>
      </c>
      <c r="E1728" s="1">
        <v>43077</v>
      </c>
      <c r="F1728" t="s">
        <v>4951</v>
      </c>
      <c r="G1728" s="1">
        <v>32473</v>
      </c>
      <c r="H1728" t="s">
        <v>2148</v>
      </c>
      <c r="I1728">
        <v>1988</v>
      </c>
      <c r="J1728" s="2">
        <f t="shared" si="52"/>
        <v>31</v>
      </c>
      <c r="K1728" t="str" cm="1">
        <f t="array" ref="K1728">_xlfn.IFS(J1728&gt;=61,"61-70",J1728&gt;51,"51-60",J1728&gt;41,"41-50",J1728&gt;31,"31-40",J1728&gt;10,"18-30")</f>
        <v>18-30</v>
      </c>
      <c r="L1728">
        <f t="shared" si="53"/>
        <v>2017</v>
      </c>
    </row>
    <row r="1729" spans="1:12" x14ac:dyDescent="0.25">
      <c r="A1729">
        <v>5928</v>
      </c>
      <c r="B1729">
        <v>5</v>
      </c>
      <c r="C1729" t="s">
        <v>3468</v>
      </c>
      <c r="D1729" t="s">
        <v>4952</v>
      </c>
      <c r="E1729" s="1">
        <v>43478</v>
      </c>
      <c r="F1729" t="s">
        <v>4953</v>
      </c>
      <c r="G1729" s="1">
        <v>36193</v>
      </c>
      <c r="H1729" t="s">
        <v>2148</v>
      </c>
      <c r="I1729">
        <v>1999</v>
      </c>
      <c r="J1729" s="2">
        <f t="shared" si="52"/>
        <v>20</v>
      </c>
      <c r="K1729" t="str" cm="1">
        <f t="array" ref="K1729">_xlfn.IFS(J1729&gt;=61,"61-70",J1729&gt;51,"51-60",J1729&gt;41,"41-50",J1729&gt;31,"31-40",J1729&gt;10,"18-30")</f>
        <v>18-30</v>
      </c>
      <c r="L1729">
        <f t="shared" si="53"/>
        <v>2019</v>
      </c>
    </row>
    <row r="1730" spans="1:12" x14ac:dyDescent="0.25">
      <c r="A1730">
        <v>5929</v>
      </c>
      <c r="B1730">
        <v>5</v>
      </c>
      <c r="C1730" t="s">
        <v>2596</v>
      </c>
      <c r="D1730" t="s">
        <v>4954</v>
      </c>
      <c r="E1730" s="1">
        <v>42918</v>
      </c>
      <c r="F1730" t="s">
        <v>4955</v>
      </c>
      <c r="G1730" s="1">
        <v>22440</v>
      </c>
      <c r="H1730" t="s">
        <v>6</v>
      </c>
      <c r="I1730">
        <v>1961</v>
      </c>
      <c r="J1730" s="2">
        <f t="shared" si="52"/>
        <v>58</v>
      </c>
      <c r="K1730" t="str" cm="1">
        <f t="array" ref="K1730">_xlfn.IFS(J1730&gt;=61,"61-70",J1730&gt;51,"51-60",J1730&gt;41,"41-50",J1730&gt;31,"31-40",J1730&gt;10,"18-30")</f>
        <v>51-60</v>
      </c>
      <c r="L1730">
        <f t="shared" si="53"/>
        <v>2017</v>
      </c>
    </row>
    <row r="1731" spans="1:12" x14ac:dyDescent="0.25">
      <c r="A1731">
        <v>5930</v>
      </c>
      <c r="B1731">
        <v>5</v>
      </c>
      <c r="C1731" t="s">
        <v>2575</v>
      </c>
      <c r="D1731" t="s">
        <v>4956</v>
      </c>
      <c r="E1731" s="1">
        <v>43387</v>
      </c>
      <c r="F1731" t="s">
        <v>4957</v>
      </c>
      <c r="G1731" s="1">
        <v>33003</v>
      </c>
      <c r="H1731" t="s">
        <v>6</v>
      </c>
      <c r="I1731">
        <v>1990</v>
      </c>
      <c r="J1731" s="2">
        <f t="shared" ref="J1731:J1794" si="54">2019-I1731</f>
        <v>29</v>
      </c>
      <c r="K1731" t="str" cm="1">
        <f t="array" ref="K1731">_xlfn.IFS(J1731&gt;=61,"61-70",J1731&gt;51,"51-60",J1731&gt;41,"41-50",J1731&gt;31,"31-40",J1731&gt;10,"18-30")</f>
        <v>18-30</v>
      </c>
      <c r="L1731">
        <f t="shared" ref="L1731:L1794" si="55">YEAR(E1731)</f>
        <v>2018</v>
      </c>
    </row>
    <row r="1732" spans="1:12" x14ac:dyDescent="0.25">
      <c r="A1732">
        <v>5931</v>
      </c>
      <c r="B1732">
        <v>5</v>
      </c>
      <c r="C1732" t="s">
        <v>4958</v>
      </c>
      <c r="D1732" t="s">
        <v>4959</v>
      </c>
      <c r="E1732" s="1">
        <v>43099</v>
      </c>
      <c r="F1732" t="s">
        <v>4960</v>
      </c>
      <c r="G1732" s="1">
        <v>32673</v>
      </c>
      <c r="H1732" t="s">
        <v>2148</v>
      </c>
      <c r="I1732">
        <v>1989</v>
      </c>
      <c r="J1732" s="2">
        <f t="shared" si="54"/>
        <v>30</v>
      </c>
      <c r="K1732" t="str" cm="1">
        <f t="array" ref="K1732">_xlfn.IFS(J1732&gt;=61,"61-70",J1732&gt;51,"51-60",J1732&gt;41,"41-50",J1732&gt;31,"31-40",J1732&gt;10,"18-30")</f>
        <v>18-30</v>
      </c>
      <c r="L1732">
        <f t="shared" si="55"/>
        <v>2017</v>
      </c>
    </row>
    <row r="1733" spans="1:12" x14ac:dyDescent="0.25">
      <c r="A1733">
        <v>5932</v>
      </c>
      <c r="B1733">
        <v>5</v>
      </c>
      <c r="C1733" t="s">
        <v>4961</v>
      </c>
      <c r="D1733" t="s">
        <v>4962</v>
      </c>
      <c r="E1733" s="1">
        <v>42803</v>
      </c>
      <c r="F1733" t="s">
        <v>4963</v>
      </c>
      <c r="G1733" s="1">
        <v>19851</v>
      </c>
      <c r="H1733" t="s">
        <v>6</v>
      </c>
      <c r="I1733">
        <v>1954</v>
      </c>
      <c r="J1733" s="2">
        <f t="shared" si="54"/>
        <v>65</v>
      </c>
      <c r="K1733" t="str" cm="1">
        <f t="array" ref="K1733">_xlfn.IFS(J1733&gt;=61,"61-70",J1733&gt;51,"51-60",J1733&gt;41,"41-50",J1733&gt;31,"31-40",J1733&gt;10,"18-30")</f>
        <v>61-70</v>
      </c>
      <c r="L1733">
        <f t="shared" si="55"/>
        <v>2017</v>
      </c>
    </row>
    <row r="1734" spans="1:12" x14ac:dyDescent="0.25">
      <c r="A1734">
        <v>5933</v>
      </c>
      <c r="B1734">
        <v>5</v>
      </c>
      <c r="C1734" t="s">
        <v>2958</v>
      </c>
      <c r="D1734" t="s">
        <v>4964</v>
      </c>
      <c r="E1734" s="1">
        <v>43126</v>
      </c>
      <c r="F1734" t="s">
        <v>4965</v>
      </c>
      <c r="G1734" s="1">
        <v>27121</v>
      </c>
      <c r="H1734" t="s">
        <v>7</v>
      </c>
      <c r="I1734">
        <v>1974</v>
      </c>
      <c r="J1734" s="2">
        <f t="shared" si="54"/>
        <v>45</v>
      </c>
      <c r="K1734" t="str" cm="1">
        <f t="array" ref="K1734">_xlfn.IFS(J1734&gt;=61,"61-70",J1734&gt;51,"51-60",J1734&gt;41,"41-50",J1734&gt;31,"31-40",J1734&gt;10,"18-30")</f>
        <v>41-50</v>
      </c>
      <c r="L1734">
        <f t="shared" si="55"/>
        <v>2018</v>
      </c>
    </row>
    <row r="1735" spans="1:12" x14ac:dyDescent="0.25">
      <c r="A1735">
        <v>5934</v>
      </c>
      <c r="B1735">
        <v>5</v>
      </c>
      <c r="C1735" t="s">
        <v>4966</v>
      </c>
      <c r="D1735" t="s">
        <v>4967</v>
      </c>
      <c r="E1735" s="1">
        <v>43504</v>
      </c>
      <c r="F1735" t="s">
        <v>4968</v>
      </c>
      <c r="G1735" s="1">
        <v>35643</v>
      </c>
      <c r="H1735" t="s">
        <v>6</v>
      </c>
      <c r="I1735">
        <v>1997</v>
      </c>
      <c r="J1735" s="2">
        <f t="shared" si="54"/>
        <v>22</v>
      </c>
      <c r="K1735" t="str" cm="1">
        <f t="array" ref="K1735">_xlfn.IFS(J1735&gt;=61,"61-70",J1735&gt;51,"51-60",J1735&gt;41,"41-50",J1735&gt;31,"31-40",J1735&gt;10,"18-30")</f>
        <v>18-30</v>
      </c>
      <c r="L1735">
        <f t="shared" si="55"/>
        <v>2019</v>
      </c>
    </row>
    <row r="1736" spans="1:12" x14ac:dyDescent="0.25">
      <c r="A1736">
        <v>5935</v>
      </c>
      <c r="B1736">
        <v>5</v>
      </c>
      <c r="C1736" t="s">
        <v>2757</v>
      </c>
      <c r="D1736" t="s">
        <v>4969</v>
      </c>
      <c r="E1736" s="1">
        <v>43430</v>
      </c>
      <c r="F1736" t="s">
        <v>4970</v>
      </c>
      <c r="G1736" s="1">
        <v>35750</v>
      </c>
      <c r="H1736" t="s">
        <v>2148</v>
      </c>
      <c r="I1736">
        <v>1997</v>
      </c>
      <c r="J1736" s="2">
        <f t="shared" si="54"/>
        <v>22</v>
      </c>
      <c r="K1736" t="str" cm="1">
        <f t="array" ref="K1736">_xlfn.IFS(J1736&gt;=61,"61-70",J1736&gt;51,"51-60",J1736&gt;41,"41-50",J1736&gt;31,"31-40",J1736&gt;10,"18-30")</f>
        <v>18-30</v>
      </c>
      <c r="L1736">
        <f t="shared" si="55"/>
        <v>2018</v>
      </c>
    </row>
    <row r="1737" spans="1:12" x14ac:dyDescent="0.25">
      <c r="A1737">
        <v>5936</v>
      </c>
      <c r="B1737">
        <v>5</v>
      </c>
      <c r="C1737" t="s">
        <v>4971</v>
      </c>
      <c r="D1737" t="s">
        <v>4972</v>
      </c>
      <c r="E1737" s="1">
        <v>43313</v>
      </c>
      <c r="F1737" t="s">
        <v>4973</v>
      </c>
      <c r="G1737" s="1">
        <v>31351</v>
      </c>
      <c r="H1737" t="s">
        <v>7</v>
      </c>
      <c r="I1737">
        <v>1985</v>
      </c>
      <c r="J1737" s="2">
        <f t="shared" si="54"/>
        <v>34</v>
      </c>
      <c r="K1737" t="str" cm="1">
        <f t="array" ref="K1737">_xlfn.IFS(J1737&gt;=61,"61-70",J1737&gt;51,"51-60",J1737&gt;41,"41-50",J1737&gt;31,"31-40",J1737&gt;10,"18-30")</f>
        <v>31-40</v>
      </c>
      <c r="L1737">
        <f t="shared" si="55"/>
        <v>2018</v>
      </c>
    </row>
    <row r="1738" spans="1:12" x14ac:dyDescent="0.25">
      <c r="A1738">
        <v>5937</v>
      </c>
      <c r="B1738">
        <v>5</v>
      </c>
      <c r="C1738" t="s">
        <v>3742</v>
      </c>
      <c r="D1738" t="s">
        <v>4974</v>
      </c>
      <c r="E1738" s="1">
        <v>43063</v>
      </c>
      <c r="F1738" t="s">
        <v>4975</v>
      </c>
      <c r="G1738" s="1">
        <v>25702</v>
      </c>
      <c r="H1738" t="s">
        <v>6</v>
      </c>
      <c r="I1738">
        <v>1970</v>
      </c>
      <c r="J1738" s="2">
        <f t="shared" si="54"/>
        <v>49</v>
      </c>
      <c r="K1738" t="str" cm="1">
        <f t="array" ref="K1738">_xlfn.IFS(J1738&gt;=61,"61-70",J1738&gt;51,"51-60",J1738&gt;41,"41-50",J1738&gt;31,"31-40",J1738&gt;10,"18-30")</f>
        <v>41-50</v>
      </c>
      <c r="L1738">
        <f t="shared" si="55"/>
        <v>2017</v>
      </c>
    </row>
    <row r="1739" spans="1:12" x14ac:dyDescent="0.25">
      <c r="A1739">
        <v>5938</v>
      </c>
      <c r="B1739">
        <v>5</v>
      </c>
      <c r="C1739" t="s">
        <v>4976</v>
      </c>
      <c r="D1739" t="s">
        <v>4977</v>
      </c>
      <c r="E1739" s="1">
        <v>43378</v>
      </c>
      <c r="F1739" t="s">
        <v>4978</v>
      </c>
      <c r="G1739" s="1">
        <v>35263</v>
      </c>
      <c r="H1739" t="s">
        <v>2148</v>
      </c>
      <c r="I1739">
        <v>1996</v>
      </c>
      <c r="J1739" s="2">
        <f t="shared" si="54"/>
        <v>23</v>
      </c>
      <c r="K1739" t="str" cm="1">
        <f t="array" ref="K1739">_xlfn.IFS(J1739&gt;=61,"61-70",J1739&gt;51,"51-60",J1739&gt;41,"41-50",J1739&gt;31,"31-40",J1739&gt;10,"18-30")</f>
        <v>18-30</v>
      </c>
      <c r="L1739">
        <f t="shared" si="55"/>
        <v>2018</v>
      </c>
    </row>
    <row r="1740" spans="1:12" x14ac:dyDescent="0.25">
      <c r="A1740">
        <v>5939</v>
      </c>
      <c r="B1740">
        <v>5</v>
      </c>
      <c r="C1740" t="s">
        <v>4979</v>
      </c>
      <c r="D1740" t="s">
        <v>4980</v>
      </c>
      <c r="E1740" s="1">
        <v>43564</v>
      </c>
      <c r="F1740" t="s">
        <v>4981</v>
      </c>
      <c r="G1740" s="1">
        <v>36990</v>
      </c>
      <c r="H1740" t="s">
        <v>6</v>
      </c>
      <c r="I1740">
        <v>2001</v>
      </c>
      <c r="J1740" s="2">
        <f t="shared" si="54"/>
        <v>18</v>
      </c>
      <c r="K1740" t="str" cm="1">
        <f t="array" ref="K1740">_xlfn.IFS(J1740&gt;=61,"61-70",J1740&gt;51,"51-60",J1740&gt;41,"41-50",J1740&gt;31,"31-40",J1740&gt;10,"18-30")</f>
        <v>18-30</v>
      </c>
      <c r="L1740">
        <f t="shared" si="55"/>
        <v>2019</v>
      </c>
    </row>
    <row r="1741" spans="1:12" x14ac:dyDescent="0.25">
      <c r="A1741">
        <v>5940</v>
      </c>
      <c r="B1741">
        <v>5</v>
      </c>
      <c r="C1741" t="s">
        <v>4982</v>
      </c>
      <c r="D1741" t="s">
        <v>4983</v>
      </c>
      <c r="E1741" s="1">
        <v>42990</v>
      </c>
      <c r="F1741" t="s">
        <v>4984</v>
      </c>
      <c r="G1741" s="1">
        <v>24067</v>
      </c>
      <c r="H1741" t="s">
        <v>7</v>
      </c>
      <c r="I1741">
        <v>1965</v>
      </c>
      <c r="J1741" s="2">
        <f t="shared" si="54"/>
        <v>54</v>
      </c>
      <c r="K1741" t="str" cm="1">
        <f t="array" ref="K1741">_xlfn.IFS(J1741&gt;=61,"61-70",J1741&gt;51,"51-60",J1741&gt;41,"41-50",J1741&gt;31,"31-40",J1741&gt;10,"18-30")</f>
        <v>51-60</v>
      </c>
      <c r="L1741">
        <f t="shared" si="55"/>
        <v>2017</v>
      </c>
    </row>
    <row r="1742" spans="1:12" x14ac:dyDescent="0.25">
      <c r="A1742">
        <v>5941</v>
      </c>
      <c r="B1742">
        <v>5</v>
      </c>
      <c r="C1742" t="s">
        <v>4985</v>
      </c>
      <c r="D1742" t="s">
        <v>4986</v>
      </c>
      <c r="E1742" s="1">
        <v>43344</v>
      </c>
      <c r="F1742" t="s">
        <v>4987</v>
      </c>
      <c r="G1742" s="1">
        <v>34953</v>
      </c>
      <c r="H1742" t="s">
        <v>2148</v>
      </c>
      <c r="I1742">
        <v>1995</v>
      </c>
      <c r="J1742" s="2">
        <f t="shared" si="54"/>
        <v>24</v>
      </c>
      <c r="K1742" t="str" cm="1">
        <f t="array" ref="K1742">_xlfn.IFS(J1742&gt;=61,"61-70",J1742&gt;51,"51-60",J1742&gt;41,"41-50",J1742&gt;31,"31-40",J1742&gt;10,"18-30")</f>
        <v>18-30</v>
      </c>
      <c r="L1742">
        <f t="shared" si="55"/>
        <v>2018</v>
      </c>
    </row>
    <row r="1743" spans="1:12" x14ac:dyDescent="0.25">
      <c r="A1743">
        <v>5942</v>
      </c>
      <c r="B1743">
        <v>5</v>
      </c>
      <c r="C1743" t="s">
        <v>4479</v>
      </c>
      <c r="D1743" t="s">
        <v>4988</v>
      </c>
      <c r="E1743" s="1">
        <v>42870</v>
      </c>
      <c r="F1743" t="s">
        <v>4989</v>
      </c>
      <c r="G1743" s="1">
        <v>30547</v>
      </c>
      <c r="H1743" t="s">
        <v>2148</v>
      </c>
      <c r="I1743">
        <v>1983</v>
      </c>
      <c r="J1743" s="2">
        <f t="shared" si="54"/>
        <v>36</v>
      </c>
      <c r="K1743" t="str" cm="1">
        <f t="array" ref="K1743">_xlfn.IFS(J1743&gt;=61,"61-70",J1743&gt;51,"51-60",J1743&gt;41,"41-50",J1743&gt;31,"31-40",J1743&gt;10,"18-30")</f>
        <v>31-40</v>
      </c>
      <c r="L1743">
        <f t="shared" si="55"/>
        <v>2017</v>
      </c>
    </row>
    <row r="1744" spans="1:12" x14ac:dyDescent="0.25">
      <c r="A1744">
        <v>5943</v>
      </c>
      <c r="B1744">
        <v>5</v>
      </c>
      <c r="C1744" t="s">
        <v>3102</v>
      </c>
      <c r="D1744" t="s">
        <v>4990</v>
      </c>
      <c r="E1744" s="1">
        <v>43380</v>
      </c>
      <c r="F1744" t="s">
        <v>4991</v>
      </c>
      <c r="G1744" s="1">
        <v>32847</v>
      </c>
      <c r="H1744" t="s">
        <v>6</v>
      </c>
      <c r="I1744">
        <v>1989</v>
      </c>
      <c r="J1744" s="2">
        <f t="shared" si="54"/>
        <v>30</v>
      </c>
      <c r="K1744" t="str" cm="1">
        <f t="array" ref="K1744">_xlfn.IFS(J1744&gt;=61,"61-70",J1744&gt;51,"51-60",J1744&gt;41,"41-50",J1744&gt;31,"31-40",J1744&gt;10,"18-30")</f>
        <v>18-30</v>
      </c>
      <c r="L1744">
        <f t="shared" si="55"/>
        <v>2018</v>
      </c>
    </row>
    <row r="1745" spans="1:12" x14ac:dyDescent="0.25">
      <c r="A1745">
        <v>5944</v>
      </c>
      <c r="B1745">
        <v>5</v>
      </c>
      <c r="C1745" t="s">
        <v>4912</v>
      </c>
      <c r="D1745" t="s">
        <v>4992</v>
      </c>
      <c r="E1745" s="1">
        <v>43398</v>
      </c>
      <c r="F1745" t="s">
        <v>4993</v>
      </c>
      <c r="G1745" s="1">
        <v>33262</v>
      </c>
      <c r="H1745" t="s">
        <v>6</v>
      </c>
      <c r="I1745">
        <v>1991</v>
      </c>
      <c r="J1745" s="2">
        <f t="shared" si="54"/>
        <v>28</v>
      </c>
      <c r="K1745" t="str" cm="1">
        <f t="array" ref="K1745">_xlfn.IFS(J1745&gt;=61,"61-70",J1745&gt;51,"51-60",J1745&gt;41,"41-50",J1745&gt;31,"31-40",J1745&gt;10,"18-30")</f>
        <v>18-30</v>
      </c>
      <c r="L1745">
        <f t="shared" si="55"/>
        <v>2018</v>
      </c>
    </row>
    <row r="1746" spans="1:12" x14ac:dyDescent="0.25">
      <c r="A1746">
        <v>5945</v>
      </c>
      <c r="B1746">
        <v>5</v>
      </c>
      <c r="C1746" t="s">
        <v>2659</v>
      </c>
      <c r="D1746" t="s">
        <v>4994</v>
      </c>
      <c r="E1746" s="1">
        <v>43102</v>
      </c>
      <c r="F1746" t="s">
        <v>4995</v>
      </c>
      <c r="G1746" s="1">
        <v>26582</v>
      </c>
      <c r="H1746" t="s">
        <v>6</v>
      </c>
      <c r="I1746">
        <v>1972</v>
      </c>
      <c r="J1746" s="2">
        <f t="shared" si="54"/>
        <v>47</v>
      </c>
      <c r="K1746" t="str" cm="1">
        <f t="array" ref="K1746">_xlfn.IFS(J1746&gt;=61,"61-70",J1746&gt;51,"51-60",J1746&gt;41,"41-50",J1746&gt;31,"31-40",J1746&gt;10,"18-30")</f>
        <v>41-50</v>
      </c>
      <c r="L1746">
        <f t="shared" si="55"/>
        <v>2018</v>
      </c>
    </row>
    <row r="1747" spans="1:12" x14ac:dyDescent="0.25">
      <c r="A1747">
        <v>8001</v>
      </c>
      <c r="B1747">
        <v>8</v>
      </c>
      <c r="C1747" t="s">
        <v>4996</v>
      </c>
      <c r="D1747" t="s">
        <v>4997</v>
      </c>
      <c r="E1747" s="1">
        <v>42772</v>
      </c>
      <c r="F1747" t="s">
        <v>4998</v>
      </c>
      <c r="G1747" s="1">
        <v>35803</v>
      </c>
      <c r="H1747" t="s">
        <v>2148</v>
      </c>
      <c r="I1747">
        <v>1998</v>
      </c>
      <c r="J1747" s="2">
        <f t="shared" si="54"/>
        <v>21</v>
      </c>
      <c r="K1747" t="str" cm="1">
        <f t="array" ref="K1747">_xlfn.IFS(J1747&gt;=61,"61-70",J1747&gt;51,"51-60",J1747&gt;41,"41-50",J1747&gt;31,"31-40",J1747&gt;10,"18-30")</f>
        <v>18-30</v>
      </c>
      <c r="L1747">
        <f t="shared" si="55"/>
        <v>2017</v>
      </c>
    </row>
    <row r="1748" spans="1:12" x14ac:dyDescent="0.25">
      <c r="A1748">
        <v>8002</v>
      </c>
      <c r="B1748">
        <v>8</v>
      </c>
      <c r="C1748" t="s">
        <v>4999</v>
      </c>
      <c r="D1748" t="s">
        <v>5000</v>
      </c>
      <c r="E1748" s="1">
        <v>43030</v>
      </c>
      <c r="F1748" t="s">
        <v>5001</v>
      </c>
      <c r="G1748" s="1">
        <v>34944</v>
      </c>
      <c r="H1748" t="s">
        <v>2148</v>
      </c>
      <c r="I1748">
        <v>1995</v>
      </c>
      <c r="J1748" s="2">
        <f t="shared" si="54"/>
        <v>24</v>
      </c>
      <c r="K1748" t="str" cm="1">
        <f t="array" ref="K1748">_xlfn.IFS(J1748&gt;=61,"61-70",J1748&gt;51,"51-60",J1748&gt;41,"41-50",J1748&gt;31,"31-40",J1748&gt;10,"18-30")</f>
        <v>18-30</v>
      </c>
      <c r="L1748">
        <f t="shared" si="55"/>
        <v>2017</v>
      </c>
    </row>
    <row r="1749" spans="1:12" x14ac:dyDescent="0.25">
      <c r="A1749">
        <v>8003</v>
      </c>
      <c r="B1749">
        <v>8</v>
      </c>
      <c r="C1749" t="s">
        <v>5002</v>
      </c>
      <c r="D1749" t="s">
        <v>5003</v>
      </c>
      <c r="E1749" s="1">
        <v>42754</v>
      </c>
      <c r="F1749" t="s">
        <v>5004</v>
      </c>
      <c r="G1749" s="1">
        <v>33270</v>
      </c>
      <c r="H1749" t="s">
        <v>6</v>
      </c>
      <c r="I1749">
        <v>1991</v>
      </c>
      <c r="J1749" s="2">
        <f t="shared" si="54"/>
        <v>28</v>
      </c>
      <c r="K1749" t="str" cm="1">
        <f t="array" ref="K1749">_xlfn.IFS(J1749&gt;=61,"61-70",J1749&gt;51,"51-60",J1749&gt;41,"41-50",J1749&gt;31,"31-40",J1749&gt;10,"18-30")</f>
        <v>18-30</v>
      </c>
      <c r="L1749">
        <f t="shared" si="55"/>
        <v>2017</v>
      </c>
    </row>
    <row r="1750" spans="1:12" x14ac:dyDescent="0.25">
      <c r="A1750">
        <v>8004</v>
      </c>
      <c r="B1750">
        <v>8</v>
      </c>
      <c r="C1750" t="s">
        <v>5005</v>
      </c>
      <c r="D1750" t="s">
        <v>5006</v>
      </c>
      <c r="E1750" s="1">
        <v>42887</v>
      </c>
      <c r="F1750" t="s">
        <v>5007</v>
      </c>
      <c r="G1750" s="1">
        <v>26135</v>
      </c>
      <c r="H1750" t="s">
        <v>7</v>
      </c>
      <c r="I1750">
        <v>1971</v>
      </c>
      <c r="J1750" s="2">
        <f t="shared" si="54"/>
        <v>48</v>
      </c>
      <c r="K1750" t="str" cm="1">
        <f t="array" ref="K1750">_xlfn.IFS(J1750&gt;=61,"61-70",J1750&gt;51,"51-60",J1750&gt;41,"41-50",J1750&gt;31,"31-40",J1750&gt;10,"18-30")</f>
        <v>41-50</v>
      </c>
      <c r="L1750">
        <f t="shared" si="55"/>
        <v>2017</v>
      </c>
    </row>
    <row r="1751" spans="1:12" x14ac:dyDescent="0.25">
      <c r="A1751">
        <v>8005</v>
      </c>
      <c r="B1751">
        <v>8</v>
      </c>
      <c r="C1751" t="s">
        <v>3787</v>
      </c>
      <c r="D1751" t="s">
        <v>5008</v>
      </c>
      <c r="E1751" s="1">
        <v>43085</v>
      </c>
      <c r="F1751" t="s">
        <v>5009</v>
      </c>
      <c r="G1751" s="1">
        <v>25656</v>
      </c>
      <c r="H1751" t="s">
        <v>6</v>
      </c>
      <c r="I1751">
        <v>1970</v>
      </c>
      <c r="J1751" s="2">
        <f t="shared" si="54"/>
        <v>49</v>
      </c>
      <c r="K1751" t="str" cm="1">
        <f t="array" ref="K1751">_xlfn.IFS(J1751&gt;=61,"61-70",J1751&gt;51,"51-60",J1751&gt;41,"41-50",J1751&gt;31,"31-40",J1751&gt;10,"18-30")</f>
        <v>41-50</v>
      </c>
      <c r="L1751">
        <f t="shared" si="55"/>
        <v>2017</v>
      </c>
    </row>
    <row r="1752" spans="1:12" x14ac:dyDescent="0.25">
      <c r="A1752">
        <v>8006</v>
      </c>
      <c r="B1752">
        <v>8</v>
      </c>
      <c r="C1752" t="s">
        <v>2497</v>
      </c>
      <c r="D1752" t="s">
        <v>5010</v>
      </c>
      <c r="E1752" s="1">
        <v>43511</v>
      </c>
      <c r="F1752" t="s">
        <v>5011</v>
      </c>
      <c r="G1752" s="1">
        <v>33781</v>
      </c>
      <c r="H1752" t="s">
        <v>6</v>
      </c>
      <c r="I1752">
        <v>1992</v>
      </c>
      <c r="J1752" s="2">
        <f t="shared" si="54"/>
        <v>27</v>
      </c>
      <c r="K1752" t="str" cm="1">
        <f t="array" ref="K1752">_xlfn.IFS(J1752&gt;=61,"61-70",J1752&gt;51,"51-60",J1752&gt;41,"41-50",J1752&gt;31,"31-40",J1752&gt;10,"18-30")</f>
        <v>18-30</v>
      </c>
      <c r="L1752">
        <f t="shared" si="55"/>
        <v>2019</v>
      </c>
    </row>
    <row r="1753" spans="1:12" x14ac:dyDescent="0.25">
      <c r="A1753">
        <v>8007</v>
      </c>
      <c r="B1753">
        <v>8</v>
      </c>
      <c r="C1753" t="s">
        <v>5012</v>
      </c>
      <c r="D1753" t="s">
        <v>5013</v>
      </c>
      <c r="E1753" s="1">
        <v>43014</v>
      </c>
      <c r="F1753" t="s">
        <v>5014</v>
      </c>
      <c r="G1753" s="1">
        <v>24029</v>
      </c>
      <c r="H1753" t="s">
        <v>7</v>
      </c>
      <c r="I1753">
        <v>1965</v>
      </c>
      <c r="J1753" s="2">
        <f t="shared" si="54"/>
        <v>54</v>
      </c>
      <c r="K1753" t="str" cm="1">
        <f t="array" ref="K1753">_xlfn.IFS(J1753&gt;=61,"61-70",J1753&gt;51,"51-60",J1753&gt;41,"41-50",J1753&gt;31,"31-40",J1753&gt;10,"18-30")</f>
        <v>51-60</v>
      </c>
      <c r="L1753">
        <f t="shared" si="55"/>
        <v>2017</v>
      </c>
    </row>
    <row r="1754" spans="1:12" x14ac:dyDescent="0.25">
      <c r="A1754">
        <v>8008</v>
      </c>
      <c r="B1754">
        <v>8</v>
      </c>
      <c r="C1754" t="s">
        <v>3058</v>
      </c>
      <c r="D1754" t="s">
        <v>5015</v>
      </c>
      <c r="E1754" s="1">
        <v>43268</v>
      </c>
      <c r="F1754" t="s">
        <v>5016</v>
      </c>
      <c r="G1754" s="1">
        <v>33934</v>
      </c>
      <c r="H1754" t="s">
        <v>6</v>
      </c>
      <c r="I1754">
        <v>1992</v>
      </c>
      <c r="J1754" s="2">
        <f t="shared" si="54"/>
        <v>27</v>
      </c>
      <c r="K1754" t="str" cm="1">
        <f t="array" ref="K1754">_xlfn.IFS(J1754&gt;=61,"61-70",J1754&gt;51,"51-60",J1754&gt;41,"41-50",J1754&gt;31,"31-40",J1754&gt;10,"18-30")</f>
        <v>18-30</v>
      </c>
      <c r="L1754">
        <f t="shared" si="55"/>
        <v>2018</v>
      </c>
    </row>
    <row r="1755" spans="1:12" x14ac:dyDescent="0.25">
      <c r="A1755">
        <v>8009</v>
      </c>
      <c r="B1755">
        <v>8</v>
      </c>
      <c r="C1755" t="s">
        <v>5017</v>
      </c>
      <c r="D1755" t="s">
        <v>5018</v>
      </c>
      <c r="E1755" s="1">
        <v>43262</v>
      </c>
      <c r="F1755" t="s">
        <v>5019</v>
      </c>
      <c r="G1755" s="1">
        <v>33989</v>
      </c>
      <c r="H1755" t="s">
        <v>2148</v>
      </c>
      <c r="I1755">
        <v>1993</v>
      </c>
      <c r="J1755" s="2">
        <f t="shared" si="54"/>
        <v>26</v>
      </c>
      <c r="K1755" t="str" cm="1">
        <f t="array" ref="K1755">_xlfn.IFS(J1755&gt;=61,"61-70",J1755&gt;51,"51-60",J1755&gt;41,"41-50",J1755&gt;31,"31-40",J1755&gt;10,"18-30")</f>
        <v>18-30</v>
      </c>
      <c r="L1755">
        <f t="shared" si="55"/>
        <v>2018</v>
      </c>
    </row>
    <row r="1756" spans="1:12" x14ac:dyDescent="0.25">
      <c r="A1756">
        <v>8010</v>
      </c>
      <c r="B1756">
        <v>8</v>
      </c>
      <c r="C1756" t="s">
        <v>4525</v>
      </c>
      <c r="D1756" t="s">
        <v>5020</v>
      </c>
      <c r="E1756" s="1">
        <v>43130</v>
      </c>
      <c r="F1756" t="s">
        <v>5021</v>
      </c>
      <c r="G1756" s="1">
        <v>22557</v>
      </c>
      <c r="H1756" t="s">
        <v>7</v>
      </c>
      <c r="I1756">
        <v>1961</v>
      </c>
      <c r="J1756" s="2">
        <f t="shared" si="54"/>
        <v>58</v>
      </c>
      <c r="K1756" t="str" cm="1">
        <f t="array" ref="K1756">_xlfn.IFS(J1756&gt;=61,"61-70",J1756&gt;51,"51-60",J1756&gt;41,"41-50",J1756&gt;31,"31-40",J1756&gt;10,"18-30")</f>
        <v>51-60</v>
      </c>
      <c r="L1756">
        <f t="shared" si="55"/>
        <v>2018</v>
      </c>
    </row>
    <row r="1757" spans="1:12" x14ac:dyDescent="0.25">
      <c r="A1757">
        <v>8011</v>
      </c>
      <c r="B1757">
        <v>8</v>
      </c>
      <c r="C1757" t="s">
        <v>2596</v>
      </c>
      <c r="D1757" t="s">
        <v>5022</v>
      </c>
      <c r="E1757" s="1">
        <v>43432</v>
      </c>
      <c r="F1757" t="s">
        <v>5023</v>
      </c>
      <c r="G1757" s="1">
        <v>31431</v>
      </c>
      <c r="H1757" t="s">
        <v>6</v>
      </c>
      <c r="I1757">
        <v>1986</v>
      </c>
      <c r="J1757" s="2">
        <f t="shared" si="54"/>
        <v>33</v>
      </c>
      <c r="K1757" t="str" cm="1">
        <f t="array" ref="K1757">_xlfn.IFS(J1757&gt;=61,"61-70",J1757&gt;51,"51-60",J1757&gt;41,"41-50",J1757&gt;31,"31-40",J1757&gt;10,"18-30")</f>
        <v>31-40</v>
      </c>
      <c r="L1757">
        <f t="shared" si="55"/>
        <v>2018</v>
      </c>
    </row>
    <row r="1758" spans="1:12" x14ac:dyDescent="0.25">
      <c r="A1758">
        <v>8012</v>
      </c>
      <c r="B1758">
        <v>8</v>
      </c>
      <c r="C1758" t="s">
        <v>4588</v>
      </c>
      <c r="D1758" t="s">
        <v>5024</v>
      </c>
      <c r="E1758" s="1">
        <v>42903</v>
      </c>
      <c r="F1758" t="s">
        <v>5025</v>
      </c>
      <c r="G1758" s="1">
        <v>18709</v>
      </c>
      <c r="H1758" t="s">
        <v>6</v>
      </c>
      <c r="I1758">
        <v>1951</v>
      </c>
      <c r="J1758" s="2">
        <f t="shared" si="54"/>
        <v>68</v>
      </c>
      <c r="K1758" t="str" cm="1">
        <f t="array" ref="K1758">_xlfn.IFS(J1758&gt;=61,"61-70",J1758&gt;51,"51-60",J1758&gt;41,"41-50",J1758&gt;31,"31-40",J1758&gt;10,"18-30")</f>
        <v>61-70</v>
      </c>
      <c r="L1758">
        <f t="shared" si="55"/>
        <v>2017</v>
      </c>
    </row>
    <row r="1759" spans="1:12" x14ac:dyDescent="0.25">
      <c r="A1759">
        <v>8013</v>
      </c>
      <c r="B1759">
        <v>8</v>
      </c>
      <c r="C1759" t="s">
        <v>4498</v>
      </c>
      <c r="D1759" t="s">
        <v>5026</v>
      </c>
      <c r="E1759" s="1">
        <v>43074</v>
      </c>
      <c r="F1759" t="s">
        <v>5027</v>
      </c>
      <c r="G1759" s="1">
        <v>21113</v>
      </c>
      <c r="H1759" t="s">
        <v>6</v>
      </c>
      <c r="I1759">
        <v>1957</v>
      </c>
      <c r="J1759" s="2">
        <f t="shared" si="54"/>
        <v>62</v>
      </c>
      <c r="K1759" t="str" cm="1">
        <f t="array" ref="K1759">_xlfn.IFS(J1759&gt;=61,"61-70",J1759&gt;51,"51-60",J1759&gt;41,"41-50",J1759&gt;31,"31-40",J1759&gt;10,"18-30")</f>
        <v>61-70</v>
      </c>
      <c r="L1759">
        <f t="shared" si="55"/>
        <v>2017</v>
      </c>
    </row>
    <row r="1760" spans="1:12" x14ac:dyDescent="0.25">
      <c r="A1760">
        <v>8014</v>
      </c>
      <c r="B1760">
        <v>8</v>
      </c>
      <c r="C1760" t="s">
        <v>4342</v>
      </c>
      <c r="D1760" t="s">
        <v>5028</v>
      </c>
      <c r="E1760" s="1">
        <v>43477</v>
      </c>
      <c r="F1760" t="s">
        <v>5029</v>
      </c>
      <c r="G1760" s="1">
        <v>34440</v>
      </c>
      <c r="H1760" t="s">
        <v>2148</v>
      </c>
      <c r="I1760">
        <v>1994</v>
      </c>
      <c r="J1760" s="2">
        <f t="shared" si="54"/>
        <v>25</v>
      </c>
      <c r="K1760" t="str" cm="1">
        <f t="array" ref="K1760">_xlfn.IFS(J1760&gt;=61,"61-70",J1760&gt;51,"51-60",J1760&gt;41,"41-50",J1760&gt;31,"31-40",J1760&gt;10,"18-30")</f>
        <v>18-30</v>
      </c>
      <c r="L1760">
        <f t="shared" si="55"/>
        <v>2019</v>
      </c>
    </row>
    <row r="1761" spans="1:12" x14ac:dyDescent="0.25">
      <c r="A1761">
        <v>8015</v>
      </c>
      <c r="B1761">
        <v>8</v>
      </c>
      <c r="C1761" t="s">
        <v>5030</v>
      </c>
      <c r="D1761" t="s">
        <v>5031</v>
      </c>
      <c r="E1761" s="1">
        <v>43240</v>
      </c>
      <c r="F1761" t="s">
        <v>5032</v>
      </c>
      <c r="G1761" s="1">
        <v>18851</v>
      </c>
      <c r="H1761" t="s">
        <v>6</v>
      </c>
      <c r="I1761">
        <v>1951</v>
      </c>
      <c r="J1761" s="2">
        <f t="shared" si="54"/>
        <v>68</v>
      </c>
      <c r="K1761" t="str" cm="1">
        <f t="array" ref="K1761">_xlfn.IFS(J1761&gt;=61,"61-70",J1761&gt;51,"51-60",J1761&gt;41,"41-50",J1761&gt;31,"31-40",J1761&gt;10,"18-30")</f>
        <v>61-70</v>
      </c>
      <c r="L1761">
        <f t="shared" si="55"/>
        <v>2018</v>
      </c>
    </row>
    <row r="1762" spans="1:12" x14ac:dyDescent="0.25">
      <c r="A1762">
        <v>8016</v>
      </c>
      <c r="B1762">
        <v>8</v>
      </c>
      <c r="C1762" t="s">
        <v>5033</v>
      </c>
      <c r="D1762" t="s">
        <v>5034</v>
      </c>
      <c r="E1762" s="1">
        <v>42997</v>
      </c>
      <c r="F1762" t="s">
        <v>5035</v>
      </c>
      <c r="G1762" s="1">
        <v>33482</v>
      </c>
      <c r="H1762" t="s">
        <v>2148</v>
      </c>
      <c r="I1762">
        <v>1991</v>
      </c>
      <c r="J1762" s="2">
        <f t="shared" si="54"/>
        <v>28</v>
      </c>
      <c r="K1762" t="str" cm="1">
        <f t="array" ref="K1762">_xlfn.IFS(J1762&gt;=61,"61-70",J1762&gt;51,"51-60",J1762&gt;41,"41-50",J1762&gt;31,"31-40",J1762&gt;10,"18-30")</f>
        <v>18-30</v>
      </c>
      <c r="L1762">
        <f t="shared" si="55"/>
        <v>2017</v>
      </c>
    </row>
    <row r="1763" spans="1:12" x14ac:dyDescent="0.25">
      <c r="A1763">
        <v>8017</v>
      </c>
      <c r="B1763">
        <v>8</v>
      </c>
      <c r="C1763" t="s">
        <v>3136</v>
      </c>
      <c r="D1763" t="s">
        <v>5036</v>
      </c>
      <c r="E1763" s="1">
        <v>43181</v>
      </c>
      <c r="F1763" t="s">
        <v>5037</v>
      </c>
      <c r="G1763" s="1">
        <v>35749</v>
      </c>
      <c r="H1763" t="s">
        <v>2148</v>
      </c>
      <c r="I1763">
        <v>1997</v>
      </c>
      <c r="J1763" s="2">
        <f t="shared" si="54"/>
        <v>22</v>
      </c>
      <c r="K1763" t="str" cm="1">
        <f t="array" ref="K1763">_xlfn.IFS(J1763&gt;=61,"61-70",J1763&gt;51,"51-60",J1763&gt;41,"41-50",J1763&gt;31,"31-40",J1763&gt;10,"18-30")</f>
        <v>18-30</v>
      </c>
      <c r="L1763">
        <f t="shared" si="55"/>
        <v>2018</v>
      </c>
    </row>
    <row r="1764" spans="1:12" x14ac:dyDescent="0.25">
      <c r="A1764">
        <v>8018</v>
      </c>
      <c r="B1764">
        <v>8</v>
      </c>
      <c r="C1764" t="s">
        <v>3634</v>
      </c>
      <c r="D1764" t="s">
        <v>5038</v>
      </c>
      <c r="E1764" s="1">
        <v>43176</v>
      </c>
      <c r="F1764" t="s">
        <v>5039</v>
      </c>
      <c r="G1764" s="1">
        <v>32404</v>
      </c>
      <c r="H1764" t="s">
        <v>7</v>
      </c>
      <c r="I1764">
        <v>1988</v>
      </c>
      <c r="J1764" s="2">
        <f t="shared" si="54"/>
        <v>31</v>
      </c>
      <c r="K1764" t="str" cm="1">
        <f t="array" ref="K1764">_xlfn.IFS(J1764&gt;=61,"61-70",J1764&gt;51,"51-60",J1764&gt;41,"41-50",J1764&gt;31,"31-40",J1764&gt;10,"18-30")</f>
        <v>18-30</v>
      </c>
      <c r="L1764">
        <f t="shared" si="55"/>
        <v>2018</v>
      </c>
    </row>
    <row r="1765" spans="1:12" x14ac:dyDescent="0.25">
      <c r="A1765">
        <v>8019</v>
      </c>
      <c r="B1765">
        <v>8</v>
      </c>
      <c r="C1765" t="s">
        <v>3096</v>
      </c>
      <c r="D1765" t="s">
        <v>5040</v>
      </c>
      <c r="E1765" s="1">
        <v>43235</v>
      </c>
      <c r="F1765" t="s">
        <v>5041</v>
      </c>
      <c r="G1765" s="1">
        <v>33284</v>
      </c>
      <c r="H1765" t="s">
        <v>6</v>
      </c>
      <c r="I1765">
        <v>1991</v>
      </c>
      <c r="J1765" s="2">
        <f t="shared" si="54"/>
        <v>28</v>
      </c>
      <c r="K1765" t="str" cm="1">
        <f t="array" ref="K1765">_xlfn.IFS(J1765&gt;=61,"61-70",J1765&gt;51,"51-60",J1765&gt;41,"41-50",J1765&gt;31,"31-40",J1765&gt;10,"18-30")</f>
        <v>18-30</v>
      </c>
      <c r="L1765">
        <f t="shared" si="55"/>
        <v>2018</v>
      </c>
    </row>
    <row r="1766" spans="1:12" x14ac:dyDescent="0.25">
      <c r="A1766">
        <v>8020</v>
      </c>
      <c r="B1766">
        <v>8</v>
      </c>
      <c r="C1766" t="s">
        <v>3298</v>
      </c>
      <c r="D1766" t="s">
        <v>5042</v>
      </c>
      <c r="E1766" s="1">
        <v>42782</v>
      </c>
      <c r="F1766" t="s">
        <v>5043</v>
      </c>
      <c r="G1766" s="1">
        <v>24491</v>
      </c>
      <c r="H1766" t="s">
        <v>6</v>
      </c>
      <c r="I1766">
        <v>1967</v>
      </c>
      <c r="J1766" s="2">
        <f t="shared" si="54"/>
        <v>52</v>
      </c>
      <c r="K1766" t="str" cm="1">
        <f t="array" ref="K1766">_xlfn.IFS(J1766&gt;=61,"61-70",J1766&gt;51,"51-60",J1766&gt;41,"41-50",J1766&gt;31,"31-40",J1766&gt;10,"18-30")</f>
        <v>51-60</v>
      </c>
      <c r="L1766">
        <f t="shared" si="55"/>
        <v>2017</v>
      </c>
    </row>
    <row r="1767" spans="1:12" x14ac:dyDescent="0.25">
      <c r="A1767">
        <v>8021</v>
      </c>
      <c r="B1767">
        <v>8</v>
      </c>
      <c r="C1767" t="s">
        <v>5044</v>
      </c>
      <c r="D1767" t="s">
        <v>5045</v>
      </c>
      <c r="E1767" s="1">
        <v>42927</v>
      </c>
      <c r="F1767" t="s">
        <v>5046</v>
      </c>
      <c r="G1767" s="1">
        <v>26568</v>
      </c>
      <c r="H1767" t="s">
        <v>6</v>
      </c>
      <c r="I1767">
        <v>1972</v>
      </c>
      <c r="J1767" s="2">
        <f t="shared" si="54"/>
        <v>47</v>
      </c>
      <c r="K1767" t="str" cm="1">
        <f t="array" ref="K1767">_xlfn.IFS(J1767&gt;=61,"61-70",J1767&gt;51,"51-60",J1767&gt;41,"41-50",J1767&gt;31,"31-40",J1767&gt;10,"18-30")</f>
        <v>41-50</v>
      </c>
      <c r="L1767">
        <f t="shared" si="55"/>
        <v>2017</v>
      </c>
    </row>
    <row r="1768" spans="1:12" x14ac:dyDescent="0.25">
      <c r="A1768">
        <v>8022</v>
      </c>
      <c r="B1768">
        <v>8</v>
      </c>
      <c r="C1768" t="s">
        <v>5047</v>
      </c>
      <c r="D1768" t="s">
        <v>5048</v>
      </c>
      <c r="E1768" s="1">
        <v>42759</v>
      </c>
      <c r="F1768" t="s">
        <v>5049</v>
      </c>
      <c r="G1768" s="1">
        <v>24822</v>
      </c>
      <c r="H1768" t="s">
        <v>7</v>
      </c>
      <c r="I1768">
        <v>1967</v>
      </c>
      <c r="J1768" s="2">
        <f t="shared" si="54"/>
        <v>52</v>
      </c>
      <c r="K1768" t="str" cm="1">
        <f t="array" ref="K1768">_xlfn.IFS(J1768&gt;=61,"61-70",J1768&gt;51,"51-60",J1768&gt;41,"41-50",J1768&gt;31,"31-40",J1768&gt;10,"18-30")</f>
        <v>51-60</v>
      </c>
      <c r="L1768">
        <f t="shared" si="55"/>
        <v>2017</v>
      </c>
    </row>
    <row r="1769" spans="1:12" x14ac:dyDescent="0.25">
      <c r="A1769">
        <v>8023</v>
      </c>
      <c r="B1769">
        <v>8</v>
      </c>
      <c r="C1769" t="s">
        <v>5050</v>
      </c>
      <c r="D1769" t="s">
        <v>5051</v>
      </c>
      <c r="E1769" s="1">
        <v>42954</v>
      </c>
      <c r="F1769" t="s">
        <v>5052</v>
      </c>
      <c r="G1769" s="1">
        <v>33743</v>
      </c>
      <c r="H1769" t="s">
        <v>7</v>
      </c>
      <c r="I1769">
        <v>1992</v>
      </c>
      <c r="J1769" s="2">
        <f t="shared" si="54"/>
        <v>27</v>
      </c>
      <c r="K1769" t="str" cm="1">
        <f t="array" ref="K1769">_xlfn.IFS(J1769&gt;=61,"61-70",J1769&gt;51,"51-60",J1769&gt;41,"41-50",J1769&gt;31,"31-40",J1769&gt;10,"18-30")</f>
        <v>18-30</v>
      </c>
      <c r="L1769">
        <f t="shared" si="55"/>
        <v>2017</v>
      </c>
    </row>
    <row r="1770" spans="1:12" x14ac:dyDescent="0.25">
      <c r="A1770">
        <v>8024</v>
      </c>
      <c r="B1770">
        <v>8</v>
      </c>
      <c r="C1770" t="s">
        <v>5053</v>
      </c>
      <c r="D1770" t="s">
        <v>5054</v>
      </c>
      <c r="E1770" s="1">
        <v>43120</v>
      </c>
      <c r="F1770" t="s">
        <v>5055</v>
      </c>
      <c r="G1770" s="1">
        <v>36233</v>
      </c>
      <c r="H1770" t="s">
        <v>2148</v>
      </c>
      <c r="I1770">
        <v>1999</v>
      </c>
      <c r="J1770" s="2">
        <f t="shared" si="54"/>
        <v>20</v>
      </c>
      <c r="K1770" t="str" cm="1">
        <f t="array" ref="K1770">_xlfn.IFS(J1770&gt;=61,"61-70",J1770&gt;51,"51-60",J1770&gt;41,"41-50",J1770&gt;31,"31-40",J1770&gt;10,"18-30")</f>
        <v>18-30</v>
      </c>
      <c r="L1770">
        <f t="shared" si="55"/>
        <v>2018</v>
      </c>
    </row>
    <row r="1771" spans="1:12" x14ac:dyDescent="0.25">
      <c r="A1771">
        <v>8025</v>
      </c>
      <c r="B1771">
        <v>8</v>
      </c>
      <c r="C1771" t="s">
        <v>5056</v>
      </c>
      <c r="D1771" t="s">
        <v>5057</v>
      </c>
      <c r="E1771" s="1">
        <v>42827</v>
      </c>
      <c r="F1771" t="s">
        <v>5058</v>
      </c>
      <c r="G1771" s="1">
        <v>28886</v>
      </c>
      <c r="H1771" t="s">
        <v>6</v>
      </c>
      <c r="I1771">
        <v>1979</v>
      </c>
      <c r="J1771" s="2">
        <f t="shared" si="54"/>
        <v>40</v>
      </c>
      <c r="K1771" t="str" cm="1">
        <f t="array" ref="K1771">_xlfn.IFS(J1771&gt;=61,"61-70",J1771&gt;51,"51-60",J1771&gt;41,"41-50",J1771&gt;31,"31-40",J1771&gt;10,"18-30")</f>
        <v>31-40</v>
      </c>
      <c r="L1771">
        <f t="shared" si="55"/>
        <v>2017</v>
      </c>
    </row>
    <row r="1772" spans="1:12" x14ac:dyDescent="0.25">
      <c r="A1772">
        <v>8026</v>
      </c>
      <c r="B1772">
        <v>8</v>
      </c>
      <c r="C1772" t="s">
        <v>5059</v>
      </c>
      <c r="D1772" t="s">
        <v>5060</v>
      </c>
      <c r="E1772" s="1">
        <v>43419</v>
      </c>
      <c r="F1772" t="s">
        <v>5061</v>
      </c>
      <c r="G1772" s="1">
        <v>22944</v>
      </c>
      <c r="H1772" t="s">
        <v>7</v>
      </c>
      <c r="I1772">
        <v>1962</v>
      </c>
      <c r="J1772" s="2">
        <f t="shared" si="54"/>
        <v>57</v>
      </c>
      <c r="K1772" t="str" cm="1">
        <f t="array" ref="K1772">_xlfn.IFS(J1772&gt;=61,"61-70",J1772&gt;51,"51-60",J1772&gt;41,"41-50",J1772&gt;31,"31-40",J1772&gt;10,"18-30")</f>
        <v>51-60</v>
      </c>
      <c r="L1772">
        <f t="shared" si="55"/>
        <v>2018</v>
      </c>
    </row>
    <row r="1773" spans="1:12" x14ac:dyDescent="0.25">
      <c r="A1773">
        <v>8027</v>
      </c>
      <c r="B1773">
        <v>8</v>
      </c>
      <c r="C1773" t="s">
        <v>5062</v>
      </c>
      <c r="D1773" t="s">
        <v>5063</v>
      </c>
      <c r="E1773" s="1">
        <v>42855</v>
      </c>
      <c r="F1773" t="s">
        <v>5064</v>
      </c>
      <c r="G1773" s="1">
        <v>34288</v>
      </c>
      <c r="H1773" t="s">
        <v>2148</v>
      </c>
      <c r="I1773">
        <v>1993</v>
      </c>
      <c r="J1773" s="2">
        <f t="shared" si="54"/>
        <v>26</v>
      </c>
      <c r="K1773" t="str" cm="1">
        <f t="array" ref="K1773">_xlfn.IFS(J1773&gt;=61,"61-70",J1773&gt;51,"51-60",J1773&gt;41,"41-50",J1773&gt;31,"31-40",J1773&gt;10,"18-30")</f>
        <v>18-30</v>
      </c>
      <c r="L1773">
        <f t="shared" si="55"/>
        <v>2017</v>
      </c>
    </row>
    <row r="1774" spans="1:12" x14ac:dyDescent="0.25">
      <c r="A1774">
        <v>8028</v>
      </c>
      <c r="B1774">
        <v>8</v>
      </c>
      <c r="C1774" t="s">
        <v>5065</v>
      </c>
      <c r="D1774" t="s">
        <v>5066</v>
      </c>
      <c r="E1774" s="1">
        <v>43194</v>
      </c>
      <c r="F1774" t="s">
        <v>5067</v>
      </c>
      <c r="G1774" s="1">
        <v>35023</v>
      </c>
      <c r="H1774" t="s">
        <v>2148</v>
      </c>
      <c r="I1774">
        <v>1995</v>
      </c>
      <c r="J1774" s="2">
        <f t="shared" si="54"/>
        <v>24</v>
      </c>
      <c r="K1774" t="str" cm="1">
        <f t="array" ref="K1774">_xlfn.IFS(J1774&gt;=61,"61-70",J1774&gt;51,"51-60",J1774&gt;41,"41-50",J1774&gt;31,"31-40",J1774&gt;10,"18-30")</f>
        <v>18-30</v>
      </c>
      <c r="L1774">
        <f t="shared" si="55"/>
        <v>2018</v>
      </c>
    </row>
    <row r="1775" spans="1:12" x14ac:dyDescent="0.25">
      <c r="A1775">
        <v>8029</v>
      </c>
      <c r="B1775">
        <v>8</v>
      </c>
      <c r="C1775" t="s">
        <v>5068</v>
      </c>
      <c r="D1775" t="s">
        <v>5069</v>
      </c>
      <c r="E1775" s="1">
        <v>43138</v>
      </c>
      <c r="F1775" t="s">
        <v>5070</v>
      </c>
      <c r="G1775" s="1">
        <v>29939</v>
      </c>
      <c r="H1775" t="s">
        <v>7</v>
      </c>
      <c r="I1775">
        <v>1981</v>
      </c>
      <c r="J1775" s="2">
        <f t="shared" si="54"/>
        <v>38</v>
      </c>
      <c r="K1775" t="str" cm="1">
        <f t="array" ref="K1775">_xlfn.IFS(J1775&gt;=61,"61-70",J1775&gt;51,"51-60",J1775&gt;41,"41-50",J1775&gt;31,"31-40",J1775&gt;10,"18-30")</f>
        <v>31-40</v>
      </c>
      <c r="L1775">
        <f t="shared" si="55"/>
        <v>2018</v>
      </c>
    </row>
    <row r="1776" spans="1:12" x14ac:dyDescent="0.25">
      <c r="A1776">
        <v>8030</v>
      </c>
      <c r="B1776">
        <v>8</v>
      </c>
      <c r="C1776" t="s">
        <v>3922</v>
      </c>
      <c r="D1776" t="s">
        <v>5071</v>
      </c>
      <c r="E1776" s="1">
        <v>43335</v>
      </c>
      <c r="F1776" t="s">
        <v>5072</v>
      </c>
      <c r="G1776" s="1">
        <v>34344</v>
      </c>
      <c r="H1776" t="s">
        <v>6</v>
      </c>
      <c r="I1776">
        <v>1994</v>
      </c>
      <c r="J1776" s="2">
        <f t="shared" si="54"/>
        <v>25</v>
      </c>
      <c r="K1776" t="str" cm="1">
        <f t="array" ref="K1776">_xlfn.IFS(J1776&gt;=61,"61-70",J1776&gt;51,"51-60",J1776&gt;41,"41-50",J1776&gt;31,"31-40",J1776&gt;10,"18-30")</f>
        <v>18-30</v>
      </c>
      <c r="L1776">
        <f t="shared" si="55"/>
        <v>2018</v>
      </c>
    </row>
    <row r="1777" spans="1:12" x14ac:dyDescent="0.25">
      <c r="A1777">
        <v>8031</v>
      </c>
      <c r="B1777">
        <v>8</v>
      </c>
      <c r="C1777" t="s">
        <v>5073</v>
      </c>
      <c r="D1777" t="s">
        <v>5074</v>
      </c>
      <c r="E1777" s="1">
        <v>43305</v>
      </c>
      <c r="F1777" t="s">
        <v>5075</v>
      </c>
      <c r="G1777" s="1">
        <v>26796</v>
      </c>
      <c r="H1777" t="s">
        <v>7</v>
      </c>
      <c r="I1777">
        <v>1973</v>
      </c>
      <c r="J1777" s="2">
        <f t="shared" si="54"/>
        <v>46</v>
      </c>
      <c r="K1777" t="str" cm="1">
        <f t="array" ref="K1777">_xlfn.IFS(J1777&gt;=61,"61-70",J1777&gt;51,"51-60",J1777&gt;41,"41-50",J1777&gt;31,"31-40",J1777&gt;10,"18-30")</f>
        <v>41-50</v>
      </c>
      <c r="L1777">
        <f t="shared" si="55"/>
        <v>2018</v>
      </c>
    </row>
    <row r="1778" spans="1:12" x14ac:dyDescent="0.25">
      <c r="A1778">
        <v>8032</v>
      </c>
      <c r="B1778">
        <v>8</v>
      </c>
      <c r="C1778" t="s">
        <v>4689</v>
      </c>
      <c r="D1778" t="s">
        <v>5076</v>
      </c>
      <c r="E1778" s="1">
        <v>43021</v>
      </c>
      <c r="F1778" t="s">
        <v>5077</v>
      </c>
      <c r="G1778" s="1">
        <v>21759</v>
      </c>
      <c r="H1778" t="s">
        <v>7</v>
      </c>
      <c r="I1778">
        <v>1959</v>
      </c>
      <c r="J1778" s="2">
        <f t="shared" si="54"/>
        <v>60</v>
      </c>
      <c r="K1778" t="str" cm="1">
        <f t="array" ref="K1778">_xlfn.IFS(J1778&gt;=61,"61-70",J1778&gt;51,"51-60",J1778&gt;41,"41-50",J1778&gt;31,"31-40",J1778&gt;10,"18-30")</f>
        <v>51-60</v>
      </c>
      <c r="L1778">
        <f t="shared" si="55"/>
        <v>2017</v>
      </c>
    </row>
    <row r="1779" spans="1:12" x14ac:dyDescent="0.25">
      <c r="A1779">
        <v>8033</v>
      </c>
      <c r="B1779">
        <v>8</v>
      </c>
      <c r="C1779" t="s">
        <v>3996</v>
      </c>
      <c r="D1779" t="s">
        <v>5078</v>
      </c>
      <c r="E1779" s="1">
        <v>43359</v>
      </c>
      <c r="F1779" t="s">
        <v>5079</v>
      </c>
      <c r="G1779" s="1">
        <v>34684</v>
      </c>
      <c r="H1779" t="s">
        <v>2148</v>
      </c>
      <c r="I1779">
        <v>1994</v>
      </c>
      <c r="J1779" s="2">
        <f t="shared" si="54"/>
        <v>25</v>
      </c>
      <c r="K1779" t="str" cm="1">
        <f t="array" ref="K1779">_xlfn.IFS(J1779&gt;=61,"61-70",J1779&gt;51,"51-60",J1779&gt;41,"41-50",J1779&gt;31,"31-40",J1779&gt;10,"18-30")</f>
        <v>18-30</v>
      </c>
      <c r="L1779">
        <f t="shared" si="55"/>
        <v>2018</v>
      </c>
    </row>
    <row r="1780" spans="1:12" x14ac:dyDescent="0.25">
      <c r="A1780">
        <v>8034</v>
      </c>
      <c r="B1780">
        <v>8</v>
      </c>
      <c r="C1780" t="s">
        <v>3252</v>
      </c>
      <c r="D1780" t="s">
        <v>5080</v>
      </c>
      <c r="E1780" s="1">
        <v>43336</v>
      </c>
      <c r="F1780" t="s">
        <v>5081</v>
      </c>
      <c r="G1780" s="1">
        <v>27222</v>
      </c>
      <c r="H1780" t="s">
        <v>7</v>
      </c>
      <c r="I1780">
        <v>1974</v>
      </c>
      <c r="J1780" s="2">
        <f t="shared" si="54"/>
        <v>45</v>
      </c>
      <c r="K1780" t="str" cm="1">
        <f t="array" ref="K1780">_xlfn.IFS(J1780&gt;=61,"61-70",J1780&gt;51,"51-60",J1780&gt;41,"41-50",J1780&gt;31,"31-40",J1780&gt;10,"18-30")</f>
        <v>41-50</v>
      </c>
      <c r="L1780">
        <f t="shared" si="55"/>
        <v>2018</v>
      </c>
    </row>
    <row r="1781" spans="1:12" x14ac:dyDescent="0.25">
      <c r="A1781">
        <v>8035</v>
      </c>
      <c r="B1781">
        <v>8</v>
      </c>
      <c r="C1781" t="s">
        <v>5082</v>
      </c>
      <c r="D1781" t="s">
        <v>5083</v>
      </c>
      <c r="E1781" s="1">
        <v>43261</v>
      </c>
      <c r="F1781" t="s">
        <v>5084</v>
      </c>
      <c r="G1781" s="1">
        <v>34773</v>
      </c>
      <c r="H1781" t="s">
        <v>2148</v>
      </c>
      <c r="I1781">
        <v>1995</v>
      </c>
      <c r="J1781" s="2">
        <f t="shared" si="54"/>
        <v>24</v>
      </c>
      <c r="K1781" t="str" cm="1">
        <f t="array" ref="K1781">_xlfn.IFS(J1781&gt;=61,"61-70",J1781&gt;51,"51-60",J1781&gt;41,"41-50",J1781&gt;31,"31-40",J1781&gt;10,"18-30")</f>
        <v>18-30</v>
      </c>
      <c r="L1781">
        <f t="shared" si="55"/>
        <v>2018</v>
      </c>
    </row>
    <row r="1782" spans="1:12" x14ac:dyDescent="0.25">
      <c r="A1782">
        <v>8036</v>
      </c>
      <c r="B1782">
        <v>8</v>
      </c>
      <c r="C1782" t="s">
        <v>3620</v>
      </c>
      <c r="D1782" t="s">
        <v>5085</v>
      </c>
      <c r="E1782" s="1">
        <v>43440</v>
      </c>
      <c r="F1782" t="s">
        <v>5086</v>
      </c>
      <c r="G1782" s="1">
        <v>33630</v>
      </c>
      <c r="H1782" t="s">
        <v>2148</v>
      </c>
      <c r="I1782">
        <v>1992</v>
      </c>
      <c r="J1782" s="2">
        <f t="shared" si="54"/>
        <v>27</v>
      </c>
      <c r="K1782" t="str" cm="1">
        <f t="array" ref="K1782">_xlfn.IFS(J1782&gt;=61,"61-70",J1782&gt;51,"51-60",J1782&gt;41,"41-50",J1782&gt;31,"31-40",J1782&gt;10,"18-30")</f>
        <v>18-30</v>
      </c>
      <c r="L1782">
        <f t="shared" si="55"/>
        <v>2018</v>
      </c>
    </row>
    <row r="1783" spans="1:12" x14ac:dyDescent="0.25">
      <c r="A1783">
        <v>8037</v>
      </c>
      <c r="B1783">
        <v>8</v>
      </c>
      <c r="C1783" t="s">
        <v>3465</v>
      </c>
      <c r="D1783" t="s">
        <v>5087</v>
      </c>
      <c r="E1783" s="1">
        <v>43227</v>
      </c>
      <c r="F1783" t="s">
        <v>5088</v>
      </c>
      <c r="G1783" s="1">
        <v>24727</v>
      </c>
      <c r="H1783" t="s">
        <v>6</v>
      </c>
      <c r="I1783">
        <v>1967</v>
      </c>
      <c r="J1783" s="2">
        <f t="shared" si="54"/>
        <v>52</v>
      </c>
      <c r="K1783" t="str" cm="1">
        <f t="array" ref="K1783">_xlfn.IFS(J1783&gt;=61,"61-70",J1783&gt;51,"51-60",J1783&gt;41,"41-50",J1783&gt;31,"31-40",J1783&gt;10,"18-30")</f>
        <v>51-60</v>
      </c>
      <c r="L1783">
        <f t="shared" si="55"/>
        <v>2018</v>
      </c>
    </row>
    <row r="1784" spans="1:12" x14ac:dyDescent="0.25">
      <c r="A1784">
        <v>8038</v>
      </c>
      <c r="B1784">
        <v>8</v>
      </c>
      <c r="C1784" t="s">
        <v>3896</v>
      </c>
      <c r="D1784" t="s">
        <v>5089</v>
      </c>
      <c r="E1784" s="1">
        <v>43004</v>
      </c>
      <c r="F1784" t="s">
        <v>5090</v>
      </c>
      <c r="G1784" s="1">
        <v>25917</v>
      </c>
      <c r="H1784" t="s">
        <v>7</v>
      </c>
      <c r="I1784">
        <v>1970</v>
      </c>
      <c r="J1784" s="2">
        <f t="shared" si="54"/>
        <v>49</v>
      </c>
      <c r="K1784" t="str" cm="1">
        <f t="array" ref="K1784">_xlfn.IFS(J1784&gt;=61,"61-70",J1784&gt;51,"51-60",J1784&gt;41,"41-50",J1784&gt;31,"31-40",J1784&gt;10,"18-30")</f>
        <v>41-50</v>
      </c>
      <c r="L1784">
        <f t="shared" si="55"/>
        <v>2017</v>
      </c>
    </row>
    <row r="1785" spans="1:12" x14ac:dyDescent="0.25">
      <c r="A1785">
        <v>8039</v>
      </c>
      <c r="B1785">
        <v>8</v>
      </c>
      <c r="C1785" t="s">
        <v>5091</v>
      </c>
      <c r="D1785" t="s">
        <v>5092</v>
      </c>
      <c r="E1785" s="1">
        <v>42912</v>
      </c>
      <c r="F1785" t="s">
        <v>5093</v>
      </c>
      <c r="G1785" s="1">
        <v>23330</v>
      </c>
      <c r="H1785" t="s">
        <v>7</v>
      </c>
      <c r="I1785">
        <v>1963</v>
      </c>
      <c r="J1785" s="2">
        <f t="shared" si="54"/>
        <v>56</v>
      </c>
      <c r="K1785" t="str" cm="1">
        <f t="array" ref="K1785">_xlfn.IFS(J1785&gt;=61,"61-70",J1785&gt;51,"51-60",J1785&gt;41,"41-50",J1785&gt;31,"31-40",J1785&gt;10,"18-30")</f>
        <v>51-60</v>
      </c>
      <c r="L1785">
        <f t="shared" si="55"/>
        <v>2017</v>
      </c>
    </row>
    <row r="1786" spans="1:12" x14ac:dyDescent="0.25">
      <c r="A1786">
        <v>8040</v>
      </c>
      <c r="B1786">
        <v>8</v>
      </c>
      <c r="C1786" t="s">
        <v>3339</v>
      </c>
      <c r="D1786" t="s">
        <v>5094</v>
      </c>
      <c r="E1786" s="1">
        <v>43236</v>
      </c>
      <c r="F1786" t="s">
        <v>5095</v>
      </c>
      <c r="G1786" s="1">
        <v>30796</v>
      </c>
      <c r="H1786" t="s">
        <v>7</v>
      </c>
      <c r="I1786">
        <v>1984</v>
      </c>
      <c r="J1786" s="2">
        <f t="shared" si="54"/>
        <v>35</v>
      </c>
      <c r="K1786" t="str" cm="1">
        <f t="array" ref="K1786">_xlfn.IFS(J1786&gt;=61,"61-70",J1786&gt;51,"51-60",J1786&gt;41,"41-50",J1786&gt;31,"31-40",J1786&gt;10,"18-30")</f>
        <v>31-40</v>
      </c>
      <c r="L1786">
        <f t="shared" si="55"/>
        <v>2018</v>
      </c>
    </row>
    <row r="1787" spans="1:12" x14ac:dyDescent="0.25">
      <c r="A1787">
        <v>8041</v>
      </c>
      <c r="B1787">
        <v>8</v>
      </c>
      <c r="C1787" t="s">
        <v>4387</v>
      </c>
      <c r="D1787" t="s">
        <v>5096</v>
      </c>
      <c r="E1787" s="1">
        <v>43499</v>
      </c>
      <c r="F1787" t="s">
        <v>5097</v>
      </c>
      <c r="G1787" s="1">
        <v>22960</v>
      </c>
      <c r="H1787" t="s">
        <v>6</v>
      </c>
      <c r="I1787">
        <v>1962</v>
      </c>
      <c r="J1787" s="2">
        <f t="shared" si="54"/>
        <v>57</v>
      </c>
      <c r="K1787" t="str" cm="1">
        <f t="array" ref="K1787">_xlfn.IFS(J1787&gt;=61,"61-70",J1787&gt;51,"51-60",J1787&gt;41,"41-50",J1787&gt;31,"31-40",J1787&gt;10,"18-30")</f>
        <v>51-60</v>
      </c>
      <c r="L1787">
        <f t="shared" si="55"/>
        <v>2019</v>
      </c>
    </row>
    <row r="1788" spans="1:12" x14ac:dyDescent="0.25">
      <c r="A1788">
        <v>8042</v>
      </c>
      <c r="B1788">
        <v>8</v>
      </c>
      <c r="C1788" t="s">
        <v>3047</v>
      </c>
      <c r="D1788" t="s">
        <v>5098</v>
      </c>
      <c r="E1788" s="1">
        <v>42919</v>
      </c>
      <c r="F1788" t="s">
        <v>5099</v>
      </c>
      <c r="G1788" s="1">
        <v>34994</v>
      </c>
      <c r="H1788" t="s">
        <v>7</v>
      </c>
      <c r="I1788">
        <v>1995</v>
      </c>
      <c r="J1788" s="2">
        <f t="shared" si="54"/>
        <v>24</v>
      </c>
      <c r="K1788" t="str" cm="1">
        <f t="array" ref="K1788">_xlfn.IFS(J1788&gt;=61,"61-70",J1788&gt;51,"51-60",J1788&gt;41,"41-50",J1788&gt;31,"31-40",J1788&gt;10,"18-30")</f>
        <v>18-30</v>
      </c>
      <c r="L1788">
        <f t="shared" si="55"/>
        <v>2017</v>
      </c>
    </row>
    <row r="1789" spans="1:12" x14ac:dyDescent="0.25">
      <c r="A1789">
        <v>8043</v>
      </c>
      <c r="B1789">
        <v>8</v>
      </c>
      <c r="C1789" t="s">
        <v>2984</v>
      </c>
      <c r="D1789" t="s">
        <v>5100</v>
      </c>
      <c r="E1789" s="1">
        <v>43001</v>
      </c>
      <c r="F1789" t="s">
        <v>5101</v>
      </c>
      <c r="G1789" s="1">
        <v>30228</v>
      </c>
      <c r="H1789" t="s">
        <v>6</v>
      </c>
      <c r="I1789">
        <v>1982</v>
      </c>
      <c r="J1789" s="2">
        <f t="shared" si="54"/>
        <v>37</v>
      </c>
      <c r="K1789" t="str" cm="1">
        <f t="array" ref="K1789">_xlfn.IFS(J1789&gt;=61,"61-70",J1789&gt;51,"51-60",J1789&gt;41,"41-50",J1789&gt;31,"31-40",J1789&gt;10,"18-30")</f>
        <v>31-40</v>
      </c>
      <c r="L1789">
        <f t="shared" si="55"/>
        <v>2017</v>
      </c>
    </row>
    <row r="1790" spans="1:12" x14ac:dyDescent="0.25">
      <c r="A1790">
        <v>8044</v>
      </c>
      <c r="B1790">
        <v>8</v>
      </c>
      <c r="C1790" t="s">
        <v>4164</v>
      </c>
      <c r="D1790" t="s">
        <v>5102</v>
      </c>
      <c r="E1790" s="1">
        <v>43238</v>
      </c>
      <c r="F1790" t="s">
        <v>5103</v>
      </c>
      <c r="G1790" s="1">
        <v>19613</v>
      </c>
      <c r="H1790" t="s">
        <v>7</v>
      </c>
      <c r="I1790">
        <v>1953</v>
      </c>
      <c r="J1790" s="2">
        <f t="shared" si="54"/>
        <v>66</v>
      </c>
      <c r="K1790" t="str" cm="1">
        <f t="array" ref="K1790">_xlfn.IFS(J1790&gt;=61,"61-70",J1790&gt;51,"51-60",J1790&gt;41,"41-50",J1790&gt;31,"31-40",J1790&gt;10,"18-30")</f>
        <v>61-70</v>
      </c>
      <c r="L1790">
        <f t="shared" si="55"/>
        <v>2018</v>
      </c>
    </row>
    <row r="1791" spans="1:12" x14ac:dyDescent="0.25">
      <c r="A1791">
        <v>8045</v>
      </c>
      <c r="B1791">
        <v>8</v>
      </c>
      <c r="C1791" t="s">
        <v>2470</v>
      </c>
      <c r="D1791" t="s">
        <v>5104</v>
      </c>
      <c r="E1791" s="1">
        <v>43231</v>
      </c>
      <c r="F1791" t="s">
        <v>5105</v>
      </c>
      <c r="G1791" s="1">
        <v>35538</v>
      </c>
      <c r="H1791" t="s">
        <v>7</v>
      </c>
      <c r="I1791">
        <v>1997</v>
      </c>
      <c r="J1791" s="2">
        <f t="shared" si="54"/>
        <v>22</v>
      </c>
      <c r="K1791" t="str" cm="1">
        <f t="array" ref="K1791">_xlfn.IFS(J1791&gt;=61,"61-70",J1791&gt;51,"51-60",J1791&gt;41,"41-50",J1791&gt;31,"31-40",J1791&gt;10,"18-30")</f>
        <v>18-30</v>
      </c>
      <c r="L1791">
        <f t="shared" si="55"/>
        <v>2018</v>
      </c>
    </row>
    <row r="1792" spans="1:12" x14ac:dyDescent="0.25">
      <c r="A1792">
        <v>8046</v>
      </c>
      <c r="B1792">
        <v>8</v>
      </c>
      <c r="C1792" t="s">
        <v>5106</v>
      </c>
      <c r="D1792" t="s">
        <v>5107</v>
      </c>
      <c r="E1792" s="1">
        <v>43256</v>
      </c>
      <c r="F1792" t="s">
        <v>5108</v>
      </c>
      <c r="G1792" s="1">
        <v>23519</v>
      </c>
      <c r="H1792" t="s">
        <v>6</v>
      </c>
      <c r="I1792">
        <v>1964</v>
      </c>
      <c r="J1792" s="2">
        <f t="shared" si="54"/>
        <v>55</v>
      </c>
      <c r="K1792" t="str" cm="1">
        <f t="array" ref="K1792">_xlfn.IFS(J1792&gt;=61,"61-70",J1792&gt;51,"51-60",J1792&gt;41,"41-50",J1792&gt;31,"31-40",J1792&gt;10,"18-30")</f>
        <v>51-60</v>
      </c>
      <c r="L1792">
        <f t="shared" si="55"/>
        <v>2018</v>
      </c>
    </row>
    <row r="1793" spans="1:12" x14ac:dyDescent="0.25">
      <c r="A1793">
        <v>8047</v>
      </c>
      <c r="B1793">
        <v>8</v>
      </c>
      <c r="C1793" t="s">
        <v>3762</v>
      </c>
      <c r="D1793" t="s">
        <v>5109</v>
      </c>
      <c r="E1793" s="1">
        <v>42935</v>
      </c>
      <c r="F1793" t="s">
        <v>5110</v>
      </c>
      <c r="G1793" s="1">
        <v>26900</v>
      </c>
      <c r="H1793" t="s">
        <v>6</v>
      </c>
      <c r="I1793">
        <v>1973</v>
      </c>
      <c r="J1793" s="2">
        <f t="shared" si="54"/>
        <v>46</v>
      </c>
      <c r="K1793" t="str" cm="1">
        <f t="array" ref="K1793">_xlfn.IFS(J1793&gt;=61,"61-70",J1793&gt;51,"51-60",J1793&gt;41,"41-50",J1793&gt;31,"31-40",J1793&gt;10,"18-30")</f>
        <v>41-50</v>
      </c>
      <c r="L1793">
        <f t="shared" si="55"/>
        <v>2017</v>
      </c>
    </row>
    <row r="1794" spans="1:12" x14ac:dyDescent="0.25">
      <c r="A1794">
        <v>8048</v>
      </c>
      <c r="B1794">
        <v>8</v>
      </c>
      <c r="C1794" t="s">
        <v>2560</v>
      </c>
      <c r="D1794" t="s">
        <v>5111</v>
      </c>
      <c r="E1794" s="1">
        <v>43333</v>
      </c>
      <c r="F1794" t="s">
        <v>5112</v>
      </c>
      <c r="G1794" s="1">
        <v>35373</v>
      </c>
      <c r="H1794" t="s">
        <v>2148</v>
      </c>
      <c r="I1794">
        <v>1996</v>
      </c>
      <c r="J1794" s="2">
        <f t="shared" si="54"/>
        <v>23</v>
      </c>
      <c r="K1794" t="str" cm="1">
        <f t="array" ref="K1794">_xlfn.IFS(J1794&gt;=61,"61-70",J1794&gt;51,"51-60",J1794&gt;41,"41-50",J1794&gt;31,"31-40",J1794&gt;10,"18-30")</f>
        <v>18-30</v>
      </c>
      <c r="L1794">
        <f t="shared" si="55"/>
        <v>2018</v>
      </c>
    </row>
    <row r="1795" spans="1:12" x14ac:dyDescent="0.25">
      <c r="A1795">
        <v>8049</v>
      </c>
      <c r="B1795">
        <v>8</v>
      </c>
      <c r="C1795" t="s">
        <v>2485</v>
      </c>
      <c r="D1795" t="s">
        <v>5113</v>
      </c>
      <c r="E1795" s="1">
        <v>43037</v>
      </c>
      <c r="F1795" t="s">
        <v>5114</v>
      </c>
      <c r="G1795" s="1">
        <v>34531</v>
      </c>
      <c r="H1795" t="s">
        <v>2148</v>
      </c>
      <c r="I1795">
        <v>1994</v>
      </c>
      <c r="J1795" s="2">
        <f t="shared" ref="J1795:J1858" si="56">2019-I1795</f>
        <v>25</v>
      </c>
      <c r="K1795" t="str" cm="1">
        <f t="array" ref="K1795">_xlfn.IFS(J1795&gt;=61,"61-70",J1795&gt;51,"51-60",J1795&gt;41,"41-50",J1795&gt;31,"31-40",J1795&gt;10,"18-30")</f>
        <v>18-30</v>
      </c>
      <c r="L1795">
        <f t="shared" ref="L1795:L1858" si="57">YEAR(E1795)</f>
        <v>2017</v>
      </c>
    </row>
    <row r="1796" spans="1:12" x14ac:dyDescent="0.25">
      <c r="A1796">
        <v>8050</v>
      </c>
      <c r="B1796">
        <v>8</v>
      </c>
      <c r="C1796" t="s">
        <v>3090</v>
      </c>
      <c r="D1796" t="s">
        <v>5115</v>
      </c>
      <c r="E1796" s="1">
        <v>43122</v>
      </c>
      <c r="F1796" t="s">
        <v>5116</v>
      </c>
      <c r="G1796" s="1">
        <v>22542</v>
      </c>
      <c r="H1796" t="s">
        <v>6</v>
      </c>
      <c r="I1796">
        <v>1961</v>
      </c>
      <c r="J1796" s="2">
        <f t="shared" si="56"/>
        <v>58</v>
      </c>
      <c r="K1796" t="str" cm="1">
        <f t="array" ref="K1796">_xlfn.IFS(J1796&gt;=61,"61-70",J1796&gt;51,"51-60",J1796&gt;41,"41-50",J1796&gt;31,"31-40",J1796&gt;10,"18-30")</f>
        <v>51-60</v>
      </c>
      <c r="L1796">
        <f t="shared" si="57"/>
        <v>2018</v>
      </c>
    </row>
    <row r="1797" spans="1:12" x14ac:dyDescent="0.25">
      <c r="A1797">
        <v>8051</v>
      </c>
      <c r="B1797">
        <v>8</v>
      </c>
      <c r="C1797" t="s">
        <v>5117</v>
      </c>
      <c r="D1797" t="s">
        <v>5118</v>
      </c>
      <c r="E1797" s="1">
        <v>43117</v>
      </c>
      <c r="F1797" t="s">
        <v>5119</v>
      </c>
      <c r="G1797" s="1">
        <v>31395</v>
      </c>
      <c r="H1797" t="s">
        <v>7</v>
      </c>
      <c r="I1797">
        <v>1985</v>
      </c>
      <c r="J1797" s="2">
        <f t="shared" si="56"/>
        <v>34</v>
      </c>
      <c r="K1797" t="str" cm="1">
        <f t="array" ref="K1797">_xlfn.IFS(J1797&gt;=61,"61-70",J1797&gt;51,"51-60",J1797&gt;41,"41-50",J1797&gt;31,"31-40",J1797&gt;10,"18-30")</f>
        <v>31-40</v>
      </c>
      <c r="L1797">
        <f t="shared" si="57"/>
        <v>2018</v>
      </c>
    </row>
    <row r="1798" spans="1:12" x14ac:dyDescent="0.25">
      <c r="A1798">
        <v>8052</v>
      </c>
      <c r="B1798">
        <v>8</v>
      </c>
      <c r="C1798" t="s">
        <v>5120</v>
      </c>
      <c r="D1798" t="s">
        <v>5121</v>
      </c>
      <c r="E1798" s="1">
        <v>43107</v>
      </c>
      <c r="F1798" t="s">
        <v>5122</v>
      </c>
      <c r="G1798" s="1">
        <v>35319</v>
      </c>
      <c r="H1798" t="s">
        <v>2148</v>
      </c>
      <c r="I1798">
        <v>1996</v>
      </c>
      <c r="J1798" s="2">
        <f t="shared" si="56"/>
        <v>23</v>
      </c>
      <c r="K1798" t="str" cm="1">
        <f t="array" ref="K1798">_xlfn.IFS(J1798&gt;=61,"61-70",J1798&gt;51,"51-60",J1798&gt;41,"41-50",J1798&gt;31,"31-40",J1798&gt;10,"18-30")</f>
        <v>18-30</v>
      </c>
      <c r="L1798">
        <f t="shared" si="57"/>
        <v>2018</v>
      </c>
    </row>
    <row r="1799" spans="1:12" x14ac:dyDescent="0.25">
      <c r="A1799">
        <v>8053</v>
      </c>
      <c r="B1799">
        <v>8</v>
      </c>
      <c r="C1799" t="s">
        <v>5123</v>
      </c>
      <c r="D1799" t="s">
        <v>5124</v>
      </c>
      <c r="E1799" s="1">
        <v>43392</v>
      </c>
      <c r="F1799" t="s">
        <v>5125</v>
      </c>
      <c r="G1799" s="1">
        <v>29834</v>
      </c>
      <c r="H1799" t="s">
        <v>7</v>
      </c>
      <c r="I1799">
        <v>1981</v>
      </c>
      <c r="J1799" s="2">
        <f t="shared" si="56"/>
        <v>38</v>
      </c>
      <c r="K1799" t="str" cm="1">
        <f t="array" ref="K1799">_xlfn.IFS(J1799&gt;=61,"61-70",J1799&gt;51,"51-60",J1799&gt;41,"41-50",J1799&gt;31,"31-40",J1799&gt;10,"18-30")</f>
        <v>31-40</v>
      </c>
      <c r="L1799">
        <f t="shared" si="57"/>
        <v>2018</v>
      </c>
    </row>
    <row r="1800" spans="1:12" x14ac:dyDescent="0.25">
      <c r="A1800">
        <v>8054</v>
      </c>
      <c r="B1800">
        <v>8</v>
      </c>
      <c r="C1800" t="s">
        <v>2804</v>
      </c>
      <c r="D1800" t="s">
        <v>5126</v>
      </c>
      <c r="E1800" s="1">
        <v>43407</v>
      </c>
      <c r="F1800" t="s">
        <v>5127</v>
      </c>
      <c r="G1800" s="1">
        <v>24681</v>
      </c>
      <c r="H1800" t="s">
        <v>7</v>
      </c>
      <c r="I1800">
        <v>1967</v>
      </c>
      <c r="J1800" s="2">
        <f t="shared" si="56"/>
        <v>52</v>
      </c>
      <c r="K1800" t="str" cm="1">
        <f t="array" ref="K1800">_xlfn.IFS(J1800&gt;=61,"61-70",J1800&gt;51,"51-60",J1800&gt;41,"41-50",J1800&gt;31,"31-40",J1800&gt;10,"18-30")</f>
        <v>51-60</v>
      </c>
      <c r="L1800">
        <f t="shared" si="57"/>
        <v>2018</v>
      </c>
    </row>
    <row r="1801" spans="1:12" x14ac:dyDescent="0.25">
      <c r="A1801">
        <v>8055</v>
      </c>
      <c r="B1801">
        <v>8</v>
      </c>
      <c r="C1801" t="s">
        <v>3235</v>
      </c>
      <c r="D1801" t="s">
        <v>5128</v>
      </c>
      <c r="E1801" s="1">
        <v>43211</v>
      </c>
      <c r="F1801" t="s">
        <v>5129</v>
      </c>
      <c r="G1801" s="1">
        <v>31212</v>
      </c>
      <c r="H1801" t="s">
        <v>6</v>
      </c>
      <c r="I1801">
        <v>1985</v>
      </c>
      <c r="J1801" s="2">
        <f t="shared" si="56"/>
        <v>34</v>
      </c>
      <c r="K1801" t="str" cm="1">
        <f t="array" ref="K1801">_xlfn.IFS(J1801&gt;=61,"61-70",J1801&gt;51,"51-60",J1801&gt;41,"41-50",J1801&gt;31,"31-40",J1801&gt;10,"18-30")</f>
        <v>31-40</v>
      </c>
      <c r="L1801">
        <f t="shared" si="57"/>
        <v>2018</v>
      </c>
    </row>
    <row r="1802" spans="1:12" x14ac:dyDescent="0.25">
      <c r="A1802">
        <v>8056</v>
      </c>
      <c r="B1802">
        <v>8</v>
      </c>
      <c r="C1802" t="s">
        <v>5130</v>
      </c>
      <c r="D1802" t="s">
        <v>5131</v>
      </c>
      <c r="E1802" s="1">
        <v>43252</v>
      </c>
      <c r="F1802" t="s">
        <v>5132</v>
      </c>
      <c r="G1802" s="1">
        <v>23421</v>
      </c>
      <c r="H1802" t="s">
        <v>6</v>
      </c>
      <c r="I1802">
        <v>1964</v>
      </c>
      <c r="J1802" s="2">
        <f t="shared" si="56"/>
        <v>55</v>
      </c>
      <c r="K1802" t="str" cm="1">
        <f t="array" ref="K1802">_xlfn.IFS(J1802&gt;=61,"61-70",J1802&gt;51,"51-60",J1802&gt;41,"41-50",J1802&gt;31,"31-40",J1802&gt;10,"18-30")</f>
        <v>51-60</v>
      </c>
      <c r="L1802">
        <f t="shared" si="57"/>
        <v>2018</v>
      </c>
    </row>
    <row r="1803" spans="1:12" x14ac:dyDescent="0.25">
      <c r="A1803">
        <v>8057</v>
      </c>
      <c r="B1803">
        <v>8</v>
      </c>
      <c r="C1803" t="s">
        <v>2680</v>
      </c>
      <c r="D1803" t="s">
        <v>5133</v>
      </c>
      <c r="E1803" s="1">
        <v>42778</v>
      </c>
      <c r="F1803" t="s">
        <v>5134</v>
      </c>
      <c r="G1803" s="1">
        <v>22009</v>
      </c>
      <c r="H1803" t="s">
        <v>7</v>
      </c>
      <c r="I1803">
        <v>1960</v>
      </c>
      <c r="J1803" s="2">
        <f t="shared" si="56"/>
        <v>59</v>
      </c>
      <c r="K1803" t="str" cm="1">
        <f t="array" ref="K1803">_xlfn.IFS(J1803&gt;=61,"61-70",J1803&gt;51,"51-60",J1803&gt;41,"41-50",J1803&gt;31,"31-40",J1803&gt;10,"18-30")</f>
        <v>51-60</v>
      </c>
      <c r="L1803">
        <f t="shared" si="57"/>
        <v>2017</v>
      </c>
    </row>
    <row r="1804" spans="1:12" x14ac:dyDescent="0.25">
      <c r="A1804">
        <v>8058</v>
      </c>
      <c r="B1804">
        <v>8</v>
      </c>
      <c r="C1804" t="s">
        <v>5135</v>
      </c>
      <c r="D1804" t="s">
        <v>5136</v>
      </c>
      <c r="E1804" s="1">
        <v>43475</v>
      </c>
      <c r="F1804" t="s">
        <v>5137</v>
      </c>
      <c r="G1804" s="1">
        <v>33600</v>
      </c>
      <c r="H1804" t="s">
        <v>2148</v>
      </c>
      <c r="I1804">
        <v>1991</v>
      </c>
      <c r="J1804" s="2">
        <f t="shared" si="56"/>
        <v>28</v>
      </c>
      <c r="K1804" t="str" cm="1">
        <f t="array" ref="K1804">_xlfn.IFS(J1804&gt;=61,"61-70",J1804&gt;51,"51-60",J1804&gt;41,"41-50",J1804&gt;31,"31-40",J1804&gt;10,"18-30")</f>
        <v>18-30</v>
      </c>
      <c r="L1804">
        <f t="shared" si="57"/>
        <v>2019</v>
      </c>
    </row>
    <row r="1805" spans="1:12" x14ac:dyDescent="0.25">
      <c r="A1805">
        <v>8059</v>
      </c>
      <c r="B1805">
        <v>8</v>
      </c>
      <c r="C1805" t="s">
        <v>3907</v>
      </c>
      <c r="D1805" t="s">
        <v>5138</v>
      </c>
      <c r="E1805" s="1">
        <v>43428</v>
      </c>
      <c r="F1805" t="s">
        <v>5139</v>
      </c>
      <c r="G1805" s="1">
        <v>23683</v>
      </c>
      <c r="H1805" t="s">
        <v>7</v>
      </c>
      <c r="I1805">
        <v>1964</v>
      </c>
      <c r="J1805" s="2">
        <f t="shared" si="56"/>
        <v>55</v>
      </c>
      <c r="K1805" t="str" cm="1">
        <f t="array" ref="K1805">_xlfn.IFS(J1805&gt;=61,"61-70",J1805&gt;51,"51-60",J1805&gt;41,"41-50",J1805&gt;31,"31-40",J1805&gt;10,"18-30")</f>
        <v>51-60</v>
      </c>
      <c r="L1805">
        <f t="shared" si="57"/>
        <v>2018</v>
      </c>
    </row>
    <row r="1806" spans="1:12" x14ac:dyDescent="0.25">
      <c r="A1806">
        <v>8060</v>
      </c>
      <c r="B1806">
        <v>8</v>
      </c>
      <c r="C1806" t="s">
        <v>5140</v>
      </c>
      <c r="D1806" t="s">
        <v>5141</v>
      </c>
      <c r="E1806" s="1">
        <v>42749</v>
      </c>
      <c r="F1806" t="s">
        <v>5142</v>
      </c>
      <c r="G1806" s="1">
        <v>34445</v>
      </c>
      <c r="H1806" t="s">
        <v>6</v>
      </c>
      <c r="I1806">
        <v>1994</v>
      </c>
      <c r="J1806" s="2">
        <f t="shared" si="56"/>
        <v>25</v>
      </c>
      <c r="K1806" t="str" cm="1">
        <f t="array" ref="K1806">_xlfn.IFS(J1806&gt;=61,"61-70",J1806&gt;51,"51-60",J1806&gt;41,"41-50",J1806&gt;31,"31-40",J1806&gt;10,"18-30")</f>
        <v>18-30</v>
      </c>
      <c r="L1806">
        <f t="shared" si="57"/>
        <v>2017</v>
      </c>
    </row>
    <row r="1807" spans="1:12" x14ac:dyDescent="0.25">
      <c r="A1807">
        <v>8061</v>
      </c>
      <c r="B1807">
        <v>8</v>
      </c>
      <c r="C1807" t="s">
        <v>3729</v>
      </c>
      <c r="D1807" t="s">
        <v>5143</v>
      </c>
      <c r="E1807" s="1">
        <v>43376</v>
      </c>
      <c r="F1807" t="s">
        <v>5144</v>
      </c>
      <c r="G1807" s="1">
        <v>30945</v>
      </c>
      <c r="H1807" t="s">
        <v>7</v>
      </c>
      <c r="I1807">
        <v>1984</v>
      </c>
      <c r="J1807" s="2">
        <f t="shared" si="56"/>
        <v>35</v>
      </c>
      <c r="K1807" t="str" cm="1">
        <f t="array" ref="K1807">_xlfn.IFS(J1807&gt;=61,"61-70",J1807&gt;51,"51-60",J1807&gt;41,"41-50",J1807&gt;31,"31-40",J1807&gt;10,"18-30")</f>
        <v>31-40</v>
      </c>
      <c r="L1807">
        <f t="shared" si="57"/>
        <v>2018</v>
      </c>
    </row>
    <row r="1808" spans="1:12" x14ac:dyDescent="0.25">
      <c r="A1808">
        <v>8062</v>
      </c>
      <c r="B1808">
        <v>8</v>
      </c>
      <c r="C1808" t="s">
        <v>2710</v>
      </c>
      <c r="D1808" t="s">
        <v>5145</v>
      </c>
      <c r="E1808" s="1">
        <v>43096</v>
      </c>
      <c r="F1808" t="s">
        <v>5146</v>
      </c>
      <c r="G1808" s="1">
        <v>23143</v>
      </c>
      <c r="H1808" t="s">
        <v>6</v>
      </c>
      <c r="I1808">
        <v>1963</v>
      </c>
      <c r="J1808" s="2">
        <f t="shared" si="56"/>
        <v>56</v>
      </c>
      <c r="K1808" t="str" cm="1">
        <f t="array" ref="K1808">_xlfn.IFS(J1808&gt;=61,"61-70",J1808&gt;51,"51-60",J1808&gt;41,"41-50",J1808&gt;31,"31-40",J1808&gt;10,"18-30")</f>
        <v>51-60</v>
      </c>
      <c r="L1808">
        <f t="shared" si="57"/>
        <v>2017</v>
      </c>
    </row>
    <row r="1809" spans="1:12" x14ac:dyDescent="0.25">
      <c r="A1809">
        <v>8063</v>
      </c>
      <c r="B1809">
        <v>8</v>
      </c>
      <c r="C1809" t="s">
        <v>5147</v>
      </c>
      <c r="D1809" t="s">
        <v>5148</v>
      </c>
      <c r="E1809" s="1">
        <v>42766</v>
      </c>
      <c r="F1809" t="s">
        <v>5149</v>
      </c>
      <c r="G1809" s="1">
        <v>20459</v>
      </c>
      <c r="H1809" t="s">
        <v>6</v>
      </c>
      <c r="I1809">
        <v>1956</v>
      </c>
      <c r="J1809" s="2">
        <f t="shared" si="56"/>
        <v>63</v>
      </c>
      <c r="K1809" t="str" cm="1">
        <f t="array" ref="K1809">_xlfn.IFS(J1809&gt;=61,"61-70",J1809&gt;51,"51-60",J1809&gt;41,"41-50",J1809&gt;31,"31-40",J1809&gt;10,"18-30")</f>
        <v>61-70</v>
      </c>
      <c r="L1809">
        <f t="shared" si="57"/>
        <v>2017</v>
      </c>
    </row>
    <row r="1810" spans="1:12" x14ac:dyDescent="0.25">
      <c r="A1810">
        <v>8064</v>
      </c>
      <c r="B1810">
        <v>8</v>
      </c>
      <c r="C1810" t="s">
        <v>5150</v>
      </c>
      <c r="D1810" t="s">
        <v>5151</v>
      </c>
      <c r="E1810" s="1">
        <v>43399</v>
      </c>
      <c r="F1810" t="s">
        <v>5152</v>
      </c>
      <c r="G1810" s="1">
        <v>32713</v>
      </c>
      <c r="H1810" t="s">
        <v>7</v>
      </c>
      <c r="I1810">
        <v>1989</v>
      </c>
      <c r="J1810" s="2">
        <f t="shared" si="56"/>
        <v>30</v>
      </c>
      <c r="K1810" t="str" cm="1">
        <f t="array" ref="K1810">_xlfn.IFS(J1810&gt;=61,"61-70",J1810&gt;51,"51-60",J1810&gt;41,"41-50",J1810&gt;31,"31-40",J1810&gt;10,"18-30")</f>
        <v>18-30</v>
      </c>
      <c r="L1810">
        <f t="shared" si="57"/>
        <v>2018</v>
      </c>
    </row>
    <row r="1811" spans="1:12" x14ac:dyDescent="0.25">
      <c r="A1811">
        <v>8065</v>
      </c>
      <c r="B1811">
        <v>8</v>
      </c>
      <c r="C1811" t="s">
        <v>5153</v>
      </c>
      <c r="D1811" t="s">
        <v>5154</v>
      </c>
      <c r="E1811" s="1">
        <v>43249</v>
      </c>
      <c r="F1811" t="s">
        <v>5155</v>
      </c>
      <c r="G1811" s="1">
        <v>35032</v>
      </c>
      <c r="H1811" t="s">
        <v>7</v>
      </c>
      <c r="I1811">
        <v>1995</v>
      </c>
      <c r="J1811" s="2">
        <f t="shared" si="56"/>
        <v>24</v>
      </c>
      <c r="K1811" t="str" cm="1">
        <f t="array" ref="K1811">_xlfn.IFS(J1811&gt;=61,"61-70",J1811&gt;51,"51-60",J1811&gt;41,"41-50",J1811&gt;31,"31-40",J1811&gt;10,"18-30")</f>
        <v>18-30</v>
      </c>
      <c r="L1811">
        <f t="shared" si="57"/>
        <v>2018</v>
      </c>
    </row>
    <row r="1812" spans="1:12" x14ac:dyDescent="0.25">
      <c r="A1812">
        <v>8066</v>
      </c>
      <c r="B1812">
        <v>8</v>
      </c>
      <c r="C1812" t="s">
        <v>2981</v>
      </c>
      <c r="D1812" t="s">
        <v>5156</v>
      </c>
      <c r="E1812" s="1">
        <v>42888</v>
      </c>
      <c r="F1812" t="s">
        <v>5157</v>
      </c>
      <c r="G1812" s="1">
        <v>33510</v>
      </c>
      <c r="H1812" t="s">
        <v>6</v>
      </c>
      <c r="I1812">
        <v>1991</v>
      </c>
      <c r="J1812" s="2">
        <f t="shared" si="56"/>
        <v>28</v>
      </c>
      <c r="K1812" t="str" cm="1">
        <f t="array" ref="K1812">_xlfn.IFS(J1812&gt;=61,"61-70",J1812&gt;51,"51-60",J1812&gt;41,"41-50",J1812&gt;31,"31-40",J1812&gt;10,"18-30")</f>
        <v>18-30</v>
      </c>
      <c r="L1812">
        <f t="shared" si="57"/>
        <v>2017</v>
      </c>
    </row>
    <row r="1813" spans="1:12" x14ac:dyDescent="0.25">
      <c r="A1813">
        <v>8067</v>
      </c>
      <c r="B1813">
        <v>8</v>
      </c>
      <c r="C1813" t="s">
        <v>2967</v>
      </c>
      <c r="D1813" t="s">
        <v>5158</v>
      </c>
      <c r="E1813" s="1">
        <v>43310</v>
      </c>
      <c r="F1813" t="s">
        <v>5159</v>
      </c>
      <c r="G1813" s="1">
        <v>35239</v>
      </c>
      <c r="H1813" t="s">
        <v>7</v>
      </c>
      <c r="I1813">
        <v>1996</v>
      </c>
      <c r="J1813" s="2">
        <f t="shared" si="56"/>
        <v>23</v>
      </c>
      <c r="K1813" t="str" cm="1">
        <f t="array" ref="K1813">_xlfn.IFS(J1813&gt;=61,"61-70",J1813&gt;51,"51-60",J1813&gt;41,"41-50",J1813&gt;31,"31-40",J1813&gt;10,"18-30")</f>
        <v>18-30</v>
      </c>
      <c r="L1813">
        <f t="shared" si="57"/>
        <v>2018</v>
      </c>
    </row>
    <row r="1814" spans="1:12" x14ac:dyDescent="0.25">
      <c r="A1814">
        <v>8068</v>
      </c>
      <c r="B1814">
        <v>8</v>
      </c>
      <c r="C1814" t="s">
        <v>5160</v>
      </c>
      <c r="D1814" t="s">
        <v>5161</v>
      </c>
      <c r="E1814" s="1">
        <v>42976</v>
      </c>
      <c r="F1814" t="s">
        <v>5162</v>
      </c>
      <c r="G1814" s="1">
        <v>33667</v>
      </c>
      <c r="H1814" t="s">
        <v>2148</v>
      </c>
      <c r="I1814">
        <v>1992</v>
      </c>
      <c r="J1814" s="2">
        <f t="shared" si="56"/>
        <v>27</v>
      </c>
      <c r="K1814" t="str" cm="1">
        <f t="array" ref="K1814">_xlfn.IFS(J1814&gt;=61,"61-70",J1814&gt;51,"51-60",J1814&gt;41,"41-50",J1814&gt;31,"31-40",J1814&gt;10,"18-30")</f>
        <v>18-30</v>
      </c>
      <c r="L1814">
        <f t="shared" si="57"/>
        <v>2017</v>
      </c>
    </row>
    <row r="1815" spans="1:12" x14ac:dyDescent="0.25">
      <c r="A1815">
        <v>8069</v>
      </c>
      <c r="B1815">
        <v>8</v>
      </c>
      <c r="C1815" t="s">
        <v>2449</v>
      </c>
      <c r="D1815" t="s">
        <v>5163</v>
      </c>
      <c r="E1815" s="1">
        <v>43368</v>
      </c>
      <c r="F1815" t="s">
        <v>5164</v>
      </c>
      <c r="G1815" s="1">
        <v>24753</v>
      </c>
      <c r="H1815" t="s">
        <v>6</v>
      </c>
      <c r="I1815">
        <v>1967</v>
      </c>
      <c r="J1815" s="2">
        <f t="shared" si="56"/>
        <v>52</v>
      </c>
      <c r="K1815" t="str" cm="1">
        <f t="array" ref="K1815">_xlfn.IFS(J1815&gt;=61,"61-70",J1815&gt;51,"51-60",J1815&gt;41,"41-50",J1815&gt;31,"31-40",J1815&gt;10,"18-30")</f>
        <v>51-60</v>
      </c>
      <c r="L1815">
        <f t="shared" si="57"/>
        <v>2018</v>
      </c>
    </row>
    <row r="1816" spans="1:12" x14ac:dyDescent="0.25">
      <c r="A1816">
        <v>8070</v>
      </c>
      <c r="B1816">
        <v>8</v>
      </c>
      <c r="C1816" t="s">
        <v>3928</v>
      </c>
      <c r="D1816" t="s">
        <v>5165</v>
      </c>
      <c r="E1816" s="1">
        <v>42798</v>
      </c>
      <c r="F1816" t="s">
        <v>5166</v>
      </c>
      <c r="G1816" s="1">
        <v>29080</v>
      </c>
      <c r="H1816" t="s">
        <v>7</v>
      </c>
      <c r="I1816">
        <v>1979</v>
      </c>
      <c r="J1816" s="2">
        <f t="shared" si="56"/>
        <v>40</v>
      </c>
      <c r="K1816" t="str" cm="1">
        <f t="array" ref="K1816">_xlfn.IFS(J1816&gt;=61,"61-70",J1816&gt;51,"51-60",J1816&gt;41,"41-50",J1816&gt;31,"31-40",J1816&gt;10,"18-30")</f>
        <v>31-40</v>
      </c>
      <c r="L1816">
        <f t="shared" si="57"/>
        <v>2017</v>
      </c>
    </row>
    <row r="1817" spans="1:12" x14ac:dyDescent="0.25">
      <c r="A1817">
        <v>8071</v>
      </c>
      <c r="B1817">
        <v>8</v>
      </c>
      <c r="C1817" t="s">
        <v>5167</v>
      </c>
      <c r="D1817" t="s">
        <v>5168</v>
      </c>
      <c r="E1817" s="1">
        <v>43356</v>
      </c>
      <c r="F1817" t="s">
        <v>5169</v>
      </c>
      <c r="G1817" s="1">
        <v>19092</v>
      </c>
      <c r="H1817" t="s">
        <v>6</v>
      </c>
      <c r="I1817">
        <v>1952</v>
      </c>
      <c r="J1817" s="2">
        <f t="shared" si="56"/>
        <v>67</v>
      </c>
      <c r="K1817" t="str" cm="1">
        <f t="array" ref="K1817">_xlfn.IFS(J1817&gt;=61,"61-70",J1817&gt;51,"51-60",J1817&gt;41,"41-50",J1817&gt;31,"31-40",J1817&gt;10,"18-30")</f>
        <v>61-70</v>
      </c>
      <c r="L1817">
        <f t="shared" si="57"/>
        <v>2018</v>
      </c>
    </row>
    <row r="1818" spans="1:12" x14ac:dyDescent="0.25">
      <c r="A1818">
        <v>8072</v>
      </c>
      <c r="B1818">
        <v>8</v>
      </c>
      <c r="C1818" t="s">
        <v>3873</v>
      </c>
      <c r="D1818" t="s">
        <v>5170</v>
      </c>
      <c r="E1818" s="1">
        <v>43038</v>
      </c>
      <c r="F1818" t="s">
        <v>5171</v>
      </c>
      <c r="G1818" s="1">
        <v>26766</v>
      </c>
      <c r="H1818" t="s">
        <v>6</v>
      </c>
      <c r="I1818">
        <v>1973</v>
      </c>
      <c r="J1818" s="2">
        <f t="shared" si="56"/>
        <v>46</v>
      </c>
      <c r="K1818" t="str" cm="1">
        <f t="array" ref="K1818">_xlfn.IFS(J1818&gt;=61,"61-70",J1818&gt;51,"51-60",J1818&gt;41,"41-50",J1818&gt;31,"31-40",J1818&gt;10,"18-30")</f>
        <v>41-50</v>
      </c>
      <c r="L1818">
        <f t="shared" si="57"/>
        <v>2017</v>
      </c>
    </row>
    <row r="1819" spans="1:12" x14ac:dyDescent="0.25">
      <c r="A1819">
        <v>8073</v>
      </c>
      <c r="B1819">
        <v>8</v>
      </c>
      <c r="C1819" t="s">
        <v>4982</v>
      </c>
      <c r="D1819" t="s">
        <v>5172</v>
      </c>
      <c r="E1819" s="1">
        <v>43267</v>
      </c>
      <c r="F1819" t="s">
        <v>5173</v>
      </c>
      <c r="G1819" s="1">
        <v>21739</v>
      </c>
      <c r="H1819" t="s">
        <v>7</v>
      </c>
      <c r="I1819">
        <v>1959</v>
      </c>
      <c r="J1819" s="2">
        <f t="shared" si="56"/>
        <v>60</v>
      </c>
      <c r="K1819" t="str" cm="1">
        <f t="array" ref="K1819">_xlfn.IFS(J1819&gt;=61,"61-70",J1819&gt;51,"51-60",J1819&gt;41,"41-50",J1819&gt;31,"31-40",J1819&gt;10,"18-30")</f>
        <v>51-60</v>
      </c>
      <c r="L1819">
        <f t="shared" si="57"/>
        <v>2018</v>
      </c>
    </row>
    <row r="1820" spans="1:12" x14ac:dyDescent="0.25">
      <c r="A1820">
        <v>8074</v>
      </c>
      <c r="B1820">
        <v>8</v>
      </c>
      <c r="C1820" t="s">
        <v>5174</v>
      </c>
      <c r="D1820" t="s">
        <v>5175</v>
      </c>
      <c r="E1820" s="1">
        <v>43438</v>
      </c>
      <c r="F1820" t="s">
        <v>5176</v>
      </c>
      <c r="G1820" s="1">
        <v>32818</v>
      </c>
      <c r="H1820" t="s">
        <v>2148</v>
      </c>
      <c r="I1820">
        <v>1989</v>
      </c>
      <c r="J1820" s="2">
        <f t="shared" si="56"/>
        <v>30</v>
      </c>
      <c r="K1820" t="str" cm="1">
        <f t="array" ref="K1820">_xlfn.IFS(J1820&gt;=61,"61-70",J1820&gt;51,"51-60",J1820&gt;41,"41-50",J1820&gt;31,"31-40",J1820&gt;10,"18-30")</f>
        <v>18-30</v>
      </c>
      <c r="L1820">
        <f t="shared" si="57"/>
        <v>2018</v>
      </c>
    </row>
    <row r="1821" spans="1:12" x14ac:dyDescent="0.25">
      <c r="A1821">
        <v>8075</v>
      </c>
      <c r="B1821">
        <v>8</v>
      </c>
      <c r="C1821" t="s">
        <v>4153</v>
      </c>
      <c r="D1821" t="s">
        <v>5177</v>
      </c>
      <c r="E1821" s="1">
        <v>43357</v>
      </c>
      <c r="F1821" t="s">
        <v>5178</v>
      </c>
      <c r="G1821" s="1">
        <v>31940</v>
      </c>
      <c r="H1821" t="s">
        <v>6</v>
      </c>
      <c r="I1821">
        <v>1987</v>
      </c>
      <c r="J1821" s="2">
        <f t="shared" si="56"/>
        <v>32</v>
      </c>
      <c r="K1821" t="str" cm="1">
        <f t="array" ref="K1821">_xlfn.IFS(J1821&gt;=61,"61-70",J1821&gt;51,"51-60",J1821&gt;41,"41-50",J1821&gt;31,"31-40",J1821&gt;10,"18-30")</f>
        <v>31-40</v>
      </c>
      <c r="L1821">
        <f t="shared" si="57"/>
        <v>2018</v>
      </c>
    </row>
    <row r="1822" spans="1:12" x14ac:dyDescent="0.25">
      <c r="A1822">
        <v>8076</v>
      </c>
      <c r="B1822">
        <v>8</v>
      </c>
      <c r="C1822" t="s">
        <v>3344</v>
      </c>
      <c r="D1822" t="s">
        <v>5179</v>
      </c>
      <c r="E1822" s="1">
        <v>43162</v>
      </c>
      <c r="F1822" t="s">
        <v>5180</v>
      </c>
      <c r="G1822" s="1">
        <v>25125</v>
      </c>
      <c r="H1822" t="s">
        <v>7</v>
      </c>
      <c r="I1822">
        <v>1968</v>
      </c>
      <c r="J1822" s="2">
        <f t="shared" si="56"/>
        <v>51</v>
      </c>
      <c r="K1822" t="str" cm="1">
        <f t="array" ref="K1822">_xlfn.IFS(J1822&gt;=61,"61-70",J1822&gt;51,"51-60",J1822&gt;41,"41-50",J1822&gt;31,"31-40",J1822&gt;10,"18-30")</f>
        <v>41-50</v>
      </c>
      <c r="L1822">
        <f t="shared" si="57"/>
        <v>2018</v>
      </c>
    </row>
    <row r="1823" spans="1:12" x14ac:dyDescent="0.25">
      <c r="A1823">
        <v>8077</v>
      </c>
      <c r="B1823">
        <v>8</v>
      </c>
      <c r="C1823" t="s">
        <v>3555</v>
      </c>
      <c r="D1823" t="s">
        <v>5181</v>
      </c>
      <c r="E1823" s="1">
        <v>42800</v>
      </c>
      <c r="F1823" t="s">
        <v>5182</v>
      </c>
      <c r="G1823" s="1">
        <v>27042</v>
      </c>
      <c r="H1823" t="s">
        <v>6</v>
      </c>
      <c r="I1823">
        <v>1974</v>
      </c>
      <c r="J1823" s="2">
        <f t="shared" si="56"/>
        <v>45</v>
      </c>
      <c r="K1823" t="str" cm="1">
        <f t="array" ref="K1823">_xlfn.IFS(J1823&gt;=61,"61-70",J1823&gt;51,"51-60",J1823&gt;41,"41-50",J1823&gt;31,"31-40",J1823&gt;10,"18-30")</f>
        <v>41-50</v>
      </c>
      <c r="L1823">
        <f t="shared" si="57"/>
        <v>2017</v>
      </c>
    </row>
    <row r="1824" spans="1:12" x14ac:dyDescent="0.25">
      <c r="A1824">
        <v>8078</v>
      </c>
      <c r="B1824">
        <v>8</v>
      </c>
      <c r="C1824" t="s">
        <v>5183</v>
      </c>
      <c r="D1824" t="s">
        <v>5184</v>
      </c>
      <c r="E1824" s="1">
        <v>42941</v>
      </c>
      <c r="F1824" t="s">
        <v>5185</v>
      </c>
      <c r="G1824" s="1">
        <v>28499</v>
      </c>
      <c r="H1824" t="s">
        <v>7</v>
      </c>
      <c r="I1824">
        <v>1978</v>
      </c>
      <c r="J1824" s="2">
        <f t="shared" si="56"/>
        <v>41</v>
      </c>
      <c r="K1824" t="str" cm="1">
        <f t="array" ref="K1824">_xlfn.IFS(J1824&gt;=61,"61-70",J1824&gt;51,"51-60",J1824&gt;41,"41-50",J1824&gt;31,"31-40",J1824&gt;10,"18-30")</f>
        <v>31-40</v>
      </c>
      <c r="L1824">
        <f t="shared" si="57"/>
        <v>2017</v>
      </c>
    </row>
    <row r="1825" spans="1:12" x14ac:dyDescent="0.25">
      <c r="A1825">
        <v>8079</v>
      </c>
      <c r="B1825">
        <v>8</v>
      </c>
      <c r="C1825" t="s">
        <v>4923</v>
      </c>
      <c r="D1825" t="s">
        <v>5186</v>
      </c>
      <c r="E1825" s="1">
        <v>42892</v>
      </c>
      <c r="F1825" t="s">
        <v>5187</v>
      </c>
      <c r="G1825" s="1">
        <v>31350</v>
      </c>
      <c r="H1825" t="s">
        <v>7</v>
      </c>
      <c r="I1825">
        <v>1985</v>
      </c>
      <c r="J1825" s="2">
        <f t="shared" si="56"/>
        <v>34</v>
      </c>
      <c r="K1825" t="str" cm="1">
        <f t="array" ref="K1825">_xlfn.IFS(J1825&gt;=61,"61-70",J1825&gt;51,"51-60",J1825&gt;41,"41-50",J1825&gt;31,"31-40",J1825&gt;10,"18-30")</f>
        <v>31-40</v>
      </c>
      <c r="L1825">
        <f t="shared" si="57"/>
        <v>2017</v>
      </c>
    </row>
    <row r="1826" spans="1:12" x14ac:dyDescent="0.25">
      <c r="A1826">
        <v>8080</v>
      </c>
      <c r="B1826">
        <v>8</v>
      </c>
      <c r="C1826" t="s">
        <v>4061</v>
      </c>
      <c r="D1826" t="s">
        <v>5188</v>
      </c>
      <c r="E1826" s="1">
        <v>43348</v>
      </c>
      <c r="F1826" t="s">
        <v>5189</v>
      </c>
      <c r="G1826" s="1">
        <v>29157</v>
      </c>
      <c r="H1826" t="s">
        <v>6</v>
      </c>
      <c r="I1826">
        <v>1979</v>
      </c>
      <c r="J1826" s="2">
        <f t="shared" si="56"/>
        <v>40</v>
      </c>
      <c r="K1826" t="str" cm="1">
        <f t="array" ref="K1826">_xlfn.IFS(J1826&gt;=61,"61-70",J1826&gt;51,"51-60",J1826&gt;41,"41-50",J1826&gt;31,"31-40",J1826&gt;10,"18-30")</f>
        <v>31-40</v>
      </c>
      <c r="L1826">
        <f t="shared" si="57"/>
        <v>2018</v>
      </c>
    </row>
    <row r="1827" spans="1:12" x14ac:dyDescent="0.25">
      <c r="A1827">
        <v>8081</v>
      </c>
      <c r="B1827">
        <v>8</v>
      </c>
      <c r="C1827" t="s">
        <v>5190</v>
      </c>
      <c r="D1827" t="s">
        <v>5191</v>
      </c>
      <c r="E1827" s="1">
        <v>42915</v>
      </c>
      <c r="F1827" t="s">
        <v>5192</v>
      </c>
      <c r="G1827" s="1">
        <v>29395</v>
      </c>
      <c r="H1827" t="s">
        <v>6</v>
      </c>
      <c r="I1827">
        <v>1980</v>
      </c>
      <c r="J1827" s="2">
        <f t="shared" si="56"/>
        <v>39</v>
      </c>
      <c r="K1827" t="str" cm="1">
        <f t="array" ref="K1827">_xlfn.IFS(J1827&gt;=61,"61-70",J1827&gt;51,"51-60",J1827&gt;41,"41-50",J1827&gt;31,"31-40",J1827&gt;10,"18-30")</f>
        <v>31-40</v>
      </c>
      <c r="L1827">
        <f t="shared" si="57"/>
        <v>2017</v>
      </c>
    </row>
    <row r="1828" spans="1:12" x14ac:dyDescent="0.25">
      <c r="A1828">
        <v>8082</v>
      </c>
      <c r="B1828">
        <v>8</v>
      </c>
      <c r="C1828" t="s">
        <v>3186</v>
      </c>
      <c r="D1828" t="s">
        <v>5193</v>
      </c>
      <c r="E1828" s="1">
        <v>42964</v>
      </c>
      <c r="F1828" t="s">
        <v>5194</v>
      </c>
      <c r="G1828" s="1">
        <v>29702</v>
      </c>
      <c r="H1828" t="s">
        <v>7</v>
      </c>
      <c r="I1828">
        <v>1981</v>
      </c>
      <c r="J1828" s="2">
        <f t="shared" si="56"/>
        <v>38</v>
      </c>
      <c r="K1828" t="str" cm="1">
        <f t="array" ref="K1828">_xlfn.IFS(J1828&gt;=61,"61-70",J1828&gt;51,"51-60",J1828&gt;41,"41-50",J1828&gt;31,"31-40",J1828&gt;10,"18-30")</f>
        <v>31-40</v>
      </c>
      <c r="L1828">
        <f t="shared" si="57"/>
        <v>2017</v>
      </c>
    </row>
    <row r="1829" spans="1:12" x14ac:dyDescent="0.25">
      <c r="A1829">
        <v>8083</v>
      </c>
      <c r="B1829">
        <v>8</v>
      </c>
      <c r="C1829" t="s">
        <v>5195</v>
      </c>
      <c r="D1829" t="s">
        <v>5196</v>
      </c>
      <c r="E1829" s="1">
        <v>42970</v>
      </c>
      <c r="F1829" t="s">
        <v>5197</v>
      </c>
      <c r="G1829" s="1">
        <v>32976</v>
      </c>
      <c r="H1829" t="s">
        <v>6</v>
      </c>
      <c r="I1829">
        <v>1990</v>
      </c>
      <c r="J1829" s="2">
        <f t="shared" si="56"/>
        <v>29</v>
      </c>
      <c r="K1829" t="str" cm="1">
        <f t="array" ref="K1829">_xlfn.IFS(J1829&gt;=61,"61-70",J1829&gt;51,"51-60",J1829&gt;41,"41-50",J1829&gt;31,"31-40",J1829&gt;10,"18-30")</f>
        <v>18-30</v>
      </c>
      <c r="L1829">
        <f t="shared" si="57"/>
        <v>2017</v>
      </c>
    </row>
    <row r="1830" spans="1:12" x14ac:dyDescent="0.25">
      <c r="A1830">
        <v>8084</v>
      </c>
      <c r="B1830">
        <v>8</v>
      </c>
      <c r="C1830" t="s">
        <v>5198</v>
      </c>
      <c r="D1830" t="s">
        <v>5199</v>
      </c>
      <c r="E1830" s="1">
        <v>43483</v>
      </c>
      <c r="F1830" t="s">
        <v>5200</v>
      </c>
      <c r="G1830" s="1">
        <v>23227</v>
      </c>
      <c r="H1830" t="s">
        <v>7</v>
      </c>
      <c r="I1830">
        <v>1963</v>
      </c>
      <c r="J1830" s="2">
        <f t="shared" si="56"/>
        <v>56</v>
      </c>
      <c r="K1830" t="str" cm="1">
        <f t="array" ref="K1830">_xlfn.IFS(J1830&gt;=61,"61-70",J1830&gt;51,"51-60",J1830&gt;41,"41-50",J1830&gt;31,"31-40",J1830&gt;10,"18-30")</f>
        <v>51-60</v>
      </c>
      <c r="L1830">
        <f t="shared" si="57"/>
        <v>2019</v>
      </c>
    </row>
    <row r="1831" spans="1:12" x14ac:dyDescent="0.25">
      <c r="A1831">
        <v>8085</v>
      </c>
      <c r="B1831">
        <v>8</v>
      </c>
      <c r="C1831" t="s">
        <v>5201</v>
      </c>
      <c r="D1831" t="s">
        <v>5202</v>
      </c>
      <c r="E1831" s="1">
        <v>42929</v>
      </c>
      <c r="F1831" t="s">
        <v>5203</v>
      </c>
      <c r="G1831" s="1">
        <v>32987</v>
      </c>
      <c r="H1831" t="s">
        <v>2148</v>
      </c>
      <c r="I1831">
        <v>1990</v>
      </c>
      <c r="J1831" s="2">
        <f t="shared" si="56"/>
        <v>29</v>
      </c>
      <c r="K1831" t="str" cm="1">
        <f t="array" ref="K1831">_xlfn.IFS(J1831&gt;=61,"61-70",J1831&gt;51,"51-60",J1831&gt;41,"41-50",J1831&gt;31,"31-40",J1831&gt;10,"18-30")</f>
        <v>18-30</v>
      </c>
      <c r="L1831">
        <f t="shared" si="57"/>
        <v>2017</v>
      </c>
    </row>
    <row r="1832" spans="1:12" x14ac:dyDescent="0.25">
      <c r="A1832">
        <v>8086</v>
      </c>
      <c r="B1832">
        <v>8</v>
      </c>
      <c r="C1832" t="s">
        <v>3824</v>
      </c>
      <c r="D1832" t="s">
        <v>5204</v>
      </c>
      <c r="E1832" s="1">
        <v>43179</v>
      </c>
      <c r="F1832" t="s">
        <v>5205</v>
      </c>
      <c r="G1832" s="1">
        <v>30601</v>
      </c>
      <c r="H1832" t="s">
        <v>7</v>
      </c>
      <c r="I1832">
        <v>1983</v>
      </c>
      <c r="J1832" s="2">
        <f t="shared" si="56"/>
        <v>36</v>
      </c>
      <c r="K1832" t="str" cm="1">
        <f t="array" ref="K1832">_xlfn.IFS(J1832&gt;=61,"61-70",J1832&gt;51,"51-60",J1832&gt;41,"41-50",J1832&gt;31,"31-40",J1832&gt;10,"18-30")</f>
        <v>31-40</v>
      </c>
      <c r="L1832">
        <f t="shared" si="57"/>
        <v>2018</v>
      </c>
    </row>
    <row r="1833" spans="1:12" x14ac:dyDescent="0.25">
      <c r="A1833">
        <v>8087</v>
      </c>
      <c r="B1833">
        <v>8</v>
      </c>
      <c r="C1833" t="s">
        <v>2542</v>
      </c>
      <c r="D1833" t="s">
        <v>5206</v>
      </c>
      <c r="E1833" s="1">
        <v>43394</v>
      </c>
      <c r="F1833" t="s">
        <v>5207</v>
      </c>
      <c r="G1833" s="1">
        <v>22527</v>
      </c>
      <c r="H1833" t="s">
        <v>6</v>
      </c>
      <c r="I1833">
        <v>1961</v>
      </c>
      <c r="J1833" s="2">
        <f t="shared" si="56"/>
        <v>58</v>
      </c>
      <c r="K1833" t="str" cm="1">
        <f t="array" ref="K1833">_xlfn.IFS(J1833&gt;=61,"61-70",J1833&gt;51,"51-60",J1833&gt;41,"41-50",J1833&gt;31,"31-40",J1833&gt;10,"18-30")</f>
        <v>51-60</v>
      </c>
      <c r="L1833">
        <f t="shared" si="57"/>
        <v>2018</v>
      </c>
    </row>
    <row r="1834" spans="1:12" x14ac:dyDescent="0.25">
      <c r="A1834">
        <v>8088</v>
      </c>
      <c r="B1834">
        <v>8</v>
      </c>
      <c r="C1834" t="s">
        <v>3914</v>
      </c>
      <c r="D1834" t="s">
        <v>5208</v>
      </c>
      <c r="E1834" s="1">
        <v>43406</v>
      </c>
      <c r="F1834" t="s">
        <v>5209</v>
      </c>
      <c r="G1834" s="1">
        <v>18510</v>
      </c>
      <c r="H1834" t="s">
        <v>7</v>
      </c>
      <c r="I1834">
        <v>1950</v>
      </c>
      <c r="J1834" s="2">
        <f t="shared" si="56"/>
        <v>69</v>
      </c>
      <c r="K1834" t="str" cm="1">
        <f t="array" ref="K1834">_xlfn.IFS(J1834&gt;=61,"61-70",J1834&gt;51,"51-60",J1834&gt;41,"41-50",J1834&gt;31,"31-40",J1834&gt;10,"18-30")</f>
        <v>61-70</v>
      </c>
      <c r="L1834">
        <f t="shared" si="57"/>
        <v>2018</v>
      </c>
    </row>
    <row r="1835" spans="1:12" x14ac:dyDescent="0.25">
      <c r="A1835">
        <v>8089</v>
      </c>
      <c r="B1835">
        <v>8</v>
      </c>
      <c r="C1835" t="s">
        <v>2488</v>
      </c>
      <c r="D1835" t="s">
        <v>5210</v>
      </c>
      <c r="E1835" s="1">
        <v>43186</v>
      </c>
      <c r="F1835" t="s">
        <v>5211</v>
      </c>
      <c r="G1835" s="1">
        <v>36623</v>
      </c>
      <c r="H1835" t="s">
        <v>2148</v>
      </c>
      <c r="I1835">
        <v>2000</v>
      </c>
      <c r="J1835" s="2">
        <f t="shared" si="56"/>
        <v>19</v>
      </c>
      <c r="K1835" t="str" cm="1">
        <f t="array" ref="K1835">_xlfn.IFS(J1835&gt;=61,"61-70",J1835&gt;51,"51-60",J1835&gt;41,"41-50",J1835&gt;31,"31-40",J1835&gt;10,"18-30")</f>
        <v>18-30</v>
      </c>
      <c r="L1835">
        <f t="shared" si="57"/>
        <v>2018</v>
      </c>
    </row>
    <row r="1836" spans="1:12" x14ac:dyDescent="0.25">
      <c r="A1836">
        <v>8090</v>
      </c>
      <c r="B1836">
        <v>8</v>
      </c>
      <c r="C1836" t="s">
        <v>5212</v>
      </c>
      <c r="D1836" t="s">
        <v>5213</v>
      </c>
      <c r="E1836" s="1">
        <v>42830</v>
      </c>
      <c r="F1836" t="s">
        <v>5214</v>
      </c>
      <c r="G1836" s="1">
        <v>20809</v>
      </c>
      <c r="H1836" t="s">
        <v>6</v>
      </c>
      <c r="I1836">
        <v>1956</v>
      </c>
      <c r="J1836" s="2">
        <f t="shared" si="56"/>
        <v>63</v>
      </c>
      <c r="K1836" t="str" cm="1">
        <f t="array" ref="K1836">_xlfn.IFS(J1836&gt;=61,"61-70",J1836&gt;51,"51-60",J1836&gt;41,"41-50",J1836&gt;31,"31-40",J1836&gt;10,"18-30")</f>
        <v>61-70</v>
      </c>
      <c r="L1836">
        <f t="shared" si="57"/>
        <v>2017</v>
      </c>
    </row>
    <row r="1837" spans="1:12" x14ac:dyDescent="0.25">
      <c r="A1837">
        <v>8091</v>
      </c>
      <c r="B1837">
        <v>8</v>
      </c>
      <c r="C1837" t="s">
        <v>3870</v>
      </c>
      <c r="D1837" t="s">
        <v>5215</v>
      </c>
      <c r="E1837" s="1">
        <v>43321</v>
      </c>
      <c r="F1837" t="s">
        <v>5216</v>
      </c>
      <c r="G1837" s="1">
        <v>36052</v>
      </c>
      <c r="H1837" t="s">
        <v>6</v>
      </c>
      <c r="I1837">
        <v>1998</v>
      </c>
      <c r="J1837" s="2">
        <f t="shared" si="56"/>
        <v>21</v>
      </c>
      <c r="K1837" t="str" cm="1">
        <f t="array" ref="K1837">_xlfn.IFS(J1837&gt;=61,"61-70",J1837&gt;51,"51-60",J1837&gt;41,"41-50",J1837&gt;31,"31-40",J1837&gt;10,"18-30")</f>
        <v>18-30</v>
      </c>
      <c r="L1837">
        <f t="shared" si="57"/>
        <v>2018</v>
      </c>
    </row>
    <row r="1838" spans="1:12" x14ac:dyDescent="0.25">
      <c r="A1838">
        <v>8092</v>
      </c>
      <c r="B1838">
        <v>8</v>
      </c>
      <c r="C1838" t="s">
        <v>2874</v>
      </c>
      <c r="D1838" t="s">
        <v>5217</v>
      </c>
      <c r="E1838" s="1">
        <v>43123</v>
      </c>
      <c r="F1838" t="s">
        <v>5218</v>
      </c>
      <c r="G1838" s="1">
        <v>33359</v>
      </c>
      <c r="H1838" t="s">
        <v>6</v>
      </c>
      <c r="I1838">
        <v>1991</v>
      </c>
      <c r="J1838" s="2">
        <f t="shared" si="56"/>
        <v>28</v>
      </c>
      <c r="K1838" t="str" cm="1">
        <f t="array" ref="K1838">_xlfn.IFS(J1838&gt;=61,"61-70",J1838&gt;51,"51-60",J1838&gt;41,"41-50",J1838&gt;31,"31-40",J1838&gt;10,"18-30")</f>
        <v>18-30</v>
      </c>
      <c r="L1838">
        <f t="shared" si="57"/>
        <v>2018</v>
      </c>
    </row>
    <row r="1839" spans="1:12" x14ac:dyDescent="0.25">
      <c r="A1839">
        <v>8093</v>
      </c>
      <c r="B1839">
        <v>8</v>
      </c>
      <c r="C1839" t="s">
        <v>3928</v>
      </c>
      <c r="D1839" t="s">
        <v>5219</v>
      </c>
      <c r="E1839" s="1">
        <v>43250</v>
      </c>
      <c r="F1839" t="s">
        <v>5220</v>
      </c>
      <c r="G1839" s="1">
        <v>32323</v>
      </c>
      <c r="H1839" t="s">
        <v>7</v>
      </c>
      <c r="I1839">
        <v>1988</v>
      </c>
      <c r="J1839" s="2">
        <f t="shared" si="56"/>
        <v>31</v>
      </c>
      <c r="K1839" t="str" cm="1">
        <f t="array" ref="K1839">_xlfn.IFS(J1839&gt;=61,"61-70",J1839&gt;51,"51-60",J1839&gt;41,"41-50",J1839&gt;31,"31-40",J1839&gt;10,"18-30")</f>
        <v>18-30</v>
      </c>
      <c r="L1839">
        <f t="shared" si="57"/>
        <v>2018</v>
      </c>
    </row>
    <row r="1840" spans="1:12" x14ac:dyDescent="0.25">
      <c r="A1840">
        <v>8094</v>
      </c>
      <c r="B1840">
        <v>8</v>
      </c>
      <c r="C1840" t="s">
        <v>5221</v>
      </c>
      <c r="D1840" t="s">
        <v>5222</v>
      </c>
      <c r="E1840" s="1">
        <v>43151</v>
      </c>
      <c r="F1840" t="s">
        <v>5223</v>
      </c>
      <c r="G1840" s="1">
        <v>33764</v>
      </c>
      <c r="H1840" t="s">
        <v>2148</v>
      </c>
      <c r="I1840">
        <v>1992</v>
      </c>
      <c r="J1840" s="2">
        <f t="shared" si="56"/>
        <v>27</v>
      </c>
      <c r="K1840" t="str" cm="1">
        <f t="array" ref="K1840">_xlfn.IFS(J1840&gt;=61,"61-70",J1840&gt;51,"51-60",J1840&gt;41,"41-50",J1840&gt;31,"31-40",J1840&gt;10,"18-30")</f>
        <v>18-30</v>
      </c>
      <c r="L1840">
        <f t="shared" si="57"/>
        <v>2018</v>
      </c>
    </row>
    <row r="1841" spans="1:12" x14ac:dyDescent="0.25">
      <c r="A1841">
        <v>8095</v>
      </c>
      <c r="B1841">
        <v>8</v>
      </c>
      <c r="C1841" t="s">
        <v>3637</v>
      </c>
      <c r="D1841" t="s">
        <v>5224</v>
      </c>
      <c r="E1841" s="1">
        <v>43063</v>
      </c>
      <c r="F1841" t="s">
        <v>5225</v>
      </c>
      <c r="G1841" s="1">
        <v>28443</v>
      </c>
      <c r="H1841" t="s">
        <v>6</v>
      </c>
      <c r="I1841">
        <v>1977</v>
      </c>
      <c r="J1841" s="2">
        <f t="shared" si="56"/>
        <v>42</v>
      </c>
      <c r="K1841" t="str" cm="1">
        <f t="array" ref="K1841">_xlfn.IFS(J1841&gt;=61,"61-70",J1841&gt;51,"51-60",J1841&gt;41,"41-50",J1841&gt;31,"31-40",J1841&gt;10,"18-30")</f>
        <v>41-50</v>
      </c>
      <c r="L1841">
        <f t="shared" si="57"/>
        <v>2017</v>
      </c>
    </row>
    <row r="1842" spans="1:12" x14ac:dyDescent="0.25">
      <c r="A1842">
        <v>8096</v>
      </c>
      <c r="B1842">
        <v>8</v>
      </c>
      <c r="C1842" t="s">
        <v>5226</v>
      </c>
      <c r="D1842" t="s">
        <v>5227</v>
      </c>
      <c r="E1842" s="1">
        <v>43554</v>
      </c>
      <c r="F1842" t="s">
        <v>5228</v>
      </c>
      <c r="G1842" s="1">
        <v>33585</v>
      </c>
      <c r="H1842" t="s">
        <v>2148</v>
      </c>
      <c r="I1842">
        <v>1991</v>
      </c>
      <c r="J1842" s="2">
        <f t="shared" si="56"/>
        <v>28</v>
      </c>
      <c r="K1842" t="str" cm="1">
        <f t="array" ref="K1842">_xlfn.IFS(J1842&gt;=61,"61-70",J1842&gt;51,"51-60",J1842&gt;41,"41-50",J1842&gt;31,"31-40",J1842&gt;10,"18-30")</f>
        <v>18-30</v>
      </c>
      <c r="L1842">
        <f t="shared" si="57"/>
        <v>2019</v>
      </c>
    </row>
    <row r="1843" spans="1:12" x14ac:dyDescent="0.25">
      <c r="A1843">
        <v>8097</v>
      </c>
      <c r="B1843">
        <v>8</v>
      </c>
      <c r="C1843" t="s">
        <v>3772</v>
      </c>
      <c r="D1843" t="s">
        <v>5229</v>
      </c>
      <c r="E1843" s="1">
        <v>43528</v>
      </c>
      <c r="F1843" t="s">
        <v>5230</v>
      </c>
      <c r="G1843" s="1">
        <v>27983</v>
      </c>
      <c r="H1843" t="s">
        <v>6</v>
      </c>
      <c r="I1843">
        <v>1976</v>
      </c>
      <c r="J1843" s="2">
        <f t="shared" si="56"/>
        <v>43</v>
      </c>
      <c r="K1843" t="str" cm="1">
        <f t="array" ref="K1843">_xlfn.IFS(J1843&gt;=61,"61-70",J1843&gt;51,"51-60",J1843&gt;41,"41-50",J1843&gt;31,"31-40",J1843&gt;10,"18-30")</f>
        <v>41-50</v>
      </c>
      <c r="L1843">
        <f t="shared" si="57"/>
        <v>2019</v>
      </c>
    </row>
    <row r="1844" spans="1:12" x14ac:dyDescent="0.25">
      <c r="A1844">
        <v>8098</v>
      </c>
      <c r="B1844">
        <v>8</v>
      </c>
      <c r="C1844" t="s">
        <v>3075</v>
      </c>
      <c r="D1844" t="s">
        <v>5231</v>
      </c>
      <c r="E1844" s="1">
        <v>43077</v>
      </c>
      <c r="F1844" t="s">
        <v>5232</v>
      </c>
      <c r="G1844" s="1">
        <v>25088</v>
      </c>
      <c r="H1844" t="s">
        <v>6</v>
      </c>
      <c r="I1844">
        <v>1968</v>
      </c>
      <c r="J1844" s="2">
        <f t="shared" si="56"/>
        <v>51</v>
      </c>
      <c r="K1844" t="str" cm="1">
        <f t="array" ref="K1844">_xlfn.IFS(J1844&gt;=61,"61-70",J1844&gt;51,"51-60",J1844&gt;41,"41-50",J1844&gt;31,"31-40",J1844&gt;10,"18-30")</f>
        <v>41-50</v>
      </c>
      <c r="L1844">
        <f t="shared" si="57"/>
        <v>2017</v>
      </c>
    </row>
    <row r="1845" spans="1:12" x14ac:dyDescent="0.25">
      <c r="A1845">
        <v>8099</v>
      </c>
      <c r="B1845">
        <v>8</v>
      </c>
      <c r="C1845" t="s">
        <v>2912</v>
      </c>
      <c r="D1845" t="s">
        <v>5233</v>
      </c>
      <c r="E1845" s="1">
        <v>43180</v>
      </c>
      <c r="F1845" t="s">
        <v>5234</v>
      </c>
      <c r="G1845" s="1">
        <v>21593</v>
      </c>
      <c r="H1845" t="s">
        <v>6</v>
      </c>
      <c r="I1845">
        <v>1959</v>
      </c>
      <c r="J1845" s="2">
        <f t="shared" si="56"/>
        <v>60</v>
      </c>
      <c r="K1845" t="str" cm="1">
        <f t="array" ref="K1845">_xlfn.IFS(J1845&gt;=61,"61-70",J1845&gt;51,"51-60",J1845&gt;41,"41-50",J1845&gt;31,"31-40",J1845&gt;10,"18-30")</f>
        <v>51-60</v>
      </c>
      <c r="L1845">
        <f t="shared" si="57"/>
        <v>2018</v>
      </c>
    </row>
    <row r="1846" spans="1:12" x14ac:dyDescent="0.25">
      <c r="A1846">
        <v>8100</v>
      </c>
      <c r="B1846">
        <v>8</v>
      </c>
      <c r="C1846" t="s">
        <v>5235</v>
      </c>
      <c r="D1846" t="s">
        <v>5236</v>
      </c>
      <c r="E1846" s="1">
        <v>43491</v>
      </c>
      <c r="F1846" t="s">
        <v>5237</v>
      </c>
      <c r="G1846" s="1">
        <v>24914</v>
      </c>
      <c r="H1846" t="s">
        <v>6</v>
      </c>
      <c r="I1846">
        <v>1968</v>
      </c>
      <c r="J1846" s="2">
        <f t="shared" si="56"/>
        <v>51</v>
      </c>
      <c r="K1846" t="str" cm="1">
        <f t="array" ref="K1846">_xlfn.IFS(J1846&gt;=61,"61-70",J1846&gt;51,"51-60",J1846&gt;41,"41-50",J1846&gt;31,"31-40",J1846&gt;10,"18-30")</f>
        <v>41-50</v>
      </c>
      <c r="L1846">
        <f t="shared" si="57"/>
        <v>2019</v>
      </c>
    </row>
    <row r="1847" spans="1:12" x14ac:dyDescent="0.25">
      <c r="A1847">
        <v>8101</v>
      </c>
      <c r="B1847">
        <v>8</v>
      </c>
      <c r="C1847" t="s">
        <v>3090</v>
      </c>
      <c r="D1847" t="s">
        <v>5238</v>
      </c>
      <c r="E1847" s="1">
        <v>43454</v>
      </c>
      <c r="F1847" t="s">
        <v>5239</v>
      </c>
      <c r="G1847" s="1">
        <v>27209</v>
      </c>
      <c r="H1847" t="s">
        <v>6</v>
      </c>
      <c r="I1847">
        <v>1974</v>
      </c>
      <c r="J1847" s="2">
        <f t="shared" si="56"/>
        <v>45</v>
      </c>
      <c r="K1847" t="str" cm="1">
        <f t="array" ref="K1847">_xlfn.IFS(J1847&gt;=61,"61-70",J1847&gt;51,"51-60",J1847&gt;41,"41-50",J1847&gt;31,"31-40",J1847&gt;10,"18-30")</f>
        <v>41-50</v>
      </c>
      <c r="L1847">
        <f t="shared" si="57"/>
        <v>2018</v>
      </c>
    </row>
    <row r="1848" spans="1:12" x14ac:dyDescent="0.25">
      <c r="A1848">
        <v>8102</v>
      </c>
      <c r="B1848">
        <v>8</v>
      </c>
      <c r="C1848" t="s">
        <v>4498</v>
      </c>
      <c r="D1848" t="s">
        <v>5240</v>
      </c>
      <c r="E1848" s="1">
        <v>43518</v>
      </c>
      <c r="F1848" t="s">
        <v>5241</v>
      </c>
      <c r="G1848" s="1">
        <v>32107</v>
      </c>
      <c r="H1848" t="s">
        <v>6</v>
      </c>
      <c r="I1848">
        <v>1987</v>
      </c>
      <c r="J1848" s="2">
        <f t="shared" si="56"/>
        <v>32</v>
      </c>
      <c r="K1848" t="str" cm="1">
        <f t="array" ref="K1848">_xlfn.IFS(J1848&gt;=61,"61-70",J1848&gt;51,"51-60",J1848&gt;41,"41-50",J1848&gt;31,"31-40",J1848&gt;10,"18-30")</f>
        <v>31-40</v>
      </c>
      <c r="L1848">
        <f t="shared" si="57"/>
        <v>2019</v>
      </c>
    </row>
    <row r="1849" spans="1:12" x14ac:dyDescent="0.25">
      <c r="A1849">
        <v>8103</v>
      </c>
      <c r="B1849">
        <v>8</v>
      </c>
      <c r="C1849" t="s">
        <v>3309</v>
      </c>
      <c r="D1849" t="s">
        <v>5242</v>
      </c>
      <c r="E1849" s="1">
        <v>43031</v>
      </c>
      <c r="F1849" t="s">
        <v>5243</v>
      </c>
      <c r="G1849" s="1">
        <v>21945</v>
      </c>
      <c r="H1849" t="s">
        <v>7</v>
      </c>
      <c r="I1849">
        <v>1960</v>
      </c>
      <c r="J1849" s="2">
        <f t="shared" si="56"/>
        <v>59</v>
      </c>
      <c r="K1849" t="str" cm="1">
        <f t="array" ref="K1849">_xlfn.IFS(J1849&gt;=61,"61-70",J1849&gt;51,"51-60",J1849&gt;41,"41-50",J1849&gt;31,"31-40",J1849&gt;10,"18-30")</f>
        <v>51-60</v>
      </c>
      <c r="L1849">
        <f t="shared" si="57"/>
        <v>2017</v>
      </c>
    </row>
    <row r="1850" spans="1:12" x14ac:dyDescent="0.25">
      <c r="A1850">
        <v>8104</v>
      </c>
      <c r="B1850">
        <v>8</v>
      </c>
      <c r="C1850" t="s">
        <v>5244</v>
      </c>
      <c r="D1850" t="s">
        <v>5245</v>
      </c>
      <c r="E1850" s="1">
        <v>42922</v>
      </c>
      <c r="F1850" t="s">
        <v>5246</v>
      </c>
      <c r="G1850" s="1">
        <v>33780</v>
      </c>
      <c r="H1850" t="s">
        <v>2148</v>
      </c>
      <c r="I1850">
        <v>1992</v>
      </c>
      <c r="J1850" s="2">
        <f t="shared" si="56"/>
        <v>27</v>
      </c>
      <c r="K1850" t="str" cm="1">
        <f t="array" ref="K1850">_xlfn.IFS(J1850&gt;=61,"61-70",J1850&gt;51,"51-60",J1850&gt;41,"41-50",J1850&gt;31,"31-40",J1850&gt;10,"18-30")</f>
        <v>18-30</v>
      </c>
      <c r="L1850">
        <f t="shared" si="57"/>
        <v>2017</v>
      </c>
    </row>
    <row r="1851" spans="1:12" x14ac:dyDescent="0.25">
      <c r="A1851">
        <v>8105</v>
      </c>
      <c r="B1851">
        <v>8</v>
      </c>
      <c r="C1851" t="s">
        <v>2536</v>
      </c>
      <c r="D1851" t="s">
        <v>5247</v>
      </c>
      <c r="E1851" s="1">
        <v>42968</v>
      </c>
      <c r="F1851" t="s">
        <v>5248</v>
      </c>
      <c r="G1851" s="1">
        <v>34457</v>
      </c>
      <c r="H1851" t="s">
        <v>7</v>
      </c>
      <c r="I1851">
        <v>1994</v>
      </c>
      <c r="J1851" s="2">
        <f t="shared" si="56"/>
        <v>25</v>
      </c>
      <c r="K1851" t="str" cm="1">
        <f t="array" ref="K1851">_xlfn.IFS(J1851&gt;=61,"61-70",J1851&gt;51,"51-60",J1851&gt;41,"41-50",J1851&gt;31,"31-40",J1851&gt;10,"18-30")</f>
        <v>18-30</v>
      </c>
      <c r="L1851">
        <f t="shared" si="57"/>
        <v>2017</v>
      </c>
    </row>
    <row r="1852" spans="1:12" x14ac:dyDescent="0.25">
      <c r="A1852">
        <v>8106</v>
      </c>
      <c r="B1852">
        <v>8</v>
      </c>
      <c r="C1852" t="s">
        <v>3703</v>
      </c>
      <c r="D1852" t="s">
        <v>5249</v>
      </c>
      <c r="E1852" s="1">
        <v>42909</v>
      </c>
      <c r="F1852" t="s">
        <v>5250</v>
      </c>
      <c r="G1852" s="1">
        <v>30797</v>
      </c>
      <c r="H1852" t="s">
        <v>6</v>
      </c>
      <c r="I1852">
        <v>1984</v>
      </c>
      <c r="J1852" s="2">
        <f t="shared" si="56"/>
        <v>35</v>
      </c>
      <c r="K1852" t="str" cm="1">
        <f t="array" ref="K1852">_xlfn.IFS(J1852&gt;=61,"61-70",J1852&gt;51,"51-60",J1852&gt;41,"41-50",J1852&gt;31,"31-40",J1852&gt;10,"18-30")</f>
        <v>31-40</v>
      </c>
      <c r="L1852">
        <f t="shared" si="57"/>
        <v>2017</v>
      </c>
    </row>
    <row r="1853" spans="1:12" x14ac:dyDescent="0.25">
      <c r="A1853">
        <v>8107</v>
      </c>
      <c r="B1853">
        <v>8</v>
      </c>
      <c r="C1853" t="s">
        <v>5251</v>
      </c>
      <c r="D1853" t="s">
        <v>5252</v>
      </c>
      <c r="E1853" s="1">
        <v>43359</v>
      </c>
      <c r="F1853" t="s">
        <v>5253</v>
      </c>
      <c r="G1853" s="1">
        <v>34971</v>
      </c>
      <c r="H1853" t="s">
        <v>2148</v>
      </c>
      <c r="I1853">
        <v>1995</v>
      </c>
      <c r="J1853" s="2">
        <f t="shared" si="56"/>
        <v>24</v>
      </c>
      <c r="K1853" t="str" cm="1">
        <f t="array" ref="K1853">_xlfn.IFS(J1853&gt;=61,"61-70",J1853&gt;51,"51-60",J1853&gt;41,"41-50",J1853&gt;31,"31-40",J1853&gt;10,"18-30")</f>
        <v>18-30</v>
      </c>
      <c r="L1853">
        <f t="shared" si="57"/>
        <v>2018</v>
      </c>
    </row>
    <row r="1854" spans="1:12" x14ac:dyDescent="0.25">
      <c r="A1854">
        <v>8108</v>
      </c>
      <c r="B1854">
        <v>8</v>
      </c>
      <c r="C1854" t="s">
        <v>2707</v>
      </c>
      <c r="D1854" t="s">
        <v>5254</v>
      </c>
      <c r="E1854" s="1">
        <v>42982</v>
      </c>
      <c r="F1854" t="s">
        <v>5255</v>
      </c>
      <c r="G1854" s="1">
        <v>29837</v>
      </c>
      <c r="H1854" t="s">
        <v>7</v>
      </c>
      <c r="I1854">
        <v>1981</v>
      </c>
      <c r="J1854" s="2">
        <f t="shared" si="56"/>
        <v>38</v>
      </c>
      <c r="K1854" t="str" cm="1">
        <f t="array" ref="K1854">_xlfn.IFS(J1854&gt;=61,"61-70",J1854&gt;51,"51-60",J1854&gt;41,"41-50",J1854&gt;31,"31-40",J1854&gt;10,"18-30")</f>
        <v>31-40</v>
      </c>
      <c r="L1854">
        <f t="shared" si="57"/>
        <v>2017</v>
      </c>
    </row>
    <row r="1855" spans="1:12" x14ac:dyDescent="0.25">
      <c r="A1855">
        <v>8109</v>
      </c>
      <c r="B1855">
        <v>8</v>
      </c>
      <c r="C1855" t="s">
        <v>5256</v>
      </c>
      <c r="D1855" t="s">
        <v>5257</v>
      </c>
      <c r="E1855" s="1">
        <v>43215</v>
      </c>
      <c r="F1855" t="s">
        <v>5258</v>
      </c>
      <c r="G1855" s="1">
        <v>22092</v>
      </c>
      <c r="H1855" t="s">
        <v>7</v>
      </c>
      <c r="I1855">
        <v>1960</v>
      </c>
      <c r="J1855" s="2">
        <f t="shared" si="56"/>
        <v>59</v>
      </c>
      <c r="K1855" t="str" cm="1">
        <f t="array" ref="K1855">_xlfn.IFS(J1855&gt;=61,"61-70",J1855&gt;51,"51-60",J1855&gt;41,"41-50",J1855&gt;31,"31-40",J1855&gt;10,"18-30")</f>
        <v>51-60</v>
      </c>
      <c r="L1855">
        <f t="shared" si="57"/>
        <v>2018</v>
      </c>
    </row>
    <row r="1856" spans="1:12" x14ac:dyDescent="0.25">
      <c r="A1856">
        <v>8110</v>
      </c>
      <c r="B1856">
        <v>8</v>
      </c>
      <c r="C1856" t="s">
        <v>3125</v>
      </c>
      <c r="D1856" t="s">
        <v>5259</v>
      </c>
      <c r="E1856" s="1">
        <v>42835</v>
      </c>
      <c r="F1856" t="s">
        <v>5260</v>
      </c>
      <c r="G1856" s="1">
        <v>18690</v>
      </c>
      <c r="H1856" t="s">
        <v>7</v>
      </c>
      <c r="I1856">
        <v>1951</v>
      </c>
      <c r="J1856" s="2">
        <f t="shared" si="56"/>
        <v>68</v>
      </c>
      <c r="K1856" t="str" cm="1">
        <f t="array" ref="K1856">_xlfn.IFS(J1856&gt;=61,"61-70",J1856&gt;51,"51-60",J1856&gt;41,"41-50",J1856&gt;31,"31-40",J1856&gt;10,"18-30")</f>
        <v>61-70</v>
      </c>
      <c r="L1856">
        <f t="shared" si="57"/>
        <v>2017</v>
      </c>
    </row>
    <row r="1857" spans="1:12" x14ac:dyDescent="0.25">
      <c r="A1857">
        <v>8111</v>
      </c>
      <c r="B1857">
        <v>8</v>
      </c>
      <c r="C1857" t="s">
        <v>5261</v>
      </c>
      <c r="D1857" t="s">
        <v>5262</v>
      </c>
      <c r="E1857" s="1">
        <v>43111</v>
      </c>
      <c r="F1857" t="s">
        <v>5263</v>
      </c>
      <c r="G1857" s="1">
        <v>22429</v>
      </c>
      <c r="H1857" t="s">
        <v>7</v>
      </c>
      <c r="I1857">
        <v>1961</v>
      </c>
      <c r="J1857" s="2">
        <f t="shared" si="56"/>
        <v>58</v>
      </c>
      <c r="K1857" t="str" cm="1">
        <f t="array" ref="K1857">_xlfn.IFS(J1857&gt;=61,"61-70",J1857&gt;51,"51-60",J1857&gt;41,"41-50",J1857&gt;31,"31-40",J1857&gt;10,"18-30")</f>
        <v>51-60</v>
      </c>
      <c r="L1857">
        <f t="shared" si="57"/>
        <v>2018</v>
      </c>
    </row>
    <row r="1858" spans="1:12" x14ac:dyDescent="0.25">
      <c r="A1858">
        <v>8112</v>
      </c>
      <c r="B1858">
        <v>8</v>
      </c>
      <c r="C1858" t="s">
        <v>5251</v>
      </c>
      <c r="D1858" t="s">
        <v>5264</v>
      </c>
      <c r="E1858" s="1">
        <v>43126</v>
      </c>
      <c r="F1858" t="s">
        <v>5265</v>
      </c>
      <c r="G1858" s="1">
        <v>32491</v>
      </c>
      <c r="H1858" t="s">
        <v>2148</v>
      </c>
      <c r="I1858">
        <v>1988</v>
      </c>
      <c r="J1858" s="2">
        <f t="shared" si="56"/>
        <v>31</v>
      </c>
      <c r="K1858" t="str" cm="1">
        <f t="array" ref="K1858">_xlfn.IFS(J1858&gt;=61,"61-70",J1858&gt;51,"51-60",J1858&gt;41,"41-50",J1858&gt;31,"31-40",J1858&gt;10,"18-30")</f>
        <v>18-30</v>
      </c>
      <c r="L1858">
        <f t="shared" si="57"/>
        <v>2018</v>
      </c>
    </row>
    <row r="1859" spans="1:12" x14ac:dyDescent="0.25">
      <c r="A1859">
        <v>8113</v>
      </c>
      <c r="B1859">
        <v>8</v>
      </c>
      <c r="C1859" t="s">
        <v>2578</v>
      </c>
      <c r="D1859" t="s">
        <v>5266</v>
      </c>
      <c r="E1859" s="1">
        <v>42743</v>
      </c>
      <c r="F1859" t="s">
        <v>5267</v>
      </c>
      <c r="G1859" s="1">
        <v>35871</v>
      </c>
      <c r="H1859" t="s">
        <v>7</v>
      </c>
      <c r="I1859">
        <v>1998</v>
      </c>
      <c r="J1859" s="2">
        <f t="shared" ref="J1859:J1922" si="58">2019-I1859</f>
        <v>21</v>
      </c>
      <c r="K1859" t="str" cm="1">
        <f t="array" ref="K1859">_xlfn.IFS(J1859&gt;=61,"61-70",J1859&gt;51,"51-60",J1859&gt;41,"41-50",J1859&gt;31,"31-40",J1859&gt;10,"18-30")</f>
        <v>18-30</v>
      </c>
      <c r="L1859">
        <f t="shared" ref="L1859:L1922" si="59">YEAR(E1859)</f>
        <v>2017</v>
      </c>
    </row>
    <row r="1860" spans="1:12" x14ac:dyDescent="0.25">
      <c r="A1860">
        <v>8114</v>
      </c>
      <c r="B1860">
        <v>8</v>
      </c>
      <c r="C1860" t="s">
        <v>4002</v>
      </c>
      <c r="D1860" t="s">
        <v>5268</v>
      </c>
      <c r="E1860" s="1">
        <v>43554</v>
      </c>
      <c r="F1860" t="s">
        <v>5269</v>
      </c>
      <c r="G1860" s="1">
        <v>36662</v>
      </c>
      <c r="H1860" t="s">
        <v>6</v>
      </c>
      <c r="I1860">
        <v>2000</v>
      </c>
      <c r="J1860" s="2">
        <f t="shared" si="58"/>
        <v>19</v>
      </c>
      <c r="K1860" t="str" cm="1">
        <f t="array" ref="K1860">_xlfn.IFS(J1860&gt;=61,"61-70",J1860&gt;51,"51-60",J1860&gt;41,"41-50",J1860&gt;31,"31-40",J1860&gt;10,"18-30")</f>
        <v>18-30</v>
      </c>
      <c r="L1860">
        <f t="shared" si="59"/>
        <v>2019</v>
      </c>
    </row>
    <row r="1861" spans="1:12" x14ac:dyDescent="0.25">
      <c r="A1861">
        <v>8115</v>
      </c>
      <c r="B1861">
        <v>8</v>
      </c>
      <c r="C1861" t="s">
        <v>3572</v>
      </c>
      <c r="D1861" t="s">
        <v>5270</v>
      </c>
      <c r="E1861" s="1">
        <v>42744</v>
      </c>
      <c r="F1861" t="s">
        <v>5271</v>
      </c>
      <c r="G1861" s="1">
        <v>26796</v>
      </c>
      <c r="H1861" t="s">
        <v>6</v>
      </c>
      <c r="I1861">
        <v>1973</v>
      </c>
      <c r="J1861" s="2">
        <f t="shared" si="58"/>
        <v>46</v>
      </c>
      <c r="K1861" t="str" cm="1">
        <f t="array" ref="K1861">_xlfn.IFS(J1861&gt;=61,"61-70",J1861&gt;51,"51-60",J1861&gt;41,"41-50",J1861&gt;31,"31-40",J1861&gt;10,"18-30")</f>
        <v>41-50</v>
      </c>
      <c r="L1861">
        <f t="shared" si="59"/>
        <v>2017</v>
      </c>
    </row>
    <row r="1862" spans="1:12" x14ac:dyDescent="0.25">
      <c r="A1862">
        <v>8116</v>
      </c>
      <c r="B1862">
        <v>8</v>
      </c>
      <c r="C1862" t="s">
        <v>5272</v>
      </c>
      <c r="D1862" t="s">
        <v>5273</v>
      </c>
      <c r="E1862" s="1">
        <v>42992</v>
      </c>
      <c r="F1862" t="s">
        <v>5274</v>
      </c>
      <c r="G1862" s="1">
        <v>24653</v>
      </c>
      <c r="H1862" t="s">
        <v>6</v>
      </c>
      <c r="I1862">
        <v>1967</v>
      </c>
      <c r="J1862" s="2">
        <f t="shared" si="58"/>
        <v>52</v>
      </c>
      <c r="K1862" t="str" cm="1">
        <f t="array" ref="K1862">_xlfn.IFS(J1862&gt;=61,"61-70",J1862&gt;51,"51-60",J1862&gt;41,"41-50",J1862&gt;31,"31-40",J1862&gt;10,"18-30")</f>
        <v>51-60</v>
      </c>
      <c r="L1862">
        <f t="shared" si="59"/>
        <v>2017</v>
      </c>
    </row>
    <row r="1863" spans="1:12" x14ac:dyDescent="0.25">
      <c r="A1863">
        <v>8117</v>
      </c>
      <c r="B1863">
        <v>8</v>
      </c>
      <c r="C1863" t="s">
        <v>3948</v>
      </c>
      <c r="D1863" t="s">
        <v>5275</v>
      </c>
      <c r="E1863" s="1">
        <v>42908</v>
      </c>
      <c r="F1863" t="s">
        <v>5276</v>
      </c>
      <c r="G1863" s="1">
        <v>30990</v>
      </c>
      <c r="H1863" t="s">
        <v>6</v>
      </c>
      <c r="I1863">
        <v>1984</v>
      </c>
      <c r="J1863" s="2">
        <f t="shared" si="58"/>
        <v>35</v>
      </c>
      <c r="K1863" t="str" cm="1">
        <f t="array" ref="K1863">_xlfn.IFS(J1863&gt;=61,"61-70",J1863&gt;51,"51-60",J1863&gt;41,"41-50",J1863&gt;31,"31-40",J1863&gt;10,"18-30")</f>
        <v>31-40</v>
      </c>
      <c r="L1863">
        <f t="shared" si="59"/>
        <v>2017</v>
      </c>
    </row>
    <row r="1864" spans="1:12" x14ac:dyDescent="0.25">
      <c r="A1864">
        <v>8118</v>
      </c>
      <c r="B1864">
        <v>8</v>
      </c>
      <c r="C1864" t="s">
        <v>3238</v>
      </c>
      <c r="D1864" t="s">
        <v>5277</v>
      </c>
      <c r="E1864" s="1">
        <v>42811</v>
      </c>
      <c r="F1864" t="s">
        <v>5278</v>
      </c>
      <c r="G1864" s="1">
        <v>21445</v>
      </c>
      <c r="H1864" t="s">
        <v>7</v>
      </c>
      <c r="I1864">
        <v>1958</v>
      </c>
      <c r="J1864" s="2">
        <f t="shared" si="58"/>
        <v>61</v>
      </c>
      <c r="K1864" t="str" cm="1">
        <f t="array" ref="K1864">_xlfn.IFS(J1864&gt;=61,"61-70",J1864&gt;51,"51-60",J1864&gt;41,"41-50",J1864&gt;31,"31-40",J1864&gt;10,"18-30")</f>
        <v>61-70</v>
      </c>
      <c r="L1864">
        <f t="shared" si="59"/>
        <v>2017</v>
      </c>
    </row>
    <row r="1865" spans="1:12" x14ac:dyDescent="0.25">
      <c r="A1865">
        <v>8119</v>
      </c>
      <c r="B1865">
        <v>8</v>
      </c>
      <c r="C1865" t="s">
        <v>2874</v>
      </c>
      <c r="D1865" t="s">
        <v>5279</v>
      </c>
      <c r="E1865" s="1">
        <v>43203</v>
      </c>
      <c r="F1865" t="s">
        <v>5280</v>
      </c>
      <c r="G1865" s="1">
        <v>25357</v>
      </c>
      <c r="H1865" t="s">
        <v>6</v>
      </c>
      <c r="I1865">
        <v>1969</v>
      </c>
      <c r="J1865" s="2">
        <f t="shared" si="58"/>
        <v>50</v>
      </c>
      <c r="K1865" t="str" cm="1">
        <f t="array" ref="K1865">_xlfn.IFS(J1865&gt;=61,"61-70",J1865&gt;51,"51-60",J1865&gt;41,"41-50",J1865&gt;31,"31-40",J1865&gt;10,"18-30")</f>
        <v>41-50</v>
      </c>
      <c r="L1865">
        <f t="shared" si="59"/>
        <v>2018</v>
      </c>
    </row>
    <row r="1866" spans="1:12" x14ac:dyDescent="0.25">
      <c r="A1866">
        <v>8120</v>
      </c>
      <c r="B1866">
        <v>8</v>
      </c>
      <c r="C1866" t="s">
        <v>4435</v>
      </c>
      <c r="D1866" t="s">
        <v>5281</v>
      </c>
      <c r="E1866" s="1">
        <v>43028</v>
      </c>
      <c r="F1866" t="s">
        <v>5282</v>
      </c>
      <c r="G1866" s="1">
        <v>32916</v>
      </c>
      <c r="H1866" t="s">
        <v>6</v>
      </c>
      <c r="I1866">
        <v>1990</v>
      </c>
      <c r="J1866" s="2">
        <f t="shared" si="58"/>
        <v>29</v>
      </c>
      <c r="K1866" t="str" cm="1">
        <f t="array" ref="K1866">_xlfn.IFS(J1866&gt;=61,"61-70",J1866&gt;51,"51-60",J1866&gt;41,"41-50",J1866&gt;31,"31-40",J1866&gt;10,"18-30")</f>
        <v>18-30</v>
      </c>
      <c r="L1866">
        <f t="shared" si="59"/>
        <v>2017</v>
      </c>
    </row>
    <row r="1867" spans="1:12" x14ac:dyDescent="0.25">
      <c r="A1867">
        <v>8121</v>
      </c>
      <c r="B1867">
        <v>8</v>
      </c>
      <c r="C1867" t="s">
        <v>5283</v>
      </c>
      <c r="D1867" t="s">
        <v>5284</v>
      </c>
      <c r="E1867" s="1">
        <v>43184</v>
      </c>
      <c r="F1867" t="s">
        <v>5285</v>
      </c>
      <c r="G1867" s="1">
        <v>35420</v>
      </c>
      <c r="H1867" t="s">
        <v>7</v>
      </c>
      <c r="I1867">
        <v>1996</v>
      </c>
      <c r="J1867" s="2">
        <f t="shared" si="58"/>
        <v>23</v>
      </c>
      <c r="K1867" t="str" cm="1">
        <f t="array" ref="K1867">_xlfn.IFS(J1867&gt;=61,"61-70",J1867&gt;51,"51-60",J1867&gt;41,"41-50",J1867&gt;31,"31-40",J1867&gt;10,"18-30")</f>
        <v>18-30</v>
      </c>
      <c r="L1867">
        <f t="shared" si="59"/>
        <v>2018</v>
      </c>
    </row>
    <row r="1868" spans="1:12" x14ac:dyDescent="0.25">
      <c r="A1868">
        <v>8122</v>
      </c>
      <c r="B1868">
        <v>8</v>
      </c>
      <c r="C1868" t="s">
        <v>5286</v>
      </c>
      <c r="D1868" t="s">
        <v>5287</v>
      </c>
      <c r="E1868" s="1">
        <v>42743</v>
      </c>
      <c r="F1868" t="s">
        <v>5288</v>
      </c>
      <c r="G1868" s="1">
        <v>35852</v>
      </c>
      <c r="H1868" t="s">
        <v>6</v>
      </c>
      <c r="I1868">
        <v>1998</v>
      </c>
      <c r="J1868" s="2">
        <f t="shared" si="58"/>
        <v>21</v>
      </c>
      <c r="K1868" t="str" cm="1">
        <f t="array" ref="K1868">_xlfn.IFS(J1868&gt;=61,"61-70",J1868&gt;51,"51-60",J1868&gt;41,"41-50",J1868&gt;31,"31-40",J1868&gt;10,"18-30")</f>
        <v>18-30</v>
      </c>
      <c r="L1868">
        <f t="shared" si="59"/>
        <v>2017</v>
      </c>
    </row>
    <row r="1869" spans="1:12" x14ac:dyDescent="0.25">
      <c r="A1869">
        <v>8123</v>
      </c>
      <c r="B1869">
        <v>8</v>
      </c>
      <c r="C1869" t="s">
        <v>3203</v>
      </c>
      <c r="D1869" t="s">
        <v>5289</v>
      </c>
      <c r="E1869" s="1">
        <v>43259</v>
      </c>
      <c r="F1869" t="s">
        <v>5290</v>
      </c>
      <c r="G1869" s="1">
        <v>26607</v>
      </c>
      <c r="H1869" t="s">
        <v>6</v>
      </c>
      <c r="I1869">
        <v>1972</v>
      </c>
      <c r="J1869" s="2">
        <f t="shared" si="58"/>
        <v>47</v>
      </c>
      <c r="K1869" t="str" cm="1">
        <f t="array" ref="K1869">_xlfn.IFS(J1869&gt;=61,"61-70",J1869&gt;51,"51-60",J1869&gt;41,"41-50",J1869&gt;31,"31-40",J1869&gt;10,"18-30")</f>
        <v>41-50</v>
      </c>
      <c r="L1869">
        <f t="shared" si="59"/>
        <v>2018</v>
      </c>
    </row>
    <row r="1870" spans="1:12" x14ac:dyDescent="0.25">
      <c r="A1870">
        <v>8124</v>
      </c>
      <c r="B1870">
        <v>8</v>
      </c>
      <c r="C1870" t="s">
        <v>3264</v>
      </c>
      <c r="D1870" t="s">
        <v>5291</v>
      </c>
      <c r="E1870" s="1">
        <v>43396</v>
      </c>
      <c r="F1870" t="s">
        <v>5292</v>
      </c>
      <c r="G1870" s="1">
        <v>30928</v>
      </c>
      <c r="H1870" t="s">
        <v>6</v>
      </c>
      <c r="I1870">
        <v>1984</v>
      </c>
      <c r="J1870" s="2">
        <f t="shared" si="58"/>
        <v>35</v>
      </c>
      <c r="K1870" t="str" cm="1">
        <f t="array" ref="K1870">_xlfn.IFS(J1870&gt;=61,"61-70",J1870&gt;51,"51-60",J1870&gt;41,"41-50",J1870&gt;31,"31-40",J1870&gt;10,"18-30")</f>
        <v>31-40</v>
      </c>
      <c r="L1870">
        <f t="shared" si="59"/>
        <v>2018</v>
      </c>
    </row>
    <row r="1871" spans="1:12" x14ac:dyDescent="0.25">
      <c r="A1871">
        <v>8125</v>
      </c>
      <c r="B1871">
        <v>8</v>
      </c>
      <c r="C1871" t="s">
        <v>5293</v>
      </c>
      <c r="D1871" t="s">
        <v>5294</v>
      </c>
      <c r="E1871" s="1">
        <v>43135</v>
      </c>
      <c r="F1871" t="s">
        <v>5295</v>
      </c>
      <c r="G1871" s="1">
        <v>27047</v>
      </c>
      <c r="H1871" t="s">
        <v>6</v>
      </c>
      <c r="I1871">
        <v>1974</v>
      </c>
      <c r="J1871" s="2">
        <f t="shared" si="58"/>
        <v>45</v>
      </c>
      <c r="K1871" t="str" cm="1">
        <f t="array" ref="K1871">_xlfn.IFS(J1871&gt;=61,"61-70",J1871&gt;51,"51-60",J1871&gt;41,"41-50",J1871&gt;31,"31-40",J1871&gt;10,"18-30")</f>
        <v>41-50</v>
      </c>
      <c r="L1871">
        <f t="shared" si="59"/>
        <v>2018</v>
      </c>
    </row>
    <row r="1872" spans="1:12" x14ac:dyDescent="0.25">
      <c r="A1872">
        <v>8126</v>
      </c>
      <c r="B1872">
        <v>8</v>
      </c>
      <c r="C1872" t="s">
        <v>5296</v>
      </c>
      <c r="D1872" t="s">
        <v>5297</v>
      </c>
      <c r="E1872" s="1">
        <v>42890</v>
      </c>
      <c r="F1872" t="s">
        <v>5298</v>
      </c>
      <c r="G1872" s="1">
        <v>22192</v>
      </c>
      <c r="H1872" t="s">
        <v>7</v>
      </c>
      <c r="I1872">
        <v>1960</v>
      </c>
      <c r="J1872" s="2">
        <f t="shared" si="58"/>
        <v>59</v>
      </c>
      <c r="K1872" t="str" cm="1">
        <f t="array" ref="K1872">_xlfn.IFS(J1872&gt;=61,"61-70",J1872&gt;51,"51-60",J1872&gt;41,"41-50",J1872&gt;31,"31-40",J1872&gt;10,"18-30")</f>
        <v>51-60</v>
      </c>
      <c r="L1872">
        <f t="shared" si="59"/>
        <v>2017</v>
      </c>
    </row>
    <row r="1873" spans="1:12" x14ac:dyDescent="0.25">
      <c r="A1873">
        <v>8127</v>
      </c>
      <c r="B1873">
        <v>8</v>
      </c>
      <c r="C1873" t="s">
        <v>5296</v>
      </c>
      <c r="D1873" t="s">
        <v>5299</v>
      </c>
      <c r="E1873" s="1">
        <v>42774</v>
      </c>
      <c r="F1873" t="s">
        <v>5300</v>
      </c>
      <c r="G1873" s="1">
        <v>29621</v>
      </c>
      <c r="H1873" t="s">
        <v>7</v>
      </c>
      <c r="I1873">
        <v>1981</v>
      </c>
      <c r="J1873" s="2">
        <f t="shared" si="58"/>
        <v>38</v>
      </c>
      <c r="K1873" t="str" cm="1">
        <f t="array" ref="K1873">_xlfn.IFS(J1873&gt;=61,"61-70",J1873&gt;51,"51-60",J1873&gt;41,"41-50",J1873&gt;31,"31-40",J1873&gt;10,"18-30")</f>
        <v>31-40</v>
      </c>
      <c r="L1873">
        <f t="shared" si="59"/>
        <v>2017</v>
      </c>
    </row>
    <row r="1874" spans="1:12" x14ac:dyDescent="0.25">
      <c r="A1874">
        <v>8128</v>
      </c>
      <c r="B1874">
        <v>8</v>
      </c>
      <c r="C1874" t="s">
        <v>5301</v>
      </c>
      <c r="D1874" t="s">
        <v>5302</v>
      </c>
      <c r="E1874" s="1">
        <v>43364</v>
      </c>
      <c r="F1874" t="s">
        <v>5303</v>
      </c>
      <c r="G1874" s="1">
        <v>34265</v>
      </c>
      <c r="H1874" t="s">
        <v>2148</v>
      </c>
      <c r="I1874">
        <v>1993</v>
      </c>
      <c r="J1874" s="2">
        <f t="shared" si="58"/>
        <v>26</v>
      </c>
      <c r="K1874" t="str" cm="1">
        <f t="array" ref="K1874">_xlfn.IFS(J1874&gt;=61,"61-70",J1874&gt;51,"51-60",J1874&gt;41,"41-50",J1874&gt;31,"31-40",J1874&gt;10,"18-30")</f>
        <v>18-30</v>
      </c>
      <c r="L1874">
        <f t="shared" si="59"/>
        <v>2018</v>
      </c>
    </row>
    <row r="1875" spans="1:12" x14ac:dyDescent="0.25">
      <c r="A1875">
        <v>8129</v>
      </c>
      <c r="B1875">
        <v>8</v>
      </c>
      <c r="C1875" t="s">
        <v>3306</v>
      </c>
      <c r="D1875" t="s">
        <v>5304</v>
      </c>
      <c r="E1875" s="1">
        <v>43151</v>
      </c>
      <c r="F1875" t="s">
        <v>5305</v>
      </c>
      <c r="G1875" s="1">
        <v>19328</v>
      </c>
      <c r="H1875" t="s">
        <v>6</v>
      </c>
      <c r="I1875">
        <v>1952</v>
      </c>
      <c r="J1875" s="2">
        <f t="shared" si="58"/>
        <v>67</v>
      </c>
      <c r="K1875" t="str" cm="1">
        <f t="array" ref="K1875">_xlfn.IFS(J1875&gt;=61,"61-70",J1875&gt;51,"51-60",J1875&gt;41,"41-50",J1875&gt;31,"31-40",J1875&gt;10,"18-30")</f>
        <v>61-70</v>
      </c>
      <c r="L1875">
        <f t="shared" si="59"/>
        <v>2018</v>
      </c>
    </row>
    <row r="1876" spans="1:12" x14ac:dyDescent="0.25">
      <c r="A1876">
        <v>8130</v>
      </c>
      <c r="B1876">
        <v>8</v>
      </c>
      <c r="C1876" t="s">
        <v>5306</v>
      </c>
      <c r="D1876" t="s">
        <v>5307</v>
      </c>
      <c r="E1876" s="1">
        <v>42876</v>
      </c>
      <c r="F1876" t="s">
        <v>5308</v>
      </c>
      <c r="G1876" s="1">
        <v>29793</v>
      </c>
      <c r="H1876" t="s">
        <v>7</v>
      </c>
      <c r="I1876">
        <v>1981</v>
      </c>
      <c r="J1876" s="2">
        <f t="shared" si="58"/>
        <v>38</v>
      </c>
      <c r="K1876" t="str" cm="1">
        <f t="array" ref="K1876">_xlfn.IFS(J1876&gt;=61,"61-70",J1876&gt;51,"51-60",J1876&gt;41,"41-50",J1876&gt;31,"31-40",J1876&gt;10,"18-30")</f>
        <v>31-40</v>
      </c>
      <c r="L1876">
        <f t="shared" si="59"/>
        <v>2017</v>
      </c>
    </row>
    <row r="1877" spans="1:12" x14ac:dyDescent="0.25">
      <c r="A1877">
        <v>8131</v>
      </c>
      <c r="B1877">
        <v>8</v>
      </c>
      <c r="C1877" t="s">
        <v>2692</v>
      </c>
      <c r="D1877" t="s">
        <v>5309</v>
      </c>
      <c r="E1877" s="1">
        <v>42858</v>
      </c>
      <c r="F1877" t="s">
        <v>5310</v>
      </c>
      <c r="G1877" s="1">
        <v>26116</v>
      </c>
      <c r="H1877" t="s">
        <v>7</v>
      </c>
      <c r="I1877">
        <v>1971</v>
      </c>
      <c r="J1877" s="2">
        <f t="shared" si="58"/>
        <v>48</v>
      </c>
      <c r="K1877" t="str" cm="1">
        <f t="array" ref="K1877">_xlfn.IFS(J1877&gt;=61,"61-70",J1877&gt;51,"51-60",J1877&gt;41,"41-50",J1877&gt;31,"31-40",J1877&gt;10,"18-30")</f>
        <v>41-50</v>
      </c>
      <c r="L1877">
        <f t="shared" si="59"/>
        <v>2017</v>
      </c>
    </row>
    <row r="1878" spans="1:12" x14ac:dyDescent="0.25">
      <c r="A1878">
        <v>8132</v>
      </c>
      <c r="B1878">
        <v>8</v>
      </c>
      <c r="C1878" t="s">
        <v>5311</v>
      </c>
      <c r="D1878" t="s">
        <v>5312</v>
      </c>
      <c r="E1878" s="1">
        <v>42954</v>
      </c>
      <c r="F1878" t="s">
        <v>5313</v>
      </c>
      <c r="G1878" s="1">
        <v>22261</v>
      </c>
      <c r="H1878" t="s">
        <v>7</v>
      </c>
      <c r="I1878">
        <v>1960</v>
      </c>
      <c r="J1878" s="2">
        <f t="shared" si="58"/>
        <v>59</v>
      </c>
      <c r="K1878" t="str" cm="1">
        <f t="array" ref="K1878">_xlfn.IFS(J1878&gt;=61,"61-70",J1878&gt;51,"51-60",J1878&gt;41,"41-50",J1878&gt;31,"31-40",J1878&gt;10,"18-30")</f>
        <v>51-60</v>
      </c>
      <c r="L1878">
        <f t="shared" si="59"/>
        <v>2017</v>
      </c>
    </row>
    <row r="1879" spans="1:12" x14ac:dyDescent="0.25">
      <c r="A1879">
        <v>8133</v>
      </c>
      <c r="B1879">
        <v>8</v>
      </c>
      <c r="C1879" t="s">
        <v>3682</v>
      </c>
      <c r="D1879" t="s">
        <v>5314</v>
      </c>
      <c r="E1879" s="1">
        <v>42997</v>
      </c>
      <c r="F1879" t="s">
        <v>5315</v>
      </c>
      <c r="G1879" s="1">
        <v>36735</v>
      </c>
      <c r="H1879" t="s">
        <v>6</v>
      </c>
      <c r="I1879">
        <v>2000</v>
      </c>
      <c r="J1879" s="2">
        <f t="shared" si="58"/>
        <v>19</v>
      </c>
      <c r="K1879" t="str" cm="1">
        <f t="array" ref="K1879">_xlfn.IFS(J1879&gt;=61,"61-70",J1879&gt;51,"51-60",J1879&gt;41,"41-50",J1879&gt;31,"31-40",J1879&gt;10,"18-30")</f>
        <v>18-30</v>
      </c>
      <c r="L1879">
        <f t="shared" si="59"/>
        <v>2017</v>
      </c>
    </row>
    <row r="1880" spans="1:12" x14ac:dyDescent="0.25">
      <c r="A1880">
        <v>8134</v>
      </c>
      <c r="B1880">
        <v>8</v>
      </c>
      <c r="C1880" t="s">
        <v>5316</v>
      </c>
      <c r="D1880" t="s">
        <v>5317</v>
      </c>
      <c r="E1880" s="1">
        <v>42968</v>
      </c>
      <c r="F1880" t="s">
        <v>5318</v>
      </c>
      <c r="G1880" s="1">
        <v>34759</v>
      </c>
      <c r="H1880" t="s">
        <v>6</v>
      </c>
      <c r="I1880">
        <v>1995</v>
      </c>
      <c r="J1880" s="2">
        <f t="shared" si="58"/>
        <v>24</v>
      </c>
      <c r="K1880" t="str" cm="1">
        <f t="array" ref="K1880">_xlfn.IFS(J1880&gt;=61,"61-70",J1880&gt;51,"51-60",J1880&gt;41,"41-50",J1880&gt;31,"31-40",J1880&gt;10,"18-30")</f>
        <v>18-30</v>
      </c>
      <c r="L1880">
        <f t="shared" si="59"/>
        <v>2017</v>
      </c>
    </row>
    <row r="1881" spans="1:12" x14ac:dyDescent="0.25">
      <c r="A1881">
        <v>8135</v>
      </c>
      <c r="B1881">
        <v>8</v>
      </c>
      <c r="C1881" t="s">
        <v>4511</v>
      </c>
      <c r="D1881" t="s">
        <v>5319</v>
      </c>
      <c r="E1881" s="1">
        <v>43436</v>
      </c>
      <c r="F1881" t="s">
        <v>5320</v>
      </c>
      <c r="G1881" s="1">
        <v>28443</v>
      </c>
      <c r="H1881" t="s">
        <v>6</v>
      </c>
      <c r="I1881">
        <v>1977</v>
      </c>
      <c r="J1881" s="2">
        <f t="shared" si="58"/>
        <v>42</v>
      </c>
      <c r="K1881" t="str" cm="1">
        <f t="array" ref="K1881">_xlfn.IFS(J1881&gt;=61,"61-70",J1881&gt;51,"51-60",J1881&gt;41,"41-50",J1881&gt;31,"31-40",J1881&gt;10,"18-30")</f>
        <v>41-50</v>
      </c>
      <c r="L1881">
        <f t="shared" si="59"/>
        <v>2018</v>
      </c>
    </row>
    <row r="1882" spans="1:12" x14ac:dyDescent="0.25">
      <c r="A1882">
        <v>8136</v>
      </c>
      <c r="B1882">
        <v>8</v>
      </c>
      <c r="C1882" t="s">
        <v>3856</v>
      </c>
      <c r="D1882" t="s">
        <v>5321</v>
      </c>
      <c r="E1882" s="1">
        <v>43086</v>
      </c>
      <c r="F1882" t="s">
        <v>5322</v>
      </c>
      <c r="G1882" s="1">
        <v>34104</v>
      </c>
      <c r="H1882" t="s">
        <v>6</v>
      </c>
      <c r="I1882">
        <v>1993</v>
      </c>
      <c r="J1882" s="2">
        <f t="shared" si="58"/>
        <v>26</v>
      </c>
      <c r="K1882" t="str" cm="1">
        <f t="array" ref="K1882">_xlfn.IFS(J1882&gt;=61,"61-70",J1882&gt;51,"51-60",J1882&gt;41,"41-50",J1882&gt;31,"31-40",J1882&gt;10,"18-30")</f>
        <v>18-30</v>
      </c>
      <c r="L1882">
        <f t="shared" si="59"/>
        <v>2017</v>
      </c>
    </row>
    <row r="1883" spans="1:12" x14ac:dyDescent="0.25">
      <c r="A1883">
        <v>8137</v>
      </c>
      <c r="B1883">
        <v>8</v>
      </c>
      <c r="C1883" t="s">
        <v>2584</v>
      </c>
      <c r="D1883" t="s">
        <v>5323</v>
      </c>
      <c r="E1883" s="1">
        <v>43522</v>
      </c>
      <c r="F1883" t="s">
        <v>5324</v>
      </c>
      <c r="G1883" s="1">
        <v>20939</v>
      </c>
      <c r="H1883" t="s">
        <v>7</v>
      </c>
      <c r="I1883">
        <v>1957</v>
      </c>
      <c r="J1883" s="2">
        <f t="shared" si="58"/>
        <v>62</v>
      </c>
      <c r="K1883" t="str" cm="1">
        <f t="array" ref="K1883">_xlfn.IFS(J1883&gt;=61,"61-70",J1883&gt;51,"51-60",J1883&gt;41,"41-50",J1883&gt;31,"31-40",J1883&gt;10,"18-30")</f>
        <v>61-70</v>
      </c>
      <c r="L1883">
        <f t="shared" si="59"/>
        <v>2019</v>
      </c>
    </row>
    <row r="1884" spans="1:12" x14ac:dyDescent="0.25">
      <c r="A1884">
        <v>8138</v>
      </c>
      <c r="B1884">
        <v>8</v>
      </c>
      <c r="C1884" t="s">
        <v>2736</v>
      </c>
      <c r="D1884" t="s">
        <v>5325</v>
      </c>
      <c r="E1884" s="1">
        <v>42860</v>
      </c>
      <c r="F1884" t="s">
        <v>5326</v>
      </c>
      <c r="G1884" s="1">
        <v>35082</v>
      </c>
      <c r="H1884" t="s">
        <v>2148</v>
      </c>
      <c r="I1884">
        <v>1996</v>
      </c>
      <c r="J1884" s="2">
        <f t="shared" si="58"/>
        <v>23</v>
      </c>
      <c r="K1884" t="str" cm="1">
        <f t="array" ref="K1884">_xlfn.IFS(J1884&gt;=61,"61-70",J1884&gt;51,"51-60",J1884&gt;41,"41-50",J1884&gt;31,"31-40",J1884&gt;10,"18-30")</f>
        <v>18-30</v>
      </c>
      <c r="L1884">
        <f t="shared" si="59"/>
        <v>2017</v>
      </c>
    </row>
    <row r="1885" spans="1:12" x14ac:dyDescent="0.25">
      <c r="A1885">
        <v>8139</v>
      </c>
      <c r="B1885">
        <v>8</v>
      </c>
      <c r="C1885" t="s">
        <v>2551</v>
      </c>
      <c r="D1885" t="s">
        <v>5327</v>
      </c>
      <c r="E1885" s="1">
        <v>42849</v>
      </c>
      <c r="F1885" t="s">
        <v>5328</v>
      </c>
      <c r="G1885" s="1">
        <v>20894</v>
      </c>
      <c r="H1885" t="s">
        <v>7</v>
      </c>
      <c r="I1885">
        <v>1957</v>
      </c>
      <c r="J1885" s="2">
        <f t="shared" si="58"/>
        <v>62</v>
      </c>
      <c r="K1885" t="str" cm="1">
        <f t="array" ref="K1885">_xlfn.IFS(J1885&gt;=61,"61-70",J1885&gt;51,"51-60",J1885&gt;41,"41-50",J1885&gt;31,"31-40",J1885&gt;10,"18-30")</f>
        <v>61-70</v>
      </c>
      <c r="L1885">
        <f t="shared" si="59"/>
        <v>2017</v>
      </c>
    </row>
    <row r="1886" spans="1:12" x14ac:dyDescent="0.25">
      <c r="A1886">
        <v>8140</v>
      </c>
      <c r="B1886">
        <v>8</v>
      </c>
      <c r="C1886" t="s">
        <v>4342</v>
      </c>
      <c r="D1886" t="s">
        <v>5329</v>
      </c>
      <c r="E1886" s="1">
        <v>43029</v>
      </c>
      <c r="F1886" t="s">
        <v>5330</v>
      </c>
      <c r="G1886" s="1">
        <v>23856</v>
      </c>
      <c r="H1886" t="s">
        <v>7</v>
      </c>
      <c r="I1886">
        <v>1965</v>
      </c>
      <c r="J1886" s="2">
        <f t="shared" si="58"/>
        <v>54</v>
      </c>
      <c r="K1886" t="str" cm="1">
        <f t="array" ref="K1886">_xlfn.IFS(J1886&gt;=61,"61-70",J1886&gt;51,"51-60",J1886&gt;41,"41-50",J1886&gt;31,"31-40",J1886&gt;10,"18-30")</f>
        <v>51-60</v>
      </c>
      <c r="L1886">
        <f t="shared" si="59"/>
        <v>2017</v>
      </c>
    </row>
    <row r="1887" spans="1:12" x14ac:dyDescent="0.25">
      <c r="A1887">
        <v>8141</v>
      </c>
      <c r="B1887">
        <v>8</v>
      </c>
      <c r="C1887" t="s">
        <v>2695</v>
      </c>
      <c r="D1887" t="s">
        <v>5331</v>
      </c>
      <c r="E1887" s="1">
        <v>43375</v>
      </c>
      <c r="F1887" t="s">
        <v>5332</v>
      </c>
      <c r="G1887" s="1">
        <v>32929</v>
      </c>
      <c r="H1887" t="s">
        <v>2148</v>
      </c>
      <c r="I1887">
        <v>1990</v>
      </c>
      <c r="J1887" s="2">
        <f t="shared" si="58"/>
        <v>29</v>
      </c>
      <c r="K1887" t="str" cm="1">
        <f t="array" ref="K1887">_xlfn.IFS(J1887&gt;=61,"61-70",J1887&gt;51,"51-60",J1887&gt;41,"41-50",J1887&gt;31,"31-40",J1887&gt;10,"18-30")</f>
        <v>18-30</v>
      </c>
      <c r="L1887">
        <f t="shared" si="59"/>
        <v>2018</v>
      </c>
    </row>
    <row r="1888" spans="1:12" x14ac:dyDescent="0.25">
      <c r="A1888">
        <v>8142</v>
      </c>
      <c r="B1888">
        <v>8</v>
      </c>
      <c r="C1888" t="s">
        <v>5333</v>
      </c>
      <c r="D1888" t="s">
        <v>5334</v>
      </c>
      <c r="E1888" s="1">
        <v>43039</v>
      </c>
      <c r="F1888" t="s">
        <v>5335</v>
      </c>
      <c r="G1888" s="1">
        <v>24939</v>
      </c>
      <c r="H1888" t="s">
        <v>6</v>
      </c>
      <c r="I1888">
        <v>1968</v>
      </c>
      <c r="J1888" s="2">
        <f t="shared" si="58"/>
        <v>51</v>
      </c>
      <c r="K1888" t="str" cm="1">
        <f t="array" ref="K1888">_xlfn.IFS(J1888&gt;=61,"61-70",J1888&gt;51,"51-60",J1888&gt;41,"41-50",J1888&gt;31,"31-40",J1888&gt;10,"18-30")</f>
        <v>41-50</v>
      </c>
      <c r="L1888">
        <f t="shared" si="59"/>
        <v>2017</v>
      </c>
    </row>
    <row r="1889" spans="1:12" x14ac:dyDescent="0.25">
      <c r="A1889">
        <v>8143</v>
      </c>
      <c r="B1889">
        <v>8</v>
      </c>
      <c r="C1889" t="s">
        <v>3558</v>
      </c>
      <c r="D1889" t="s">
        <v>5336</v>
      </c>
      <c r="E1889" s="1">
        <v>43164</v>
      </c>
      <c r="F1889" t="s">
        <v>5337</v>
      </c>
      <c r="G1889" s="1">
        <v>33646</v>
      </c>
      <c r="H1889" t="s">
        <v>2148</v>
      </c>
      <c r="I1889">
        <v>1992</v>
      </c>
      <c r="J1889" s="2">
        <f t="shared" si="58"/>
        <v>27</v>
      </c>
      <c r="K1889" t="str" cm="1">
        <f t="array" ref="K1889">_xlfn.IFS(J1889&gt;=61,"61-70",J1889&gt;51,"51-60",J1889&gt;41,"41-50",J1889&gt;31,"31-40",J1889&gt;10,"18-30")</f>
        <v>18-30</v>
      </c>
      <c r="L1889">
        <f t="shared" si="59"/>
        <v>2018</v>
      </c>
    </row>
    <row r="1890" spans="1:12" x14ac:dyDescent="0.25">
      <c r="A1890">
        <v>8144</v>
      </c>
      <c r="B1890">
        <v>8</v>
      </c>
      <c r="C1890" t="s">
        <v>3353</v>
      </c>
      <c r="D1890" t="s">
        <v>5338</v>
      </c>
      <c r="E1890" s="1">
        <v>43158</v>
      </c>
      <c r="F1890" t="s">
        <v>5339</v>
      </c>
      <c r="G1890" s="1">
        <v>27645</v>
      </c>
      <c r="H1890" t="s">
        <v>6</v>
      </c>
      <c r="I1890">
        <v>1975</v>
      </c>
      <c r="J1890" s="2">
        <f t="shared" si="58"/>
        <v>44</v>
      </c>
      <c r="K1890" t="str" cm="1">
        <f t="array" ref="K1890">_xlfn.IFS(J1890&gt;=61,"61-70",J1890&gt;51,"51-60",J1890&gt;41,"41-50",J1890&gt;31,"31-40",J1890&gt;10,"18-30")</f>
        <v>41-50</v>
      </c>
      <c r="L1890">
        <f t="shared" si="59"/>
        <v>2018</v>
      </c>
    </row>
    <row r="1891" spans="1:12" x14ac:dyDescent="0.25">
      <c r="A1891">
        <v>8145</v>
      </c>
      <c r="B1891">
        <v>8</v>
      </c>
      <c r="C1891" t="s">
        <v>5340</v>
      </c>
      <c r="D1891" t="s">
        <v>5341</v>
      </c>
      <c r="E1891" s="1">
        <v>43338</v>
      </c>
      <c r="F1891" t="s">
        <v>5342</v>
      </c>
      <c r="G1891" s="1">
        <v>18949</v>
      </c>
      <c r="H1891" t="s">
        <v>7</v>
      </c>
      <c r="I1891">
        <v>1951</v>
      </c>
      <c r="J1891" s="2">
        <f t="shared" si="58"/>
        <v>68</v>
      </c>
      <c r="K1891" t="str" cm="1">
        <f t="array" ref="K1891">_xlfn.IFS(J1891&gt;=61,"61-70",J1891&gt;51,"51-60",J1891&gt;41,"41-50",J1891&gt;31,"31-40",J1891&gt;10,"18-30")</f>
        <v>61-70</v>
      </c>
      <c r="L1891">
        <f t="shared" si="59"/>
        <v>2018</v>
      </c>
    </row>
    <row r="1892" spans="1:12" x14ac:dyDescent="0.25">
      <c r="A1892">
        <v>8146</v>
      </c>
      <c r="B1892">
        <v>8</v>
      </c>
      <c r="C1892" t="s">
        <v>3525</v>
      </c>
      <c r="D1892" t="s">
        <v>5343</v>
      </c>
      <c r="E1892" s="1">
        <v>43047</v>
      </c>
      <c r="F1892" t="s">
        <v>5344</v>
      </c>
      <c r="G1892" s="1">
        <v>36238</v>
      </c>
      <c r="H1892" t="s">
        <v>2148</v>
      </c>
      <c r="I1892">
        <v>1999</v>
      </c>
      <c r="J1892" s="2">
        <f t="shared" si="58"/>
        <v>20</v>
      </c>
      <c r="K1892" t="str" cm="1">
        <f t="array" ref="K1892">_xlfn.IFS(J1892&gt;=61,"61-70",J1892&gt;51,"51-60",J1892&gt;41,"41-50",J1892&gt;31,"31-40",J1892&gt;10,"18-30")</f>
        <v>18-30</v>
      </c>
      <c r="L1892">
        <f t="shared" si="59"/>
        <v>2017</v>
      </c>
    </row>
    <row r="1893" spans="1:12" x14ac:dyDescent="0.25">
      <c r="A1893">
        <v>8147</v>
      </c>
      <c r="B1893">
        <v>8</v>
      </c>
      <c r="C1893" t="s">
        <v>3901</v>
      </c>
      <c r="D1893" t="s">
        <v>5345</v>
      </c>
      <c r="E1893" s="1">
        <v>43207</v>
      </c>
      <c r="F1893" t="s">
        <v>5346</v>
      </c>
      <c r="G1893" s="1">
        <v>34839</v>
      </c>
      <c r="H1893" t="s">
        <v>2148</v>
      </c>
      <c r="I1893">
        <v>1995</v>
      </c>
      <c r="J1893" s="2">
        <f t="shared" si="58"/>
        <v>24</v>
      </c>
      <c r="K1893" t="str" cm="1">
        <f t="array" ref="K1893">_xlfn.IFS(J1893&gt;=61,"61-70",J1893&gt;51,"51-60",J1893&gt;41,"41-50",J1893&gt;31,"31-40",J1893&gt;10,"18-30")</f>
        <v>18-30</v>
      </c>
      <c r="L1893">
        <f t="shared" si="59"/>
        <v>2018</v>
      </c>
    </row>
    <row r="1894" spans="1:12" x14ac:dyDescent="0.25">
      <c r="A1894">
        <v>8148</v>
      </c>
      <c r="B1894">
        <v>8</v>
      </c>
      <c r="C1894" t="s">
        <v>5347</v>
      </c>
      <c r="D1894" t="s">
        <v>5348</v>
      </c>
      <c r="E1894" s="1">
        <v>42900</v>
      </c>
      <c r="F1894" t="s">
        <v>5349</v>
      </c>
      <c r="G1894" s="1">
        <v>35758</v>
      </c>
      <c r="H1894" t="s">
        <v>6</v>
      </c>
      <c r="I1894">
        <v>1997</v>
      </c>
      <c r="J1894" s="2">
        <f t="shared" si="58"/>
        <v>22</v>
      </c>
      <c r="K1894" t="str" cm="1">
        <f t="array" ref="K1894">_xlfn.IFS(J1894&gt;=61,"61-70",J1894&gt;51,"51-60",J1894&gt;41,"41-50",J1894&gt;31,"31-40",J1894&gt;10,"18-30")</f>
        <v>18-30</v>
      </c>
      <c r="L1894">
        <f t="shared" si="59"/>
        <v>2017</v>
      </c>
    </row>
    <row r="1895" spans="1:12" x14ac:dyDescent="0.25">
      <c r="A1895">
        <v>8149</v>
      </c>
      <c r="B1895">
        <v>8</v>
      </c>
      <c r="C1895" t="s">
        <v>5350</v>
      </c>
      <c r="D1895" t="s">
        <v>5351</v>
      </c>
      <c r="E1895" s="1">
        <v>43317</v>
      </c>
      <c r="F1895" t="s">
        <v>5352</v>
      </c>
      <c r="G1895" s="1">
        <v>35144</v>
      </c>
      <c r="H1895" t="s">
        <v>2148</v>
      </c>
      <c r="I1895">
        <v>1996</v>
      </c>
      <c r="J1895" s="2">
        <f t="shared" si="58"/>
        <v>23</v>
      </c>
      <c r="K1895" t="str" cm="1">
        <f t="array" ref="K1895">_xlfn.IFS(J1895&gt;=61,"61-70",J1895&gt;51,"51-60",J1895&gt;41,"41-50",J1895&gt;31,"31-40",J1895&gt;10,"18-30")</f>
        <v>18-30</v>
      </c>
      <c r="L1895">
        <f t="shared" si="59"/>
        <v>2018</v>
      </c>
    </row>
    <row r="1896" spans="1:12" x14ac:dyDescent="0.25">
      <c r="A1896">
        <v>8150</v>
      </c>
      <c r="B1896">
        <v>8</v>
      </c>
      <c r="C1896" t="s">
        <v>5120</v>
      </c>
      <c r="D1896" t="s">
        <v>5353</v>
      </c>
      <c r="E1896" s="1">
        <v>43011</v>
      </c>
      <c r="F1896" t="s">
        <v>5354</v>
      </c>
      <c r="G1896" s="1">
        <v>31659</v>
      </c>
      <c r="H1896" t="s">
        <v>6</v>
      </c>
      <c r="I1896">
        <v>1986</v>
      </c>
      <c r="J1896" s="2">
        <f t="shared" si="58"/>
        <v>33</v>
      </c>
      <c r="K1896" t="str" cm="1">
        <f t="array" ref="K1896">_xlfn.IFS(J1896&gt;=61,"61-70",J1896&gt;51,"51-60",J1896&gt;41,"41-50",J1896&gt;31,"31-40",J1896&gt;10,"18-30")</f>
        <v>31-40</v>
      </c>
      <c r="L1896">
        <f t="shared" si="59"/>
        <v>2017</v>
      </c>
    </row>
    <row r="1897" spans="1:12" x14ac:dyDescent="0.25">
      <c r="A1897">
        <v>8151</v>
      </c>
      <c r="B1897">
        <v>8</v>
      </c>
      <c r="C1897" t="s">
        <v>3441</v>
      </c>
      <c r="D1897" t="s">
        <v>5355</v>
      </c>
      <c r="E1897" s="1">
        <v>43061</v>
      </c>
      <c r="F1897" t="s">
        <v>5356</v>
      </c>
      <c r="G1897" s="1">
        <v>23269</v>
      </c>
      <c r="H1897" t="s">
        <v>7</v>
      </c>
      <c r="I1897">
        <v>1963</v>
      </c>
      <c r="J1897" s="2">
        <f t="shared" si="58"/>
        <v>56</v>
      </c>
      <c r="K1897" t="str" cm="1">
        <f t="array" ref="K1897">_xlfn.IFS(J1897&gt;=61,"61-70",J1897&gt;51,"51-60",J1897&gt;41,"41-50",J1897&gt;31,"31-40",J1897&gt;10,"18-30")</f>
        <v>51-60</v>
      </c>
      <c r="L1897">
        <f t="shared" si="59"/>
        <v>2017</v>
      </c>
    </row>
    <row r="1898" spans="1:12" x14ac:dyDescent="0.25">
      <c r="A1898">
        <v>8152</v>
      </c>
      <c r="B1898">
        <v>8</v>
      </c>
      <c r="C1898" t="s">
        <v>5357</v>
      </c>
      <c r="D1898" t="s">
        <v>5358</v>
      </c>
      <c r="E1898" s="1">
        <v>43026</v>
      </c>
      <c r="F1898" t="s">
        <v>5359</v>
      </c>
      <c r="G1898" s="1">
        <v>26326</v>
      </c>
      <c r="H1898" t="s">
        <v>6</v>
      </c>
      <c r="I1898">
        <v>1972</v>
      </c>
      <c r="J1898" s="2">
        <f t="shared" si="58"/>
        <v>47</v>
      </c>
      <c r="K1898" t="str" cm="1">
        <f t="array" ref="K1898">_xlfn.IFS(J1898&gt;=61,"61-70",J1898&gt;51,"51-60",J1898&gt;41,"41-50",J1898&gt;31,"31-40",J1898&gt;10,"18-30")</f>
        <v>41-50</v>
      </c>
      <c r="L1898">
        <f t="shared" si="59"/>
        <v>2017</v>
      </c>
    </row>
    <row r="1899" spans="1:12" x14ac:dyDescent="0.25">
      <c r="A1899">
        <v>8153</v>
      </c>
      <c r="B1899">
        <v>8</v>
      </c>
      <c r="C1899" t="s">
        <v>5360</v>
      </c>
      <c r="D1899" t="s">
        <v>5361</v>
      </c>
      <c r="E1899" s="1">
        <v>43078</v>
      </c>
      <c r="F1899" t="s">
        <v>5362</v>
      </c>
      <c r="G1899" s="1">
        <v>23702</v>
      </c>
      <c r="H1899" t="s">
        <v>6</v>
      </c>
      <c r="I1899">
        <v>1964</v>
      </c>
      <c r="J1899" s="2">
        <f t="shared" si="58"/>
        <v>55</v>
      </c>
      <c r="K1899" t="str" cm="1">
        <f t="array" ref="K1899">_xlfn.IFS(J1899&gt;=61,"61-70",J1899&gt;51,"51-60",J1899&gt;41,"41-50",J1899&gt;31,"31-40",J1899&gt;10,"18-30")</f>
        <v>51-60</v>
      </c>
      <c r="L1899">
        <f t="shared" si="59"/>
        <v>2017</v>
      </c>
    </row>
    <row r="1900" spans="1:12" x14ac:dyDescent="0.25">
      <c r="A1900">
        <v>8154</v>
      </c>
      <c r="B1900">
        <v>8</v>
      </c>
      <c r="C1900" t="s">
        <v>5357</v>
      </c>
      <c r="D1900" t="s">
        <v>5363</v>
      </c>
      <c r="E1900" s="1">
        <v>43391</v>
      </c>
      <c r="F1900" t="s">
        <v>5364</v>
      </c>
      <c r="G1900" s="1">
        <v>33797</v>
      </c>
      <c r="H1900" t="s">
        <v>2148</v>
      </c>
      <c r="I1900">
        <v>1992</v>
      </c>
      <c r="J1900" s="2">
        <f t="shared" si="58"/>
        <v>27</v>
      </c>
      <c r="K1900" t="str" cm="1">
        <f t="array" ref="K1900">_xlfn.IFS(J1900&gt;=61,"61-70",J1900&gt;51,"51-60",J1900&gt;41,"41-50",J1900&gt;31,"31-40",J1900&gt;10,"18-30")</f>
        <v>18-30</v>
      </c>
      <c r="L1900">
        <f t="shared" si="59"/>
        <v>2018</v>
      </c>
    </row>
    <row r="1901" spans="1:12" x14ac:dyDescent="0.25">
      <c r="A1901">
        <v>8155</v>
      </c>
      <c r="B1901">
        <v>8</v>
      </c>
      <c r="C1901" t="s">
        <v>5365</v>
      </c>
      <c r="D1901" t="s">
        <v>5366</v>
      </c>
      <c r="E1901" s="1">
        <v>42765</v>
      </c>
      <c r="F1901" t="s">
        <v>5367</v>
      </c>
      <c r="G1901" s="1">
        <v>31848</v>
      </c>
      <c r="H1901" t="s">
        <v>6</v>
      </c>
      <c r="I1901">
        <v>1987</v>
      </c>
      <c r="J1901" s="2">
        <f t="shared" si="58"/>
        <v>32</v>
      </c>
      <c r="K1901" t="str" cm="1">
        <f t="array" ref="K1901">_xlfn.IFS(J1901&gt;=61,"61-70",J1901&gt;51,"51-60",J1901&gt;41,"41-50",J1901&gt;31,"31-40",J1901&gt;10,"18-30")</f>
        <v>31-40</v>
      </c>
      <c r="L1901">
        <f t="shared" si="59"/>
        <v>2017</v>
      </c>
    </row>
    <row r="1902" spans="1:12" x14ac:dyDescent="0.25">
      <c r="A1902">
        <v>8156</v>
      </c>
      <c r="B1902">
        <v>8</v>
      </c>
      <c r="C1902" t="s">
        <v>5183</v>
      </c>
      <c r="D1902" t="s">
        <v>5368</v>
      </c>
      <c r="E1902" s="1">
        <v>42888</v>
      </c>
      <c r="F1902" t="s">
        <v>5369</v>
      </c>
      <c r="G1902" s="1">
        <v>32690</v>
      </c>
      <c r="H1902" t="s">
        <v>2148</v>
      </c>
      <c r="I1902">
        <v>1989</v>
      </c>
      <c r="J1902" s="2">
        <f t="shared" si="58"/>
        <v>30</v>
      </c>
      <c r="K1902" t="str" cm="1">
        <f t="array" ref="K1902">_xlfn.IFS(J1902&gt;=61,"61-70",J1902&gt;51,"51-60",J1902&gt;41,"41-50",J1902&gt;31,"31-40",J1902&gt;10,"18-30")</f>
        <v>18-30</v>
      </c>
      <c r="L1902">
        <f t="shared" si="59"/>
        <v>2017</v>
      </c>
    </row>
    <row r="1903" spans="1:12" x14ac:dyDescent="0.25">
      <c r="A1903">
        <v>8157</v>
      </c>
      <c r="B1903">
        <v>8</v>
      </c>
      <c r="C1903" t="s">
        <v>4490</v>
      </c>
      <c r="D1903" t="s">
        <v>5370</v>
      </c>
      <c r="E1903" s="1">
        <v>43206</v>
      </c>
      <c r="F1903" t="s">
        <v>5371</v>
      </c>
      <c r="G1903" s="1">
        <v>32885</v>
      </c>
      <c r="H1903" t="s">
        <v>7</v>
      </c>
      <c r="I1903">
        <v>1990</v>
      </c>
      <c r="J1903" s="2">
        <f t="shared" si="58"/>
        <v>29</v>
      </c>
      <c r="K1903" t="str" cm="1">
        <f t="array" ref="K1903">_xlfn.IFS(J1903&gt;=61,"61-70",J1903&gt;51,"51-60",J1903&gt;41,"41-50",J1903&gt;31,"31-40",J1903&gt;10,"18-30")</f>
        <v>18-30</v>
      </c>
      <c r="L1903">
        <f t="shared" si="59"/>
        <v>2018</v>
      </c>
    </row>
    <row r="1904" spans="1:12" x14ac:dyDescent="0.25">
      <c r="A1904">
        <v>8158</v>
      </c>
      <c r="B1904">
        <v>8</v>
      </c>
      <c r="C1904" t="s">
        <v>3631</v>
      </c>
      <c r="D1904" t="s">
        <v>5372</v>
      </c>
      <c r="E1904" s="1">
        <v>43373</v>
      </c>
      <c r="F1904" t="s">
        <v>5373</v>
      </c>
      <c r="G1904" s="1">
        <v>32106</v>
      </c>
      <c r="H1904" t="s">
        <v>6</v>
      </c>
      <c r="I1904">
        <v>1987</v>
      </c>
      <c r="J1904" s="2">
        <f t="shared" si="58"/>
        <v>32</v>
      </c>
      <c r="K1904" t="str" cm="1">
        <f t="array" ref="K1904">_xlfn.IFS(J1904&gt;=61,"61-70",J1904&gt;51,"51-60",J1904&gt;41,"41-50",J1904&gt;31,"31-40",J1904&gt;10,"18-30")</f>
        <v>31-40</v>
      </c>
      <c r="L1904">
        <f t="shared" si="59"/>
        <v>2018</v>
      </c>
    </row>
    <row r="1905" spans="1:12" x14ac:dyDescent="0.25">
      <c r="A1905">
        <v>8159</v>
      </c>
      <c r="B1905">
        <v>8</v>
      </c>
      <c r="C1905" t="s">
        <v>3058</v>
      </c>
      <c r="D1905" t="s">
        <v>5374</v>
      </c>
      <c r="E1905" s="1">
        <v>43356</v>
      </c>
      <c r="F1905" t="s">
        <v>5375</v>
      </c>
      <c r="G1905" s="1">
        <v>20150</v>
      </c>
      <c r="H1905" t="s">
        <v>6</v>
      </c>
      <c r="I1905">
        <v>1955</v>
      </c>
      <c r="J1905" s="2">
        <f t="shared" si="58"/>
        <v>64</v>
      </c>
      <c r="K1905" t="str" cm="1">
        <f t="array" ref="K1905">_xlfn.IFS(J1905&gt;=61,"61-70",J1905&gt;51,"51-60",J1905&gt;41,"41-50",J1905&gt;31,"31-40",J1905&gt;10,"18-30")</f>
        <v>61-70</v>
      </c>
      <c r="L1905">
        <f t="shared" si="59"/>
        <v>2018</v>
      </c>
    </row>
    <row r="1906" spans="1:12" x14ac:dyDescent="0.25">
      <c r="A1906">
        <v>8160</v>
      </c>
      <c r="B1906">
        <v>8</v>
      </c>
      <c r="C1906" t="s">
        <v>5376</v>
      </c>
      <c r="D1906" t="s">
        <v>5377</v>
      </c>
      <c r="E1906" s="1">
        <v>43269</v>
      </c>
      <c r="F1906" t="s">
        <v>5378</v>
      </c>
      <c r="G1906" s="1">
        <v>36366</v>
      </c>
      <c r="H1906" t="s">
        <v>2148</v>
      </c>
      <c r="I1906">
        <v>1999</v>
      </c>
      <c r="J1906" s="2">
        <f t="shared" si="58"/>
        <v>20</v>
      </c>
      <c r="K1906" t="str" cm="1">
        <f t="array" ref="K1906">_xlfn.IFS(J1906&gt;=61,"61-70",J1906&gt;51,"51-60",J1906&gt;41,"41-50",J1906&gt;31,"31-40",J1906&gt;10,"18-30")</f>
        <v>18-30</v>
      </c>
      <c r="L1906">
        <f t="shared" si="59"/>
        <v>2018</v>
      </c>
    </row>
    <row r="1907" spans="1:12" x14ac:dyDescent="0.25">
      <c r="A1907">
        <v>8161</v>
      </c>
      <c r="B1907">
        <v>8</v>
      </c>
      <c r="C1907" t="s">
        <v>5379</v>
      </c>
      <c r="D1907" t="s">
        <v>5380</v>
      </c>
      <c r="E1907" s="1">
        <v>42960</v>
      </c>
      <c r="F1907" t="s">
        <v>5381</v>
      </c>
      <c r="G1907" s="1">
        <v>34884</v>
      </c>
      <c r="H1907" t="s">
        <v>2148</v>
      </c>
      <c r="I1907">
        <v>1995</v>
      </c>
      <c r="J1907" s="2">
        <f t="shared" si="58"/>
        <v>24</v>
      </c>
      <c r="K1907" t="str" cm="1">
        <f t="array" ref="K1907">_xlfn.IFS(J1907&gt;=61,"61-70",J1907&gt;51,"51-60",J1907&gt;41,"41-50",J1907&gt;31,"31-40",J1907&gt;10,"18-30")</f>
        <v>18-30</v>
      </c>
      <c r="L1907">
        <f t="shared" si="59"/>
        <v>2017</v>
      </c>
    </row>
    <row r="1908" spans="1:12" x14ac:dyDescent="0.25">
      <c r="A1908">
        <v>8162</v>
      </c>
      <c r="B1908">
        <v>8</v>
      </c>
      <c r="C1908" t="s">
        <v>3942</v>
      </c>
      <c r="D1908" t="s">
        <v>5382</v>
      </c>
      <c r="E1908" s="1">
        <v>43443</v>
      </c>
      <c r="F1908" t="s">
        <v>5383</v>
      </c>
      <c r="G1908" s="1">
        <v>30326</v>
      </c>
      <c r="H1908" t="s">
        <v>7</v>
      </c>
      <c r="I1908">
        <v>1983</v>
      </c>
      <c r="J1908" s="2">
        <f t="shared" si="58"/>
        <v>36</v>
      </c>
      <c r="K1908" t="str" cm="1">
        <f t="array" ref="K1908">_xlfn.IFS(J1908&gt;=61,"61-70",J1908&gt;51,"51-60",J1908&gt;41,"41-50",J1908&gt;31,"31-40",J1908&gt;10,"18-30")</f>
        <v>31-40</v>
      </c>
      <c r="L1908">
        <f t="shared" si="59"/>
        <v>2018</v>
      </c>
    </row>
    <row r="1909" spans="1:12" x14ac:dyDescent="0.25">
      <c r="A1909">
        <v>8163</v>
      </c>
      <c r="B1909">
        <v>8</v>
      </c>
      <c r="C1909" t="s">
        <v>4164</v>
      </c>
      <c r="D1909" t="s">
        <v>5384</v>
      </c>
      <c r="E1909" s="1">
        <v>42913</v>
      </c>
      <c r="F1909" t="s">
        <v>5385</v>
      </c>
      <c r="G1909" s="1">
        <v>34191</v>
      </c>
      <c r="H1909" t="s">
        <v>2148</v>
      </c>
      <c r="I1909">
        <v>1993</v>
      </c>
      <c r="J1909" s="2">
        <f t="shared" si="58"/>
        <v>26</v>
      </c>
      <c r="K1909" t="str" cm="1">
        <f t="array" ref="K1909">_xlfn.IFS(J1909&gt;=61,"61-70",J1909&gt;51,"51-60",J1909&gt;41,"41-50",J1909&gt;31,"31-40",J1909&gt;10,"18-30")</f>
        <v>18-30</v>
      </c>
      <c r="L1909">
        <f t="shared" si="59"/>
        <v>2017</v>
      </c>
    </row>
    <row r="1910" spans="1:12" x14ac:dyDescent="0.25">
      <c r="A1910">
        <v>8164</v>
      </c>
      <c r="B1910">
        <v>8</v>
      </c>
      <c r="C1910" t="s">
        <v>5386</v>
      </c>
      <c r="D1910" t="s">
        <v>5387</v>
      </c>
      <c r="E1910" s="1">
        <v>43544</v>
      </c>
      <c r="F1910" t="s">
        <v>5388</v>
      </c>
      <c r="G1910" s="1">
        <v>28336</v>
      </c>
      <c r="H1910" t="s">
        <v>7</v>
      </c>
      <c r="I1910">
        <v>1977</v>
      </c>
      <c r="J1910" s="2">
        <f t="shared" si="58"/>
        <v>42</v>
      </c>
      <c r="K1910" t="str" cm="1">
        <f t="array" ref="K1910">_xlfn.IFS(J1910&gt;=61,"61-70",J1910&gt;51,"51-60",J1910&gt;41,"41-50",J1910&gt;31,"31-40",J1910&gt;10,"18-30")</f>
        <v>41-50</v>
      </c>
      <c r="L1910">
        <f t="shared" si="59"/>
        <v>2019</v>
      </c>
    </row>
    <row r="1911" spans="1:12" x14ac:dyDescent="0.25">
      <c r="A1911">
        <v>8165</v>
      </c>
      <c r="B1911">
        <v>8</v>
      </c>
      <c r="C1911" t="s">
        <v>5389</v>
      </c>
      <c r="D1911" t="s">
        <v>5390</v>
      </c>
      <c r="E1911" s="1">
        <v>43019</v>
      </c>
      <c r="F1911" t="s">
        <v>5391</v>
      </c>
      <c r="G1911" s="1">
        <v>34601</v>
      </c>
      <c r="H1911" t="s">
        <v>6</v>
      </c>
      <c r="I1911">
        <v>1994</v>
      </c>
      <c r="J1911" s="2">
        <f t="shared" si="58"/>
        <v>25</v>
      </c>
      <c r="K1911" t="str" cm="1">
        <f t="array" ref="K1911">_xlfn.IFS(J1911&gt;=61,"61-70",J1911&gt;51,"51-60",J1911&gt;41,"41-50",J1911&gt;31,"31-40",J1911&gt;10,"18-30")</f>
        <v>18-30</v>
      </c>
      <c r="L1911">
        <f t="shared" si="59"/>
        <v>2017</v>
      </c>
    </row>
    <row r="1912" spans="1:12" x14ac:dyDescent="0.25">
      <c r="A1912">
        <v>8166</v>
      </c>
      <c r="B1912">
        <v>8</v>
      </c>
      <c r="C1912" t="s">
        <v>5392</v>
      </c>
      <c r="D1912" t="s">
        <v>5393</v>
      </c>
      <c r="E1912" s="1">
        <v>43257</v>
      </c>
      <c r="F1912" t="s">
        <v>5394</v>
      </c>
      <c r="G1912" s="1">
        <v>33678</v>
      </c>
      <c r="H1912" t="s">
        <v>7</v>
      </c>
      <c r="I1912">
        <v>1992</v>
      </c>
      <c r="J1912" s="2">
        <f t="shared" si="58"/>
        <v>27</v>
      </c>
      <c r="K1912" t="str" cm="1">
        <f t="array" ref="K1912">_xlfn.IFS(J1912&gt;=61,"61-70",J1912&gt;51,"51-60",J1912&gt;41,"41-50",J1912&gt;31,"31-40",J1912&gt;10,"18-30")</f>
        <v>18-30</v>
      </c>
      <c r="L1912">
        <f t="shared" si="59"/>
        <v>2018</v>
      </c>
    </row>
    <row r="1913" spans="1:12" x14ac:dyDescent="0.25">
      <c r="A1913">
        <v>8167</v>
      </c>
      <c r="B1913">
        <v>8</v>
      </c>
      <c r="C1913" t="s">
        <v>5395</v>
      </c>
      <c r="D1913" t="s">
        <v>5396</v>
      </c>
      <c r="E1913" s="1">
        <v>43173</v>
      </c>
      <c r="F1913" t="s">
        <v>5397</v>
      </c>
      <c r="G1913" s="1">
        <v>19375</v>
      </c>
      <c r="H1913" t="s">
        <v>7</v>
      </c>
      <c r="I1913">
        <v>1953</v>
      </c>
      <c r="J1913" s="2">
        <f t="shared" si="58"/>
        <v>66</v>
      </c>
      <c r="K1913" t="str" cm="1">
        <f t="array" ref="K1913">_xlfn.IFS(J1913&gt;=61,"61-70",J1913&gt;51,"51-60",J1913&gt;41,"41-50",J1913&gt;31,"31-40",J1913&gt;10,"18-30")</f>
        <v>61-70</v>
      </c>
      <c r="L1913">
        <f t="shared" si="59"/>
        <v>2018</v>
      </c>
    </row>
    <row r="1914" spans="1:12" x14ac:dyDescent="0.25">
      <c r="A1914">
        <v>8168</v>
      </c>
      <c r="B1914">
        <v>8</v>
      </c>
      <c r="C1914" t="s">
        <v>2947</v>
      </c>
      <c r="D1914" t="s">
        <v>5398</v>
      </c>
      <c r="E1914" s="1">
        <v>42878</v>
      </c>
      <c r="F1914" t="s">
        <v>5399</v>
      </c>
      <c r="G1914" s="1">
        <v>28702</v>
      </c>
      <c r="H1914" t="s">
        <v>7</v>
      </c>
      <c r="I1914">
        <v>1978</v>
      </c>
      <c r="J1914" s="2">
        <f t="shared" si="58"/>
        <v>41</v>
      </c>
      <c r="K1914" t="str" cm="1">
        <f t="array" ref="K1914">_xlfn.IFS(J1914&gt;=61,"61-70",J1914&gt;51,"51-60",J1914&gt;41,"41-50",J1914&gt;31,"31-40",J1914&gt;10,"18-30")</f>
        <v>31-40</v>
      </c>
      <c r="L1914">
        <f t="shared" si="59"/>
        <v>2017</v>
      </c>
    </row>
    <row r="1915" spans="1:12" x14ac:dyDescent="0.25">
      <c r="A1915">
        <v>8169</v>
      </c>
      <c r="B1915">
        <v>8</v>
      </c>
      <c r="C1915" t="s">
        <v>3805</v>
      </c>
      <c r="D1915" t="s">
        <v>5400</v>
      </c>
      <c r="E1915" s="1">
        <v>42954</v>
      </c>
      <c r="F1915" t="s">
        <v>5401</v>
      </c>
      <c r="G1915" s="1">
        <v>29394</v>
      </c>
      <c r="H1915" t="s">
        <v>6</v>
      </c>
      <c r="I1915">
        <v>1980</v>
      </c>
      <c r="J1915" s="2">
        <f t="shared" si="58"/>
        <v>39</v>
      </c>
      <c r="K1915" t="str" cm="1">
        <f t="array" ref="K1915">_xlfn.IFS(J1915&gt;=61,"61-70",J1915&gt;51,"51-60",J1915&gt;41,"41-50",J1915&gt;31,"31-40",J1915&gt;10,"18-30")</f>
        <v>31-40</v>
      </c>
      <c r="L1915">
        <f t="shared" si="59"/>
        <v>2017</v>
      </c>
    </row>
    <row r="1916" spans="1:12" x14ac:dyDescent="0.25">
      <c r="A1916">
        <v>8170</v>
      </c>
      <c r="B1916">
        <v>8</v>
      </c>
      <c r="C1916" t="s">
        <v>5402</v>
      </c>
      <c r="D1916" t="s">
        <v>5403</v>
      </c>
      <c r="E1916" s="1">
        <v>43149</v>
      </c>
      <c r="F1916" t="s">
        <v>5404</v>
      </c>
      <c r="G1916" s="1">
        <v>18409</v>
      </c>
      <c r="H1916" t="s">
        <v>6</v>
      </c>
      <c r="I1916">
        <v>1950</v>
      </c>
      <c r="J1916" s="2">
        <f t="shared" si="58"/>
        <v>69</v>
      </c>
      <c r="K1916" t="str" cm="1">
        <f t="array" ref="K1916">_xlfn.IFS(J1916&gt;=61,"61-70",J1916&gt;51,"51-60",J1916&gt;41,"41-50",J1916&gt;31,"31-40",J1916&gt;10,"18-30")</f>
        <v>61-70</v>
      </c>
      <c r="L1916">
        <f t="shared" si="59"/>
        <v>2018</v>
      </c>
    </row>
    <row r="1917" spans="1:12" x14ac:dyDescent="0.25">
      <c r="A1917">
        <v>8171</v>
      </c>
      <c r="B1917">
        <v>8</v>
      </c>
      <c r="C1917" t="s">
        <v>4082</v>
      </c>
      <c r="D1917" t="s">
        <v>5405</v>
      </c>
      <c r="E1917" s="1">
        <v>43336</v>
      </c>
      <c r="F1917" t="s">
        <v>5406</v>
      </c>
      <c r="G1917" s="1">
        <v>34067</v>
      </c>
      <c r="H1917" t="s">
        <v>6</v>
      </c>
      <c r="I1917">
        <v>1993</v>
      </c>
      <c r="J1917" s="2">
        <f t="shared" si="58"/>
        <v>26</v>
      </c>
      <c r="K1917" t="str" cm="1">
        <f t="array" ref="K1917">_xlfn.IFS(J1917&gt;=61,"61-70",J1917&gt;51,"51-60",J1917&gt;41,"41-50",J1917&gt;31,"31-40",J1917&gt;10,"18-30")</f>
        <v>18-30</v>
      </c>
      <c r="L1917">
        <f t="shared" si="59"/>
        <v>2018</v>
      </c>
    </row>
    <row r="1918" spans="1:12" x14ac:dyDescent="0.25">
      <c r="A1918">
        <v>8172</v>
      </c>
      <c r="B1918">
        <v>8</v>
      </c>
      <c r="C1918" t="s">
        <v>4366</v>
      </c>
      <c r="D1918" t="s">
        <v>5407</v>
      </c>
      <c r="E1918" s="1">
        <v>43428</v>
      </c>
      <c r="F1918" t="s">
        <v>5408</v>
      </c>
      <c r="G1918" s="1">
        <v>24450</v>
      </c>
      <c r="H1918" t="s">
        <v>6</v>
      </c>
      <c r="I1918">
        <v>1966</v>
      </c>
      <c r="J1918" s="2">
        <f t="shared" si="58"/>
        <v>53</v>
      </c>
      <c r="K1918" t="str" cm="1">
        <f t="array" ref="K1918">_xlfn.IFS(J1918&gt;=61,"61-70",J1918&gt;51,"51-60",J1918&gt;41,"41-50",J1918&gt;31,"31-40",J1918&gt;10,"18-30")</f>
        <v>51-60</v>
      </c>
      <c r="L1918">
        <f t="shared" si="59"/>
        <v>2018</v>
      </c>
    </row>
    <row r="1919" spans="1:12" x14ac:dyDescent="0.25">
      <c r="A1919">
        <v>8173</v>
      </c>
      <c r="B1919">
        <v>8</v>
      </c>
      <c r="C1919" t="s">
        <v>2591</v>
      </c>
      <c r="D1919" t="s">
        <v>5409</v>
      </c>
      <c r="E1919" s="1">
        <v>43360</v>
      </c>
      <c r="F1919" t="s">
        <v>5410</v>
      </c>
      <c r="G1919" s="1">
        <v>36618</v>
      </c>
      <c r="H1919" t="s">
        <v>6</v>
      </c>
      <c r="I1919">
        <v>2000</v>
      </c>
      <c r="J1919" s="2">
        <f t="shared" si="58"/>
        <v>19</v>
      </c>
      <c r="K1919" t="str" cm="1">
        <f t="array" ref="K1919">_xlfn.IFS(J1919&gt;=61,"61-70",J1919&gt;51,"51-60",J1919&gt;41,"41-50",J1919&gt;31,"31-40",J1919&gt;10,"18-30")</f>
        <v>18-30</v>
      </c>
      <c r="L1919">
        <f t="shared" si="59"/>
        <v>2018</v>
      </c>
    </row>
    <row r="1920" spans="1:12" x14ac:dyDescent="0.25">
      <c r="A1920">
        <v>8174</v>
      </c>
      <c r="B1920">
        <v>8</v>
      </c>
      <c r="C1920" t="s">
        <v>4996</v>
      </c>
      <c r="D1920" t="s">
        <v>5411</v>
      </c>
      <c r="E1920" s="1">
        <v>43042</v>
      </c>
      <c r="F1920" t="s">
        <v>5412</v>
      </c>
      <c r="G1920" s="1">
        <v>20952</v>
      </c>
      <c r="H1920" t="s">
        <v>6</v>
      </c>
      <c r="I1920">
        <v>1957</v>
      </c>
      <c r="J1920" s="2">
        <f t="shared" si="58"/>
        <v>62</v>
      </c>
      <c r="K1920" t="str" cm="1">
        <f t="array" ref="K1920">_xlfn.IFS(J1920&gt;=61,"61-70",J1920&gt;51,"51-60",J1920&gt;41,"41-50",J1920&gt;31,"31-40",J1920&gt;10,"18-30")</f>
        <v>61-70</v>
      </c>
      <c r="L1920">
        <f t="shared" si="59"/>
        <v>2017</v>
      </c>
    </row>
    <row r="1921" spans="1:12" x14ac:dyDescent="0.25">
      <c r="A1921">
        <v>8175</v>
      </c>
      <c r="B1921">
        <v>8</v>
      </c>
      <c r="C1921" t="s">
        <v>4216</v>
      </c>
      <c r="D1921" t="s">
        <v>5413</v>
      </c>
      <c r="E1921" s="1">
        <v>43456</v>
      </c>
      <c r="F1921" t="s">
        <v>5414</v>
      </c>
      <c r="G1921" s="1">
        <v>23790</v>
      </c>
      <c r="H1921" t="s">
        <v>6</v>
      </c>
      <c r="I1921">
        <v>1965</v>
      </c>
      <c r="J1921" s="2">
        <f t="shared" si="58"/>
        <v>54</v>
      </c>
      <c r="K1921" t="str" cm="1">
        <f t="array" ref="K1921">_xlfn.IFS(J1921&gt;=61,"61-70",J1921&gt;51,"51-60",J1921&gt;41,"41-50",J1921&gt;31,"31-40",J1921&gt;10,"18-30")</f>
        <v>51-60</v>
      </c>
      <c r="L1921">
        <f t="shared" si="59"/>
        <v>2018</v>
      </c>
    </row>
    <row r="1922" spans="1:12" x14ac:dyDescent="0.25">
      <c r="A1922">
        <v>8176</v>
      </c>
      <c r="B1922">
        <v>8</v>
      </c>
      <c r="C1922" t="s">
        <v>3232</v>
      </c>
      <c r="D1922" t="s">
        <v>5415</v>
      </c>
      <c r="E1922" s="1">
        <v>42742</v>
      </c>
      <c r="F1922" t="s">
        <v>5416</v>
      </c>
      <c r="G1922" s="1">
        <v>21128</v>
      </c>
      <c r="H1922" t="s">
        <v>7</v>
      </c>
      <c r="I1922">
        <v>1957</v>
      </c>
      <c r="J1922" s="2">
        <f t="shared" si="58"/>
        <v>62</v>
      </c>
      <c r="K1922" t="str" cm="1">
        <f t="array" ref="K1922">_xlfn.IFS(J1922&gt;=61,"61-70",J1922&gt;51,"51-60",J1922&gt;41,"41-50",J1922&gt;31,"31-40",J1922&gt;10,"18-30")</f>
        <v>61-70</v>
      </c>
      <c r="L1922">
        <f t="shared" si="59"/>
        <v>2017</v>
      </c>
    </row>
    <row r="1923" spans="1:12" x14ac:dyDescent="0.25">
      <c r="A1923">
        <v>8177</v>
      </c>
      <c r="B1923">
        <v>8</v>
      </c>
      <c r="C1923" t="s">
        <v>3183</v>
      </c>
      <c r="D1923" t="s">
        <v>5417</v>
      </c>
      <c r="E1923" s="1">
        <v>43563</v>
      </c>
      <c r="F1923" t="s">
        <v>5418</v>
      </c>
      <c r="G1923" s="1">
        <v>19396</v>
      </c>
      <c r="H1923" t="s">
        <v>7</v>
      </c>
      <c r="I1923">
        <v>1953</v>
      </c>
      <c r="J1923" s="2">
        <f t="shared" ref="J1923:J1986" si="60">2019-I1923</f>
        <v>66</v>
      </c>
      <c r="K1923" t="str" cm="1">
        <f t="array" ref="K1923">_xlfn.IFS(J1923&gt;=61,"61-70",J1923&gt;51,"51-60",J1923&gt;41,"41-50",J1923&gt;31,"31-40",J1923&gt;10,"18-30")</f>
        <v>61-70</v>
      </c>
      <c r="L1923">
        <f t="shared" ref="L1923:L1986" si="61">YEAR(E1923)</f>
        <v>2019</v>
      </c>
    </row>
    <row r="1924" spans="1:12" x14ac:dyDescent="0.25">
      <c r="A1924">
        <v>8178</v>
      </c>
      <c r="B1924">
        <v>8</v>
      </c>
      <c r="C1924" t="s">
        <v>4161</v>
      </c>
      <c r="D1924" t="s">
        <v>5419</v>
      </c>
      <c r="E1924" s="1">
        <v>42744</v>
      </c>
      <c r="F1924" t="s">
        <v>5420</v>
      </c>
      <c r="G1924" s="1">
        <v>36122</v>
      </c>
      <c r="H1924" t="s">
        <v>6</v>
      </c>
      <c r="I1924">
        <v>1998</v>
      </c>
      <c r="J1924" s="2">
        <f t="shared" si="60"/>
        <v>21</v>
      </c>
      <c r="K1924" t="str" cm="1">
        <f t="array" ref="K1924">_xlfn.IFS(J1924&gt;=61,"61-70",J1924&gt;51,"51-60",J1924&gt;41,"41-50",J1924&gt;31,"31-40",J1924&gt;10,"18-30")</f>
        <v>18-30</v>
      </c>
      <c r="L1924">
        <f t="shared" si="61"/>
        <v>2017</v>
      </c>
    </row>
    <row r="1925" spans="1:12" x14ac:dyDescent="0.25">
      <c r="A1925">
        <v>8179</v>
      </c>
      <c r="B1925">
        <v>8</v>
      </c>
      <c r="C1925" t="s">
        <v>5421</v>
      </c>
      <c r="D1925" t="s">
        <v>5422</v>
      </c>
      <c r="E1925" s="1">
        <v>43223</v>
      </c>
      <c r="F1925" t="s">
        <v>5423</v>
      </c>
      <c r="G1925" s="1">
        <v>20940</v>
      </c>
      <c r="H1925" t="s">
        <v>7</v>
      </c>
      <c r="I1925">
        <v>1957</v>
      </c>
      <c r="J1925" s="2">
        <f t="shared" si="60"/>
        <v>62</v>
      </c>
      <c r="K1925" t="str" cm="1">
        <f t="array" ref="K1925">_xlfn.IFS(J1925&gt;=61,"61-70",J1925&gt;51,"51-60",J1925&gt;41,"41-50",J1925&gt;31,"31-40",J1925&gt;10,"18-30")</f>
        <v>61-70</v>
      </c>
      <c r="L1925">
        <f t="shared" si="61"/>
        <v>2018</v>
      </c>
    </row>
    <row r="1926" spans="1:12" x14ac:dyDescent="0.25">
      <c r="A1926">
        <v>8180</v>
      </c>
      <c r="B1926">
        <v>8</v>
      </c>
      <c r="C1926" t="s">
        <v>3893</v>
      </c>
      <c r="D1926" t="s">
        <v>5424</v>
      </c>
      <c r="E1926" s="1">
        <v>43059</v>
      </c>
      <c r="F1926" t="s">
        <v>5425</v>
      </c>
      <c r="G1926" s="1">
        <v>21972</v>
      </c>
      <c r="H1926" t="s">
        <v>7</v>
      </c>
      <c r="I1926">
        <v>1960</v>
      </c>
      <c r="J1926" s="2">
        <f t="shared" si="60"/>
        <v>59</v>
      </c>
      <c r="K1926" t="str" cm="1">
        <f t="array" ref="K1926">_xlfn.IFS(J1926&gt;=61,"61-70",J1926&gt;51,"51-60",J1926&gt;41,"41-50",J1926&gt;31,"31-40",J1926&gt;10,"18-30")</f>
        <v>51-60</v>
      </c>
      <c r="L1926">
        <f t="shared" si="61"/>
        <v>2017</v>
      </c>
    </row>
    <row r="1927" spans="1:12" x14ac:dyDescent="0.25">
      <c r="A1927">
        <v>8181</v>
      </c>
      <c r="B1927">
        <v>8</v>
      </c>
      <c r="C1927" t="s">
        <v>5293</v>
      </c>
      <c r="D1927" t="s">
        <v>5426</v>
      </c>
      <c r="E1927" s="1">
        <v>42897</v>
      </c>
      <c r="F1927" t="s">
        <v>5427</v>
      </c>
      <c r="G1927" s="1">
        <v>34761</v>
      </c>
      <c r="H1927" t="s">
        <v>2148</v>
      </c>
      <c r="I1927">
        <v>1995</v>
      </c>
      <c r="J1927" s="2">
        <f t="shared" si="60"/>
        <v>24</v>
      </c>
      <c r="K1927" t="str" cm="1">
        <f t="array" ref="K1927">_xlfn.IFS(J1927&gt;=61,"61-70",J1927&gt;51,"51-60",J1927&gt;41,"41-50",J1927&gt;31,"31-40",J1927&gt;10,"18-30")</f>
        <v>18-30</v>
      </c>
      <c r="L1927">
        <f t="shared" si="61"/>
        <v>2017</v>
      </c>
    </row>
    <row r="1928" spans="1:12" x14ac:dyDescent="0.25">
      <c r="A1928">
        <v>8182</v>
      </c>
      <c r="B1928">
        <v>8</v>
      </c>
      <c r="C1928" t="s">
        <v>3490</v>
      </c>
      <c r="D1928" t="s">
        <v>5428</v>
      </c>
      <c r="E1928" s="1">
        <v>43356</v>
      </c>
      <c r="F1928" t="s">
        <v>5429</v>
      </c>
      <c r="G1928" s="1">
        <v>33910</v>
      </c>
      <c r="H1928" t="s">
        <v>7</v>
      </c>
      <c r="I1928">
        <v>1992</v>
      </c>
      <c r="J1928" s="2">
        <f t="shared" si="60"/>
        <v>27</v>
      </c>
      <c r="K1928" t="str" cm="1">
        <f t="array" ref="K1928">_xlfn.IFS(J1928&gt;=61,"61-70",J1928&gt;51,"51-60",J1928&gt;41,"41-50",J1928&gt;31,"31-40",J1928&gt;10,"18-30")</f>
        <v>18-30</v>
      </c>
      <c r="L1928">
        <f t="shared" si="61"/>
        <v>2018</v>
      </c>
    </row>
    <row r="1929" spans="1:12" x14ac:dyDescent="0.25">
      <c r="A1929">
        <v>8183</v>
      </c>
      <c r="B1929">
        <v>8</v>
      </c>
      <c r="C1929" t="s">
        <v>5430</v>
      </c>
      <c r="D1929" t="s">
        <v>5431</v>
      </c>
      <c r="E1929" s="1">
        <v>43262</v>
      </c>
      <c r="F1929" t="s">
        <v>5432</v>
      </c>
      <c r="G1929" s="1">
        <v>26115</v>
      </c>
      <c r="H1929" t="s">
        <v>6</v>
      </c>
      <c r="I1929">
        <v>1971</v>
      </c>
      <c r="J1929" s="2">
        <f t="shared" si="60"/>
        <v>48</v>
      </c>
      <c r="K1929" t="str" cm="1">
        <f t="array" ref="K1929">_xlfn.IFS(J1929&gt;=61,"61-70",J1929&gt;51,"51-60",J1929&gt;41,"41-50",J1929&gt;31,"31-40",J1929&gt;10,"18-30")</f>
        <v>41-50</v>
      </c>
      <c r="L1929">
        <f t="shared" si="61"/>
        <v>2018</v>
      </c>
    </row>
    <row r="1930" spans="1:12" x14ac:dyDescent="0.25">
      <c r="A1930">
        <v>8184</v>
      </c>
      <c r="B1930">
        <v>8</v>
      </c>
      <c r="C1930" t="s">
        <v>4349</v>
      </c>
      <c r="D1930" t="s">
        <v>5433</v>
      </c>
      <c r="E1930" s="1">
        <v>43226</v>
      </c>
      <c r="F1930" t="s">
        <v>5434</v>
      </c>
      <c r="G1930" s="1">
        <v>33327</v>
      </c>
      <c r="H1930" t="s">
        <v>7</v>
      </c>
      <c r="I1930">
        <v>1991</v>
      </c>
      <c r="J1930" s="2">
        <f t="shared" si="60"/>
        <v>28</v>
      </c>
      <c r="K1930" t="str" cm="1">
        <f t="array" ref="K1930">_xlfn.IFS(J1930&gt;=61,"61-70",J1930&gt;51,"51-60",J1930&gt;41,"41-50",J1930&gt;31,"31-40",J1930&gt;10,"18-30")</f>
        <v>18-30</v>
      </c>
      <c r="L1930">
        <f t="shared" si="61"/>
        <v>2018</v>
      </c>
    </row>
    <row r="1931" spans="1:12" x14ac:dyDescent="0.25">
      <c r="A1931">
        <v>8185</v>
      </c>
      <c r="B1931">
        <v>8</v>
      </c>
      <c r="C1931" t="s">
        <v>5435</v>
      </c>
      <c r="D1931" t="s">
        <v>5436</v>
      </c>
      <c r="E1931" s="1">
        <v>43324</v>
      </c>
      <c r="F1931" t="s">
        <v>5437</v>
      </c>
      <c r="G1931" s="1">
        <v>35639</v>
      </c>
      <c r="H1931" t="s">
        <v>2148</v>
      </c>
      <c r="I1931">
        <v>1997</v>
      </c>
      <c r="J1931" s="2">
        <f t="shared" si="60"/>
        <v>22</v>
      </c>
      <c r="K1931" t="str" cm="1">
        <f t="array" ref="K1931">_xlfn.IFS(J1931&gt;=61,"61-70",J1931&gt;51,"51-60",J1931&gt;41,"41-50",J1931&gt;31,"31-40",J1931&gt;10,"18-30")</f>
        <v>18-30</v>
      </c>
      <c r="L1931">
        <f t="shared" si="61"/>
        <v>2018</v>
      </c>
    </row>
    <row r="1932" spans="1:12" x14ac:dyDescent="0.25">
      <c r="A1932">
        <v>8186</v>
      </c>
      <c r="B1932">
        <v>8</v>
      </c>
      <c r="C1932" t="s">
        <v>2897</v>
      </c>
      <c r="D1932" t="s">
        <v>5438</v>
      </c>
      <c r="E1932" s="1">
        <v>43437</v>
      </c>
      <c r="F1932" t="s">
        <v>5439</v>
      </c>
      <c r="G1932" s="1">
        <v>30378</v>
      </c>
      <c r="H1932" t="s">
        <v>7</v>
      </c>
      <c r="I1932">
        <v>1983</v>
      </c>
      <c r="J1932" s="2">
        <f t="shared" si="60"/>
        <v>36</v>
      </c>
      <c r="K1932" t="str" cm="1">
        <f t="array" ref="K1932">_xlfn.IFS(J1932&gt;=61,"61-70",J1932&gt;51,"51-60",J1932&gt;41,"41-50",J1932&gt;31,"31-40",J1932&gt;10,"18-30")</f>
        <v>31-40</v>
      </c>
      <c r="L1932">
        <f t="shared" si="61"/>
        <v>2018</v>
      </c>
    </row>
    <row r="1933" spans="1:12" x14ac:dyDescent="0.25">
      <c r="A1933">
        <v>8187</v>
      </c>
      <c r="B1933">
        <v>8</v>
      </c>
      <c r="C1933" t="s">
        <v>5440</v>
      </c>
      <c r="D1933" t="s">
        <v>5441</v>
      </c>
      <c r="E1933" s="1">
        <v>42940</v>
      </c>
      <c r="F1933" t="s">
        <v>5442</v>
      </c>
      <c r="G1933" s="1">
        <v>24992</v>
      </c>
      <c r="H1933" t="s">
        <v>6</v>
      </c>
      <c r="I1933">
        <v>1968</v>
      </c>
      <c r="J1933" s="2">
        <f t="shared" si="60"/>
        <v>51</v>
      </c>
      <c r="K1933" t="str" cm="1">
        <f t="array" ref="K1933">_xlfn.IFS(J1933&gt;=61,"61-70",J1933&gt;51,"51-60",J1933&gt;41,"41-50",J1933&gt;31,"31-40",J1933&gt;10,"18-30")</f>
        <v>41-50</v>
      </c>
      <c r="L1933">
        <f t="shared" si="61"/>
        <v>2017</v>
      </c>
    </row>
    <row r="1934" spans="1:12" x14ac:dyDescent="0.25">
      <c r="A1934">
        <v>8188</v>
      </c>
      <c r="B1934">
        <v>8</v>
      </c>
      <c r="C1934" t="s">
        <v>2575</v>
      </c>
      <c r="D1934" t="s">
        <v>5443</v>
      </c>
      <c r="E1934" s="1">
        <v>43163</v>
      </c>
      <c r="F1934" t="s">
        <v>5444</v>
      </c>
      <c r="G1934" s="1">
        <v>23370</v>
      </c>
      <c r="H1934" t="s">
        <v>6</v>
      </c>
      <c r="I1934">
        <v>1963</v>
      </c>
      <c r="J1934" s="2">
        <f t="shared" si="60"/>
        <v>56</v>
      </c>
      <c r="K1934" t="str" cm="1">
        <f t="array" ref="K1934">_xlfn.IFS(J1934&gt;=61,"61-70",J1934&gt;51,"51-60",J1934&gt;41,"41-50",J1934&gt;31,"31-40",J1934&gt;10,"18-30")</f>
        <v>51-60</v>
      </c>
      <c r="L1934">
        <f t="shared" si="61"/>
        <v>2018</v>
      </c>
    </row>
    <row r="1935" spans="1:12" x14ac:dyDescent="0.25">
      <c r="A1935">
        <v>8189</v>
      </c>
      <c r="B1935">
        <v>8</v>
      </c>
      <c r="C1935" t="s">
        <v>3133</v>
      </c>
      <c r="D1935" t="s">
        <v>5445</v>
      </c>
      <c r="E1935" s="1">
        <v>43059</v>
      </c>
      <c r="F1935" t="s">
        <v>5446</v>
      </c>
      <c r="G1935" s="1">
        <v>27915</v>
      </c>
      <c r="H1935" t="s">
        <v>6</v>
      </c>
      <c r="I1935">
        <v>1976</v>
      </c>
      <c r="J1935" s="2">
        <f t="shared" si="60"/>
        <v>43</v>
      </c>
      <c r="K1935" t="str" cm="1">
        <f t="array" ref="K1935">_xlfn.IFS(J1935&gt;=61,"61-70",J1935&gt;51,"51-60",J1935&gt;41,"41-50",J1935&gt;31,"31-40",J1935&gt;10,"18-30")</f>
        <v>41-50</v>
      </c>
      <c r="L1935">
        <f t="shared" si="61"/>
        <v>2017</v>
      </c>
    </row>
    <row r="1936" spans="1:12" x14ac:dyDescent="0.25">
      <c r="A1936">
        <v>8190</v>
      </c>
      <c r="B1936">
        <v>8</v>
      </c>
      <c r="C1936" t="s">
        <v>4714</v>
      </c>
      <c r="D1936" t="s">
        <v>5447</v>
      </c>
      <c r="E1936" s="1">
        <v>42888</v>
      </c>
      <c r="F1936" t="s">
        <v>5448</v>
      </c>
      <c r="G1936" s="1">
        <v>23309</v>
      </c>
      <c r="H1936" t="s">
        <v>6</v>
      </c>
      <c r="I1936">
        <v>1963</v>
      </c>
      <c r="J1936" s="2">
        <f t="shared" si="60"/>
        <v>56</v>
      </c>
      <c r="K1936" t="str" cm="1">
        <f t="array" ref="K1936">_xlfn.IFS(J1936&gt;=61,"61-70",J1936&gt;51,"51-60",J1936&gt;41,"41-50",J1936&gt;31,"31-40",J1936&gt;10,"18-30")</f>
        <v>51-60</v>
      </c>
      <c r="L1936">
        <f t="shared" si="61"/>
        <v>2017</v>
      </c>
    </row>
    <row r="1937" spans="1:12" x14ac:dyDescent="0.25">
      <c r="A1937">
        <v>8191</v>
      </c>
      <c r="B1937">
        <v>8</v>
      </c>
      <c r="C1937" t="s">
        <v>4971</v>
      </c>
      <c r="D1937" t="s">
        <v>5449</v>
      </c>
      <c r="E1937" s="1">
        <v>43202</v>
      </c>
      <c r="F1937" t="s">
        <v>5450</v>
      </c>
      <c r="G1937" s="1">
        <v>31296</v>
      </c>
      <c r="H1937" t="s">
        <v>7</v>
      </c>
      <c r="I1937">
        <v>1985</v>
      </c>
      <c r="J1937" s="2">
        <f t="shared" si="60"/>
        <v>34</v>
      </c>
      <c r="K1937" t="str" cm="1">
        <f t="array" ref="K1937">_xlfn.IFS(J1937&gt;=61,"61-70",J1937&gt;51,"51-60",J1937&gt;41,"41-50",J1937&gt;31,"31-40",J1937&gt;10,"18-30")</f>
        <v>31-40</v>
      </c>
      <c r="L1937">
        <f t="shared" si="61"/>
        <v>2018</v>
      </c>
    </row>
    <row r="1938" spans="1:12" x14ac:dyDescent="0.25">
      <c r="A1938">
        <v>8192</v>
      </c>
      <c r="B1938">
        <v>8</v>
      </c>
      <c r="C1938" t="s">
        <v>3516</v>
      </c>
      <c r="D1938" t="s">
        <v>5451</v>
      </c>
      <c r="E1938" s="1">
        <v>43104</v>
      </c>
      <c r="F1938" t="s">
        <v>5452</v>
      </c>
      <c r="G1938" s="1">
        <v>23059</v>
      </c>
      <c r="H1938" t="s">
        <v>7</v>
      </c>
      <c r="I1938">
        <v>1963</v>
      </c>
      <c r="J1938" s="2">
        <f t="shared" si="60"/>
        <v>56</v>
      </c>
      <c r="K1938" t="str" cm="1">
        <f t="array" ref="K1938">_xlfn.IFS(J1938&gt;=61,"61-70",J1938&gt;51,"51-60",J1938&gt;41,"41-50",J1938&gt;31,"31-40",J1938&gt;10,"18-30")</f>
        <v>51-60</v>
      </c>
      <c r="L1938">
        <f t="shared" si="61"/>
        <v>2018</v>
      </c>
    </row>
    <row r="1939" spans="1:12" x14ac:dyDescent="0.25">
      <c r="A1939">
        <v>8193</v>
      </c>
      <c r="B1939">
        <v>8</v>
      </c>
      <c r="C1939" t="s">
        <v>5453</v>
      </c>
      <c r="D1939" t="s">
        <v>5454</v>
      </c>
      <c r="E1939" s="1">
        <v>43267</v>
      </c>
      <c r="F1939" t="s">
        <v>5455</v>
      </c>
      <c r="G1939" s="1">
        <v>23737</v>
      </c>
      <c r="H1939" t="s">
        <v>7</v>
      </c>
      <c r="I1939">
        <v>1964</v>
      </c>
      <c r="J1939" s="2">
        <f t="shared" si="60"/>
        <v>55</v>
      </c>
      <c r="K1939" t="str" cm="1">
        <f t="array" ref="K1939">_xlfn.IFS(J1939&gt;=61,"61-70",J1939&gt;51,"51-60",J1939&gt;41,"41-50",J1939&gt;31,"31-40",J1939&gt;10,"18-30")</f>
        <v>51-60</v>
      </c>
      <c r="L1939">
        <f t="shared" si="61"/>
        <v>2018</v>
      </c>
    </row>
    <row r="1940" spans="1:12" x14ac:dyDescent="0.25">
      <c r="A1940">
        <v>8194</v>
      </c>
      <c r="B1940">
        <v>8</v>
      </c>
      <c r="C1940" t="s">
        <v>4430</v>
      </c>
      <c r="D1940" t="s">
        <v>5456</v>
      </c>
      <c r="E1940" s="1">
        <v>42841</v>
      </c>
      <c r="F1940" t="s">
        <v>5457</v>
      </c>
      <c r="G1940" s="1">
        <v>25721</v>
      </c>
      <c r="H1940" t="s">
        <v>6</v>
      </c>
      <c r="I1940">
        <v>1970</v>
      </c>
      <c r="J1940" s="2">
        <f t="shared" si="60"/>
        <v>49</v>
      </c>
      <c r="K1940" t="str" cm="1">
        <f t="array" ref="K1940">_xlfn.IFS(J1940&gt;=61,"61-70",J1940&gt;51,"51-60",J1940&gt;41,"41-50",J1940&gt;31,"31-40",J1940&gt;10,"18-30")</f>
        <v>41-50</v>
      </c>
      <c r="L1940">
        <f t="shared" si="61"/>
        <v>2017</v>
      </c>
    </row>
    <row r="1941" spans="1:12" x14ac:dyDescent="0.25">
      <c r="A1941">
        <v>8195</v>
      </c>
      <c r="B1941">
        <v>8</v>
      </c>
      <c r="C1941" t="s">
        <v>5458</v>
      </c>
      <c r="D1941" t="s">
        <v>5459</v>
      </c>
      <c r="E1941" s="1">
        <v>43233</v>
      </c>
      <c r="F1941" t="s">
        <v>5460</v>
      </c>
      <c r="G1941" s="1">
        <v>34091</v>
      </c>
      <c r="H1941" t="s">
        <v>7</v>
      </c>
      <c r="I1941">
        <v>1993</v>
      </c>
      <c r="J1941" s="2">
        <f t="shared" si="60"/>
        <v>26</v>
      </c>
      <c r="K1941" t="str" cm="1">
        <f t="array" ref="K1941">_xlfn.IFS(J1941&gt;=61,"61-70",J1941&gt;51,"51-60",J1941&gt;41,"41-50",J1941&gt;31,"31-40",J1941&gt;10,"18-30")</f>
        <v>18-30</v>
      </c>
      <c r="L1941">
        <f t="shared" si="61"/>
        <v>2018</v>
      </c>
    </row>
    <row r="1942" spans="1:12" x14ac:dyDescent="0.25">
      <c r="A1942">
        <v>8196</v>
      </c>
      <c r="B1942">
        <v>8</v>
      </c>
      <c r="C1942" t="s">
        <v>5461</v>
      </c>
      <c r="D1942" t="s">
        <v>5462</v>
      </c>
      <c r="E1942" s="1">
        <v>43126</v>
      </c>
      <c r="F1942" t="s">
        <v>5463</v>
      </c>
      <c r="G1942" s="1">
        <v>36282</v>
      </c>
      <c r="H1942" t="s">
        <v>2148</v>
      </c>
      <c r="I1942">
        <v>1999</v>
      </c>
      <c r="J1942" s="2">
        <f t="shared" si="60"/>
        <v>20</v>
      </c>
      <c r="K1942" t="str" cm="1">
        <f t="array" ref="K1942">_xlfn.IFS(J1942&gt;=61,"61-70",J1942&gt;51,"51-60",J1942&gt;41,"41-50",J1942&gt;31,"31-40",J1942&gt;10,"18-30")</f>
        <v>18-30</v>
      </c>
      <c r="L1942">
        <f t="shared" si="61"/>
        <v>2018</v>
      </c>
    </row>
    <row r="1943" spans="1:12" x14ac:dyDescent="0.25">
      <c r="A1943">
        <v>8197</v>
      </c>
      <c r="B1943">
        <v>8</v>
      </c>
      <c r="C1943" t="s">
        <v>3795</v>
      </c>
      <c r="D1943" t="s">
        <v>5464</v>
      </c>
      <c r="E1943" s="1">
        <v>42989</v>
      </c>
      <c r="F1943" t="s">
        <v>5465</v>
      </c>
      <c r="G1943" s="1">
        <v>35074</v>
      </c>
      <c r="H1943" t="s">
        <v>7</v>
      </c>
      <c r="I1943">
        <v>1996</v>
      </c>
      <c r="J1943" s="2">
        <f t="shared" si="60"/>
        <v>23</v>
      </c>
      <c r="K1943" t="str" cm="1">
        <f t="array" ref="K1943">_xlfn.IFS(J1943&gt;=61,"61-70",J1943&gt;51,"51-60",J1943&gt;41,"41-50",J1943&gt;31,"31-40",J1943&gt;10,"18-30")</f>
        <v>18-30</v>
      </c>
      <c r="L1943">
        <f t="shared" si="61"/>
        <v>2017</v>
      </c>
    </row>
    <row r="1944" spans="1:12" x14ac:dyDescent="0.25">
      <c r="A1944">
        <v>8198</v>
      </c>
      <c r="B1944">
        <v>8</v>
      </c>
      <c r="C1944" t="s">
        <v>3931</v>
      </c>
      <c r="D1944" t="s">
        <v>5466</v>
      </c>
      <c r="E1944" s="1">
        <v>43421</v>
      </c>
      <c r="F1944" t="s">
        <v>5467</v>
      </c>
      <c r="G1944" s="1">
        <v>19447</v>
      </c>
      <c r="H1944" t="s">
        <v>7</v>
      </c>
      <c r="I1944">
        <v>1953</v>
      </c>
      <c r="J1944" s="2">
        <f t="shared" si="60"/>
        <v>66</v>
      </c>
      <c r="K1944" t="str" cm="1">
        <f t="array" ref="K1944">_xlfn.IFS(J1944&gt;=61,"61-70",J1944&gt;51,"51-60",J1944&gt;41,"41-50",J1944&gt;31,"31-40",J1944&gt;10,"18-30")</f>
        <v>61-70</v>
      </c>
      <c r="L1944">
        <f t="shared" si="61"/>
        <v>2018</v>
      </c>
    </row>
    <row r="1945" spans="1:12" x14ac:dyDescent="0.25">
      <c r="A1945">
        <v>8199</v>
      </c>
      <c r="B1945">
        <v>8</v>
      </c>
      <c r="C1945" t="s">
        <v>5468</v>
      </c>
      <c r="D1945" t="s">
        <v>5469</v>
      </c>
      <c r="E1945" s="1">
        <v>43533</v>
      </c>
      <c r="F1945" t="s">
        <v>5470</v>
      </c>
      <c r="G1945" s="1">
        <v>34969</v>
      </c>
      <c r="H1945" t="s">
        <v>2148</v>
      </c>
      <c r="I1945">
        <v>1995</v>
      </c>
      <c r="J1945" s="2">
        <f t="shared" si="60"/>
        <v>24</v>
      </c>
      <c r="K1945" t="str" cm="1">
        <f t="array" ref="K1945">_xlfn.IFS(J1945&gt;=61,"61-70",J1945&gt;51,"51-60",J1945&gt;41,"41-50",J1945&gt;31,"31-40",J1945&gt;10,"18-30")</f>
        <v>18-30</v>
      </c>
      <c r="L1945">
        <f t="shared" si="61"/>
        <v>2019</v>
      </c>
    </row>
    <row r="1946" spans="1:12" x14ac:dyDescent="0.25">
      <c r="A1946">
        <v>8200</v>
      </c>
      <c r="B1946">
        <v>8</v>
      </c>
      <c r="C1946" t="s">
        <v>2713</v>
      </c>
      <c r="D1946" t="s">
        <v>5471</v>
      </c>
      <c r="E1946" s="1">
        <v>43512</v>
      </c>
      <c r="F1946" t="s">
        <v>5472</v>
      </c>
      <c r="G1946" s="1">
        <v>32126</v>
      </c>
      <c r="H1946" t="s">
        <v>6</v>
      </c>
      <c r="I1946">
        <v>1987</v>
      </c>
      <c r="J1946" s="2">
        <f t="shared" si="60"/>
        <v>32</v>
      </c>
      <c r="K1946" t="str" cm="1">
        <f t="array" ref="K1946">_xlfn.IFS(J1946&gt;=61,"61-70",J1946&gt;51,"51-60",J1946&gt;41,"41-50",J1946&gt;31,"31-40",J1946&gt;10,"18-30")</f>
        <v>31-40</v>
      </c>
      <c r="L1946">
        <f t="shared" si="61"/>
        <v>2019</v>
      </c>
    </row>
    <row r="1947" spans="1:12" x14ac:dyDescent="0.25">
      <c r="A1947">
        <v>8201</v>
      </c>
      <c r="B1947">
        <v>8</v>
      </c>
      <c r="C1947" t="s">
        <v>3582</v>
      </c>
      <c r="D1947" t="s">
        <v>5473</v>
      </c>
      <c r="E1947" s="1">
        <v>42801</v>
      </c>
      <c r="F1947" t="s">
        <v>5474</v>
      </c>
      <c r="G1947" s="1">
        <v>21941</v>
      </c>
      <c r="H1947" t="s">
        <v>7</v>
      </c>
      <c r="I1947">
        <v>1960</v>
      </c>
      <c r="J1947" s="2">
        <f t="shared" si="60"/>
        <v>59</v>
      </c>
      <c r="K1947" t="str" cm="1">
        <f t="array" ref="K1947">_xlfn.IFS(J1947&gt;=61,"61-70",J1947&gt;51,"51-60",J1947&gt;41,"41-50",J1947&gt;31,"31-40",J1947&gt;10,"18-30")</f>
        <v>51-60</v>
      </c>
      <c r="L1947">
        <f t="shared" si="61"/>
        <v>2017</v>
      </c>
    </row>
    <row r="1948" spans="1:12" x14ac:dyDescent="0.25">
      <c r="A1948">
        <v>8202</v>
      </c>
      <c r="B1948">
        <v>8</v>
      </c>
      <c r="C1948" t="s">
        <v>4531</v>
      </c>
      <c r="D1948" t="s">
        <v>5475</v>
      </c>
      <c r="E1948" s="1">
        <v>43413</v>
      </c>
      <c r="F1948" t="s">
        <v>5476</v>
      </c>
      <c r="G1948" s="1">
        <v>18590</v>
      </c>
      <c r="H1948" t="s">
        <v>7</v>
      </c>
      <c r="I1948">
        <v>1950</v>
      </c>
      <c r="J1948" s="2">
        <f t="shared" si="60"/>
        <v>69</v>
      </c>
      <c r="K1948" t="str" cm="1">
        <f t="array" ref="K1948">_xlfn.IFS(J1948&gt;=61,"61-70",J1948&gt;51,"51-60",J1948&gt;41,"41-50",J1948&gt;31,"31-40",J1948&gt;10,"18-30")</f>
        <v>61-70</v>
      </c>
      <c r="L1948">
        <f t="shared" si="61"/>
        <v>2018</v>
      </c>
    </row>
    <row r="1949" spans="1:12" x14ac:dyDescent="0.25">
      <c r="A1949">
        <v>8203</v>
      </c>
      <c r="B1949">
        <v>8</v>
      </c>
      <c r="C1949" t="s">
        <v>4022</v>
      </c>
      <c r="D1949" t="s">
        <v>5477</v>
      </c>
      <c r="E1949" s="1">
        <v>43508</v>
      </c>
      <c r="F1949" t="s">
        <v>5478</v>
      </c>
      <c r="G1949" s="1">
        <v>36709</v>
      </c>
      <c r="H1949" t="s">
        <v>2148</v>
      </c>
      <c r="I1949">
        <v>2000</v>
      </c>
      <c r="J1949" s="2">
        <f t="shared" si="60"/>
        <v>19</v>
      </c>
      <c r="K1949" t="str" cm="1">
        <f t="array" ref="K1949">_xlfn.IFS(J1949&gt;=61,"61-70",J1949&gt;51,"51-60",J1949&gt;41,"41-50",J1949&gt;31,"31-40",J1949&gt;10,"18-30")</f>
        <v>18-30</v>
      </c>
      <c r="L1949">
        <f t="shared" si="61"/>
        <v>2019</v>
      </c>
    </row>
    <row r="1950" spans="1:12" x14ac:dyDescent="0.25">
      <c r="A1950">
        <v>8204</v>
      </c>
      <c r="B1950">
        <v>8</v>
      </c>
      <c r="C1950" t="s">
        <v>5479</v>
      </c>
      <c r="D1950" t="s">
        <v>5480</v>
      </c>
      <c r="E1950" s="1">
        <v>43283</v>
      </c>
      <c r="F1950" t="s">
        <v>5481</v>
      </c>
      <c r="G1950" s="1">
        <v>34784</v>
      </c>
      <c r="H1950" t="s">
        <v>2148</v>
      </c>
      <c r="I1950">
        <v>1995</v>
      </c>
      <c r="J1950" s="2">
        <f t="shared" si="60"/>
        <v>24</v>
      </c>
      <c r="K1950" t="str" cm="1">
        <f t="array" ref="K1950">_xlfn.IFS(J1950&gt;=61,"61-70",J1950&gt;51,"51-60",J1950&gt;41,"41-50",J1950&gt;31,"31-40",J1950&gt;10,"18-30")</f>
        <v>18-30</v>
      </c>
      <c r="L1950">
        <f t="shared" si="61"/>
        <v>2018</v>
      </c>
    </row>
    <row r="1951" spans="1:12" x14ac:dyDescent="0.25">
      <c r="A1951">
        <v>8205</v>
      </c>
      <c r="B1951">
        <v>8</v>
      </c>
      <c r="C1951" t="s">
        <v>5482</v>
      </c>
      <c r="D1951" t="s">
        <v>5483</v>
      </c>
      <c r="E1951" s="1">
        <v>42963</v>
      </c>
      <c r="F1951" t="s">
        <v>5484</v>
      </c>
      <c r="G1951" s="1">
        <v>36622</v>
      </c>
      <c r="H1951" t="s">
        <v>6</v>
      </c>
      <c r="I1951">
        <v>2000</v>
      </c>
      <c r="J1951" s="2">
        <f t="shared" si="60"/>
        <v>19</v>
      </c>
      <c r="K1951" t="str" cm="1">
        <f t="array" ref="K1951">_xlfn.IFS(J1951&gt;=61,"61-70",J1951&gt;51,"51-60",J1951&gt;41,"41-50",J1951&gt;31,"31-40",J1951&gt;10,"18-30")</f>
        <v>18-30</v>
      </c>
      <c r="L1951">
        <f t="shared" si="61"/>
        <v>2017</v>
      </c>
    </row>
    <row r="1952" spans="1:12" x14ac:dyDescent="0.25">
      <c r="A1952">
        <v>8206</v>
      </c>
      <c r="B1952">
        <v>8</v>
      </c>
      <c r="C1952" t="s">
        <v>5485</v>
      </c>
      <c r="D1952" t="s">
        <v>5486</v>
      </c>
      <c r="E1952" s="1">
        <v>43137</v>
      </c>
      <c r="F1952" t="s">
        <v>5487</v>
      </c>
      <c r="G1952" s="1">
        <v>31697</v>
      </c>
      <c r="H1952" t="s">
        <v>6</v>
      </c>
      <c r="I1952">
        <v>1986</v>
      </c>
      <c r="J1952" s="2">
        <f t="shared" si="60"/>
        <v>33</v>
      </c>
      <c r="K1952" t="str" cm="1">
        <f t="array" ref="K1952">_xlfn.IFS(J1952&gt;=61,"61-70",J1952&gt;51,"51-60",J1952&gt;41,"41-50",J1952&gt;31,"31-40",J1952&gt;10,"18-30")</f>
        <v>31-40</v>
      </c>
      <c r="L1952">
        <f t="shared" si="61"/>
        <v>2018</v>
      </c>
    </row>
    <row r="1953" spans="1:12" x14ac:dyDescent="0.25">
      <c r="A1953">
        <v>8207</v>
      </c>
      <c r="B1953">
        <v>8</v>
      </c>
      <c r="C1953" t="s">
        <v>2967</v>
      </c>
      <c r="D1953" t="s">
        <v>5488</v>
      </c>
      <c r="E1953" s="1">
        <v>43271</v>
      </c>
      <c r="F1953" t="s">
        <v>5489</v>
      </c>
      <c r="G1953" s="1">
        <v>32245</v>
      </c>
      <c r="H1953" t="s">
        <v>7</v>
      </c>
      <c r="I1953">
        <v>1988</v>
      </c>
      <c r="J1953" s="2">
        <f t="shared" si="60"/>
        <v>31</v>
      </c>
      <c r="K1953" t="str" cm="1">
        <f t="array" ref="K1953">_xlfn.IFS(J1953&gt;=61,"61-70",J1953&gt;51,"51-60",J1953&gt;41,"41-50",J1953&gt;31,"31-40",J1953&gt;10,"18-30")</f>
        <v>18-30</v>
      </c>
      <c r="L1953">
        <f t="shared" si="61"/>
        <v>2018</v>
      </c>
    </row>
    <row r="1954" spans="1:12" x14ac:dyDescent="0.25">
      <c r="A1954">
        <v>8208</v>
      </c>
      <c r="B1954">
        <v>8</v>
      </c>
      <c r="C1954" t="s">
        <v>3020</v>
      </c>
      <c r="D1954" t="s">
        <v>5490</v>
      </c>
      <c r="E1954" s="1">
        <v>43339</v>
      </c>
      <c r="F1954" t="s">
        <v>5491</v>
      </c>
      <c r="G1954" s="1">
        <v>34912</v>
      </c>
      <c r="H1954" t="s">
        <v>2148</v>
      </c>
      <c r="I1954">
        <v>1995</v>
      </c>
      <c r="J1954" s="2">
        <f t="shared" si="60"/>
        <v>24</v>
      </c>
      <c r="K1954" t="str" cm="1">
        <f t="array" ref="K1954">_xlfn.IFS(J1954&gt;=61,"61-70",J1954&gt;51,"51-60",J1954&gt;41,"41-50",J1954&gt;31,"31-40",J1954&gt;10,"18-30")</f>
        <v>18-30</v>
      </c>
      <c r="L1954">
        <f t="shared" si="61"/>
        <v>2018</v>
      </c>
    </row>
    <row r="1955" spans="1:12" x14ac:dyDescent="0.25">
      <c r="A1955">
        <v>8209</v>
      </c>
      <c r="B1955">
        <v>8</v>
      </c>
      <c r="C1955" t="s">
        <v>4875</v>
      </c>
      <c r="D1955" t="s">
        <v>5492</v>
      </c>
      <c r="E1955" s="1">
        <v>43294</v>
      </c>
      <c r="F1955" t="s">
        <v>5493</v>
      </c>
      <c r="G1955" s="1">
        <v>29499</v>
      </c>
      <c r="H1955" t="s">
        <v>6</v>
      </c>
      <c r="I1955">
        <v>1980</v>
      </c>
      <c r="J1955" s="2">
        <f t="shared" si="60"/>
        <v>39</v>
      </c>
      <c r="K1955" t="str" cm="1">
        <f t="array" ref="K1955">_xlfn.IFS(J1955&gt;=61,"61-70",J1955&gt;51,"51-60",J1955&gt;41,"41-50",J1955&gt;31,"31-40",J1955&gt;10,"18-30")</f>
        <v>31-40</v>
      </c>
      <c r="L1955">
        <f t="shared" si="61"/>
        <v>2018</v>
      </c>
    </row>
    <row r="1956" spans="1:12" x14ac:dyDescent="0.25">
      <c r="A1956">
        <v>8210</v>
      </c>
      <c r="B1956">
        <v>8</v>
      </c>
      <c r="C1956" t="s">
        <v>3665</v>
      </c>
      <c r="D1956" t="s">
        <v>5494</v>
      </c>
      <c r="E1956" s="1">
        <v>43119</v>
      </c>
      <c r="F1956" t="s">
        <v>5495</v>
      </c>
      <c r="G1956" s="1">
        <v>32007</v>
      </c>
      <c r="H1956" t="s">
        <v>7</v>
      </c>
      <c r="I1956">
        <v>1987</v>
      </c>
      <c r="J1956" s="2">
        <f t="shared" si="60"/>
        <v>32</v>
      </c>
      <c r="K1956" t="str" cm="1">
        <f t="array" ref="K1956">_xlfn.IFS(J1956&gt;=61,"61-70",J1956&gt;51,"51-60",J1956&gt;41,"41-50",J1956&gt;31,"31-40",J1956&gt;10,"18-30")</f>
        <v>31-40</v>
      </c>
      <c r="L1956">
        <f t="shared" si="61"/>
        <v>2018</v>
      </c>
    </row>
    <row r="1957" spans="1:12" x14ac:dyDescent="0.25">
      <c r="A1957">
        <v>8211</v>
      </c>
      <c r="B1957">
        <v>8</v>
      </c>
      <c r="C1957" t="s">
        <v>4949</v>
      </c>
      <c r="D1957" t="s">
        <v>5496</v>
      </c>
      <c r="E1957" s="1">
        <v>43107</v>
      </c>
      <c r="F1957" t="s">
        <v>5497</v>
      </c>
      <c r="G1957" s="1">
        <v>25701</v>
      </c>
      <c r="H1957" t="s">
        <v>7</v>
      </c>
      <c r="I1957">
        <v>1970</v>
      </c>
      <c r="J1957" s="2">
        <f t="shared" si="60"/>
        <v>49</v>
      </c>
      <c r="K1957" t="str" cm="1">
        <f t="array" ref="K1957">_xlfn.IFS(J1957&gt;=61,"61-70",J1957&gt;51,"51-60",J1957&gt;41,"41-50",J1957&gt;31,"31-40",J1957&gt;10,"18-30")</f>
        <v>41-50</v>
      </c>
      <c r="L1957">
        <f t="shared" si="61"/>
        <v>2018</v>
      </c>
    </row>
    <row r="1958" spans="1:12" x14ac:dyDescent="0.25">
      <c r="A1958">
        <v>8212</v>
      </c>
      <c r="B1958">
        <v>8</v>
      </c>
      <c r="C1958" t="s">
        <v>5498</v>
      </c>
      <c r="D1958" t="s">
        <v>5499</v>
      </c>
      <c r="E1958" s="1">
        <v>43225</v>
      </c>
      <c r="F1958" t="s">
        <v>5500</v>
      </c>
      <c r="G1958" s="1">
        <v>33332</v>
      </c>
      <c r="H1958" t="s">
        <v>7</v>
      </c>
      <c r="I1958">
        <v>1991</v>
      </c>
      <c r="J1958" s="2">
        <f t="shared" si="60"/>
        <v>28</v>
      </c>
      <c r="K1958" t="str" cm="1">
        <f t="array" ref="K1958">_xlfn.IFS(J1958&gt;=61,"61-70",J1958&gt;51,"51-60",J1958&gt;41,"41-50",J1958&gt;31,"31-40",J1958&gt;10,"18-30")</f>
        <v>18-30</v>
      </c>
      <c r="L1958">
        <f t="shared" si="61"/>
        <v>2018</v>
      </c>
    </row>
    <row r="1959" spans="1:12" x14ac:dyDescent="0.25">
      <c r="A1959">
        <v>8213</v>
      </c>
      <c r="B1959">
        <v>8</v>
      </c>
      <c r="C1959" t="s">
        <v>5501</v>
      </c>
      <c r="D1959" t="s">
        <v>5502</v>
      </c>
      <c r="E1959" s="1">
        <v>43561</v>
      </c>
      <c r="F1959" t="s">
        <v>5503</v>
      </c>
      <c r="G1959" s="1">
        <v>32351</v>
      </c>
      <c r="H1959" t="s">
        <v>7</v>
      </c>
      <c r="I1959">
        <v>1988</v>
      </c>
      <c r="J1959" s="2">
        <f t="shared" si="60"/>
        <v>31</v>
      </c>
      <c r="K1959" t="str" cm="1">
        <f t="array" ref="K1959">_xlfn.IFS(J1959&gt;=61,"61-70",J1959&gt;51,"51-60",J1959&gt;41,"41-50",J1959&gt;31,"31-40",J1959&gt;10,"18-30")</f>
        <v>18-30</v>
      </c>
      <c r="L1959">
        <f t="shared" si="61"/>
        <v>2019</v>
      </c>
    </row>
    <row r="1960" spans="1:12" x14ac:dyDescent="0.25">
      <c r="A1960">
        <v>8214</v>
      </c>
      <c r="B1960">
        <v>8</v>
      </c>
      <c r="C1960" t="s">
        <v>5504</v>
      </c>
      <c r="D1960" t="s">
        <v>5505</v>
      </c>
      <c r="E1960" s="1">
        <v>42998</v>
      </c>
      <c r="F1960" t="s">
        <v>5506</v>
      </c>
      <c r="G1960" s="1">
        <v>20549</v>
      </c>
      <c r="H1960" t="s">
        <v>6</v>
      </c>
      <c r="I1960">
        <v>1956</v>
      </c>
      <c r="J1960" s="2">
        <f t="shared" si="60"/>
        <v>63</v>
      </c>
      <c r="K1960" t="str" cm="1">
        <f t="array" ref="K1960">_xlfn.IFS(J1960&gt;=61,"61-70",J1960&gt;51,"51-60",J1960&gt;41,"41-50",J1960&gt;31,"31-40",J1960&gt;10,"18-30")</f>
        <v>61-70</v>
      </c>
      <c r="L1960">
        <f t="shared" si="61"/>
        <v>2017</v>
      </c>
    </row>
    <row r="1961" spans="1:12" x14ac:dyDescent="0.25">
      <c r="A1961">
        <v>8215</v>
      </c>
      <c r="B1961">
        <v>8</v>
      </c>
      <c r="C1961" t="s">
        <v>5507</v>
      </c>
      <c r="D1961" t="s">
        <v>5508</v>
      </c>
      <c r="E1961" s="1">
        <v>43203</v>
      </c>
      <c r="F1961" t="s">
        <v>5509</v>
      </c>
      <c r="G1961" s="1">
        <v>21623</v>
      </c>
      <c r="H1961" t="s">
        <v>7</v>
      </c>
      <c r="I1961">
        <v>1959</v>
      </c>
      <c r="J1961" s="2">
        <f t="shared" si="60"/>
        <v>60</v>
      </c>
      <c r="K1961" t="str" cm="1">
        <f t="array" ref="K1961">_xlfn.IFS(J1961&gt;=61,"61-70",J1961&gt;51,"51-60",J1961&gt;41,"41-50",J1961&gt;31,"31-40",J1961&gt;10,"18-30")</f>
        <v>51-60</v>
      </c>
      <c r="L1961">
        <f t="shared" si="61"/>
        <v>2018</v>
      </c>
    </row>
    <row r="1962" spans="1:12" x14ac:dyDescent="0.25">
      <c r="A1962">
        <v>8216</v>
      </c>
      <c r="B1962">
        <v>8</v>
      </c>
      <c r="C1962" t="s">
        <v>3837</v>
      </c>
      <c r="D1962" t="s">
        <v>5510</v>
      </c>
      <c r="E1962" s="1">
        <v>43522</v>
      </c>
      <c r="F1962" t="s">
        <v>5511</v>
      </c>
      <c r="G1962" s="1">
        <v>36391</v>
      </c>
      <c r="H1962" t="s">
        <v>6</v>
      </c>
      <c r="I1962">
        <v>1999</v>
      </c>
      <c r="J1962" s="2">
        <f t="shared" si="60"/>
        <v>20</v>
      </c>
      <c r="K1962" t="str" cm="1">
        <f t="array" ref="K1962">_xlfn.IFS(J1962&gt;=61,"61-70",J1962&gt;51,"51-60",J1962&gt;41,"41-50",J1962&gt;31,"31-40",J1962&gt;10,"18-30")</f>
        <v>18-30</v>
      </c>
      <c r="L1962">
        <f t="shared" si="61"/>
        <v>2019</v>
      </c>
    </row>
    <row r="1963" spans="1:12" x14ac:dyDescent="0.25">
      <c r="A1963">
        <v>8217</v>
      </c>
      <c r="B1963">
        <v>8</v>
      </c>
      <c r="C1963" t="s">
        <v>4897</v>
      </c>
      <c r="D1963" t="s">
        <v>5512</v>
      </c>
      <c r="E1963" s="1">
        <v>43260</v>
      </c>
      <c r="F1963" t="s">
        <v>5513</v>
      </c>
      <c r="G1963" s="1">
        <v>21881</v>
      </c>
      <c r="H1963" t="s">
        <v>7</v>
      </c>
      <c r="I1963">
        <v>1959</v>
      </c>
      <c r="J1963" s="2">
        <f t="shared" si="60"/>
        <v>60</v>
      </c>
      <c r="K1963" t="str" cm="1">
        <f t="array" ref="K1963">_xlfn.IFS(J1963&gt;=61,"61-70",J1963&gt;51,"51-60",J1963&gt;41,"41-50",J1963&gt;31,"31-40",J1963&gt;10,"18-30")</f>
        <v>51-60</v>
      </c>
      <c r="L1963">
        <f t="shared" si="61"/>
        <v>2018</v>
      </c>
    </row>
    <row r="1964" spans="1:12" x14ac:dyDescent="0.25">
      <c r="A1964">
        <v>8218</v>
      </c>
      <c r="B1964">
        <v>8</v>
      </c>
      <c r="C1964" t="s">
        <v>5514</v>
      </c>
      <c r="D1964" t="s">
        <v>5515</v>
      </c>
      <c r="E1964" s="1">
        <v>42818</v>
      </c>
      <c r="F1964" t="s">
        <v>5516</v>
      </c>
      <c r="G1964" s="1">
        <v>24613</v>
      </c>
      <c r="H1964" t="s">
        <v>6</v>
      </c>
      <c r="I1964">
        <v>1967</v>
      </c>
      <c r="J1964" s="2">
        <f t="shared" si="60"/>
        <v>52</v>
      </c>
      <c r="K1964" t="str" cm="1">
        <f t="array" ref="K1964">_xlfn.IFS(J1964&gt;=61,"61-70",J1964&gt;51,"51-60",J1964&gt;41,"41-50",J1964&gt;31,"31-40",J1964&gt;10,"18-30")</f>
        <v>51-60</v>
      </c>
      <c r="L1964">
        <f t="shared" si="61"/>
        <v>2017</v>
      </c>
    </row>
    <row r="1965" spans="1:12" x14ac:dyDescent="0.25">
      <c r="A1965">
        <v>8219</v>
      </c>
      <c r="B1965">
        <v>8</v>
      </c>
      <c r="C1965" t="s">
        <v>5517</v>
      </c>
      <c r="D1965" t="s">
        <v>5518</v>
      </c>
      <c r="E1965" s="1">
        <v>43374</v>
      </c>
      <c r="F1965" t="s">
        <v>5519</v>
      </c>
      <c r="G1965" s="1">
        <v>20890</v>
      </c>
      <c r="H1965" t="s">
        <v>6</v>
      </c>
      <c r="I1965">
        <v>1957</v>
      </c>
      <c r="J1965" s="2">
        <f t="shared" si="60"/>
        <v>62</v>
      </c>
      <c r="K1965" t="str" cm="1">
        <f t="array" ref="K1965">_xlfn.IFS(J1965&gt;=61,"61-70",J1965&gt;51,"51-60",J1965&gt;41,"41-50",J1965&gt;31,"31-40",J1965&gt;10,"18-30")</f>
        <v>61-70</v>
      </c>
      <c r="L1965">
        <f t="shared" si="61"/>
        <v>2018</v>
      </c>
    </row>
    <row r="1966" spans="1:12" x14ac:dyDescent="0.25">
      <c r="A1966">
        <v>8220</v>
      </c>
      <c r="B1966">
        <v>8</v>
      </c>
      <c r="C1966" t="s">
        <v>5520</v>
      </c>
      <c r="D1966" t="s">
        <v>5521</v>
      </c>
      <c r="E1966" s="1">
        <v>43007</v>
      </c>
      <c r="F1966" t="s">
        <v>5522</v>
      </c>
      <c r="G1966" s="1">
        <v>21707</v>
      </c>
      <c r="H1966" t="s">
        <v>6</v>
      </c>
      <c r="I1966">
        <v>1959</v>
      </c>
      <c r="J1966" s="2">
        <f t="shared" si="60"/>
        <v>60</v>
      </c>
      <c r="K1966" t="str" cm="1">
        <f t="array" ref="K1966">_xlfn.IFS(J1966&gt;=61,"61-70",J1966&gt;51,"51-60",J1966&gt;41,"41-50",J1966&gt;31,"31-40",J1966&gt;10,"18-30")</f>
        <v>51-60</v>
      </c>
      <c r="L1966">
        <f t="shared" si="61"/>
        <v>2017</v>
      </c>
    </row>
    <row r="1967" spans="1:12" x14ac:dyDescent="0.25">
      <c r="A1967">
        <v>8221</v>
      </c>
      <c r="B1967">
        <v>8</v>
      </c>
      <c r="C1967" t="s">
        <v>5523</v>
      </c>
      <c r="D1967" t="s">
        <v>5524</v>
      </c>
      <c r="E1967" s="1">
        <v>42970</v>
      </c>
      <c r="F1967" t="s">
        <v>5525</v>
      </c>
      <c r="G1967" s="1">
        <v>30480</v>
      </c>
      <c r="H1967" t="s">
        <v>6</v>
      </c>
      <c r="I1967">
        <v>1983</v>
      </c>
      <c r="J1967" s="2">
        <f t="shared" si="60"/>
        <v>36</v>
      </c>
      <c r="K1967" t="str" cm="1">
        <f t="array" ref="K1967">_xlfn.IFS(J1967&gt;=61,"61-70",J1967&gt;51,"51-60",J1967&gt;41,"41-50",J1967&gt;31,"31-40",J1967&gt;10,"18-30")</f>
        <v>31-40</v>
      </c>
      <c r="L1967">
        <f t="shared" si="61"/>
        <v>2017</v>
      </c>
    </row>
    <row r="1968" spans="1:12" x14ac:dyDescent="0.25">
      <c r="A1968">
        <v>8222</v>
      </c>
      <c r="B1968">
        <v>8</v>
      </c>
      <c r="C1968" t="s">
        <v>2710</v>
      </c>
      <c r="D1968" t="s">
        <v>5526</v>
      </c>
      <c r="E1968" s="1">
        <v>43441</v>
      </c>
      <c r="F1968" t="s">
        <v>5527</v>
      </c>
      <c r="G1968" s="1">
        <v>19254</v>
      </c>
      <c r="H1968" t="s">
        <v>6</v>
      </c>
      <c r="I1968">
        <v>1952</v>
      </c>
      <c r="J1968" s="2">
        <f t="shared" si="60"/>
        <v>67</v>
      </c>
      <c r="K1968" t="str" cm="1">
        <f t="array" ref="K1968">_xlfn.IFS(J1968&gt;=61,"61-70",J1968&gt;51,"51-60",J1968&gt;41,"41-50",J1968&gt;31,"31-40",J1968&gt;10,"18-30")</f>
        <v>61-70</v>
      </c>
      <c r="L1968">
        <f t="shared" si="61"/>
        <v>2018</v>
      </c>
    </row>
    <row r="1969" spans="1:12" x14ac:dyDescent="0.25">
      <c r="A1969">
        <v>8223</v>
      </c>
      <c r="B1969">
        <v>8</v>
      </c>
      <c r="C1969" t="s">
        <v>5528</v>
      </c>
      <c r="D1969" t="s">
        <v>5529</v>
      </c>
      <c r="E1969" s="1">
        <v>42821</v>
      </c>
      <c r="F1969" t="s">
        <v>5530</v>
      </c>
      <c r="G1969" s="1">
        <v>25705</v>
      </c>
      <c r="H1969" t="s">
        <v>7</v>
      </c>
      <c r="I1969">
        <v>1970</v>
      </c>
      <c r="J1969" s="2">
        <f t="shared" si="60"/>
        <v>49</v>
      </c>
      <c r="K1969" t="str" cm="1">
        <f t="array" ref="K1969">_xlfn.IFS(J1969&gt;=61,"61-70",J1969&gt;51,"51-60",J1969&gt;41,"41-50",J1969&gt;31,"31-40",J1969&gt;10,"18-30")</f>
        <v>41-50</v>
      </c>
      <c r="L1969">
        <f t="shared" si="61"/>
        <v>2017</v>
      </c>
    </row>
    <row r="1970" spans="1:12" x14ac:dyDescent="0.25">
      <c r="A1970">
        <v>8224</v>
      </c>
      <c r="B1970">
        <v>8</v>
      </c>
      <c r="C1970" t="s">
        <v>5531</v>
      </c>
      <c r="D1970" t="s">
        <v>5532</v>
      </c>
      <c r="E1970" s="1">
        <v>43093</v>
      </c>
      <c r="F1970" t="s">
        <v>5533</v>
      </c>
      <c r="G1970" s="1">
        <v>18947</v>
      </c>
      <c r="H1970" t="s">
        <v>7</v>
      </c>
      <c r="I1970">
        <v>1951</v>
      </c>
      <c r="J1970" s="2">
        <f t="shared" si="60"/>
        <v>68</v>
      </c>
      <c r="K1970" t="str" cm="1">
        <f t="array" ref="K1970">_xlfn.IFS(J1970&gt;=61,"61-70",J1970&gt;51,"51-60",J1970&gt;41,"41-50",J1970&gt;31,"31-40",J1970&gt;10,"18-30")</f>
        <v>61-70</v>
      </c>
      <c r="L1970">
        <f t="shared" si="61"/>
        <v>2017</v>
      </c>
    </row>
    <row r="1971" spans="1:12" x14ac:dyDescent="0.25">
      <c r="A1971">
        <v>8225</v>
      </c>
      <c r="B1971">
        <v>8</v>
      </c>
      <c r="C1971" t="s">
        <v>2563</v>
      </c>
      <c r="D1971" t="s">
        <v>5534</v>
      </c>
      <c r="E1971" s="1">
        <v>43278</v>
      </c>
      <c r="F1971" t="s">
        <v>5535</v>
      </c>
      <c r="G1971" s="1">
        <v>27725</v>
      </c>
      <c r="H1971" t="s">
        <v>6</v>
      </c>
      <c r="I1971">
        <v>1975</v>
      </c>
      <c r="J1971" s="2">
        <f t="shared" si="60"/>
        <v>44</v>
      </c>
      <c r="K1971" t="str" cm="1">
        <f t="array" ref="K1971">_xlfn.IFS(J1971&gt;=61,"61-70",J1971&gt;51,"51-60",J1971&gt;41,"41-50",J1971&gt;31,"31-40",J1971&gt;10,"18-30")</f>
        <v>41-50</v>
      </c>
      <c r="L1971">
        <f t="shared" si="61"/>
        <v>2018</v>
      </c>
    </row>
    <row r="1972" spans="1:12" x14ac:dyDescent="0.25">
      <c r="A1972">
        <v>8226</v>
      </c>
      <c r="B1972">
        <v>8</v>
      </c>
      <c r="C1972" t="s">
        <v>4812</v>
      </c>
      <c r="D1972" t="s">
        <v>5536</v>
      </c>
      <c r="E1972" s="1">
        <v>43196</v>
      </c>
      <c r="F1972" t="s">
        <v>5537</v>
      </c>
      <c r="G1972" s="1">
        <v>19225</v>
      </c>
      <c r="H1972" t="s">
        <v>7</v>
      </c>
      <c r="I1972">
        <v>1952</v>
      </c>
      <c r="J1972" s="2">
        <f t="shared" si="60"/>
        <v>67</v>
      </c>
      <c r="K1972" t="str" cm="1">
        <f t="array" ref="K1972">_xlfn.IFS(J1972&gt;=61,"61-70",J1972&gt;51,"51-60",J1972&gt;41,"41-50",J1972&gt;31,"31-40",J1972&gt;10,"18-30")</f>
        <v>61-70</v>
      </c>
      <c r="L1972">
        <f t="shared" si="61"/>
        <v>2018</v>
      </c>
    </row>
    <row r="1973" spans="1:12" x14ac:dyDescent="0.25">
      <c r="A1973">
        <v>8227</v>
      </c>
      <c r="B1973">
        <v>8</v>
      </c>
      <c r="C1973" t="s">
        <v>3865</v>
      </c>
      <c r="D1973" t="s">
        <v>5538</v>
      </c>
      <c r="E1973" s="1">
        <v>43562</v>
      </c>
      <c r="F1973" t="s">
        <v>5539</v>
      </c>
      <c r="G1973" s="1">
        <v>19090</v>
      </c>
      <c r="H1973" t="s">
        <v>7</v>
      </c>
      <c r="I1973">
        <v>1952</v>
      </c>
      <c r="J1973" s="2">
        <f t="shared" si="60"/>
        <v>67</v>
      </c>
      <c r="K1973" t="str" cm="1">
        <f t="array" ref="K1973">_xlfn.IFS(J1973&gt;=61,"61-70",J1973&gt;51,"51-60",J1973&gt;41,"41-50",J1973&gt;31,"31-40",J1973&gt;10,"18-30")</f>
        <v>61-70</v>
      </c>
      <c r="L1973">
        <f t="shared" si="61"/>
        <v>2019</v>
      </c>
    </row>
    <row r="1974" spans="1:12" x14ac:dyDescent="0.25">
      <c r="A1974">
        <v>8228</v>
      </c>
      <c r="B1974">
        <v>8</v>
      </c>
      <c r="C1974" t="s">
        <v>5540</v>
      </c>
      <c r="D1974" t="s">
        <v>5541</v>
      </c>
      <c r="E1974" s="1">
        <v>42751</v>
      </c>
      <c r="F1974" t="s">
        <v>5542</v>
      </c>
      <c r="G1974" s="1">
        <v>27489</v>
      </c>
      <c r="H1974" t="s">
        <v>7</v>
      </c>
      <c r="I1974">
        <v>1975</v>
      </c>
      <c r="J1974" s="2">
        <f t="shared" si="60"/>
        <v>44</v>
      </c>
      <c r="K1974" t="str" cm="1">
        <f t="array" ref="K1974">_xlfn.IFS(J1974&gt;=61,"61-70",J1974&gt;51,"51-60",J1974&gt;41,"41-50",J1974&gt;31,"31-40",J1974&gt;10,"18-30")</f>
        <v>41-50</v>
      </c>
      <c r="L1974">
        <f t="shared" si="61"/>
        <v>2017</v>
      </c>
    </row>
    <row r="1975" spans="1:12" x14ac:dyDescent="0.25">
      <c r="A1975">
        <v>8229</v>
      </c>
      <c r="B1975">
        <v>8</v>
      </c>
      <c r="C1975" t="s">
        <v>5543</v>
      </c>
      <c r="D1975" t="s">
        <v>5544</v>
      </c>
      <c r="E1975" s="1">
        <v>43053</v>
      </c>
      <c r="F1975" t="s">
        <v>5545</v>
      </c>
      <c r="G1975" s="1">
        <v>33407</v>
      </c>
      <c r="H1975" t="s">
        <v>2148</v>
      </c>
      <c r="I1975">
        <v>1991</v>
      </c>
      <c r="J1975" s="2">
        <f t="shared" si="60"/>
        <v>28</v>
      </c>
      <c r="K1975" t="str" cm="1">
        <f t="array" ref="K1975">_xlfn.IFS(J1975&gt;=61,"61-70",J1975&gt;51,"51-60",J1975&gt;41,"41-50",J1975&gt;31,"31-40",J1975&gt;10,"18-30")</f>
        <v>18-30</v>
      </c>
      <c r="L1975">
        <f t="shared" si="61"/>
        <v>2017</v>
      </c>
    </row>
    <row r="1976" spans="1:12" x14ac:dyDescent="0.25">
      <c r="A1976">
        <v>8230</v>
      </c>
      <c r="B1976">
        <v>8</v>
      </c>
      <c r="C1976" t="s">
        <v>3922</v>
      </c>
      <c r="D1976" t="s">
        <v>5546</v>
      </c>
      <c r="E1976" s="1">
        <v>43501</v>
      </c>
      <c r="F1976" t="s">
        <v>5547</v>
      </c>
      <c r="G1976" s="1">
        <v>32960</v>
      </c>
      <c r="H1976" t="s">
        <v>2148</v>
      </c>
      <c r="I1976">
        <v>1990</v>
      </c>
      <c r="J1976" s="2">
        <f t="shared" si="60"/>
        <v>29</v>
      </c>
      <c r="K1976" t="str" cm="1">
        <f t="array" ref="K1976">_xlfn.IFS(J1976&gt;=61,"61-70",J1976&gt;51,"51-60",J1976&gt;41,"41-50",J1976&gt;31,"31-40",J1976&gt;10,"18-30")</f>
        <v>18-30</v>
      </c>
      <c r="L1976">
        <f t="shared" si="61"/>
        <v>2019</v>
      </c>
    </row>
    <row r="1977" spans="1:12" x14ac:dyDescent="0.25">
      <c r="A1977">
        <v>8231</v>
      </c>
      <c r="B1977">
        <v>8</v>
      </c>
      <c r="C1977" t="s">
        <v>5548</v>
      </c>
      <c r="D1977" t="s">
        <v>5549</v>
      </c>
      <c r="E1977" s="1">
        <v>43312</v>
      </c>
      <c r="F1977" t="s">
        <v>5550</v>
      </c>
      <c r="G1977" s="1">
        <v>34249</v>
      </c>
      <c r="H1977" t="s">
        <v>2148</v>
      </c>
      <c r="I1977">
        <v>1993</v>
      </c>
      <c r="J1977" s="2">
        <f t="shared" si="60"/>
        <v>26</v>
      </c>
      <c r="K1977" t="str" cm="1">
        <f t="array" ref="K1977">_xlfn.IFS(J1977&gt;=61,"61-70",J1977&gt;51,"51-60",J1977&gt;41,"41-50",J1977&gt;31,"31-40",J1977&gt;10,"18-30")</f>
        <v>18-30</v>
      </c>
      <c r="L1977">
        <f t="shared" si="61"/>
        <v>2018</v>
      </c>
    </row>
    <row r="1978" spans="1:12" x14ac:dyDescent="0.25">
      <c r="A1978">
        <v>8232</v>
      </c>
      <c r="B1978">
        <v>8</v>
      </c>
      <c r="C1978" t="s">
        <v>5551</v>
      </c>
      <c r="D1978" t="s">
        <v>5552</v>
      </c>
      <c r="E1978" s="1">
        <v>43124</v>
      </c>
      <c r="F1978" t="s">
        <v>5553</v>
      </c>
      <c r="G1978" s="1">
        <v>27108</v>
      </c>
      <c r="H1978" t="s">
        <v>7</v>
      </c>
      <c r="I1978">
        <v>1974</v>
      </c>
      <c r="J1978" s="2">
        <f t="shared" si="60"/>
        <v>45</v>
      </c>
      <c r="K1978" t="str" cm="1">
        <f t="array" ref="K1978">_xlfn.IFS(J1978&gt;=61,"61-70",J1978&gt;51,"51-60",J1978&gt;41,"41-50",J1978&gt;31,"31-40",J1978&gt;10,"18-30")</f>
        <v>41-50</v>
      </c>
      <c r="L1978">
        <f t="shared" si="61"/>
        <v>2018</v>
      </c>
    </row>
    <row r="1979" spans="1:12" x14ac:dyDescent="0.25">
      <c r="A1979">
        <v>8233</v>
      </c>
      <c r="B1979">
        <v>8</v>
      </c>
      <c r="C1979" t="s">
        <v>2763</v>
      </c>
      <c r="D1979" t="s">
        <v>5554</v>
      </c>
      <c r="E1979" s="1">
        <v>43014</v>
      </c>
      <c r="F1979" t="s">
        <v>5555</v>
      </c>
      <c r="G1979" s="1">
        <v>34486</v>
      </c>
      <c r="H1979" t="s">
        <v>2148</v>
      </c>
      <c r="I1979">
        <v>1994</v>
      </c>
      <c r="J1979" s="2">
        <f t="shared" si="60"/>
        <v>25</v>
      </c>
      <c r="K1979" t="str" cm="1">
        <f t="array" ref="K1979">_xlfn.IFS(J1979&gt;=61,"61-70",J1979&gt;51,"51-60",J1979&gt;41,"41-50",J1979&gt;31,"31-40",J1979&gt;10,"18-30")</f>
        <v>18-30</v>
      </c>
      <c r="L1979">
        <f t="shared" si="61"/>
        <v>2017</v>
      </c>
    </row>
    <row r="1980" spans="1:12" x14ac:dyDescent="0.25">
      <c r="A1980">
        <v>8234</v>
      </c>
      <c r="B1980">
        <v>8</v>
      </c>
      <c r="C1980" t="s">
        <v>3922</v>
      </c>
      <c r="D1980" t="s">
        <v>5556</v>
      </c>
      <c r="E1980" s="1">
        <v>43537</v>
      </c>
      <c r="F1980" t="s">
        <v>5557</v>
      </c>
      <c r="G1980" s="1">
        <v>36939</v>
      </c>
      <c r="H1980" t="s">
        <v>2148</v>
      </c>
      <c r="I1980">
        <v>2001</v>
      </c>
      <c r="J1980" s="2">
        <f t="shared" si="60"/>
        <v>18</v>
      </c>
      <c r="K1980" t="str" cm="1">
        <f t="array" ref="K1980">_xlfn.IFS(J1980&gt;=61,"61-70",J1980&gt;51,"51-60",J1980&gt;41,"41-50",J1980&gt;31,"31-40",J1980&gt;10,"18-30")</f>
        <v>18-30</v>
      </c>
      <c r="L1980">
        <f t="shared" si="61"/>
        <v>2019</v>
      </c>
    </row>
    <row r="1981" spans="1:12" x14ac:dyDescent="0.25">
      <c r="A1981">
        <v>8235</v>
      </c>
      <c r="B1981">
        <v>8</v>
      </c>
      <c r="C1981" t="s">
        <v>5286</v>
      </c>
      <c r="D1981" t="s">
        <v>5558</v>
      </c>
      <c r="E1981" s="1">
        <v>42965</v>
      </c>
      <c r="F1981" t="s">
        <v>5559</v>
      </c>
      <c r="G1981" s="1">
        <v>21513</v>
      </c>
      <c r="H1981" t="s">
        <v>6</v>
      </c>
      <c r="I1981">
        <v>1958</v>
      </c>
      <c r="J1981" s="2">
        <f t="shared" si="60"/>
        <v>61</v>
      </c>
      <c r="K1981" t="str" cm="1">
        <f t="array" ref="K1981">_xlfn.IFS(J1981&gt;=61,"61-70",J1981&gt;51,"51-60",J1981&gt;41,"41-50",J1981&gt;31,"31-40",J1981&gt;10,"18-30")</f>
        <v>61-70</v>
      </c>
      <c r="L1981">
        <f t="shared" si="61"/>
        <v>2017</v>
      </c>
    </row>
    <row r="1982" spans="1:12" x14ac:dyDescent="0.25">
      <c r="A1982">
        <v>8236</v>
      </c>
      <c r="B1982">
        <v>8</v>
      </c>
      <c r="C1982" t="s">
        <v>2816</v>
      </c>
      <c r="D1982" t="s">
        <v>5560</v>
      </c>
      <c r="E1982" s="1">
        <v>43229</v>
      </c>
      <c r="F1982" t="s">
        <v>5561</v>
      </c>
      <c r="G1982" s="1">
        <v>26095</v>
      </c>
      <c r="H1982" t="s">
        <v>7</v>
      </c>
      <c r="I1982">
        <v>1971</v>
      </c>
      <c r="J1982" s="2">
        <f t="shared" si="60"/>
        <v>48</v>
      </c>
      <c r="K1982" t="str" cm="1">
        <f t="array" ref="K1982">_xlfn.IFS(J1982&gt;=61,"61-70",J1982&gt;51,"51-60",J1982&gt;41,"41-50",J1982&gt;31,"31-40",J1982&gt;10,"18-30")</f>
        <v>41-50</v>
      </c>
      <c r="L1982">
        <f t="shared" si="61"/>
        <v>2018</v>
      </c>
    </row>
    <row r="1983" spans="1:12" x14ac:dyDescent="0.25">
      <c r="A1983">
        <v>8237</v>
      </c>
      <c r="B1983">
        <v>8</v>
      </c>
      <c r="C1983" t="s">
        <v>3848</v>
      </c>
      <c r="D1983" t="s">
        <v>5562</v>
      </c>
      <c r="E1983" s="1">
        <v>42890</v>
      </c>
      <c r="F1983" t="s">
        <v>5563</v>
      </c>
      <c r="G1983" s="1">
        <v>35972</v>
      </c>
      <c r="H1983" t="s">
        <v>6</v>
      </c>
      <c r="I1983">
        <v>1998</v>
      </c>
      <c r="J1983" s="2">
        <f t="shared" si="60"/>
        <v>21</v>
      </c>
      <c r="K1983" t="str" cm="1">
        <f t="array" ref="K1983">_xlfn.IFS(J1983&gt;=61,"61-70",J1983&gt;51,"51-60",J1983&gt;41,"41-50",J1983&gt;31,"31-40",J1983&gt;10,"18-30")</f>
        <v>18-30</v>
      </c>
      <c r="L1983">
        <f t="shared" si="61"/>
        <v>2017</v>
      </c>
    </row>
    <row r="1984" spans="1:12" x14ac:dyDescent="0.25">
      <c r="A1984">
        <v>8238</v>
      </c>
      <c r="B1984">
        <v>8</v>
      </c>
      <c r="C1984" t="s">
        <v>3177</v>
      </c>
      <c r="D1984" t="s">
        <v>5564</v>
      </c>
      <c r="E1984" s="1">
        <v>43543</v>
      </c>
      <c r="F1984" t="s">
        <v>5565</v>
      </c>
      <c r="G1984" s="1">
        <v>33779</v>
      </c>
      <c r="H1984" t="s">
        <v>7</v>
      </c>
      <c r="I1984">
        <v>1992</v>
      </c>
      <c r="J1984" s="2">
        <f t="shared" si="60"/>
        <v>27</v>
      </c>
      <c r="K1984" t="str" cm="1">
        <f t="array" ref="K1984">_xlfn.IFS(J1984&gt;=61,"61-70",J1984&gt;51,"51-60",J1984&gt;41,"41-50",J1984&gt;31,"31-40",J1984&gt;10,"18-30")</f>
        <v>18-30</v>
      </c>
      <c r="L1984">
        <f t="shared" si="61"/>
        <v>2019</v>
      </c>
    </row>
    <row r="1985" spans="1:12" x14ac:dyDescent="0.25">
      <c r="A1985">
        <v>8239</v>
      </c>
      <c r="B1985">
        <v>8</v>
      </c>
      <c r="C1985" t="s">
        <v>5566</v>
      </c>
      <c r="D1985" t="s">
        <v>5567</v>
      </c>
      <c r="E1985" s="1">
        <v>43195</v>
      </c>
      <c r="F1985" t="s">
        <v>5568</v>
      </c>
      <c r="G1985" s="1">
        <v>35441</v>
      </c>
      <c r="H1985" t="s">
        <v>2148</v>
      </c>
      <c r="I1985">
        <v>1997</v>
      </c>
      <c r="J1985" s="2">
        <f t="shared" si="60"/>
        <v>22</v>
      </c>
      <c r="K1985" t="str" cm="1">
        <f t="array" ref="K1985">_xlfn.IFS(J1985&gt;=61,"61-70",J1985&gt;51,"51-60",J1985&gt;41,"41-50",J1985&gt;31,"31-40",J1985&gt;10,"18-30")</f>
        <v>18-30</v>
      </c>
      <c r="L1985">
        <f t="shared" si="61"/>
        <v>2018</v>
      </c>
    </row>
    <row r="1986" spans="1:12" x14ac:dyDescent="0.25">
      <c r="A1986">
        <v>8240</v>
      </c>
      <c r="B1986">
        <v>8</v>
      </c>
      <c r="C1986" t="s">
        <v>3105</v>
      </c>
      <c r="D1986" t="s">
        <v>5569</v>
      </c>
      <c r="E1986" s="1">
        <v>43184</v>
      </c>
      <c r="F1986" t="s">
        <v>5570</v>
      </c>
      <c r="G1986" s="1">
        <v>20175</v>
      </c>
      <c r="H1986" t="s">
        <v>6</v>
      </c>
      <c r="I1986">
        <v>1955</v>
      </c>
      <c r="J1986" s="2">
        <f t="shared" si="60"/>
        <v>64</v>
      </c>
      <c r="K1986" t="str" cm="1">
        <f t="array" ref="K1986">_xlfn.IFS(J1986&gt;=61,"61-70",J1986&gt;51,"51-60",J1986&gt;41,"41-50",J1986&gt;31,"31-40",J1986&gt;10,"18-30")</f>
        <v>61-70</v>
      </c>
      <c r="L1986">
        <f t="shared" si="61"/>
        <v>2018</v>
      </c>
    </row>
    <row r="1987" spans="1:12" x14ac:dyDescent="0.25">
      <c r="A1987">
        <v>8241</v>
      </c>
      <c r="B1987">
        <v>8</v>
      </c>
      <c r="C1987" t="s">
        <v>4779</v>
      </c>
      <c r="D1987" t="s">
        <v>5571</v>
      </c>
      <c r="E1987" s="1">
        <v>42829</v>
      </c>
      <c r="F1987" t="s">
        <v>5572</v>
      </c>
      <c r="G1987" s="1">
        <v>36536</v>
      </c>
      <c r="H1987" t="s">
        <v>6</v>
      </c>
      <c r="I1987">
        <v>2000</v>
      </c>
      <c r="J1987" s="2">
        <f t="shared" ref="J1987:J2050" si="62">2019-I1987</f>
        <v>19</v>
      </c>
      <c r="K1987" t="str" cm="1">
        <f t="array" ref="K1987">_xlfn.IFS(J1987&gt;=61,"61-70",J1987&gt;51,"51-60",J1987&gt;41,"41-50",J1987&gt;31,"31-40",J1987&gt;10,"18-30")</f>
        <v>18-30</v>
      </c>
      <c r="L1987">
        <f t="shared" ref="L1987:L2050" si="63">YEAR(E1987)</f>
        <v>2017</v>
      </c>
    </row>
    <row r="1988" spans="1:12" x14ac:dyDescent="0.25">
      <c r="A1988">
        <v>8242</v>
      </c>
      <c r="B1988">
        <v>8</v>
      </c>
      <c r="C1988" t="s">
        <v>2840</v>
      </c>
      <c r="D1988" t="s">
        <v>5573</v>
      </c>
      <c r="E1988" s="1">
        <v>43320</v>
      </c>
      <c r="F1988" t="s">
        <v>5574</v>
      </c>
      <c r="G1988" s="1">
        <v>32251</v>
      </c>
      <c r="H1988" t="s">
        <v>7</v>
      </c>
      <c r="I1988">
        <v>1988</v>
      </c>
      <c r="J1988" s="2">
        <f t="shared" si="62"/>
        <v>31</v>
      </c>
      <c r="K1988" t="str" cm="1">
        <f t="array" ref="K1988">_xlfn.IFS(J1988&gt;=61,"61-70",J1988&gt;51,"51-60",J1988&gt;41,"41-50",J1988&gt;31,"31-40",J1988&gt;10,"18-30")</f>
        <v>18-30</v>
      </c>
      <c r="L1988">
        <f t="shared" si="63"/>
        <v>2018</v>
      </c>
    </row>
    <row r="1989" spans="1:12" x14ac:dyDescent="0.25">
      <c r="A1989">
        <v>8243</v>
      </c>
      <c r="B1989">
        <v>8</v>
      </c>
      <c r="C1989" t="s">
        <v>5575</v>
      </c>
      <c r="D1989" t="s">
        <v>5576</v>
      </c>
      <c r="E1989" s="1">
        <v>43242</v>
      </c>
      <c r="F1989" t="s">
        <v>5577</v>
      </c>
      <c r="G1989" s="1">
        <v>22727</v>
      </c>
      <c r="H1989" t="s">
        <v>6</v>
      </c>
      <c r="I1989">
        <v>1962</v>
      </c>
      <c r="J1989" s="2">
        <f t="shared" si="62"/>
        <v>57</v>
      </c>
      <c r="K1989" t="str" cm="1">
        <f t="array" ref="K1989">_xlfn.IFS(J1989&gt;=61,"61-70",J1989&gt;51,"51-60",J1989&gt;41,"41-50",J1989&gt;31,"31-40",J1989&gt;10,"18-30")</f>
        <v>51-60</v>
      </c>
      <c r="L1989">
        <f t="shared" si="63"/>
        <v>2018</v>
      </c>
    </row>
    <row r="1990" spans="1:12" x14ac:dyDescent="0.25">
      <c r="A1990">
        <v>8244</v>
      </c>
      <c r="B1990">
        <v>8</v>
      </c>
      <c r="C1990" t="s">
        <v>4531</v>
      </c>
      <c r="D1990" t="s">
        <v>5578</v>
      </c>
      <c r="E1990" s="1">
        <v>42866</v>
      </c>
      <c r="F1990" t="s">
        <v>5579</v>
      </c>
      <c r="G1990" s="1">
        <v>21397</v>
      </c>
      <c r="H1990" t="s">
        <v>7</v>
      </c>
      <c r="I1990">
        <v>1958</v>
      </c>
      <c r="J1990" s="2">
        <f t="shared" si="62"/>
        <v>61</v>
      </c>
      <c r="K1990" t="str" cm="1">
        <f t="array" ref="K1990">_xlfn.IFS(J1990&gt;=61,"61-70",J1990&gt;51,"51-60",J1990&gt;41,"41-50",J1990&gt;31,"31-40",J1990&gt;10,"18-30")</f>
        <v>61-70</v>
      </c>
      <c r="L1990">
        <f t="shared" si="63"/>
        <v>2017</v>
      </c>
    </row>
    <row r="1991" spans="1:12" x14ac:dyDescent="0.25">
      <c r="A1991">
        <v>8245</v>
      </c>
      <c r="B1991">
        <v>8</v>
      </c>
      <c r="C1991" t="s">
        <v>3510</v>
      </c>
      <c r="D1991" t="s">
        <v>5580</v>
      </c>
      <c r="E1991" s="1">
        <v>43124</v>
      </c>
      <c r="F1991" t="s">
        <v>5581</v>
      </c>
      <c r="G1991" s="1">
        <v>35466</v>
      </c>
      <c r="H1991" t="s">
        <v>2148</v>
      </c>
      <c r="I1991">
        <v>1997</v>
      </c>
      <c r="J1991" s="2">
        <f t="shared" si="62"/>
        <v>22</v>
      </c>
      <c r="K1991" t="str" cm="1">
        <f t="array" ref="K1991">_xlfn.IFS(J1991&gt;=61,"61-70",J1991&gt;51,"51-60",J1991&gt;41,"41-50",J1991&gt;31,"31-40",J1991&gt;10,"18-30")</f>
        <v>18-30</v>
      </c>
      <c r="L1991">
        <f t="shared" si="63"/>
        <v>2018</v>
      </c>
    </row>
    <row r="1992" spans="1:12" x14ac:dyDescent="0.25">
      <c r="A1992">
        <v>8246</v>
      </c>
      <c r="B1992">
        <v>8</v>
      </c>
      <c r="C1992" t="s">
        <v>5582</v>
      </c>
      <c r="D1992" t="s">
        <v>5583</v>
      </c>
      <c r="E1992" s="1">
        <v>42812</v>
      </c>
      <c r="F1992" t="s">
        <v>5584</v>
      </c>
      <c r="G1992" s="1">
        <v>26350</v>
      </c>
      <c r="H1992" t="s">
        <v>6</v>
      </c>
      <c r="I1992">
        <v>1972</v>
      </c>
      <c r="J1992" s="2">
        <f t="shared" si="62"/>
        <v>47</v>
      </c>
      <c r="K1992" t="str" cm="1">
        <f t="array" ref="K1992">_xlfn.IFS(J1992&gt;=61,"61-70",J1992&gt;51,"51-60",J1992&gt;41,"41-50",J1992&gt;31,"31-40",J1992&gt;10,"18-30")</f>
        <v>41-50</v>
      </c>
      <c r="L1992">
        <f t="shared" si="63"/>
        <v>2017</v>
      </c>
    </row>
    <row r="1993" spans="1:12" x14ac:dyDescent="0.25">
      <c r="A1993">
        <v>8247</v>
      </c>
      <c r="B1993">
        <v>8</v>
      </c>
      <c r="C1993" t="s">
        <v>5517</v>
      </c>
      <c r="D1993" t="s">
        <v>5585</v>
      </c>
      <c r="E1993" s="1">
        <v>43154</v>
      </c>
      <c r="F1993" t="s">
        <v>5586</v>
      </c>
      <c r="G1993" s="1">
        <v>20014</v>
      </c>
      <c r="H1993" t="s">
        <v>6</v>
      </c>
      <c r="I1993">
        <v>1954</v>
      </c>
      <c r="J1993" s="2">
        <f t="shared" si="62"/>
        <v>65</v>
      </c>
      <c r="K1993" t="str" cm="1">
        <f t="array" ref="K1993">_xlfn.IFS(J1993&gt;=61,"61-70",J1993&gt;51,"51-60",J1993&gt;41,"41-50",J1993&gt;31,"31-40",J1993&gt;10,"18-30")</f>
        <v>61-70</v>
      </c>
      <c r="L1993">
        <f t="shared" si="63"/>
        <v>2018</v>
      </c>
    </row>
    <row r="1994" spans="1:12" x14ac:dyDescent="0.25">
      <c r="A1994">
        <v>8248</v>
      </c>
      <c r="B1994">
        <v>8</v>
      </c>
      <c r="C1994" t="s">
        <v>4603</v>
      </c>
      <c r="D1994" t="s">
        <v>5587</v>
      </c>
      <c r="E1994" s="1">
        <v>43062</v>
      </c>
      <c r="F1994" t="s">
        <v>5588</v>
      </c>
      <c r="G1994" s="1">
        <v>34158</v>
      </c>
      <c r="H1994" t="s">
        <v>2148</v>
      </c>
      <c r="I1994">
        <v>1993</v>
      </c>
      <c r="J1994" s="2">
        <f t="shared" si="62"/>
        <v>26</v>
      </c>
      <c r="K1994" t="str" cm="1">
        <f t="array" ref="K1994">_xlfn.IFS(J1994&gt;=61,"61-70",J1994&gt;51,"51-60",J1994&gt;41,"41-50",J1994&gt;31,"31-40",J1994&gt;10,"18-30")</f>
        <v>18-30</v>
      </c>
      <c r="L1994">
        <f t="shared" si="63"/>
        <v>2017</v>
      </c>
    </row>
    <row r="1995" spans="1:12" x14ac:dyDescent="0.25">
      <c r="A1995">
        <v>8249</v>
      </c>
      <c r="B1995">
        <v>8</v>
      </c>
      <c r="C1995" t="s">
        <v>3769</v>
      </c>
      <c r="D1995" t="s">
        <v>5589</v>
      </c>
      <c r="E1995" s="1">
        <v>43521</v>
      </c>
      <c r="F1995" t="s">
        <v>5590</v>
      </c>
      <c r="G1995" s="1">
        <v>21139</v>
      </c>
      <c r="H1995" t="s">
        <v>6</v>
      </c>
      <c r="I1995">
        <v>1957</v>
      </c>
      <c r="J1995" s="2">
        <f t="shared" si="62"/>
        <v>62</v>
      </c>
      <c r="K1995" t="str" cm="1">
        <f t="array" ref="K1995">_xlfn.IFS(J1995&gt;=61,"61-70",J1995&gt;51,"51-60",J1995&gt;41,"41-50",J1995&gt;31,"31-40",J1995&gt;10,"18-30")</f>
        <v>61-70</v>
      </c>
      <c r="L1995">
        <f t="shared" si="63"/>
        <v>2019</v>
      </c>
    </row>
    <row r="1996" spans="1:12" x14ac:dyDescent="0.25">
      <c r="A1996">
        <v>8250</v>
      </c>
      <c r="B1996">
        <v>8</v>
      </c>
      <c r="C1996" t="s">
        <v>5591</v>
      </c>
      <c r="D1996" t="s">
        <v>5592</v>
      </c>
      <c r="E1996" s="1">
        <v>42986</v>
      </c>
      <c r="F1996" t="s">
        <v>5593</v>
      </c>
      <c r="G1996" s="1">
        <v>19940</v>
      </c>
      <c r="H1996" t="s">
        <v>7</v>
      </c>
      <c r="I1996">
        <v>1954</v>
      </c>
      <c r="J1996" s="2">
        <f t="shared" si="62"/>
        <v>65</v>
      </c>
      <c r="K1996" t="str" cm="1">
        <f t="array" ref="K1996">_xlfn.IFS(J1996&gt;=61,"61-70",J1996&gt;51,"51-60",J1996&gt;41,"41-50",J1996&gt;31,"31-40",J1996&gt;10,"18-30")</f>
        <v>61-70</v>
      </c>
      <c r="L1996">
        <f t="shared" si="63"/>
        <v>2017</v>
      </c>
    </row>
    <row r="1997" spans="1:12" x14ac:dyDescent="0.25">
      <c r="A1997">
        <v>8251</v>
      </c>
      <c r="B1997">
        <v>8</v>
      </c>
      <c r="C1997" t="s">
        <v>5594</v>
      </c>
      <c r="D1997" t="s">
        <v>5595</v>
      </c>
      <c r="E1997" s="1">
        <v>43014</v>
      </c>
      <c r="F1997" t="s">
        <v>5596</v>
      </c>
      <c r="G1997" s="1">
        <v>27808</v>
      </c>
      <c r="H1997" t="s">
        <v>6</v>
      </c>
      <c r="I1997">
        <v>1976</v>
      </c>
      <c r="J1997" s="2">
        <f t="shared" si="62"/>
        <v>43</v>
      </c>
      <c r="K1997" t="str" cm="1">
        <f t="array" ref="K1997">_xlfn.IFS(J1997&gt;=61,"61-70",J1997&gt;51,"51-60",J1997&gt;41,"41-50",J1997&gt;31,"31-40",J1997&gt;10,"18-30")</f>
        <v>41-50</v>
      </c>
      <c r="L1997">
        <f t="shared" si="63"/>
        <v>2017</v>
      </c>
    </row>
    <row r="1998" spans="1:12" x14ac:dyDescent="0.25">
      <c r="A1998">
        <v>8252</v>
      </c>
      <c r="B1998">
        <v>8</v>
      </c>
      <c r="C1998" t="s">
        <v>5597</v>
      </c>
      <c r="D1998" t="s">
        <v>5598</v>
      </c>
      <c r="E1998" s="1">
        <v>42992</v>
      </c>
      <c r="F1998" t="s">
        <v>5599</v>
      </c>
      <c r="G1998" s="1">
        <v>21648</v>
      </c>
      <c r="H1998" t="s">
        <v>7</v>
      </c>
      <c r="I1998">
        <v>1959</v>
      </c>
      <c r="J1998" s="2">
        <f t="shared" si="62"/>
        <v>60</v>
      </c>
      <c r="K1998" t="str" cm="1">
        <f t="array" ref="K1998">_xlfn.IFS(J1998&gt;=61,"61-70",J1998&gt;51,"51-60",J1998&gt;41,"41-50",J1998&gt;31,"31-40",J1998&gt;10,"18-30")</f>
        <v>51-60</v>
      </c>
      <c r="L1998">
        <f t="shared" si="63"/>
        <v>2017</v>
      </c>
    </row>
    <row r="1999" spans="1:12" x14ac:dyDescent="0.25">
      <c r="A1999">
        <v>8253</v>
      </c>
      <c r="B1999">
        <v>8</v>
      </c>
      <c r="C1999" t="s">
        <v>5600</v>
      </c>
      <c r="D1999" t="s">
        <v>5601</v>
      </c>
      <c r="E1999" s="1">
        <v>43195</v>
      </c>
      <c r="F1999" t="s">
        <v>5602</v>
      </c>
      <c r="G1999" s="1">
        <v>28701</v>
      </c>
      <c r="H1999" t="s">
        <v>7</v>
      </c>
      <c r="I1999">
        <v>1978</v>
      </c>
      <c r="J1999" s="2">
        <f t="shared" si="62"/>
        <v>41</v>
      </c>
      <c r="K1999" t="str" cm="1">
        <f t="array" ref="K1999">_xlfn.IFS(J1999&gt;=61,"61-70",J1999&gt;51,"51-60",J1999&gt;41,"41-50",J1999&gt;31,"31-40",J1999&gt;10,"18-30")</f>
        <v>31-40</v>
      </c>
      <c r="L1999">
        <f t="shared" si="63"/>
        <v>2018</v>
      </c>
    </row>
    <row r="2000" spans="1:12" x14ac:dyDescent="0.25">
      <c r="A2000">
        <v>8254</v>
      </c>
      <c r="B2000">
        <v>8</v>
      </c>
      <c r="C2000" t="s">
        <v>2515</v>
      </c>
      <c r="D2000" t="s">
        <v>5603</v>
      </c>
      <c r="E2000" s="1">
        <v>42743</v>
      </c>
      <c r="F2000" t="s">
        <v>5604</v>
      </c>
      <c r="G2000" s="1">
        <v>24552</v>
      </c>
      <c r="H2000" t="s">
        <v>6</v>
      </c>
      <c r="I2000">
        <v>1967</v>
      </c>
      <c r="J2000" s="2">
        <f t="shared" si="62"/>
        <v>52</v>
      </c>
      <c r="K2000" t="str" cm="1">
        <f t="array" ref="K2000">_xlfn.IFS(J2000&gt;=61,"61-70",J2000&gt;51,"51-60",J2000&gt;41,"41-50",J2000&gt;31,"31-40",J2000&gt;10,"18-30")</f>
        <v>51-60</v>
      </c>
      <c r="L2000">
        <f t="shared" si="63"/>
        <v>2017</v>
      </c>
    </row>
    <row r="2001" spans="1:12" x14ac:dyDescent="0.25">
      <c r="A2001">
        <v>8255</v>
      </c>
      <c r="B2001">
        <v>8</v>
      </c>
      <c r="C2001" t="s">
        <v>5333</v>
      </c>
      <c r="D2001" t="s">
        <v>5605</v>
      </c>
      <c r="E2001" s="1">
        <v>43235</v>
      </c>
      <c r="F2001" t="s">
        <v>5606</v>
      </c>
      <c r="G2001" s="1">
        <v>35327</v>
      </c>
      <c r="H2001" t="s">
        <v>2148</v>
      </c>
      <c r="I2001">
        <v>1996</v>
      </c>
      <c r="J2001" s="2">
        <f t="shared" si="62"/>
        <v>23</v>
      </c>
      <c r="K2001" t="str" cm="1">
        <f t="array" ref="K2001">_xlfn.IFS(J2001&gt;=61,"61-70",J2001&gt;51,"51-60",J2001&gt;41,"41-50",J2001&gt;31,"31-40",J2001&gt;10,"18-30")</f>
        <v>18-30</v>
      </c>
      <c r="L2001">
        <f t="shared" si="63"/>
        <v>2018</v>
      </c>
    </row>
    <row r="2002" spans="1:12" x14ac:dyDescent="0.25">
      <c r="A2002">
        <v>8256</v>
      </c>
      <c r="B2002">
        <v>8</v>
      </c>
      <c r="C2002" t="s">
        <v>5607</v>
      </c>
      <c r="D2002" t="s">
        <v>5608</v>
      </c>
      <c r="E2002" s="1">
        <v>43328</v>
      </c>
      <c r="F2002" t="s">
        <v>5609</v>
      </c>
      <c r="G2002" s="1">
        <v>35402</v>
      </c>
      <c r="H2002" t="s">
        <v>7</v>
      </c>
      <c r="I2002">
        <v>1996</v>
      </c>
      <c r="J2002" s="2">
        <f t="shared" si="62"/>
        <v>23</v>
      </c>
      <c r="K2002" t="str" cm="1">
        <f t="array" ref="K2002">_xlfn.IFS(J2002&gt;=61,"61-70",J2002&gt;51,"51-60",J2002&gt;41,"41-50",J2002&gt;31,"31-40",J2002&gt;10,"18-30")</f>
        <v>18-30</v>
      </c>
      <c r="L2002">
        <f t="shared" si="63"/>
        <v>2018</v>
      </c>
    </row>
    <row r="2003" spans="1:12" x14ac:dyDescent="0.25">
      <c r="A2003">
        <v>8257</v>
      </c>
      <c r="B2003">
        <v>8</v>
      </c>
      <c r="C2003" t="s">
        <v>4888</v>
      </c>
      <c r="D2003" t="s">
        <v>5610</v>
      </c>
      <c r="E2003" s="1">
        <v>43272</v>
      </c>
      <c r="F2003" t="s">
        <v>5611</v>
      </c>
      <c r="G2003" s="1">
        <v>29825</v>
      </c>
      <c r="H2003" t="s">
        <v>7</v>
      </c>
      <c r="I2003">
        <v>1981</v>
      </c>
      <c r="J2003" s="2">
        <f t="shared" si="62"/>
        <v>38</v>
      </c>
      <c r="K2003" t="str" cm="1">
        <f t="array" ref="K2003">_xlfn.IFS(J2003&gt;=61,"61-70",J2003&gt;51,"51-60",J2003&gt;41,"41-50",J2003&gt;31,"31-40",J2003&gt;10,"18-30")</f>
        <v>31-40</v>
      </c>
      <c r="L2003">
        <f t="shared" si="63"/>
        <v>2018</v>
      </c>
    </row>
    <row r="2004" spans="1:12" x14ac:dyDescent="0.25">
      <c r="A2004">
        <v>8258</v>
      </c>
      <c r="B2004">
        <v>8</v>
      </c>
      <c r="C2004" t="s">
        <v>5612</v>
      </c>
      <c r="D2004" t="s">
        <v>5613</v>
      </c>
      <c r="E2004" s="1">
        <v>42875</v>
      </c>
      <c r="F2004" t="s">
        <v>5614</v>
      </c>
      <c r="G2004" s="1">
        <v>29910</v>
      </c>
      <c r="H2004" t="s">
        <v>7</v>
      </c>
      <c r="I2004">
        <v>1981</v>
      </c>
      <c r="J2004" s="2">
        <f t="shared" si="62"/>
        <v>38</v>
      </c>
      <c r="K2004" t="str" cm="1">
        <f t="array" ref="K2004">_xlfn.IFS(J2004&gt;=61,"61-70",J2004&gt;51,"51-60",J2004&gt;41,"41-50",J2004&gt;31,"31-40",J2004&gt;10,"18-30")</f>
        <v>31-40</v>
      </c>
      <c r="L2004">
        <f t="shared" si="63"/>
        <v>2017</v>
      </c>
    </row>
    <row r="2005" spans="1:12" x14ac:dyDescent="0.25">
      <c r="A2005">
        <v>8259</v>
      </c>
      <c r="B2005">
        <v>8</v>
      </c>
      <c r="C2005" t="s">
        <v>5615</v>
      </c>
      <c r="D2005" t="s">
        <v>5616</v>
      </c>
      <c r="E2005" s="1">
        <v>43509</v>
      </c>
      <c r="F2005" t="s">
        <v>5617</v>
      </c>
      <c r="G2005" s="1">
        <v>35977</v>
      </c>
      <c r="H2005" t="s">
        <v>6</v>
      </c>
      <c r="I2005">
        <v>1998</v>
      </c>
      <c r="J2005" s="2">
        <f t="shared" si="62"/>
        <v>21</v>
      </c>
      <c r="K2005" t="str" cm="1">
        <f t="array" ref="K2005">_xlfn.IFS(J2005&gt;=61,"61-70",J2005&gt;51,"51-60",J2005&gt;41,"41-50",J2005&gt;31,"31-40",J2005&gt;10,"18-30")</f>
        <v>18-30</v>
      </c>
      <c r="L2005">
        <f t="shared" si="63"/>
        <v>2019</v>
      </c>
    </row>
    <row r="2006" spans="1:12" x14ac:dyDescent="0.25">
      <c r="A2006">
        <v>8260</v>
      </c>
      <c r="B2006">
        <v>8</v>
      </c>
      <c r="C2006" t="s">
        <v>2572</v>
      </c>
      <c r="D2006" t="s">
        <v>5618</v>
      </c>
      <c r="E2006" s="1">
        <v>43144</v>
      </c>
      <c r="F2006" t="s">
        <v>5619</v>
      </c>
      <c r="G2006" s="1">
        <v>31058</v>
      </c>
      <c r="H2006" t="s">
        <v>7</v>
      </c>
      <c r="I2006">
        <v>1985</v>
      </c>
      <c r="J2006" s="2">
        <f t="shared" si="62"/>
        <v>34</v>
      </c>
      <c r="K2006" t="str" cm="1">
        <f t="array" ref="K2006">_xlfn.IFS(J2006&gt;=61,"61-70",J2006&gt;51,"51-60",J2006&gt;41,"41-50",J2006&gt;31,"31-40",J2006&gt;10,"18-30")</f>
        <v>31-40</v>
      </c>
      <c r="L2006">
        <f t="shared" si="63"/>
        <v>2018</v>
      </c>
    </row>
    <row r="2007" spans="1:12" x14ac:dyDescent="0.25">
      <c r="A2007">
        <v>8261</v>
      </c>
      <c r="B2007">
        <v>8</v>
      </c>
      <c r="C2007" t="s">
        <v>3640</v>
      </c>
      <c r="D2007" t="s">
        <v>5620</v>
      </c>
      <c r="E2007" s="1">
        <v>43028</v>
      </c>
      <c r="F2007" t="s">
        <v>5621</v>
      </c>
      <c r="G2007" s="1">
        <v>19312</v>
      </c>
      <c r="H2007" t="s">
        <v>7</v>
      </c>
      <c r="I2007">
        <v>1952</v>
      </c>
      <c r="J2007" s="2">
        <f t="shared" si="62"/>
        <v>67</v>
      </c>
      <c r="K2007" t="str" cm="1">
        <f t="array" ref="K2007">_xlfn.IFS(J2007&gt;=61,"61-70",J2007&gt;51,"51-60",J2007&gt;41,"41-50",J2007&gt;31,"31-40",J2007&gt;10,"18-30")</f>
        <v>61-70</v>
      </c>
      <c r="L2007">
        <f t="shared" si="63"/>
        <v>2017</v>
      </c>
    </row>
    <row r="2008" spans="1:12" x14ac:dyDescent="0.25">
      <c r="A2008">
        <v>8262</v>
      </c>
      <c r="B2008">
        <v>8</v>
      </c>
      <c r="C2008" t="s">
        <v>2536</v>
      </c>
      <c r="D2008" t="s">
        <v>5622</v>
      </c>
      <c r="E2008" s="1">
        <v>42758</v>
      </c>
      <c r="F2008" t="s">
        <v>5623</v>
      </c>
      <c r="G2008" s="1">
        <v>29427</v>
      </c>
      <c r="H2008" t="s">
        <v>7</v>
      </c>
      <c r="I2008">
        <v>1980</v>
      </c>
      <c r="J2008" s="2">
        <f t="shared" si="62"/>
        <v>39</v>
      </c>
      <c r="K2008" t="str" cm="1">
        <f t="array" ref="K2008">_xlfn.IFS(J2008&gt;=61,"61-70",J2008&gt;51,"51-60",J2008&gt;41,"41-50",J2008&gt;31,"31-40",J2008&gt;10,"18-30")</f>
        <v>31-40</v>
      </c>
      <c r="L2008">
        <f t="shared" si="63"/>
        <v>2017</v>
      </c>
    </row>
    <row r="2009" spans="1:12" x14ac:dyDescent="0.25">
      <c r="A2009">
        <v>8263</v>
      </c>
      <c r="B2009">
        <v>8</v>
      </c>
      <c r="C2009" t="s">
        <v>5624</v>
      </c>
      <c r="D2009" t="s">
        <v>5625</v>
      </c>
      <c r="E2009" s="1">
        <v>43233</v>
      </c>
      <c r="F2009" t="s">
        <v>5626</v>
      </c>
      <c r="G2009" s="1">
        <v>32179</v>
      </c>
      <c r="H2009" t="s">
        <v>6</v>
      </c>
      <c r="I2009">
        <v>1988</v>
      </c>
      <c r="J2009" s="2">
        <f t="shared" si="62"/>
        <v>31</v>
      </c>
      <c r="K2009" t="str" cm="1">
        <f t="array" ref="K2009">_xlfn.IFS(J2009&gt;=61,"61-70",J2009&gt;51,"51-60",J2009&gt;41,"41-50",J2009&gt;31,"31-40",J2009&gt;10,"18-30")</f>
        <v>18-30</v>
      </c>
      <c r="L2009">
        <f t="shared" si="63"/>
        <v>2018</v>
      </c>
    </row>
    <row r="2010" spans="1:12" x14ac:dyDescent="0.25">
      <c r="A2010">
        <v>8264</v>
      </c>
      <c r="B2010">
        <v>8</v>
      </c>
      <c r="C2010" t="s">
        <v>5627</v>
      </c>
      <c r="D2010" t="s">
        <v>5628</v>
      </c>
      <c r="E2010" s="1">
        <v>43129</v>
      </c>
      <c r="F2010" t="s">
        <v>5629</v>
      </c>
      <c r="G2010" s="1">
        <v>32478</v>
      </c>
      <c r="H2010" t="s">
        <v>6</v>
      </c>
      <c r="I2010">
        <v>1988</v>
      </c>
      <c r="J2010" s="2">
        <f t="shared" si="62"/>
        <v>31</v>
      </c>
      <c r="K2010" t="str" cm="1">
        <f t="array" ref="K2010">_xlfn.IFS(J2010&gt;=61,"61-70",J2010&gt;51,"51-60",J2010&gt;41,"41-50",J2010&gt;31,"31-40",J2010&gt;10,"18-30")</f>
        <v>18-30</v>
      </c>
      <c r="L2010">
        <f t="shared" si="63"/>
        <v>2018</v>
      </c>
    </row>
    <row r="2011" spans="1:12" x14ac:dyDescent="0.25">
      <c r="A2011">
        <v>8265</v>
      </c>
      <c r="B2011">
        <v>8</v>
      </c>
      <c r="C2011" t="s">
        <v>2497</v>
      </c>
      <c r="D2011" t="s">
        <v>5630</v>
      </c>
      <c r="E2011" s="1">
        <v>43563</v>
      </c>
      <c r="F2011" t="s">
        <v>5631</v>
      </c>
      <c r="G2011" s="1">
        <v>27160</v>
      </c>
      <c r="H2011" t="s">
        <v>6</v>
      </c>
      <c r="I2011">
        <v>1974</v>
      </c>
      <c r="J2011" s="2">
        <f t="shared" si="62"/>
        <v>45</v>
      </c>
      <c r="K2011" t="str" cm="1">
        <f t="array" ref="K2011">_xlfn.IFS(J2011&gt;=61,"61-70",J2011&gt;51,"51-60",J2011&gt;41,"41-50",J2011&gt;31,"31-40",J2011&gt;10,"18-30")</f>
        <v>41-50</v>
      </c>
      <c r="L2011">
        <f t="shared" si="63"/>
        <v>2019</v>
      </c>
    </row>
    <row r="2012" spans="1:12" x14ac:dyDescent="0.25">
      <c r="A2012">
        <v>8266</v>
      </c>
      <c r="B2012">
        <v>8</v>
      </c>
      <c r="C2012" t="s">
        <v>4514</v>
      </c>
      <c r="D2012" t="s">
        <v>5632</v>
      </c>
      <c r="E2012" s="1">
        <v>43159</v>
      </c>
      <c r="F2012" t="s">
        <v>5633</v>
      </c>
      <c r="G2012" s="1">
        <v>19240</v>
      </c>
      <c r="H2012" t="s">
        <v>7</v>
      </c>
      <c r="I2012">
        <v>1952</v>
      </c>
      <c r="J2012" s="2">
        <f t="shared" si="62"/>
        <v>67</v>
      </c>
      <c r="K2012" t="str" cm="1">
        <f t="array" ref="K2012">_xlfn.IFS(J2012&gt;=61,"61-70",J2012&gt;51,"51-60",J2012&gt;41,"41-50",J2012&gt;31,"31-40",J2012&gt;10,"18-30")</f>
        <v>61-70</v>
      </c>
      <c r="L2012">
        <f t="shared" si="63"/>
        <v>2018</v>
      </c>
    </row>
    <row r="2013" spans="1:12" x14ac:dyDescent="0.25">
      <c r="A2013">
        <v>8267</v>
      </c>
      <c r="B2013">
        <v>8</v>
      </c>
      <c r="C2013" t="s">
        <v>2464</v>
      </c>
      <c r="D2013" t="s">
        <v>5634</v>
      </c>
      <c r="E2013" s="1">
        <v>43362</v>
      </c>
      <c r="F2013" t="s">
        <v>5635</v>
      </c>
      <c r="G2013" s="1">
        <v>31102</v>
      </c>
      <c r="H2013" t="s">
        <v>7</v>
      </c>
      <c r="I2013">
        <v>1985</v>
      </c>
      <c r="J2013" s="2">
        <f t="shared" si="62"/>
        <v>34</v>
      </c>
      <c r="K2013" t="str" cm="1">
        <f t="array" ref="K2013">_xlfn.IFS(J2013&gt;=61,"61-70",J2013&gt;51,"51-60",J2013&gt;41,"41-50",J2013&gt;31,"31-40",J2013&gt;10,"18-30")</f>
        <v>31-40</v>
      </c>
      <c r="L2013">
        <f t="shared" si="63"/>
        <v>2018</v>
      </c>
    </row>
    <row r="2014" spans="1:12" x14ac:dyDescent="0.25">
      <c r="A2014">
        <v>8268</v>
      </c>
      <c r="B2014">
        <v>8</v>
      </c>
      <c r="C2014" t="s">
        <v>4387</v>
      </c>
      <c r="D2014" t="s">
        <v>5636</v>
      </c>
      <c r="E2014" s="1">
        <v>43371</v>
      </c>
      <c r="F2014" t="s">
        <v>5637</v>
      </c>
      <c r="G2014" s="1">
        <v>29155</v>
      </c>
      <c r="H2014" t="s">
        <v>6</v>
      </c>
      <c r="I2014">
        <v>1979</v>
      </c>
      <c r="J2014" s="2">
        <f t="shared" si="62"/>
        <v>40</v>
      </c>
      <c r="K2014" t="str" cm="1">
        <f t="array" ref="K2014">_xlfn.IFS(J2014&gt;=61,"61-70",J2014&gt;51,"51-60",J2014&gt;41,"41-50",J2014&gt;31,"31-40",J2014&gt;10,"18-30")</f>
        <v>31-40</v>
      </c>
      <c r="L2014">
        <f t="shared" si="63"/>
        <v>2018</v>
      </c>
    </row>
    <row r="2015" spans="1:12" x14ac:dyDescent="0.25">
      <c r="A2015">
        <v>8269</v>
      </c>
      <c r="B2015">
        <v>8</v>
      </c>
      <c r="C2015" t="s">
        <v>5638</v>
      </c>
      <c r="D2015" t="s">
        <v>5639</v>
      </c>
      <c r="E2015" s="1">
        <v>43041</v>
      </c>
      <c r="F2015" t="s">
        <v>5640</v>
      </c>
      <c r="G2015" s="1">
        <v>22519</v>
      </c>
      <c r="H2015" t="s">
        <v>6</v>
      </c>
      <c r="I2015">
        <v>1961</v>
      </c>
      <c r="J2015" s="2">
        <f t="shared" si="62"/>
        <v>58</v>
      </c>
      <c r="K2015" t="str" cm="1">
        <f t="array" ref="K2015">_xlfn.IFS(J2015&gt;=61,"61-70",J2015&gt;51,"51-60",J2015&gt;41,"41-50",J2015&gt;31,"31-40",J2015&gt;10,"18-30")</f>
        <v>51-60</v>
      </c>
      <c r="L2015">
        <f t="shared" si="63"/>
        <v>2017</v>
      </c>
    </row>
    <row r="2016" spans="1:12" x14ac:dyDescent="0.25">
      <c r="A2016">
        <v>8270</v>
      </c>
      <c r="B2016">
        <v>8</v>
      </c>
      <c r="C2016" t="s">
        <v>5458</v>
      </c>
      <c r="D2016" t="s">
        <v>5641</v>
      </c>
      <c r="E2016" s="1">
        <v>42895</v>
      </c>
      <c r="F2016" t="s">
        <v>5642</v>
      </c>
      <c r="G2016" s="1">
        <v>35049</v>
      </c>
      <c r="H2016" t="s">
        <v>7</v>
      </c>
      <c r="I2016">
        <v>1995</v>
      </c>
      <c r="J2016" s="2">
        <f t="shared" si="62"/>
        <v>24</v>
      </c>
      <c r="K2016" t="str" cm="1">
        <f t="array" ref="K2016">_xlfn.IFS(J2016&gt;=61,"61-70",J2016&gt;51,"51-60",J2016&gt;41,"41-50",J2016&gt;31,"31-40",J2016&gt;10,"18-30")</f>
        <v>18-30</v>
      </c>
      <c r="L2016">
        <f t="shared" si="63"/>
        <v>2017</v>
      </c>
    </row>
    <row r="2017" spans="1:12" x14ac:dyDescent="0.25">
      <c r="A2017">
        <v>8271</v>
      </c>
      <c r="B2017">
        <v>8</v>
      </c>
      <c r="C2017" t="s">
        <v>2470</v>
      </c>
      <c r="D2017" t="s">
        <v>5643</v>
      </c>
      <c r="E2017" s="1">
        <v>42771</v>
      </c>
      <c r="F2017" t="s">
        <v>5644</v>
      </c>
      <c r="G2017" s="1">
        <v>31954</v>
      </c>
      <c r="H2017" t="s">
        <v>7</v>
      </c>
      <c r="I2017">
        <v>1987</v>
      </c>
      <c r="J2017" s="2">
        <f t="shared" si="62"/>
        <v>32</v>
      </c>
      <c r="K2017" t="str" cm="1">
        <f t="array" ref="K2017">_xlfn.IFS(J2017&gt;=61,"61-70",J2017&gt;51,"51-60",J2017&gt;41,"41-50",J2017&gt;31,"31-40",J2017&gt;10,"18-30")</f>
        <v>31-40</v>
      </c>
      <c r="L2017">
        <f t="shared" si="63"/>
        <v>2017</v>
      </c>
    </row>
    <row r="2018" spans="1:12" x14ac:dyDescent="0.25">
      <c r="A2018">
        <v>8272</v>
      </c>
      <c r="B2018">
        <v>8</v>
      </c>
      <c r="C2018" t="s">
        <v>3870</v>
      </c>
      <c r="D2018" t="s">
        <v>5645</v>
      </c>
      <c r="E2018" s="1">
        <v>43460</v>
      </c>
      <c r="F2018" t="s">
        <v>5646</v>
      </c>
      <c r="G2018" s="1">
        <v>33351</v>
      </c>
      <c r="H2018" t="s">
        <v>2148</v>
      </c>
      <c r="I2018">
        <v>1991</v>
      </c>
      <c r="J2018" s="2">
        <f t="shared" si="62"/>
        <v>28</v>
      </c>
      <c r="K2018" t="str" cm="1">
        <f t="array" ref="K2018">_xlfn.IFS(J2018&gt;=61,"61-70",J2018&gt;51,"51-60",J2018&gt;41,"41-50",J2018&gt;31,"31-40",J2018&gt;10,"18-30")</f>
        <v>18-30</v>
      </c>
      <c r="L2018">
        <f t="shared" si="63"/>
        <v>2018</v>
      </c>
    </row>
    <row r="2019" spans="1:12" x14ac:dyDescent="0.25">
      <c r="A2019">
        <v>8273</v>
      </c>
      <c r="B2019">
        <v>8</v>
      </c>
      <c r="C2019" t="s">
        <v>3007</v>
      </c>
      <c r="D2019" t="s">
        <v>5647</v>
      </c>
      <c r="E2019" s="1">
        <v>43081</v>
      </c>
      <c r="F2019" t="s">
        <v>5648</v>
      </c>
      <c r="G2019" s="1">
        <v>27089</v>
      </c>
      <c r="H2019" t="s">
        <v>6</v>
      </c>
      <c r="I2019">
        <v>1974</v>
      </c>
      <c r="J2019" s="2">
        <f t="shared" si="62"/>
        <v>45</v>
      </c>
      <c r="K2019" t="str" cm="1">
        <f t="array" ref="K2019">_xlfn.IFS(J2019&gt;=61,"61-70",J2019&gt;51,"51-60",J2019&gt;41,"41-50",J2019&gt;31,"31-40",J2019&gt;10,"18-30")</f>
        <v>41-50</v>
      </c>
      <c r="L2019">
        <f t="shared" si="63"/>
        <v>2017</v>
      </c>
    </row>
    <row r="2020" spans="1:12" x14ac:dyDescent="0.25">
      <c r="A2020">
        <v>8274</v>
      </c>
      <c r="B2020">
        <v>8</v>
      </c>
      <c r="C2020" t="s">
        <v>5649</v>
      </c>
      <c r="D2020" t="s">
        <v>5650</v>
      </c>
      <c r="E2020" s="1">
        <v>43360</v>
      </c>
      <c r="F2020" t="s">
        <v>5651</v>
      </c>
      <c r="G2020" s="1">
        <v>20601</v>
      </c>
      <c r="H2020" t="s">
        <v>6</v>
      </c>
      <c r="I2020">
        <v>1956</v>
      </c>
      <c r="J2020" s="2">
        <f t="shared" si="62"/>
        <v>63</v>
      </c>
      <c r="K2020" t="str" cm="1">
        <f t="array" ref="K2020">_xlfn.IFS(J2020&gt;=61,"61-70",J2020&gt;51,"51-60",J2020&gt;41,"41-50",J2020&gt;31,"31-40",J2020&gt;10,"18-30")</f>
        <v>61-70</v>
      </c>
      <c r="L2020">
        <f t="shared" si="63"/>
        <v>2018</v>
      </c>
    </row>
    <row r="2021" spans="1:12" x14ac:dyDescent="0.25">
      <c r="A2021">
        <v>8275</v>
      </c>
      <c r="B2021">
        <v>8</v>
      </c>
      <c r="C2021" t="s">
        <v>5652</v>
      </c>
      <c r="D2021" t="s">
        <v>5653</v>
      </c>
      <c r="E2021" s="1">
        <v>43032</v>
      </c>
      <c r="F2021" t="s">
        <v>5654</v>
      </c>
      <c r="G2021" s="1">
        <v>35744</v>
      </c>
      <c r="H2021" t="s">
        <v>6</v>
      </c>
      <c r="I2021">
        <v>1997</v>
      </c>
      <c r="J2021" s="2">
        <f t="shared" si="62"/>
        <v>22</v>
      </c>
      <c r="K2021" t="str" cm="1">
        <f t="array" ref="K2021">_xlfn.IFS(J2021&gt;=61,"61-70",J2021&gt;51,"51-60",J2021&gt;41,"41-50",J2021&gt;31,"31-40",J2021&gt;10,"18-30")</f>
        <v>18-30</v>
      </c>
      <c r="L2021">
        <f t="shared" si="63"/>
        <v>2017</v>
      </c>
    </row>
    <row r="2022" spans="1:12" x14ac:dyDescent="0.25">
      <c r="A2022">
        <v>8276</v>
      </c>
      <c r="B2022">
        <v>8</v>
      </c>
      <c r="C2022" t="s">
        <v>3996</v>
      </c>
      <c r="D2022" t="s">
        <v>5655</v>
      </c>
      <c r="E2022" s="1">
        <v>42796</v>
      </c>
      <c r="F2022" t="s">
        <v>5656</v>
      </c>
      <c r="G2022" s="1">
        <v>34883</v>
      </c>
      <c r="H2022" t="s">
        <v>2148</v>
      </c>
      <c r="I2022">
        <v>1995</v>
      </c>
      <c r="J2022" s="2">
        <f t="shared" si="62"/>
        <v>24</v>
      </c>
      <c r="K2022" t="str" cm="1">
        <f t="array" ref="K2022">_xlfn.IFS(J2022&gt;=61,"61-70",J2022&gt;51,"51-60",J2022&gt;41,"41-50",J2022&gt;31,"31-40",J2022&gt;10,"18-30")</f>
        <v>18-30</v>
      </c>
      <c r="L2022">
        <f t="shared" si="63"/>
        <v>2017</v>
      </c>
    </row>
    <row r="2023" spans="1:12" x14ac:dyDescent="0.25">
      <c r="A2023">
        <v>8277</v>
      </c>
      <c r="B2023">
        <v>8</v>
      </c>
      <c r="C2023" t="s">
        <v>3948</v>
      </c>
      <c r="D2023" t="s">
        <v>5657</v>
      </c>
      <c r="E2023" s="1">
        <v>42841</v>
      </c>
      <c r="F2023" t="s">
        <v>5658</v>
      </c>
      <c r="G2023" s="1">
        <v>35019</v>
      </c>
      <c r="H2023" t="s">
        <v>6</v>
      </c>
      <c r="I2023">
        <v>1995</v>
      </c>
      <c r="J2023" s="2">
        <f t="shared" si="62"/>
        <v>24</v>
      </c>
      <c r="K2023" t="str" cm="1">
        <f t="array" ref="K2023">_xlfn.IFS(J2023&gt;=61,"61-70",J2023&gt;51,"51-60",J2023&gt;41,"41-50",J2023&gt;31,"31-40",J2023&gt;10,"18-30")</f>
        <v>18-30</v>
      </c>
      <c r="L2023">
        <f t="shared" si="63"/>
        <v>2017</v>
      </c>
    </row>
    <row r="2024" spans="1:12" x14ac:dyDescent="0.25">
      <c r="A2024">
        <v>8278</v>
      </c>
      <c r="B2024">
        <v>8</v>
      </c>
      <c r="C2024" t="s">
        <v>3845</v>
      </c>
      <c r="D2024" t="s">
        <v>5659</v>
      </c>
      <c r="E2024" s="1">
        <v>42883</v>
      </c>
      <c r="F2024" t="s">
        <v>5660</v>
      </c>
      <c r="G2024" s="1">
        <v>26793</v>
      </c>
      <c r="H2024" t="s">
        <v>7</v>
      </c>
      <c r="I2024">
        <v>1973</v>
      </c>
      <c r="J2024" s="2">
        <f t="shared" si="62"/>
        <v>46</v>
      </c>
      <c r="K2024" t="str" cm="1">
        <f t="array" ref="K2024">_xlfn.IFS(J2024&gt;=61,"61-70",J2024&gt;51,"51-60",J2024&gt;41,"41-50",J2024&gt;31,"31-40",J2024&gt;10,"18-30")</f>
        <v>41-50</v>
      </c>
      <c r="L2024">
        <f t="shared" si="63"/>
        <v>2017</v>
      </c>
    </row>
    <row r="2025" spans="1:12" x14ac:dyDescent="0.25">
      <c r="A2025">
        <v>8279</v>
      </c>
      <c r="B2025">
        <v>8</v>
      </c>
      <c r="C2025" t="s">
        <v>3041</v>
      </c>
      <c r="D2025" t="s">
        <v>5661</v>
      </c>
      <c r="E2025" s="1">
        <v>43284</v>
      </c>
      <c r="F2025" t="s">
        <v>5662</v>
      </c>
      <c r="G2025" s="1">
        <v>36111</v>
      </c>
      <c r="H2025" t="s">
        <v>2148</v>
      </c>
      <c r="I2025">
        <v>1998</v>
      </c>
      <c r="J2025" s="2">
        <f t="shared" si="62"/>
        <v>21</v>
      </c>
      <c r="K2025" t="str" cm="1">
        <f t="array" ref="K2025">_xlfn.IFS(J2025&gt;=61,"61-70",J2025&gt;51,"51-60",J2025&gt;41,"41-50",J2025&gt;31,"31-40",J2025&gt;10,"18-30")</f>
        <v>18-30</v>
      </c>
      <c r="L2025">
        <f t="shared" si="63"/>
        <v>2018</v>
      </c>
    </row>
    <row r="2026" spans="1:12" x14ac:dyDescent="0.25">
      <c r="A2026">
        <v>8280</v>
      </c>
      <c r="B2026">
        <v>8</v>
      </c>
      <c r="C2026" t="s">
        <v>5663</v>
      </c>
      <c r="D2026" t="s">
        <v>5664</v>
      </c>
      <c r="E2026" s="1">
        <v>43032</v>
      </c>
      <c r="F2026" t="s">
        <v>5665</v>
      </c>
      <c r="G2026" s="1">
        <v>35626</v>
      </c>
      <c r="H2026" t="s">
        <v>2148</v>
      </c>
      <c r="I2026">
        <v>1997</v>
      </c>
      <c r="J2026" s="2">
        <f t="shared" si="62"/>
        <v>22</v>
      </c>
      <c r="K2026" t="str" cm="1">
        <f t="array" ref="K2026">_xlfn.IFS(J2026&gt;=61,"61-70",J2026&gt;51,"51-60",J2026&gt;41,"41-50",J2026&gt;31,"31-40",J2026&gt;10,"18-30")</f>
        <v>18-30</v>
      </c>
      <c r="L2026">
        <f t="shared" si="63"/>
        <v>2017</v>
      </c>
    </row>
    <row r="2027" spans="1:12" x14ac:dyDescent="0.25">
      <c r="A2027">
        <v>8281</v>
      </c>
      <c r="B2027">
        <v>8</v>
      </c>
      <c r="C2027" t="s">
        <v>5523</v>
      </c>
      <c r="D2027" t="s">
        <v>5666</v>
      </c>
      <c r="E2027" s="1">
        <v>43422</v>
      </c>
      <c r="F2027" t="s">
        <v>5667</v>
      </c>
      <c r="G2027" s="1">
        <v>19632</v>
      </c>
      <c r="H2027" t="s">
        <v>6</v>
      </c>
      <c r="I2027">
        <v>1953</v>
      </c>
      <c r="J2027" s="2">
        <f t="shared" si="62"/>
        <v>66</v>
      </c>
      <c r="K2027" t="str" cm="1">
        <f t="array" ref="K2027">_xlfn.IFS(J2027&gt;=61,"61-70",J2027&gt;51,"51-60",J2027&gt;41,"41-50",J2027&gt;31,"31-40",J2027&gt;10,"18-30")</f>
        <v>61-70</v>
      </c>
      <c r="L2027">
        <f t="shared" si="63"/>
        <v>2018</v>
      </c>
    </row>
    <row r="2028" spans="1:12" x14ac:dyDescent="0.25">
      <c r="A2028">
        <v>8282</v>
      </c>
      <c r="B2028">
        <v>8</v>
      </c>
      <c r="C2028" t="s">
        <v>4474</v>
      </c>
      <c r="D2028" t="s">
        <v>5668</v>
      </c>
      <c r="E2028" s="1">
        <v>42926</v>
      </c>
      <c r="F2028" t="s">
        <v>5669</v>
      </c>
      <c r="G2028" s="1">
        <v>36394</v>
      </c>
      <c r="H2028" t="s">
        <v>2148</v>
      </c>
      <c r="I2028">
        <v>1999</v>
      </c>
      <c r="J2028" s="2">
        <f t="shared" si="62"/>
        <v>20</v>
      </c>
      <c r="K2028" t="str" cm="1">
        <f t="array" ref="K2028">_xlfn.IFS(J2028&gt;=61,"61-70",J2028&gt;51,"51-60",J2028&gt;41,"41-50",J2028&gt;31,"31-40",J2028&gt;10,"18-30")</f>
        <v>18-30</v>
      </c>
      <c r="L2028">
        <f t="shared" si="63"/>
        <v>2017</v>
      </c>
    </row>
    <row r="2029" spans="1:12" x14ac:dyDescent="0.25">
      <c r="A2029">
        <v>8283</v>
      </c>
      <c r="B2029">
        <v>8</v>
      </c>
      <c r="C2029" t="s">
        <v>2950</v>
      </c>
      <c r="D2029" t="s">
        <v>5670</v>
      </c>
      <c r="E2029" s="1">
        <v>42840</v>
      </c>
      <c r="F2029" t="s">
        <v>5671</v>
      </c>
      <c r="G2029" s="1">
        <v>35328</v>
      </c>
      <c r="H2029" t="s">
        <v>7</v>
      </c>
      <c r="I2029">
        <v>1996</v>
      </c>
      <c r="J2029" s="2">
        <f t="shared" si="62"/>
        <v>23</v>
      </c>
      <c r="K2029" t="str" cm="1">
        <f t="array" ref="K2029">_xlfn.IFS(J2029&gt;=61,"61-70",J2029&gt;51,"51-60",J2029&gt;41,"41-50",J2029&gt;31,"31-40",J2029&gt;10,"18-30")</f>
        <v>18-30</v>
      </c>
      <c r="L2029">
        <f t="shared" si="63"/>
        <v>2017</v>
      </c>
    </row>
    <row r="2030" spans="1:12" x14ac:dyDescent="0.25">
      <c r="A2030">
        <v>8284</v>
      </c>
      <c r="B2030">
        <v>8</v>
      </c>
      <c r="C2030" t="s">
        <v>5672</v>
      </c>
      <c r="D2030" t="s">
        <v>5673</v>
      </c>
      <c r="E2030" s="1">
        <v>43332</v>
      </c>
      <c r="F2030" t="s">
        <v>5674</v>
      </c>
      <c r="G2030" s="1">
        <v>25728</v>
      </c>
      <c r="H2030" t="s">
        <v>7</v>
      </c>
      <c r="I2030">
        <v>1970</v>
      </c>
      <c r="J2030" s="2">
        <f t="shared" si="62"/>
        <v>49</v>
      </c>
      <c r="K2030" t="str" cm="1">
        <f t="array" ref="K2030">_xlfn.IFS(J2030&gt;=61,"61-70",J2030&gt;51,"51-60",J2030&gt;41,"41-50",J2030&gt;31,"31-40",J2030&gt;10,"18-30")</f>
        <v>41-50</v>
      </c>
      <c r="L2030">
        <f t="shared" si="63"/>
        <v>2018</v>
      </c>
    </row>
    <row r="2031" spans="1:12" x14ac:dyDescent="0.25">
      <c r="A2031">
        <v>8285</v>
      </c>
      <c r="B2031">
        <v>8</v>
      </c>
      <c r="C2031" t="s">
        <v>4201</v>
      </c>
      <c r="D2031" t="s">
        <v>5675</v>
      </c>
      <c r="E2031" s="1">
        <v>43399</v>
      </c>
      <c r="F2031" t="s">
        <v>5676</v>
      </c>
      <c r="G2031" s="1">
        <v>33137</v>
      </c>
      <c r="H2031" t="s">
        <v>2148</v>
      </c>
      <c r="I2031">
        <v>1990</v>
      </c>
      <c r="J2031" s="2">
        <f t="shared" si="62"/>
        <v>29</v>
      </c>
      <c r="K2031" t="str" cm="1">
        <f t="array" ref="K2031">_xlfn.IFS(J2031&gt;=61,"61-70",J2031&gt;51,"51-60",J2031&gt;41,"41-50",J2031&gt;31,"31-40",J2031&gt;10,"18-30")</f>
        <v>18-30</v>
      </c>
      <c r="L2031">
        <f t="shared" si="63"/>
        <v>2018</v>
      </c>
    </row>
    <row r="2032" spans="1:12" x14ac:dyDescent="0.25">
      <c r="A2032">
        <v>8286</v>
      </c>
      <c r="B2032">
        <v>8</v>
      </c>
      <c r="C2032" t="s">
        <v>5677</v>
      </c>
      <c r="D2032" t="s">
        <v>5678</v>
      </c>
      <c r="E2032" s="1">
        <v>42884</v>
      </c>
      <c r="F2032" t="s">
        <v>5679</v>
      </c>
      <c r="G2032" s="1">
        <v>33754</v>
      </c>
      <c r="H2032" t="s">
        <v>2148</v>
      </c>
      <c r="I2032">
        <v>1992</v>
      </c>
      <c r="J2032" s="2">
        <f t="shared" si="62"/>
        <v>27</v>
      </c>
      <c r="K2032" t="str" cm="1">
        <f t="array" ref="K2032">_xlfn.IFS(J2032&gt;=61,"61-70",J2032&gt;51,"51-60",J2032&gt;41,"41-50",J2032&gt;31,"31-40",J2032&gt;10,"18-30")</f>
        <v>18-30</v>
      </c>
      <c r="L2032">
        <f t="shared" si="63"/>
        <v>2017</v>
      </c>
    </row>
    <row r="2033" spans="1:12" x14ac:dyDescent="0.25">
      <c r="A2033">
        <v>8287</v>
      </c>
      <c r="B2033">
        <v>8</v>
      </c>
      <c r="C2033" t="s">
        <v>3545</v>
      </c>
      <c r="D2033" t="s">
        <v>5680</v>
      </c>
      <c r="E2033" s="1">
        <v>42958</v>
      </c>
      <c r="F2033" t="s">
        <v>5681</v>
      </c>
      <c r="G2033" s="1">
        <v>24801</v>
      </c>
      <c r="H2033" t="s">
        <v>7</v>
      </c>
      <c r="I2033">
        <v>1967</v>
      </c>
      <c r="J2033" s="2">
        <f t="shared" si="62"/>
        <v>52</v>
      </c>
      <c r="K2033" t="str" cm="1">
        <f t="array" ref="K2033">_xlfn.IFS(J2033&gt;=61,"61-70",J2033&gt;51,"51-60",J2033&gt;41,"41-50",J2033&gt;31,"31-40",J2033&gt;10,"18-30")</f>
        <v>51-60</v>
      </c>
      <c r="L2033">
        <f t="shared" si="63"/>
        <v>2017</v>
      </c>
    </row>
    <row r="2034" spans="1:12" x14ac:dyDescent="0.25">
      <c r="A2034">
        <v>8288</v>
      </c>
      <c r="B2034">
        <v>8</v>
      </c>
      <c r="C2034" t="s">
        <v>5682</v>
      </c>
      <c r="D2034" t="s">
        <v>5683</v>
      </c>
      <c r="E2034" s="1">
        <v>43116</v>
      </c>
      <c r="F2034" t="s">
        <v>5684</v>
      </c>
      <c r="G2034" s="1">
        <v>23314</v>
      </c>
      <c r="H2034" t="s">
        <v>7</v>
      </c>
      <c r="I2034">
        <v>1963</v>
      </c>
      <c r="J2034" s="2">
        <f t="shared" si="62"/>
        <v>56</v>
      </c>
      <c r="K2034" t="str" cm="1">
        <f t="array" ref="K2034">_xlfn.IFS(J2034&gt;=61,"61-70",J2034&gt;51,"51-60",J2034&gt;41,"41-50",J2034&gt;31,"31-40",J2034&gt;10,"18-30")</f>
        <v>51-60</v>
      </c>
      <c r="L2034">
        <f t="shared" si="63"/>
        <v>2018</v>
      </c>
    </row>
    <row r="2035" spans="1:12" x14ac:dyDescent="0.25">
      <c r="A2035">
        <v>8289</v>
      </c>
      <c r="B2035">
        <v>8</v>
      </c>
      <c r="C2035" t="s">
        <v>3128</v>
      </c>
      <c r="D2035" t="s">
        <v>5685</v>
      </c>
      <c r="E2035" s="1">
        <v>43252</v>
      </c>
      <c r="F2035" t="s">
        <v>5686</v>
      </c>
      <c r="G2035" s="1">
        <v>36151</v>
      </c>
      <c r="H2035" t="s">
        <v>7</v>
      </c>
      <c r="I2035">
        <v>1998</v>
      </c>
      <c r="J2035" s="2">
        <f t="shared" si="62"/>
        <v>21</v>
      </c>
      <c r="K2035" t="str" cm="1">
        <f t="array" ref="K2035">_xlfn.IFS(J2035&gt;=61,"61-70",J2035&gt;51,"51-60",J2035&gt;41,"41-50",J2035&gt;31,"31-40",J2035&gt;10,"18-30")</f>
        <v>18-30</v>
      </c>
      <c r="L2035">
        <f t="shared" si="63"/>
        <v>2018</v>
      </c>
    </row>
    <row r="2036" spans="1:12" x14ac:dyDescent="0.25">
      <c r="A2036">
        <v>8290</v>
      </c>
      <c r="B2036">
        <v>8</v>
      </c>
      <c r="C2036" t="s">
        <v>5687</v>
      </c>
      <c r="D2036" t="s">
        <v>5688</v>
      </c>
      <c r="E2036" s="1">
        <v>42886</v>
      </c>
      <c r="F2036" t="s">
        <v>5689</v>
      </c>
      <c r="G2036" s="1">
        <v>32614</v>
      </c>
      <c r="H2036" t="s">
        <v>7</v>
      </c>
      <c r="I2036">
        <v>1989</v>
      </c>
      <c r="J2036" s="2">
        <f t="shared" si="62"/>
        <v>30</v>
      </c>
      <c r="K2036" t="str" cm="1">
        <f t="array" ref="K2036">_xlfn.IFS(J2036&gt;=61,"61-70",J2036&gt;51,"51-60",J2036&gt;41,"41-50",J2036&gt;31,"31-40",J2036&gt;10,"18-30")</f>
        <v>18-30</v>
      </c>
      <c r="L2036">
        <f t="shared" si="63"/>
        <v>2017</v>
      </c>
    </row>
    <row r="2037" spans="1:12" x14ac:dyDescent="0.25">
      <c r="A2037">
        <v>8291</v>
      </c>
      <c r="B2037">
        <v>8</v>
      </c>
      <c r="C2037" t="s">
        <v>5690</v>
      </c>
      <c r="D2037" t="s">
        <v>5691</v>
      </c>
      <c r="E2037" s="1">
        <v>42854</v>
      </c>
      <c r="F2037" t="s">
        <v>5692</v>
      </c>
      <c r="G2037" s="1">
        <v>34746</v>
      </c>
      <c r="H2037" t="s">
        <v>6</v>
      </c>
      <c r="I2037">
        <v>1995</v>
      </c>
      <c r="J2037" s="2">
        <f t="shared" si="62"/>
        <v>24</v>
      </c>
      <c r="K2037" t="str" cm="1">
        <f t="array" ref="K2037">_xlfn.IFS(J2037&gt;=61,"61-70",J2037&gt;51,"51-60",J2037&gt;41,"41-50",J2037&gt;31,"31-40",J2037&gt;10,"18-30")</f>
        <v>18-30</v>
      </c>
      <c r="L2037">
        <f t="shared" si="63"/>
        <v>2017</v>
      </c>
    </row>
    <row r="2038" spans="1:12" x14ac:dyDescent="0.25">
      <c r="A2038">
        <v>8292</v>
      </c>
      <c r="B2038">
        <v>8</v>
      </c>
      <c r="C2038" t="s">
        <v>5693</v>
      </c>
      <c r="D2038" t="s">
        <v>5694</v>
      </c>
      <c r="E2038" s="1">
        <v>43446</v>
      </c>
      <c r="F2038" t="s">
        <v>5695</v>
      </c>
      <c r="G2038" s="1">
        <v>29580</v>
      </c>
      <c r="H2038" t="s">
        <v>7</v>
      </c>
      <c r="I2038">
        <v>1980</v>
      </c>
      <c r="J2038" s="2">
        <f t="shared" si="62"/>
        <v>39</v>
      </c>
      <c r="K2038" t="str" cm="1">
        <f t="array" ref="K2038">_xlfn.IFS(J2038&gt;=61,"61-70",J2038&gt;51,"51-60",J2038&gt;41,"41-50",J2038&gt;31,"31-40",J2038&gt;10,"18-30")</f>
        <v>31-40</v>
      </c>
      <c r="L2038">
        <f t="shared" si="63"/>
        <v>2018</v>
      </c>
    </row>
    <row r="2039" spans="1:12" x14ac:dyDescent="0.25">
      <c r="A2039">
        <v>8293</v>
      </c>
      <c r="B2039">
        <v>8</v>
      </c>
      <c r="C2039" t="s">
        <v>5501</v>
      </c>
      <c r="D2039" t="s">
        <v>5696</v>
      </c>
      <c r="E2039" s="1">
        <v>43361</v>
      </c>
      <c r="F2039" t="s">
        <v>5697</v>
      </c>
      <c r="G2039" s="1">
        <v>21326</v>
      </c>
      <c r="H2039" t="s">
        <v>7</v>
      </c>
      <c r="I2039">
        <v>1958</v>
      </c>
      <c r="J2039" s="2">
        <f t="shared" si="62"/>
        <v>61</v>
      </c>
      <c r="K2039" t="str" cm="1">
        <f t="array" ref="K2039">_xlfn.IFS(J2039&gt;=61,"61-70",J2039&gt;51,"51-60",J2039&gt;41,"41-50",J2039&gt;31,"31-40",J2039&gt;10,"18-30")</f>
        <v>61-70</v>
      </c>
      <c r="L2039">
        <f t="shared" si="63"/>
        <v>2018</v>
      </c>
    </row>
    <row r="2040" spans="1:12" x14ac:dyDescent="0.25">
      <c r="A2040">
        <v>8294</v>
      </c>
      <c r="B2040">
        <v>8</v>
      </c>
      <c r="C2040" t="s">
        <v>5468</v>
      </c>
      <c r="D2040" t="s">
        <v>5698</v>
      </c>
      <c r="E2040" s="1">
        <v>42738</v>
      </c>
      <c r="F2040" t="s">
        <v>5699</v>
      </c>
      <c r="G2040" s="1">
        <v>34089</v>
      </c>
      <c r="H2040" t="s">
        <v>6</v>
      </c>
      <c r="I2040">
        <v>1993</v>
      </c>
      <c r="J2040" s="2">
        <f t="shared" si="62"/>
        <v>26</v>
      </c>
      <c r="K2040" t="str" cm="1">
        <f t="array" ref="K2040">_xlfn.IFS(J2040&gt;=61,"61-70",J2040&gt;51,"51-60",J2040&gt;41,"41-50",J2040&gt;31,"31-40",J2040&gt;10,"18-30")</f>
        <v>18-30</v>
      </c>
      <c r="L2040">
        <f t="shared" si="63"/>
        <v>2017</v>
      </c>
    </row>
    <row r="2041" spans="1:12" x14ac:dyDescent="0.25">
      <c r="A2041">
        <v>8295</v>
      </c>
      <c r="B2041">
        <v>8</v>
      </c>
      <c r="C2041" t="s">
        <v>5700</v>
      </c>
      <c r="D2041" t="s">
        <v>5701</v>
      </c>
      <c r="E2041" s="1">
        <v>42898</v>
      </c>
      <c r="F2041" t="s">
        <v>5702</v>
      </c>
      <c r="G2041" s="1">
        <v>22660</v>
      </c>
      <c r="H2041" t="s">
        <v>6</v>
      </c>
      <c r="I2041">
        <v>1962</v>
      </c>
      <c r="J2041" s="2">
        <f t="shared" si="62"/>
        <v>57</v>
      </c>
      <c r="K2041" t="str" cm="1">
        <f t="array" ref="K2041">_xlfn.IFS(J2041&gt;=61,"61-70",J2041&gt;51,"51-60",J2041&gt;41,"41-50",J2041&gt;31,"31-40",J2041&gt;10,"18-30")</f>
        <v>51-60</v>
      </c>
      <c r="L2041">
        <f t="shared" si="63"/>
        <v>2017</v>
      </c>
    </row>
    <row r="2042" spans="1:12" x14ac:dyDescent="0.25">
      <c r="A2042">
        <v>8296</v>
      </c>
      <c r="B2042">
        <v>8</v>
      </c>
      <c r="C2042" t="s">
        <v>3394</v>
      </c>
      <c r="D2042" t="s">
        <v>5703</v>
      </c>
      <c r="E2042" s="1">
        <v>42863</v>
      </c>
      <c r="F2042" t="s">
        <v>5704</v>
      </c>
      <c r="G2042" s="1">
        <v>36451</v>
      </c>
      <c r="H2042" t="s">
        <v>7</v>
      </c>
      <c r="I2042">
        <v>1999</v>
      </c>
      <c r="J2042" s="2">
        <f t="shared" si="62"/>
        <v>20</v>
      </c>
      <c r="K2042" t="str" cm="1">
        <f t="array" ref="K2042">_xlfn.IFS(J2042&gt;=61,"61-70",J2042&gt;51,"51-60",J2042&gt;41,"41-50",J2042&gt;31,"31-40",J2042&gt;10,"18-30")</f>
        <v>18-30</v>
      </c>
      <c r="L2042">
        <f t="shared" si="63"/>
        <v>2017</v>
      </c>
    </row>
    <row r="2043" spans="1:12" x14ac:dyDescent="0.25">
      <c r="A2043">
        <v>8297</v>
      </c>
      <c r="B2043">
        <v>8</v>
      </c>
      <c r="C2043" t="s">
        <v>5705</v>
      </c>
      <c r="D2043" t="s">
        <v>5706</v>
      </c>
      <c r="E2043" s="1">
        <v>43056</v>
      </c>
      <c r="F2043" t="s">
        <v>5707</v>
      </c>
      <c r="G2043" s="1">
        <v>27219</v>
      </c>
      <c r="H2043" t="s">
        <v>6</v>
      </c>
      <c r="I2043">
        <v>1974</v>
      </c>
      <c r="J2043" s="2">
        <f t="shared" si="62"/>
        <v>45</v>
      </c>
      <c r="K2043" t="str" cm="1">
        <f t="array" ref="K2043">_xlfn.IFS(J2043&gt;=61,"61-70",J2043&gt;51,"51-60",J2043&gt;41,"41-50",J2043&gt;31,"31-40",J2043&gt;10,"18-30")</f>
        <v>41-50</v>
      </c>
      <c r="L2043">
        <f t="shared" si="63"/>
        <v>2017</v>
      </c>
    </row>
    <row r="2044" spans="1:12" x14ac:dyDescent="0.25">
      <c r="A2044">
        <v>8298</v>
      </c>
      <c r="B2044">
        <v>8</v>
      </c>
      <c r="C2044" t="s">
        <v>5190</v>
      </c>
      <c r="D2044" t="s">
        <v>5708</v>
      </c>
      <c r="E2044" s="1">
        <v>43196</v>
      </c>
      <c r="F2044" t="s">
        <v>5709</v>
      </c>
      <c r="G2044" s="1">
        <v>28684</v>
      </c>
      <c r="H2044" t="s">
        <v>6</v>
      </c>
      <c r="I2044">
        <v>1978</v>
      </c>
      <c r="J2044" s="2">
        <f t="shared" si="62"/>
        <v>41</v>
      </c>
      <c r="K2044" t="str" cm="1">
        <f t="array" ref="K2044">_xlfn.IFS(J2044&gt;=61,"61-70",J2044&gt;51,"51-60",J2044&gt;41,"41-50",J2044&gt;31,"31-40",J2044&gt;10,"18-30")</f>
        <v>31-40</v>
      </c>
      <c r="L2044">
        <f t="shared" si="63"/>
        <v>2018</v>
      </c>
    </row>
    <row r="2045" spans="1:12" x14ac:dyDescent="0.25">
      <c r="A2045">
        <v>8299</v>
      </c>
      <c r="B2045">
        <v>8</v>
      </c>
      <c r="C2045" t="s">
        <v>3261</v>
      </c>
      <c r="D2045" t="s">
        <v>5710</v>
      </c>
      <c r="E2045" s="1">
        <v>43376</v>
      </c>
      <c r="F2045" t="s">
        <v>5711</v>
      </c>
      <c r="G2045" s="1">
        <v>27835</v>
      </c>
      <c r="H2045" t="s">
        <v>6</v>
      </c>
      <c r="I2045">
        <v>1976</v>
      </c>
      <c r="J2045" s="2">
        <f t="shared" si="62"/>
        <v>43</v>
      </c>
      <c r="K2045" t="str" cm="1">
        <f t="array" ref="K2045">_xlfn.IFS(J2045&gt;=61,"61-70",J2045&gt;51,"51-60",J2045&gt;41,"41-50",J2045&gt;31,"31-40",J2045&gt;10,"18-30")</f>
        <v>41-50</v>
      </c>
      <c r="L2045">
        <f t="shared" si="63"/>
        <v>2018</v>
      </c>
    </row>
    <row r="2046" spans="1:12" x14ac:dyDescent="0.25">
      <c r="A2046">
        <v>8300</v>
      </c>
      <c r="B2046">
        <v>8</v>
      </c>
      <c r="C2046" t="s">
        <v>3321</v>
      </c>
      <c r="D2046" t="s">
        <v>5712</v>
      </c>
      <c r="E2046" s="1">
        <v>43562</v>
      </c>
      <c r="F2046" t="s">
        <v>5713</v>
      </c>
      <c r="G2046" s="1">
        <v>31618</v>
      </c>
      <c r="H2046" t="s">
        <v>6</v>
      </c>
      <c r="I2046">
        <v>1986</v>
      </c>
      <c r="J2046" s="2">
        <f t="shared" si="62"/>
        <v>33</v>
      </c>
      <c r="K2046" t="str" cm="1">
        <f t="array" ref="K2046">_xlfn.IFS(J2046&gt;=61,"61-70",J2046&gt;51,"51-60",J2046&gt;41,"41-50",J2046&gt;31,"31-40",J2046&gt;10,"18-30")</f>
        <v>31-40</v>
      </c>
      <c r="L2046">
        <f t="shared" si="63"/>
        <v>2019</v>
      </c>
    </row>
    <row r="2047" spans="1:12" x14ac:dyDescent="0.25">
      <c r="A2047">
        <v>8301</v>
      </c>
      <c r="B2047">
        <v>8</v>
      </c>
      <c r="C2047" t="s">
        <v>5714</v>
      </c>
      <c r="D2047" t="s">
        <v>5715</v>
      </c>
      <c r="E2047" s="1">
        <v>43076</v>
      </c>
      <c r="F2047" t="s">
        <v>5716</v>
      </c>
      <c r="G2047" s="1">
        <v>30702</v>
      </c>
      <c r="H2047" t="s">
        <v>7</v>
      </c>
      <c r="I2047">
        <v>1984</v>
      </c>
      <c r="J2047" s="2">
        <f t="shared" si="62"/>
        <v>35</v>
      </c>
      <c r="K2047" t="str" cm="1">
        <f t="array" ref="K2047">_xlfn.IFS(J2047&gt;=61,"61-70",J2047&gt;51,"51-60",J2047&gt;41,"41-50",J2047&gt;31,"31-40",J2047&gt;10,"18-30")</f>
        <v>31-40</v>
      </c>
      <c r="L2047">
        <f t="shared" si="63"/>
        <v>2017</v>
      </c>
    </row>
    <row r="2048" spans="1:12" x14ac:dyDescent="0.25">
      <c r="A2048">
        <v>8302</v>
      </c>
      <c r="B2048">
        <v>8</v>
      </c>
      <c r="C2048" t="s">
        <v>5717</v>
      </c>
      <c r="D2048" t="s">
        <v>5718</v>
      </c>
      <c r="E2048" s="1">
        <v>43524</v>
      </c>
      <c r="F2048" t="s">
        <v>5719</v>
      </c>
      <c r="G2048" s="1">
        <v>21433</v>
      </c>
      <c r="H2048" t="s">
        <v>6</v>
      </c>
      <c r="I2048">
        <v>1958</v>
      </c>
      <c r="J2048" s="2">
        <f t="shared" si="62"/>
        <v>61</v>
      </c>
      <c r="K2048" t="str" cm="1">
        <f t="array" ref="K2048">_xlfn.IFS(J2048&gt;=61,"61-70",J2048&gt;51,"51-60",J2048&gt;41,"41-50",J2048&gt;31,"31-40",J2048&gt;10,"18-30")</f>
        <v>61-70</v>
      </c>
      <c r="L2048">
        <f t="shared" si="63"/>
        <v>2019</v>
      </c>
    </row>
    <row r="2049" spans="1:12" x14ac:dyDescent="0.25">
      <c r="A2049">
        <v>8303</v>
      </c>
      <c r="B2049">
        <v>8</v>
      </c>
      <c r="C2049" t="s">
        <v>5720</v>
      </c>
      <c r="D2049" t="s">
        <v>5721</v>
      </c>
      <c r="E2049" s="1">
        <v>42811</v>
      </c>
      <c r="F2049" t="s">
        <v>5722</v>
      </c>
      <c r="G2049" s="1">
        <v>29705</v>
      </c>
      <c r="H2049" t="s">
        <v>7</v>
      </c>
      <c r="I2049">
        <v>1981</v>
      </c>
      <c r="J2049" s="2">
        <f t="shared" si="62"/>
        <v>38</v>
      </c>
      <c r="K2049" t="str" cm="1">
        <f t="array" ref="K2049">_xlfn.IFS(J2049&gt;=61,"61-70",J2049&gt;51,"51-60",J2049&gt;41,"41-50",J2049&gt;31,"31-40",J2049&gt;10,"18-30")</f>
        <v>31-40</v>
      </c>
      <c r="L2049">
        <f t="shared" si="63"/>
        <v>2017</v>
      </c>
    </row>
    <row r="2050" spans="1:12" x14ac:dyDescent="0.25">
      <c r="A2050">
        <v>8304</v>
      </c>
      <c r="B2050">
        <v>8</v>
      </c>
      <c r="C2050" t="s">
        <v>2857</v>
      </c>
      <c r="D2050" t="s">
        <v>5723</v>
      </c>
      <c r="E2050" s="1">
        <v>43308</v>
      </c>
      <c r="F2050" t="s">
        <v>5724</v>
      </c>
      <c r="G2050" s="1">
        <v>35506</v>
      </c>
      <c r="H2050" t="s">
        <v>6</v>
      </c>
      <c r="I2050">
        <v>1997</v>
      </c>
      <c r="J2050" s="2">
        <f t="shared" si="62"/>
        <v>22</v>
      </c>
      <c r="K2050" t="str" cm="1">
        <f t="array" ref="K2050">_xlfn.IFS(J2050&gt;=61,"61-70",J2050&gt;51,"51-60",J2050&gt;41,"41-50",J2050&gt;31,"31-40",J2050&gt;10,"18-30")</f>
        <v>18-30</v>
      </c>
      <c r="L2050">
        <f t="shared" si="63"/>
        <v>2018</v>
      </c>
    </row>
    <row r="2051" spans="1:12" x14ac:dyDescent="0.25">
      <c r="A2051">
        <v>8305</v>
      </c>
      <c r="B2051">
        <v>8</v>
      </c>
      <c r="C2051" t="s">
        <v>4888</v>
      </c>
      <c r="D2051" t="s">
        <v>5725</v>
      </c>
      <c r="E2051" s="1">
        <v>43390</v>
      </c>
      <c r="F2051" t="s">
        <v>5726</v>
      </c>
      <c r="G2051" s="1">
        <v>34441</v>
      </c>
      <c r="H2051" t="s">
        <v>7</v>
      </c>
      <c r="I2051">
        <v>1994</v>
      </c>
      <c r="J2051" s="2">
        <f t="shared" ref="J2051:J2114" si="64">2019-I2051</f>
        <v>25</v>
      </c>
      <c r="K2051" t="str" cm="1">
        <f t="array" ref="K2051">_xlfn.IFS(J2051&gt;=61,"61-70",J2051&gt;51,"51-60",J2051&gt;41,"41-50",J2051&gt;31,"31-40",J2051&gt;10,"18-30")</f>
        <v>18-30</v>
      </c>
      <c r="L2051">
        <f t="shared" ref="L2051:L2114" si="65">YEAR(E2051)</f>
        <v>2018</v>
      </c>
    </row>
    <row r="2052" spans="1:12" x14ac:dyDescent="0.25">
      <c r="A2052">
        <v>8306</v>
      </c>
      <c r="B2052">
        <v>8</v>
      </c>
      <c r="C2052" t="s">
        <v>5727</v>
      </c>
      <c r="D2052" t="s">
        <v>5728</v>
      </c>
      <c r="E2052" s="1">
        <v>42805</v>
      </c>
      <c r="F2052" t="s">
        <v>5729</v>
      </c>
      <c r="G2052" s="1">
        <v>36056</v>
      </c>
      <c r="H2052" t="s">
        <v>2148</v>
      </c>
      <c r="I2052">
        <v>1998</v>
      </c>
      <c r="J2052" s="2">
        <f t="shared" si="64"/>
        <v>21</v>
      </c>
      <c r="K2052" t="str" cm="1">
        <f t="array" ref="K2052">_xlfn.IFS(J2052&gt;=61,"61-70",J2052&gt;51,"51-60",J2052&gt;41,"41-50",J2052&gt;31,"31-40",J2052&gt;10,"18-30")</f>
        <v>18-30</v>
      </c>
      <c r="L2052">
        <f t="shared" si="65"/>
        <v>2017</v>
      </c>
    </row>
    <row r="2053" spans="1:12" x14ac:dyDescent="0.25">
      <c r="A2053">
        <v>8307</v>
      </c>
      <c r="B2053">
        <v>8</v>
      </c>
      <c r="C2053" t="s">
        <v>3111</v>
      </c>
      <c r="D2053" t="s">
        <v>5730</v>
      </c>
      <c r="E2053" s="1">
        <v>43495</v>
      </c>
      <c r="F2053" t="s">
        <v>5731</v>
      </c>
      <c r="G2053" s="1">
        <v>18677</v>
      </c>
      <c r="H2053" t="s">
        <v>6</v>
      </c>
      <c r="I2053">
        <v>1951</v>
      </c>
      <c r="J2053" s="2">
        <f t="shared" si="64"/>
        <v>68</v>
      </c>
      <c r="K2053" t="str" cm="1">
        <f t="array" ref="K2053">_xlfn.IFS(J2053&gt;=61,"61-70",J2053&gt;51,"51-60",J2053&gt;41,"41-50",J2053&gt;31,"31-40",J2053&gt;10,"18-30")</f>
        <v>61-70</v>
      </c>
      <c r="L2053">
        <f t="shared" si="65"/>
        <v>2019</v>
      </c>
    </row>
    <row r="2054" spans="1:12" x14ac:dyDescent="0.25">
      <c r="A2054">
        <v>8308</v>
      </c>
      <c r="B2054">
        <v>8</v>
      </c>
      <c r="C2054" t="s">
        <v>5311</v>
      </c>
      <c r="D2054" t="s">
        <v>5732</v>
      </c>
      <c r="E2054" s="1">
        <v>42891</v>
      </c>
      <c r="F2054" t="s">
        <v>5733</v>
      </c>
      <c r="G2054" s="1">
        <v>22795</v>
      </c>
      <c r="H2054" t="s">
        <v>7</v>
      </c>
      <c r="I2054">
        <v>1962</v>
      </c>
      <c r="J2054" s="2">
        <f t="shared" si="64"/>
        <v>57</v>
      </c>
      <c r="K2054" t="str" cm="1">
        <f t="array" ref="K2054">_xlfn.IFS(J2054&gt;=61,"61-70",J2054&gt;51,"51-60",J2054&gt;41,"41-50",J2054&gt;31,"31-40",J2054&gt;10,"18-30")</f>
        <v>51-60</v>
      </c>
      <c r="L2054">
        <f t="shared" si="65"/>
        <v>2017</v>
      </c>
    </row>
    <row r="2055" spans="1:12" x14ac:dyDescent="0.25">
      <c r="A2055">
        <v>8309</v>
      </c>
      <c r="B2055">
        <v>8</v>
      </c>
      <c r="C2055" t="s">
        <v>4474</v>
      </c>
      <c r="D2055" t="s">
        <v>5734</v>
      </c>
      <c r="E2055" s="1">
        <v>43462</v>
      </c>
      <c r="F2055" t="s">
        <v>5735</v>
      </c>
      <c r="G2055" s="1">
        <v>20555</v>
      </c>
      <c r="H2055" t="s">
        <v>7</v>
      </c>
      <c r="I2055">
        <v>1956</v>
      </c>
      <c r="J2055" s="2">
        <f t="shared" si="64"/>
        <v>63</v>
      </c>
      <c r="K2055" t="str" cm="1">
        <f t="array" ref="K2055">_xlfn.IFS(J2055&gt;=61,"61-70",J2055&gt;51,"51-60",J2055&gt;41,"41-50",J2055&gt;31,"31-40",J2055&gt;10,"18-30")</f>
        <v>61-70</v>
      </c>
      <c r="L2055">
        <f t="shared" si="65"/>
        <v>2018</v>
      </c>
    </row>
    <row r="2056" spans="1:12" x14ac:dyDescent="0.25">
      <c r="A2056">
        <v>8310</v>
      </c>
      <c r="B2056">
        <v>8</v>
      </c>
      <c r="C2056" t="s">
        <v>5050</v>
      </c>
      <c r="D2056" t="s">
        <v>5736</v>
      </c>
      <c r="E2056" s="1">
        <v>43017</v>
      </c>
      <c r="F2056" t="s">
        <v>5737</v>
      </c>
      <c r="G2056" s="1">
        <v>30882</v>
      </c>
      <c r="H2056" t="s">
        <v>7</v>
      </c>
      <c r="I2056">
        <v>1984</v>
      </c>
      <c r="J2056" s="2">
        <f t="shared" si="64"/>
        <v>35</v>
      </c>
      <c r="K2056" t="str" cm="1">
        <f t="array" ref="K2056">_xlfn.IFS(J2056&gt;=61,"61-70",J2056&gt;51,"51-60",J2056&gt;41,"41-50",J2056&gt;31,"31-40",J2056&gt;10,"18-30")</f>
        <v>31-40</v>
      </c>
      <c r="L2056">
        <f t="shared" si="65"/>
        <v>2017</v>
      </c>
    </row>
    <row r="2057" spans="1:12" x14ac:dyDescent="0.25">
      <c r="A2057">
        <v>8311</v>
      </c>
      <c r="B2057">
        <v>8</v>
      </c>
      <c r="C2057" t="s">
        <v>5738</v>
      </c>
      <c r="D2057" t="s">
        <v>5739</v>
      </c>
      <c r="E2057" s="1">
        <v>42821</v>
      </c>
      <c r="F2057" t="s">
        <v>5740</v>
      </c>
      <c r="G2057" s="1">
        <v>24629</v>
      </c>
      <c r="H2057" t="s">
        <v>6</v>
      </c>
      <c r="I2057">
        <v>1967</v>
      </c>
      <c r="J2057" s="2">
        <f t="shared" si="64"/>
        <v>52</v>
      </c>
      <c r="K2057" t="str" cm="1">
        <f t="array" ref="K2057">_xlfn.IFS(J2057&gt;=61,"61-70",J2057&gt;51,"51-60",J2057&gt;41,"41-50",J2057&gt;31,"31-40",J2057&gt;10,"18-30")</f>
        <v>51-60</v>
      </c>
      <c r="L2057">
        <f t="shared" si="65"/>
        <v>2017</v>
      </c>
    </row>
    <row r="2058" spans="1:12" x14ac:dyDescent="0.25">
      <c r="A2058">
        <v>8312</v>
      </c>
      <c r="B2058">
        <v>8</v>
      </c>
      <c r="C2058" t="s">
        <v>5741</v>
      </c>
      <c r="D2058" t="s">
        <v>5742</v>
      </c>
      <c r="E2058" s="1">
        <v>43045</v>
      </c>
      <c r="F2058" t="s">
        <v>5743</v>
      </c>
      <c r="G2058" s="1">
        <v>21640</v>
      </c>
      <c r="H2058" t="s">
        <v>7</v>
      </c>
      <c r="I2058">
        <v>1959</v>
      </c>
      <c r="J2058" s="2">
        <f t="shared" si="64"/>
        <v>60</v>
      </c>
      <c r="K2058" t="str" cm="1">
        <f t="array" ref="K2058">_xlfn.IFS(J2058&gt;=61,"61-70",J2058&gt;51,"51-60",J2058&gt;41,"41-50",J2058&gt;31,"31-40",J2058&gt;10,"18-30")</f>
        <v>51-60</v>
      </c>
      <c r="L2058">
        <f t="shared" si="65"/>
        <v>2017</v>
      </c>
    </row>
    <row r="2059" spans="1:12" x14ac:dyDescent="0.25">
      <c r="A2059">
        <v>8313</v>
      </c>
      <c r="B2059">
        <v>8</v>
      </c>
      <c r="C2059" t="s">
        <v>2581</v>
      </c>
      <c r="D2059" t="s">
        <v>5744</v>
      </c>
      <c r="E2059" s="1">
        <v>43412</v>
      </c>
      <c r="F2059" t="s">
        <v>5745</v>
      </c>
      <c r="G2059" s="1">
        <v>35061</v>
      </c>
      <c r="H2059" t="s">
        <v>2148</v>
      </c>
      <c r="I2059">
        <v>1995</v>
      </c>
      <c r="J2059" s="2">
        <f t="shared" si="64"/>
        <v>24</v>
      </c>
      <c r="K2059" t="str" cm="1">
        <f t="array" ref="K2059">_xlfn.IFS(J2059&gt;=61,"61-70",J2059&gt;51,"51-60",J2059&gt;41,"41-50",J2059&gt;31,"31-40",J2059&gt;10,"18-30")</f>
        <v>18-30</v>
      </c>
      <c r="L2059">
        <f t="shared" si="65"/>
        <v>2018</v>
      </c>
    </row>
    <row r="2060" spans="1:12" x14ac:dyDescent="0.25">
      <c r="A2060">
        <v>8314</v>
      </c>
      <c r="B2060">
        <v>8</v>
      </c>
      <c r="C2060" t="s">
        <v>2868</v>
      </c>
      <c r="D2060" t="s">
        <v>5746</v>
      </c>
      <c r="E2060" s="1">
        <v>42970</v>
      </c>
      <c r="F2060" t="s">
        <v>5747</v>
      </c>
      <c r="G2060" s="1">
        <v>36610</v>
      </c>
      <c r="H2060" t="s">
        <v>2148</v>
      </c>
      <c r="I2060">
        <v>2000</v>
      </c>
      <c r="J2060" s="2">
        <f t="shared" si="64"/>
        <v>19</v>
      </c>
      <c r="K2060" t="str" cm="1">
        <f t="array" ref="K2060">_xlfn.IFS(J2060&gt;=61,"61-70",J2060&gt;51,"51-60",J2060&gt;41,"41-50",J2060&gt;31,"31-40",J2060&gt;10,"18-30")</f>
        <v>18-30</v>
      </c>
      <c r="L2060">
        <f t="shared" si="65"/>
        <v>2017</v>
      </c>
    </row>
    <row r="2061" spans="1:12" x14ac:dyDescent="0.25">
      <c r="A2061">
        <v>8315</v>
      </c>
      <c r="B2061">
        <v>8</v>
      </c>
      <c r="C2061" t="s">
        <v>2631</v>
      </c>
      <c r="D2061" t="s">
        <v>5748</v>
      </c>
      <c r="E2061" s="1">
        <v>43357</v>
      </c>
      <c r="F2061" t="s">
        <v>5749</v>
      </c>
      <c r="G2061" s="1">
        <v>21331</v>
      </c>
      <c r="H2061" t="s">
        <v>7</v>
      </c>
      <c r="I2061">
        <v>1958</v>
      </c>
      <c r="J2061" s="2">
        <f t="shared" si="64"/>
        <v>61</v>
      </c>
      <c r="K2061" t="str" cm="1">
        <f t="array" ref="K2061">_xlfn.IFS(J2061&gt;=61,"61-70",J2061&gt;51,"51-60",J2061&gt;41,"41-50",J2061&gt;31,"31-40",J2061&gt;10,"18-30")</f>
        <v>61-70</v>
      </c>
      <c r="L2061">
        <f t="shared" si="65"/>
        <v>2018</v>
      </c>
    </row>
    <row r="2062" spans="1:12" x14ac:dyDescent="0.25">
      <c r="A2062">
        <v>8316</v>
      </c>
      <c r="B2062">
        <v>8</v>
      </c>
      <c r="C2062" t="s">
        <v>5652</v>
      </c>
      <c r="D2062" t="s">
        <v>5750</v>
      </c>
      <c r="E2062" s="1">
        <v>42889</v>
      </c>
      <c r="F2062" t="s">
        <v>5751</v>
      </c>
      <c r="G2062" s="1">
        <v>36725</v>
      </c>
      <c r="H2062" t="s">
        <v>6</v>
      </c>
      <c r="I2062">
        <v>2000</v>
      </c>
      <c r="J2062" s="2">
        <f t="shared" si="64"/>
        <v>19</v>
      </c>
      <c r="K2062" t="str" cm="1">
        <f t="array" ref="K2062">_xlfn.IFS(J2062&gt;=61,"61-70",J2062&gt;51,"51-60",J2062&gt;41,"41-50",J2062&gt;31,"31-40",J2062&gt;10,"18-30")</f>
        <v>18-30</v>
      </c>
      <c r="L2062">
        <f t="shared" si="65"/>
        <v>2017</v>
      </c>
    </row>
    <row r="2063" spans="1:12" x14ac:dyDescent="0.25">
      <c r="A2063">
        <v>8317</v>
      </c>
      <c r="B2063">
        <v>8</v>
      </c>
      <c r="C2063" t="s">
        <v>2506</v>
      </c>
      <c r="D2063" t="s">
        <v>5752</v>
      </c>
      <c r="E2063" s="1">
        <v>43458</v>
      </c>
      <c r="F2063" t="s">
        <v>5753</v>
      </c>
      <c r="G2063" s="1">
        <v>36503</v>
      </c>
      <c r="H2063" t="s">
        <v>6</v>
      </c>
      <c r="I2063">
        <v>1999</v>
      </c>
      <c r="J2063" s="2">
        <f t="shared" si="64"/>
        <v>20</v>
      </c>
      <c r="K2063" t="str" cm="1">
        <f t="array" ref="K2063">_xlfn.IFS(J2063&gt;=61,"61-70",J2063&gt;51,"51-60",J2063&gt;41,"41-50",J2063&gt;31,"31-40",J2063&gt;10,"18-30")</f>
        <v>18-30</v>
      </c>
      <c r="L2063">
        <f t="shared" si="65"/>
        <v>2018</v>
      </c>
    </row>
    <row r="2064" spans="1:12" x14ac:dyDescent="0.25">
      <c r="A2064">
        <v>8318</v>
      </c>
      <c r="B2064">
        <v>8</v>
      </c>
      <c r="C2064" t="s">
        <v>5754</v>
      </c>
      <c r="D2064" t="s">
        <v>5755</v>
      </c>
      <c r="E2064" s="1">
        <v>43452</v>
      </c>
      <c r="F2064" t="s">
        <v>5756</v>
      </c>
      <c r="G2064" s="1">
        <v>21142</v>
      </c>
      <c r="H2064" t="s">
        <v>7</v>
      </c>
      <c r="I2064">
        <v>1957</v>
      </c>
      <c r="J2064" s="2">
        <f t="shared" si="64"/>
        <v>62</v>
      </c>
      <c r="K2064" t="str" cm="1">
        <f t="array" ref="K2064">_xlfn.IFS(J2064&gt;=61,"61-70",J2064&gt;51,"51-60",J2064&gt;41,"41-50",J2064&gt;31,"31-40",J2064&gt;10,"18-30")</f>
        <v>61-70</v>
      </c>
      <c r="L2064">
        <f t="shared" si="65"/>
        <v>2018</v>
      </c>
    </row>
    <row r="2065" spans="1:12" x14ac:dyDescent="0.25">
      <c r="A2065">
        <v>8319</v>
      </c>
      <c r="B2065">
        <v>8</v>
      </c>
      <c r="C2065" t="s">
        <v>3516</v>
      </c>
      <c r="D2065" t="s">
        <v>5757</v>
      </c>
      <c r="E2065" s="1">
        <v>43173</v>
      </c>
      <c r="F2065" t="s">
        <v>5758</v>
      </c>
      <c r="G2065" s="1">
        <v>24054</v>
      </c>
      <c r="H2065" t="s">
        <v>7</v>
      </c>
      <c r="I2065">
        <v>1965</v>
      </c>
      <c r="J2065" s="2">
        <f t="shared" si="64"/>
        <v>54</v>
      </c>
      <c r="K2065" t="str" cm="1">
        <f t="array" ref="K2065">_xlfn.IFS(J2065&gt;=61,"61-70",J2065&gt;51,"51-60",J2065&gt;41,"41-50",J2065&gt;31,"31-40",J2065&gt;10,"18-30")</f>
        <v>51-60</v>
      </c>
      <c r="L2065">
        <f t="shared" si="65"/>
        <v>2018</v>
      </c>
    </row>
    <row r="2066" spans="1:12" x14ac:dyDescent="0.25">
      <c r="A2066">
        <v>8320</v>
      </c>
      <c r="B2066">
        <v>8</v>
      </c>
      <c r="C2066" t="s">
        <v>5759</v>
      </c>
      <c r="D2066" t="s">
        <v>5760</v>
      </c>
      <c r="E2066" s="1">
        <v>43145</v>
      </c>
      <c r="F2066" t="s">
        <v>5761</v>
      </c>
      <c r="G2066" s="1">
        <v>34881</v>
      </c>
      <c r="H2066" t="s">
        <v>2148</v>
      </c>
      <c r="I2066">
        <v>1995</v>
      </c>
      <c r="J2066" s="2">
        <f t="shared" si="64"/>
        <v>24</v>
      </c>
      <c r="K2066" t="str" cm="1">
        <f t="array" ref="K2066">_xlfn.IFS(J2066&gt;=61,"61-70",J2066&gt;51,"51-60",J2066&gt;41,"41-50",J2066&gt;31,"31-40",J2066&gt;10,"18-30")</f>
        <v>18-30</v>
      </c>
      <c r="L2066">
        <f t="shared" si="65"/>
        <v>2018</v>
      </c>
    </row>
    <row r="2067" spans="1:12" x14ac:dyDescent="0.25">
      <c r="A2067">
        <v>8321</v>
      </c>
      <c r="B2067">
        <v>8</v>
      </c>
      <c r="C2067" t="s">
        <v>3834</v>
      </c>
      <c r="D2067" t="s">
        <v>5762</v>
      </c>
      <c r="E2067" s="1">
        <v>42841</v>
      </c>
      <c r="F2067" t="s">
        <v>5763</v>
      </c>
      <c r="G2067" s="1">
        <v>29297</v>
      </c>
      <c r="H2067" t="s">
        <v>6</v>
      </c>
      <c r="I2067">
        <v>1980</v>
      </c>
      <c r="J2067" s="2">
        <f t="shared" si="64"/>
        <v>39</v>
      </c>
      <c r="K2067" t="str" cm="1">
        <f t="array" ref="K2067">_xlfn.IFS(J2067&gt;=61,"61-70",J2067&gt;51,"51-60",J2067&gt;41,"41-50",J2067&gt;31,"31-40",J2067&gt;10,"18-30")</f>
        <v>31-40</v>
      </c>
      <c r="L2067">
        <f t="shared" si="65"/>
        <v>2017</v>
      </c>
    </row>
    <row r="2068" spans="1:12" x14ac:dyDescent="0.25">
      <c r="A2068">
        <v>8322</v>
      </c>
      <c r="B2068">
        <v>8</v>
      </c>
      <c r="C2068" t="s">
        <v>5379</v>
      </c>
      <c r="D2068" t="s">
        <v>5764</v>
      </c>
      <c r="E2068" s="1">
        <v>43545</v>
      </c>
      <c r="F2068" t="s">
        <v>5765</v>
      </c>
      <c r="G2068" s="1">
        <v>25369</v>
      </c>
      <c r="H2068" t="s">
        <v>6</v>
      </c>
      <c r="I2068">
        <v>1969</v>
      </c>
      <c r="J2068" s="2">
        <f t="shared" si="64"/>
        <v>50</v>
      </c>
      <c r="K2068" t="str" cm="1">
        <f t="array" ref="K2068">_xlfn.IFS(J2068&gt;=61,"61-70",J2068&gt;51,"51-60",J2068&gt;41,"41-50",J2068&gt;31,"31-40",J2068&gt;10,"18-30")</f>
        <v>41-50</v>
      </c>
      <c r="L2068">
        <f t="shared" si="65"/>
        <v>2019</v>
      </c>
    </row>
    <row r="2069" spans="1:12" x14ac:dyDescent="0.25">
      <c r="A2069">
        <v>8323</v>
      </c>
      <c r="B2069">
        <v>8</v>
      </c>
      <c r="C2069" t="s">
        <v>5766</v>
      </c>
      <c r="D2069" t="s">
        <v>5767</v>
      </c>
      <c r="E2069" s="1">
        <v>42869</v>
      </c>
      <c r="F2069" t="s">
        <v>5768</v>
      </c>
      <c r="G2069" s="1">
        <v>32800</v>
      </c>
      <c r="H2069" t="s">
        <v>6</v>
      </c>
      <c r="I2069">
        <v>1989</v>
      </c>
      <c r="J2069" s="2">
        <f t="shared" si="64"/>
        <v>30</v>
      </c>
      <c r="K2069" t="str" cm="1">
        <f t="array" ref="K2069">_xlfn.IFS(J2069&gt;=61,"61-70",J2069&gt;51,"51-60",J2069&gt;41,"41-50",J2069&gt;31,"31-40",J2069&gt;10,"18-30")</f>
        <v>18-30</v>
      </c>
      <c r="L2069">
        <f t="shared" si="65"/>
        <v>2017</v>
      </c>
    </row>
    <row r="2070" spans="1:12" x14ac:dyDescent="0.25">
      <c r="A2070">
        <v>8324</v>
      </c>
      <c r="B2070">
        <v>8</v>
      </c>
      <c r="C2070" t="s">
        <v>5769</v>
      </c>
      <c r="D2070" t="s">
        <v>5770</v>
      </c>
      <c r="E2070" s="1">
        <v>43494</v>
      </c>
      <c r="F2070" t="s">
        <v>5771</v>
      </c>
      <c r="G2070" s="1">
        <v>24484</v>
      </c>
      <c r="H2070" t="s">
        <v>6</v>
      </c>
      <c r="I2070">
        <v>1967</v>
      </c>
      <c r="J2070" s="2">
        <f t="shared" si="64"/>
        <v>52</v>
      </c>
      <c r="K2070" t="str" cm="1">
        <f t="array" ref="K2070">_xlfn.IFS(J2070&gt;=61,"61-70",J2070&gt;51,"51-60",J2070&gt;41,"41-50",J2070&gt;31,"31-40",J2070&gt;10,"18-30")</f>
        <v>51-60</v>
      </c>
      <c r="L2070">
        <f t="shared" si="65"/>
        <v>2019</v>
      </c>
    </row>
    <row r="2071" spans="1:12" x14ac:dyDescent="0.25">
      <c r="A2071">
        <v>8325</v>
      </c>
      <c r="B2071">
        <v>8</v>
      </c>
      <c r="C2071" t="s">
        <v>2665</v>
      </c>
      <c r="D2071" t="s">
        <v>5772</v>
      </c>
      <c r="E2071" s="1">
        <v>42750</v>
      </c>
      <c r="F2071" t="s">
        <v>5773</v>
      </c>
      <c r="G2071" s="1">
        <v>25247</v>
      </c>
      <c r="H2071" t="s">
        <v>6</v>
      </c>
      <c r="I2071">
        <v>1969</v>
      </c>
      <c r="J2071" s="2">
        <f t="shared" si="64"/>
        <v>50</v>
      </c>
      <c r="K2071" t="str" cm="1">
        <f t="array" ref="K2071">_xlfn.IFS(J2071&gt;=61,"61-70",J2071&gt;51,"51-60",J2071&gt;41,"41-50",J2071&gt;31,"31-40",J2071&gt;10,"18-30")</f>
        <v>41-50</v>
      </c>
      <c r="L2071">
        <f t="shared" si="65"/>
        <v>2017</v>
      </c>
    </row>
    <row r="2072" spans="1:12" x14ac:dyDescent="0.25">
      <c r="A2072">
        <v>8326</v>
      </c>
      <c r="B2072">
        <v>8</v>
      </c>
      <c r="C2072" t="s">
        <v>3108</v>
      </c>
      <c r="D2072" t="s">
        <v>5774</v>
      </c>
      <c r="E2072" s="1">
        <v>42757</v>
      </c>
      <c r="F2072" t="s">
        <v>5775</v>
      </c>
      <c r="G2072" s="1">
        <v>35949</v>
      </c>
      <c r="H2072" t="s">
        <v>2148</v>
      </c>
      <c r="I2072">
        <v>1998</v>
      </c>
      <c r="J2072" s="2">
        <f t="shared" si="64"/>
        <v>21</v>
      </c>
      <c r="K2072" t="str" cm="1">
        <f t="array" ref="K2072">_xlfn.IFS(J2072&gt;=61,"61-70",J2072&gt;51,"51-60",J2072&gt;41,"41-50",J2072&gt;31,"31-40",J2072&gt;10,"18-30")</f>
        <v>18-30</v>
      </c>
      <c r="L2072">
        <f t="shared" si="65"/>
        <v>2017</v>
      </c>
    </row>
    <row r="2073" spans="1:12" x14ac:dyDescent="0.25">
      <c r="A2073">
        <v>8327</v>
      </c>
      <c r="B2073">
        <v>8</v>
      </c>
      <c r="C2073" t="s">
        <v>5776</v>
      </c>
      <c r="D2073" t="s">
        <v>5777</v>
      </c>
      <c r="E2073" s="1">
        <v>43481</v>
      </c>
      <c r="F2073" t="s">
        <v>5778</v>
      </c>
      <c r="G2073" s="1">
        <v>32127</v>
      </c>
      <c r="H2073" t="s">
        <v>6</v>
      </c>
      <c r="I2073">
        <v>1987</v>
      </c>
      <c r="J2073" s="2">
        <f t="shared" si="64"/>
        <v>32</v>
      </c>
      <c r="K2073" t="str" cm="1">
        <f t="array" ref="K2073">_xlfn.IFS(J2073&gt;=61,"61-70",J2073&gt;51,"51-60",J2073&gt;41,"41-50",J2073&gt;31,"31-40",J2073&gt;10,"18-30")</f>
        <v>31-40</v>
      </c>
      <c r="L2073">
        <f t="shared" si="65"/>
        <v>2019</v>
      </c>
    </row>
    <row r="2074" spans="1:12" x14ac:dyDescent="0.25">
      <c r="A2074">
        <v>8328</v>
      </c>
      <c r="B2074">
        <v>8</v>
      </c>
      <c r="C2074" t="s">
        <v>5779</v>
      </c>
      <c r="D2074" t="s">
        <v>5780</v>
      </c>
      <c r="E2074" s="1">
        <v>43473</v>
      </c>
      <c r="F2074" t="s">
        <v>5781</v>
      </c>
      <c r="G2074" s="1">
        <v>36132</v>
      </c>
      <c r="H2074" t="s">
        <v>6</v>
      </c>
      <c r="I2074">
        <v>1998</v>
      </c>
      <c r="J2074" s="2">
        <f t="shared" si="64"/>
        <v>21</v>
      </c>
      <c r="K2074" t="str" cm="1">
        <f t="array" ref="K2074">_xlfn.IFS(J2074&gt;=61,"61-70",J2074&gt;51,"51-60",J2074&gt;41,"41-50",J2074&gt;31,"31-40",J2074&gt;10,"18-30")</f>
        <v>18-30</v>
      </c>
      <c r="L2074">
        <f t="shared" si="65"/>
        <v>2019</v>
      </c>
    </row>
    <row r="2075" spans="1:12" x14ac:dyDescent="0.25">
      <c r="A2075">
        <v>8329</v>
      </c>
      <c r="B2075">
        <v>8</v>
      </c>
      <c r="C2075" t="s">
        <v>4722</v>
      </c>
      <c r="D2075" t="s">
        <v>5782</v>
      </c>
      <c r="E2075" s="1">
        <v>43512</v>
      </c>
      <c r="F2075" t="s">
        <v>5783</v>
      </c>
      <c r="G2075" s="1">
        <v>20171</v>
      </c>
      <c r="H2075" t="s">
        <v>6</v>
      </c>
      <c r="I2075">
        <v>1955</v>
      </c>
      <c r="J2075" s="2">
        <f t="shared" si="64"/>
        <v>64</v>
      </c>
      <c r="K2075" t="str" cm="1">
        <f t="array" ref="K2075">_xlfn.IFS(J2075&gt;=61,"61-70",J2075&gt;51,"51-60",J2075&gt;41,"41-50",J2075&gt;31,"31-40",J2075&gt;10,"18-30")</f>
        <v>61-70</v>
      </c>
      <c r="L2075">
        <f t="shared" si="65"/>
        <v>2019</v>
      </c>
    </row>
    <row r="2076" spans="1:12" x14ac:dyDescent="0.25">
      <c r="A2076">
        <v>8330</v>
      </c>
      <c r="B2076">
        <v>8</v>
      </c>
      <c r="C2076" t="s">
        <v>3232</v>
      </c>
      <c r="D2076" t="s">
        <v>5784</v>
      </c>
      <c r="E2076" s="1">
        <v>42904</v>
      </c>
      <c r="F2076" t="s">
        <v>5785</v>
      </c>
      <c r="G2076" s="1">
        <v>22134</v>
      </c>
      <c r="H2076" t="s">
        <v>7</v>
      </c>
      <c r="I2076">
        <v>1960</v>
      </c>
      <c r="J2076" s="2">
        <f t="shared" si="64"/>
        <v>59</v>
      </c>
      <c r="K2076" t="str" cm="1">
        <f t="array" ref="K2076">_xlfn.IFS(J2076&gt;=61,"61-70",J2076&gt;51,"51-60",J2076&gt;41,"41-50",J2076&gt;31,"31-40",J2076&gt;10,"18-30")</f>
        <v>51-60</v>
      </c>
      <c r="L2076">
        <f t="shared" si="65"/>
        <v>2017</v>
      </c>
    </row>
    <row r="2077" spans="1:12" x14ac:dyDescent="0.25">
      <c r="A2077">
        <v>8331</v>
      </c>
      <c r="B2077">
        <v>8</v>
      </c>
      <c r="C2077" t="s">
        <v>4794</v>
      </c>
      <c r="D2077" t="s">
        <v>5786</v>
      </c>
      <c r="E2077" s="1">
        <v>43338</v>
      </c>
      <c r="F2077" t="s">
        <v>5787</v>
      </c>
      <c r="G2077" s="1">
        <v>28576</v>
      </c>
      <c r="H2077" t="s">
        <v>7</v>
      </c>
      <c r="I2077">
        <v>1978</v>
      </c>
      <c r="J2077" s="2">
        <f t="shared" si="64"/>
        <v>41</v>
      </c>
      <c r="K2077" t="str" cm="1">
        <f t="array" ref="K2077">_xlfn.IFS(J2077&gt;=61,"61-70",J2077&gt;51,"51-60",J2077&gt;41,"41-50",J2077&gt;31,"31-40",J2077&gt;10,"18-30")</f>
        <v>31-40</v>
      </c>
      <c r="L2077">
        <f t="shared" si="65"/>
        <v>2018</v>
      </c>
    </row>
    <row r="2078" spans="1:12" x14ac:dyDescent="0.25">
      <c r="A2078">
        <v>8332</v>
      </c>
      <c r="B2078">
        <v>8</v>
      </c>
      <c r="C2078" t="s">
        <v>3186</v>
      </c>
      <c r="D2078" t="s">
        <v>5788</v>
      </c>
      <c r="E2078" s="1">
        <v>43524</v>
      </c>
      <c r="F2078" t="s">
        <v>5789</v>
      </c>
      <c r="G2078" s="1">
        <v>31277</v>
      </c>
      <c r="H2078" t="s">
        <v>7</v>
      </c>
      <c r="I2078">
        <v>1985</v>
      </c>
      <c r="J2078" s="2">
        <f t="shared" si="64"/>
        <v>34</v>
      </c>
      <c r="K2078" t="str" cm="1">
        <f t="array" ref="K2078">_xlfn.IFS(J2078&gt;=61,"61-70",J2078&gt;51,"51-60",J2078&gt;41,"41-50",J2078&gt;31,"31-40",J2078&gt;10,"18-30")</f>
        <v>31-40</v>
      </c>
      <c r="L2078">
        <f t="shared" si="65"/>
        <v>2019</v>
      </c>
    </row>
    <row r="2079" spans="1:12" x14ac:dyDescent="0.25">
      <c r="A2079">
        <v>8333</v>
      </c>
      <c r="B2079">
        <v>8</v>
      </c>
      <c r="C2079" t="s">
        <v>5591</v>
      </c>
      <c r="D2079" t="s">
        <v>5790</v>
      </c>
      <c r="E2079" s="1">
        <v>43508</v>
      </c>
      <c r="F2079" t="s">
        <v>5791</v>
      </c>
      <c r="G2079" s="1">
        <v>27188</v>
      </c>
      <c r="H2079" t="s">
        <v>7</v>
      </c>
      <c r="I2079">
        <v>1974</v>
      </c>
      <c r="J2079" s="2">
        <f t="shared" si="64"/>
        <v>45</v>
      </c>
      <c r="K2079" t="str" cm="1">
        <f t="array" ref="K2079">_xlfn.IFS(J2079&gt;=61,"61-70",J2079&gt;51,"51-60",J2079&gt;41,"41-50",J2079&gt;31,"31-40",J2079&gt;10,"18-30")</f>
        <v>41-50</v>
      </c>
      <c r="L2079">
        <f t="shared" si="65"/>
        <v>2019</v>
      </c>
    </row>
    <row r="2080" spans="1:12" x14ac:dyDescent="0.25">
      <c r="A2080">
        <v>8334</v>
      </c>
      <c r="B2080">
        <v>8</v>
      </c>
      <c r="C2080" t="s">
        <v>4077</v>
      </c>
      <c r="D2080" t="s">
        <v>5792</v>
      </c>
      <c r="E2080" s="1">
        <v>43188</v>
      </c>
      <c r="F2080" t="s">
        <v>5793</v>
      </c>
      <c r="G2080" s="1">
        <v>20418</v>
      </c>
      <c r="H2080" t="s">
        <v>7</v>
      </c>
      <c r="I2080">
        <v>1955</v>
      </c>
      <c r="J2080" s="2">
        <f t="shared" si="64"/>
        <v>64</v>
      </c>
      <c r="K2080" t="str" cm="1">
        <f t="array" ref="K2080">_xlfn.IFS(J2080&gt;=61,"61-70",J2080&gt;51,"51-60",J2080&gt;41,"41-50",J2080&gt;31,"31-40",J2080&gt;10,"18-30")</f>
        <v>61-70</v>
      </c>
      <c r="L2080">
        <f t="shared" si="65"/>
        <v>2018</v>
      </c>
    </row>
    <row r="2081" spans="1:12" x14ac:dyDescent="0.25">
      <c r="A2081">
        <v>8335</v>
      </c>
      <c r="B2081">
        <v>8</v>
      </c>
      <c r="C2081" t="s">
        <v>3177</v>
      </c>
      <c r="D2081" t="s">
        <v>5794</v>
      </c>
      <c r="E2081" s="1">
        <v>43152</v>
      </c>
      <c r="F2081" t="s">
        <v>5795</v>
      </c>
      <c r="G2081" s="1">
        <v>24117</v>
      </c>
      <c r="H2081" t="s">
        <v>7</v>
      </c>
      <c r="I2081">
        <v>1966</v>
      </c>
      <c r="J2081" s="2">
        <f t="shared" si="64"/>
        <v>53</v>
      </c>
      <c r="K2081" t="str" cm="1">
        <f t="array" ref="K2081">_xlfn.IFS(J2081&gt;=61,"61-70",J2081&gt;51,"51-60",J2081&gt;41,"41-50",J2081&gt;31,"31-40",J2081&gt;10,"18-30")</f>
        <v>51-60</v>
      </c>
      <c r="L2081">
        <f t="shared" si="65"/>
        <v>2018</v>
      </c>
    </row>
    <row r="2082" spans="1:12" x14ac:dyDescent="0.25">
      <c r="A2082">
        <v>8336</v>
      </c>
      <c r="B2082">
        <v>8</v>
      </c>
      <c r="C2082" t="s">
        <v>3637</v>
      </c>
      <c r="D2082" t="s">
        <v>5796</v>
      </c>
      <c r="E2082" s="1">
        <v>43065</v>
      </c>
      <c r="F2082" t="s">
        <v>5797</v>
      </c>
      <c r="G2082" s="1">
        <v>33266</v>
      </c>
      <c r="H2082" t="s">
        <v>2148</v>
      </c>
      <c r="I2082">
        <v>1991</v>
      </c>
      <c r="J2082" s="2">
        <f t="shared" si="64"/>
        <v>28</v>
      </c>
      <c r="K2082" t="str" cm="1">
        <f t="array" ref="K2082">_xlfn.IFS(J2082&gt;=61,"61-70",J2082&gt;51,"51-60",J2082&gt;41,"41-50",J2082&gt;31,"31-40",J2082&gt;10,"18-30")</f>
        <v>18-30</v>
      </c>
      <c r="L2082">
        <f t="shared" si="65"/>
        <v>2017</v>
      </c>
    </row>
    <row r="2083" spans="1:12" x14ac:dyDescent="0.25">
      <c r="A2083">
        <v>8337</v>
      </c>
      <c r="B2083">
        <v>8</v>
      </c>
      <c r="C2083" t="s">
        <v>3769</v>
      </c>
      <c r="D2083" t="s">
        <v>5798</v>
      </c>
      <c r="E2083" s="1">
        <v>43360</v>
      </c>
      <c r="F2083" t="s">
        <v>5799</v>
      </c>
      <c r="G2083" s="1">
        <v>27947</v>
      </c>
      <c r="H2083" t="s">
        <v>6</v>
      </c>
      <c r="I2083">
        <v>1976</v>
      </c>
      <c r="J2083" s="2">
        <f t="shared" si="64"/>
        <v>43</v>
      </c>
      <c r="K2083" t="str" cm="1">
        <f t="array" ref="K2083">_xlfn.IFS(J2083&gt;=61,"61-70",J2083&gt;51,"51-60",J2083&gt;41,"41-50",J2083&gt;31,"31-40",J2083&gt;10,"18-30")</f>
        <v>41-50</v>
      </c>
      <c r="L2083">
        <f t="shared" si="65"/>
        <v>2018</v>
      </c>
    </row>
    <row r="2084" spans="1:12" x14ac:dyDescent="0.25">
      <c r="A2084">
        <v>8338</v>
      </c>
      <c r="B2084">
        <v>8</v>
      </c>
      <c r="C2084" t="s">
        <v>5800</v>
      </c>
      <c r="D2084" t="s">
        <v>5801</v>
      </c>
      <c r="E2084" s="1">
        <v>43502</v>
      </c>
      <c r="F2084" t="s">
        <v>5802</v>
      </c>
      <c r="G2084" s="1">
        <v>36702</v>
      </c>
      <c r="H2084" t="s">
        <v>6</v>
      </c>
      <c r="I2084">
        <v>2000</v>
      </c>
      <c r="J2084" s="2">
        <f t="shared" si="64"/>
        <v>19</v>
      </c>
      <c r="K2084" t="str" cm="1">
        <f t="array" ref="K2084">_xlfn.IFS(J2084&gt;=61,"61-70",J2084&gt;51,"51-60",J2084&gt;41,"41-50",J2084&gt;31,"31-40",J2084&gt;10,"18-30")</f>
        <v>18-30</v>
      </c>
      <c r="L2084">
        <f t="shared" si="65"/>
        <v>2019</v>
      </c>
    </row>
    <row r="2085" spans="1:12" x14ac:dyDescent="0.25">
      <c r="A2085">
        <v>8339</v>
      </c>
      <c r="B2085">
        <v>8</v>
      </c>
      <c r="C2085" t="s">
        <v>3217</v>
      </c>
      <c r="D2085" t="s">
        <v>5803</v>
      </c>
      <c r="E2085" s="1">
        <v>43201</v>
      </c>
      <c r="F2085" t="s">
        <v>5804</v>
      </c>
      <c r="G2085" s="1">
        <v>33068</v>
      </c>
      <c r="H2085" t="s">
        <v>2148</v>
      </c>
      <c r="I2085">
        <v>1990</v>
      </c>
      <c r="J2085" s="2">
        <f t="shared" si="64"/>
        <v>29</v>
      </c>
      <c r="K2085" t="str" cm="1">
        <f t="array" ref="K2085">_xlfn.IFS(J2085&gt;=61,"61-70",J2085&gt;51,"51-60",J2085&gt;41,"41-50",J2085&gt;31,"31-40",J2085&gt;10,"18-30")</f>
        <v>18-30</v>
      </c>
      <c r="L2085">
        <f t="shared" si="65"/>
        <v>2018</v>
      </c>
    </row>
    <row r="2086" spans="1:12" x14ac:dyDescent="0.25">
      <c r="A2086">
        <v>8340</v>
      </c>
      <c r="B2086">
        <v>8</v>
      </c>
      <c r="C2086" t="s">
        <v>4415</v>
      </c>
      <c r="D2086" t="s">
        <v>5805</v>
      </c>
      <c r="E2086" s="1">
        <v>42860</v>
      </c>
      <c r="F2086" t="s">
        <v>5806</v>
      </c>
      <c r="G2086" s="1">
        <v>36639</v>
      </c>
      <c r="H2086" t="s">
        <v>2148</v>
      </c>
      <c r="I2086">
        <v>2000</v>
      </c>
      <c r="J2086" s="2">
        <f t="shared" si="64"/>
        <v>19</v>
      </c>
      <c r="K2086" t="str" cm="1">
        <f t="array" ref="K2086">_xlfn.IFS(J2086&gt;=61,"61-70",J2086&gt;51,"51-60",J2086&gt;41,"41-50",J2086&gt;31,"31-40",J2086&gt;10,"18-30")</f>
        <v>18-30</v>
      </c>
      <c r="L2086">
        <f t="shared" si="65"/>
        <v>2017</v>
      </c>
    </row>
    <row r="2087" spans="1:12" x14ac:dyDescent="0.25">
      <c r="A2087">
        <v>8341</v>
      </c>
      <c r="B2087">
        <v>8</v>
      </c>
      <c r="C2087" t="s">
        <v>5597</v>
      </c>
      <c r="D2087" t="s">
        <v>5807</v>
      </c>
      <c r="E2087" s="1">
        <v>42894</v>
      </c>
      <c r="F2087" t="s">
        <v>5808</v>
      </c>
      <c r="G2087" s="1">
        <v>26717</v>
      </c>
      <c r="H2087" t="s">
        <v>7</v>
      </c>
      <c r="I2087">
        <v>1973</v>
      </c>
      <c r="J2087" s="2">
        <f t="shared" si="64"/>
        <v>46</v>
      </c>
      <c r="K2087" t="str" cm="1">
        <f t="array" ref="K2087">_xlfn.IFS(J2087&gt;=61,"61-70",J2087&gt;51,"51-60",J2087&gt;41,"41-50",J2087&gt;31,"31-40",J2087&gt;10,"18-30")</f>
        <v>41-50</v>
      </c>
      <c r="L2087">
        <f t="shared" si="65"/>
        <v>2017</v>
      </c>
    </row>
    <row r="2088" spans="1:12" x14ac:dyDescent="0.25">
      <c r="A2088">
        <v>8342</v>
      </c>
      <c r="B2088">
        <v>8</v>
      </c>
      <c r="C2088" t="s">
        <v>5183</v>
      </c>
      <c r="D2088" t="s">
        <v>5809</v>
      </c>
      <c r="E2088" s="1">
        <v>43058</v>
      </c>
      <c r="F2088" t="s">
        <v>5810</v>
      </c>
      <c r="G2088" s="1">
        <v>27704</v>
      </c>
      <c r="H2088" t="s">
        <v>7</v>
      </c>
      <c r="I2088">
        <v>1975</v>
      </c>
      <c r="J2088" s="2">
        <f t="shared" si="64"/>
        <v>44</v>
      </c>
      <c r="K2088" t="str" cm="1">
        <f t="array" ref="K2088">_xlfn.IFS(J2088&gt;=61,"61-70",J2088&gt;51,"51-60",J2088&gt;41,"41-50",J2088&gt;31,"31-40",J2088&gt;10,"18-30")</f>
        <v>41-50</v>
      </c>
      <c r="L2088">
        <f t="shared" si="65"/>
        <v>2017</v>
      </c>
    </row>
    <row r="2089" spans="1:12" x14ac:dyDescent="0.25">
      <c r="A2089">
        <v>8343</v>
      </c>
      <c r="B2089">
        <v>8</v>
      </c>
      <c r="C2089" t="s">
        <v>3206</v>
      </c>
      <c r="D2089" t="s">
        <v>5811</v>
      </c>
      <c r="E2089" s="1">
        <v>43484</v>
      </c>
      <c r="F2089" t="s">
        <v>5812</v>
      </c>
      <c r="G2089" s="1">
        <v>34086</v>
      </c>
      <c r="H2089" t="s">
        <v>2148</v>
      </c>
      <c r="I2089">
        <v>1993</v>
      </c>
      <c r="J2089" s="2">
        <f t="shared" si="64"/>
        <v>26</v>
      </c>
      <c r="K2089" t="str" cm="1">
        <f t="array" ref="K2089">_xlfn.IFS(J2089&gt;=61,"61-70",J2089&gt;51,"51-60",J2089&gt;41,"41-50",J2089&gt;31,"31-40",J2089&gt;10,"18-30")</f>
        <v>18-30</v>
      </c>
      <c r="L2089">
        <f t="shared" si="65"/>
        <v>2019</v>
      </c>
    </row>
    <row r="2090" spans="1:12" x14ac:dyDescent="0.25">
      <c r="A2090">
        <v>8344</v>
      </c>
      <c r="B2090">
        <v>8</v>
      </c>
      <c r="C2090" t="s">
        <v>5813</v>
      </c>
      <c r="D2090" t="s">
        <v>5814</v>
      </c>
      <c r="E2090" s="1">
        <v>43114</v>
      </c>
      <c r="F2090" t="s">
        <v>5815</v>
      </c>
      <c r="G2090" s="1">
        <v>32255</v>
      </c>
      <c r="H2090" t="s">
        <v>2148</v>
      </c>
      <c r="I2090">
        <v>1988</v>
      </c>
      <c r="J2090" s="2">
        <f t="shared" si="64"/>
        <v>31</v>
      </c>
      <c r="K2090" t="str" cm="1">
        <f t="array" ref="K2090">_xlfn.IFS(J2090&gt;=61,"61-70",J2090&gt;51,"51-60",J2090&gt;41,"41-50",J2090&gt;31,"31-40",J2090&gt;10,"18-30")</f>
        <v>18-30</v>
      </c>
      <c r="L2090">
        <f t="shared" si="65"/>
        <v>2018</v>
      </c>
    </row>
    <row r="2091" spans="1:12" x14ac:dyDescent="0.25">
      <c r="A2091">
        <v>8345</v>
      </c>
      <c r="B2091">
        <v>8</v>
      </c>
      <c r="C2091" t="s">
        <v>3333</v>
      </c>
      <c r="D2091" t="s">
        <v>5816</v>
      </c>
      <c r="E2091" s="1">
        <v>42747</v>
      </c>
      <c r="F2091" t="s">
        <v>5817</v>
      </c>
      <c r="G2091" s="1">
        <v>32300</v>
      </c>
      <c r="H2091" t="s">
        <v>6</v>
      </c>
      <c r="I2091">
        <v>1988</v>
      </c>
      <c r="J2091" s="2">
        <f t="shared" si="64"/>
        <v>31</v>
      </c>
      <c r="K2091" t="str" cm="1">
        <f t="array" ref="K2091">_xlfn.IFS(J2091&gt;=61,"61-70",J2091&gt;51,"51-60",J2091&gt;41,"41-50",J2091&gt;31,"31-40",J2091&gt;10,"18-30")</f>
        <v>18-30</v>
      </c>
      <c r="L2091">
        <f t="shared" si="65"/>
        <v>2017</v>
      </c>
    </row>
    <row r="2092" spans="1:12" x14ac:dyDescent="0.25">
      <c r="A2092">
        <v>8346</v>
      </c>
      <c r="B2092">
        <v>8</v>
      </c>
      <c r="C2092" t="s">
        <v>3951</v>
      </c>
      <c r="D2092" t="s">
        <v>5818</v>
      </c>
      <c r="E2092" s="1">
        <v>42890</v>
      </c>
      <c r="F2092" t="s">
        <v>5819</v>
      </c>
      <c r="G2092" s="1">
        <v>27946</v>
      </c>
      <c r="H2092" t="s">
        <v>6</v>
      </c>
      <c r="I2092">
        <v>1976</v>
      </c>
      <c r="J2092" s="2">
        <f t="shared" si="64"/>
        <v>43</v>
      </c>
      <c r="K2092" t="str" cm="1">
        <f t="array" ref="K2092">_xlfn.IFS(J2092&gt;=61,"61-70",J2092&gt;51,"51-60",J2092&gt;41,"41-50",J2092&gt;31,"31-40",J2092&gt;10,"18-30")</f>
        <v>41-50</v>
      </c>
      <c r="L2092">
        <f t="shared" si="65"/>
        <v>2017</v>
      </c>
    </row>
    <row r="2093" spans="1:12" x14ac:dyDescent="0.25">
      <c r="A2093">
        <v>8347</v>
      </c>
      <c r="B2093">
        <v>8</v>
      </c>
      <c r="C2093" t="s">
        <v>5820</v>
      </c>
      <c r="D2093" t="s">
        <v>5821</v>
      </c>
      <c r="E2093" s="1">
        <v>43034</v>
      </c>
      <c r="F2093" t="s">
        <v>5822</v>
      </c>
      <c r="G2093" s="1">
        <v>20382</v>
      </c>
      <c r="H2093" t="s">
        <v>6</v>
      </c>
      <c r="I2093">
        <v>1955</v>
      </c>
      <c r="J2093" s="2">
        <f t="shared" si="64"/>
        <v>64</v>
      </c>
      <c r="K2093" t="str" cm="1">
        <f t="array" ref="K2093">_xlfn.IFS(J2093&gt;=61,"61-70",J2093&gt;51,"51-60",J2093&gt;41,"41-50",J2093&gt;31,"31-40",J2093&gt;10,"18-30")</f>
        <v>61-70</v>
      </c>
      <c r="L2093">
        <f t="shared" si="65"/>
        <v>2017</v>
      </c>
    </row>
    <row r="2094" spans="1:12" x14ac:dyDescent="0.25">
      <c r="A2094">
        <v>8348</v>
      </c>
      <c r="B2094">
        <v>8</v>
      </c>
      <c r="C2094" t="s">
        <v>5551</v>
      </c>
      <c r="D2094" t="s">
        <v>5823</v>
      </c>
      <c r="E2094" s="1">
        <v>42891</v>
      </c>
      <c r="F2094" t="s">
        <v>5824</v>
      </c>
      <c r="G2094" s="1">
        <v>23418</v>
      </c>
      <c r="H2094" t="s">
        <v>7</v>
      </c>
      <c r="I2094">
        <v>1964</v>
      </c>
      <c r="J2094" s="2">
        <f t="shared" si="64"/>
        <v>55</v>
      </c>
      <c r="K2094" t="str" cm="1">
        <f t="array" ref="K2094">_xlfn.IFS(J2094&gt;=61,"61-70",J2094&gt;51,"51-60",J2094&gt;41,"41-50",J2094&gt;31,"31-40",J2094&gt;10,"18-30")</f>
        <v>51-60</v>
      </c>
      <c r="L2094">
        <f t="shared" si="65"/>
        <v>2017</v>
      </c>
    </row>
    <row r="2095" spans="1:12" x14ac:dyDescent="0.25">
      <c r="A2095">
        <v>8349</v>
      </c>
      <c r="B2095">
        <v>8</v>
      </c>
      <c r="C2095" t="s">
        <v>5825</v>
      </c>
      <c r="D2095" t="s">
        <v>5826</v>
      </c>
      <c r="E2095" s="1">
        <v>43478</v>
      </c>
      <c r="F2095" t="s">
        <v>5827</v>
      </c>
      <c r="G2095" s="1">
        <v>36891</v>
      </c>
      <c r="H2095" t="s">
        <v>6</v>
      </c>
      <c r="I2095">
        <v>2000</v>
      </c>
      <c r="J2095" s="2">
        <f t="shared" si="64"/>
        <v>19</v>
      </c>
      <c r="K2095" t="str" cm="1">
        <f t="array" ref="K2095">_xlfn.IFS(J2095&gt;=61,"61-70",J2095&gt;51,"51-60",J2095&gt;41,"41-50",J2095&gt;31,"31-40",J2095&gt;10,"18-30")</f>
        <v>18-30</v>
      </c>
      <c r="L2095">
        <f t="shared" si="65"/>
        <v>2019</v>
      </c>
    </row>
    <row r="2096" spans="1:12" x14ac:dyDescent="0.25">
      <c r="A2096">
        <v>8350</v>
      </c>
      <c r="B2096">
        <v>8</v>
      </c>
      <c r="C2096" t="s">
        <v>2996</v>
      </c>
      <c r="D2096" t="s">
        <v>5828</v>
      </c>
      <c r="E2096" s="1">
        <v>43064</v>
      </c>
      <c r="F2096" t="s">
        <v>5829</v>
      </c>
      <c r="G2096" s="1">
        <v>21177</v>
      </c>
      <c r="H2096" t="s">
        <v>7</v>
      </c>
      <c r="I2096">
        <v>1957</v>
      </c>
      <c r="J2096" s="2">
        <f t="shared" si="64"/>
        <v>62</v>
      </c>
      <c r="K2096" t="str" cm="1">
        <f t="array" ref="K2096">_xlfn.IFS(J2096&gt;=61,"61-70",J2096&gt;51,"51-60",J2096&gt;41,"41-50",J2096&gt;31,"31-40",J2096&gt;10,"18-30")</f>
        <v>61-70</v>
      </c>
      <c r="L2096">
        <f t="shared" si="65"/>
        <v>2017</v>
      </c>
    </row>
    <row r="2097" spans="1:12" x14ac:dyDescent="0.25">
      <c r="A2097">
        <v>8351</v>
      </c>
      <c r="B2097">
        <v>8</v>
      </c>
      <c r="C2097" t="s">
        <v>5830</v>
      </c>
      <c r="D2097" t="s">
        <v>5831</v>
      </c>
      <c r="E2097" s="1">
        <v>43122</v>
      </c>
      <c r="F2097" t="s">
        <v>5832</v>
      </c>
      <c r="G2097" s="1">
        <v>22363</v>
      </c>
      <c r="H2097" t="s">
        <v>6</v>
      </c>
      <c r="I2097">
        <v>1961</v>
      </c>
      <c r="J2097" s="2">
        <f t="shared" si="64"/>
        <v>58</v>
      </c>
      <c r="K2097" t="str" cm="1">
        <f t="array" ref="K2097">_xlfn.IFS(J2097&gt;=61,"61-70",J2097&gt;51,"51-60",J2097&gt;41,"41-50",J2097&gt;31,"31-40",J2097&gt;10,"18-30")</f>
        <v>51-60</v>
      </c>
      <c r="L2097">
        <f t="shared" si="65"/>
        <v>2018</v>
      </c>
    </row>
    <row r="2098" spans="1:12" x14ac:dyDescent="0.25">
      <c r="A2098">
        <v>8352</v>
      </c>
      <c r="B2098">
        <v>8</v>
      </c>
      <c r="C2098" t="s">
        <v>3606</v>
      </c>
      <c r="D2098" t="s">
        <v>5833</v>
      </c>
      <c r="E2098" s="1">
        <v>43081</v>
      </c>
      <c r="F2098" t="s">
        <v>5834</v>
      </c>
      <c r="G2098" s="1">
        <v>30595</v>
      </c>
      <c r="H2098" t="s">
        <v>7</v>
      </c>
      <c r="I2098">
        <v>1983</v>
      </c>
      <c r="J2098" s="2">
        <f t="shared" si="64"/>
        <v>36</v>
      </c>
      <c r="K2098" t="str" cm="1">
        <f t="array" ref="K2098">_xlfn.IFS(J2098&gt;=61,"61-70",J2098&gt;51,"51-60",J2098&gt;41,"41-50",J2098&gt;31,"31-40",J2098&gt;10,"18-30")</f>
        <v>31-40</v>
      </c>
      <c r="L2098">
        <f t="shared" si="65"/>
        <v>2017</v>
      </c>
    </row>
    <row r="2099" spans="1:12" x14ac:dyDescent="0.25">
      <c r="A2099">
        <v>8353</v>
      </c>
      <c r="B2099">
        <v>8</v>
      </c>
      <c r="C2099" t="s">
        <v>4650</v>
      </c>
      <c r="D2099" t="s">
        <v>5835</v>
      </c>
      <c r="E2099" s="1">
        <v>42786</v>
      </c>
      <c r="F2099" t="s">
        <v>5836</v>
      </c>
      <c r="G2099" s="1">
        <v>34639</v>
      </c>
      <c r="H2099" t="s">
        <v>2148</v>
      </c>
      <c r="I2099">
        <v>1994</v>
      </c>
      <c r="J2099" s="2">
        <f t="shared" si="64"/>
        <v>25</v>
      </c>
      <c r="K2099" t="str" cm="1">
        <f t="array" ref="K2099">_xlfn.IFS(J2099&gt;=61,"61-70",J2099&gt;51,"51-60",J2099&gt;41,"41-50",J2099&gt;31,"31-40",J2099&gt;10,"18-30")</f>
        <v>18-30</v>
      </c>
      <c r="L2099">
        <f t="shared" si="65"/>
        <v>2017</v>
      </c>
    </row>
    <row r="2100" spans="1:12" x14ac:dyDescent="0.25">
      <c r="A2100">
        <v>8354</v>
      </c>
      <c r="B2100">
        <v>8</v>
      </c>
      <c r="C2100" t="s">
        <v>2563</v>
      </c>
      <c r="D2100" t="s">
        <v>5837</v>
      </c>
      <c r="E2100" s="1">
        <v>42824</v>
      </c>
      <c r="F2100" t="s">
        <v>5838</v>
      </c>
      <c r="G2100" s="1">
        <v>22082</v>
      </c>
      <c r="H2100" t="s">
        <v>6</v>
      </c>
      <c r="I2100">
        <v>1960</v>
      </c>
      <c r="J2100" s="2">
        <f t="shared" si="64"/>
        <v>59</v>
      </c>
      <c r="K2100" t="str" cm="1">
        <f t="array" ref="K2100">_xlfn.IFS(J2100&gt;=61,"61-70",J2100&gt;51,"51-60",J2100&gt;41,"41-50",J2100&gt;31,"31-40",J2100&gt;10,"18-30")</f>
        <v>51-60</v>
      </c>
      <c r="L2100">
        <f t="shared" si="65"/>
        <v>2017</v>
      </c>
    </row>
    <row r="2101" spans="1:12" x14ac:dyDescent="0.25">
      <c r="A2101">
        <v>8355</v>
      </c>
      <c r="B2101">
        <v>8</v>
      </c>
      <c r="C2101" t="s">
        <v>4171</v>
      </c>
      <c r="D2101" t="s">
        <v>5839</v>
      </c>
      <c r="E2101" s="1">
        <v>42780</v>
      </c>
      <c r="F2101" t="s">
        <v>5840</v>
      </c>
      <c r="G2101" s="1">
        <v>27336</v>
      </c>
      <c r="H2101" t="s">
        <v>7</v>
      </c>
      <c r="I2101">
        <v>1974</v>
      </c>
      <c r="J2101" s="2">
        <f t="shared" si="64"/>
        <v>45</v>
      </c>
      <c r="K2101" t="str" cm="1">
        <f t="array" ref="K2101">_xlfn.IFS(J2101&gt;=61,"61-70",J2101&gt;51,"51-60",J2101&gt;41,"41-50",J2101&gt;31,"31-40",J2101&gt;10,"18-30")</f>
        <v>41-50</v>
      </c>
      <c r="L2101">
        <f t="shared" si="65"/>
        <v>2017</v>
      </c>
    </row>
    <row r="2102" spans="1:12" x14ac:dyDescent="0.25">
      <c r="A2102">
        <v>8356</v>
      </c>
      <c r="B2102">
        <v>8</v>
      </c>
      <c r="C2102" t="s">
        <v>3069</v>
      </c>
      <c r="D2102" t="s">
        <v>5841</v>
      </c>
      <c r="E2102" s="1">
        <v>43306</v>
      </c>
      <c r="F2102" t="s">
        <v>5842</v>
      </c>
      <c r="G2102" s="1">
        <v>25142</v>
      </c>
      <c r="H2102" t="s">
        <v>7</v>
      </c>
      <c r="I2102">
        <v>1968</v>
      </c>
      <c r="J2102" s="2">
        <f t="shared" si="64"/>
        <v>51</v>
      </c>
      <c r="K2102" t="str" cm="1">
        <f t="array" ref="K2102">_xlfn.IFS(J2102&gt;=61,"61-70",J2102&gt;51,"51-60",J2102&gt;41,"41-50",J2102&gt;31,"31-40",J2102&gt;10,"18-30")</f>
        <v>41-50</v>
      </c>
      <c r="L2102">
        <f t="shared" si="65"/>
        <v>2018</v>
      </c>
    </row>
    <row r="2103" spans="1:12" x14ac:dyDescent="0.25">
      <c r="A2103">
        <v>8357</v>
      </c>
      <c r="B2103">
        <v>8</v>
      </c>
      <c r="C2103" t="s">
        <v>2900</v>
      </c>
      <c r="D2103" t="s">
        <v>5843</v>
      </c>
      <c r="E2103" s="1">
        <v>43478</v>
      </c>
      <c r="F2103" t="s">
        <v>5844</v>
      </c>
      <c r="G2103" s="1">
        <v>26714</v>
      </c>
      <c r="H2103" t="s">
        <v>7</v>
      </c>
      <c r="I2103">
        <v>1973</v>
      </c>
      <c r="J2103" s="2">
        <f t="shared" si="64"/>
        <v>46</v>
      </c>
      <c r="K2103" t="str" cm="1">
        <f t="array" ref="K2103">_xlfn.IFS(J2103&gt;=61,"61-70",J2103&gt;51,"51-60",J2103&gt;41,"41-50",J2103&gt;31,"31-40",J2103&gt;10,"18-30")</f>
        <v>41-50</v>
      </c>
      <c r="L2103">
        <f t="shared" si="65"/>
        <v>2019</v>
      </c>
    </row>
    <row r="2104" spans="1:12" x14ac:dyDescent="0.25">
      <c r="A2104">
        <v>8358</v>
      </c>
      <c r="B2104">
        <v>8</v>
      </c>
      <c r="C2104" t="s">
        <v>3603</v>
      </c>
      <c r="D2104" t="s">
        <v>5845</v>
      </c>
      <c r="E2104" s="1">
        <v>43397</v>
      </c>
      <c r="F2104" t="s">
        <v>5846</v>
      </c>
      <c r="G2104" s="1">
        <v>34416</v>
      </c>
      <c r="H2104" t="s">
        <v>6</v>
      </c>
      <c r="I2104">
        <v>1994</v>
      </c>
      <c r="J2104" s="2">
        <f t="shared" si="64"/>
        <v>25</v>
      </c>
      <c r="K2104" t="str" cm="1">
        <f t="array" ref="K2104">_xlfn.IFS(J2104&gt;=61,"61-70",J2104&gt;51,"51-60",J2104&gt;41,"41-50",J2104&gt;31,"31-40",J2104&gt;10,"18-30")</f>
        <v>18-30</v>
      </c>
      <c r="L2104">
        <f t="shared" si="65"/>
        <v>2018</v>
      </c>
    </row>
    <row r="2105" spans="1:12" x14ac:dyDescent="0.25">
      <c r="A2105">
        <v>8359</v>
      </c>
      <c r="B2105">
        <v>8</v>
      </c>
      <c r="C2105" t="s">
        <v>4624</v>
      </c>
      <c r="D2105" t="s">
        <v>5847</v>
      </c>
      <c r="E2105" s="1">
        <v>42966</v>
      </c>
      <c r="F2105" t="s">
        <v>5848</v>
      </c>
      <c r="G2105" s="1">
        <v>29039</v>
      </c>
      <c r="H2105" t="s">
        <v>6</v>
      </c>
      <c r="I2105">
        <v>1979</v>
      </c>
      <c r="J2105" s="2">
        <f t="shared" si="64"/>
        <v>40</v>
      </c>
      <c r="K2105" t="str" cm="1">
        <f t="array" ref="K2105">_xlfn.IFS(J2105&gt;=61,"61-70",J2105&gt;51,"51-60",J2105&gt;41,"41-50",J2105&gt;31,"31-40",J2105&gt;10,"18-30")</f>
        <v>31-40</v>
      </c>
      <c r="L2105">
        <f t="shared" si="65"/>
        <v>2017</v>
      </c>
    </row>
    <row r="2106" spans="1:12" x14ac:dyDescent="0.25">
      <c r="A2106">
        <v>8360</v>
      </c>
      <c r="B2106">
        <v>8</v>
      </c>
      <c r="C2106" t="s">
        <v>3155</v>
      </c>
      <c r="D2106" t="s">
        <v>5849</v>
      </c>
      <c r="E2106" s="1">
        <v>43377</v>
      </c>
      <c r="F2106" t="s">
        <v>5850</v>
      </c>
      <c r="G2106" s="1">
        <v>24938</v>
      </c>
      <c r="H2106" t="s">
        <v>6</v>
      </c>
      <c r="I2106">
        <v>1968</v>
      </c>
      <c r="J2106" s="2">
        <f t="shared" si="64"/>
        <v>51</v>
      </c>
      <c r="K2106" t="str" cm="1">
        <f t="array" ref="K2106">_xlfn.IFS(J2106&gt;=61,"61-70",J2106&gt;51,"51-60",J2106&gt;41,"41-50",J2106&gt;31,"31-40",J2106&gt;10,"18-30")</f>
        <v>41-50</v>
      </c>
      <c r="L2106">
        <f t="shared" si="65"/>
        <v>2018</v>
      </c>
    </row>
    <row r="2107" spans="1:12" x14ac:dyDescent="0.25">
      <c r="A2107">
        <v>8361</v>
      </c>
      <c r="B2107">
        <v>8</v>
      </c>
      <c r="C2107" t="s">
        <v>3315</v>
      </c>
      <c r="D2107" t="s">
        <v>5851</v>
      </c>
      <c r="E2107" s="1">
        <v>43449</v>
      </c>
      <c r="F2107" t="s">
        <v>5852</v>
      </c>
      <c r="G2107" s="1">
        <v>33917</v>
      </c>
      <c r="H2107" t="s">
        <v>6</v>
      </c>
      <c r="I2107">
        <v>1992</v>
      </c>
      <c r="J2107" s="2">
        <f t="shared" si="64"/>
        <v>27</v>
      </c>
      <c r="K2107" t="str" cm="1">
        <f t="array" ref="K2107">_xlfn.IFS(J2107&gt;=61,"61-70",J2107&gt;51,"51-60",J2107&gt;41,"41-50",J2107&gt;31,"31-40",J2107&gt;10,"18-30")</f>
        <v>18-30</v>
      </c>
      <c r="L2107">
        <f t="shared" si="65"/>
        <v>2018</v>
      </c>
    </row>
    <row r="2108" spans="1:12" x14ac:dyDescent="0.25">
      <c r="A2108">
        <v>8362</v>
      </c>
      <c r="B2108">
        <v>8</v>
      </c>
      <c r="C2108" t="s">
        <v>3735</v>
      </c>
      <c r="D2108" t="s">
        <v>5853</v>
      </c>
      <c r="E2108" s="1">
        <v>43472</v>
      </c>
      <c r="F2108" t="s">
        <v>5854</v>
      </c>
      <c r="G2108" s="1">
        <v>24099</v>
      </c>
      <c r="H2108" t="s">
        <v>7</v>
      </c>
      <c r="I2108">
        <v>1965</v>
      </c>
      <c r="J2108" s="2">
        <f t="shared" si="64"/>
        <v>54</v>
      </c>
      <c r="K2108" t="str" cm="1">
        <f t="array" ref="K2108">_xlfn.IFS(J2108&gt;=61,"61-70",J2108&gt;51,"51-60",J2108&gt;41,"41-50",J2108&gt;31,"31-40",J2108&gt;10,"18-30")</f>
        <v>51-60</v>
      </c>
      <c r="L2108">
        <f t="shared" si="65"/>
        <v>2019</v>
      </c>
    </row>
    <row r="2109" spans="1:12" x14ac:dyDescent="0.25">
      <c r="A2109">
        <v>8363</v>
      </c>
      <c r="B2109">
        <v>8</v>
      </c>
      <c r="C2109" t="s">
        <v>5855</v>
      </c>
      <c r="D2109" t="s">
        <v>5856</v>
      </c>
      <c r="E2109" s="1">
        <v>43554</v>
      </c>
      <c r="F2109" t="s">
        <v>5857</v>
      </c>
      <c r="G2109" s="1">
        <v>26820</v>
      </c>
      <c r="H2109" t="s">
        <v>6</v>
      </c>
      <c r="I2109">
        <v>1973</v>
      </c>
      <c r="J2109" s="2">
        <f t="shared" si="64"/>
        <v>46</v>
      </c>
      <c r="K2109" t="str" cm="1">
        <f t="array" ref="K2109">_xlfn.IFS(J2109&gt;=61,"61-70",J2109&gt;51,"51-60",J2109&gt;41,"41-50",J2109&gt;31,"31-40",J2109&gt;10,"18-30")</f>
        <v>41-50</v>
      </c>
      <c r="L2109">
        <f t="shared" si="65"/>
        <v>2019</v>
      </c>
    </row>
    <row r="2110" spans="1:12" x14ac:dyDescent="0.25">
      <c r="A2110">
        <v>8364</v>
      </c>
      <c r="B2110">
        <v>8</v>
      </c>
      <c r="C2110" t="s">
        <v>5858</v>
      </c>
      <c r="D2110" t="s">
        <v>5859</v>
      </c>
      <c r="E2110" s="1">
        <v>43029</v>
      </c>
      <c r="F2110" t="s">
        <v>5860</v>
      </c>
      <c r="G2110" s="1">
        <v>23789</v>
      </c>
      <c r="H2110" t="s">
        <v>7</v>
      </c>
      <c r="I2110">
        <v>1965</v>
      </c>
      <c r="J2110" s="2">
        <f t="shared" si="64"/>
        <v>54</v>
      </c>
      <c r="K2110" t="str" cm="1">
        <f t="array" ref="K2110">_xlfn.IFS(J2110&gt;=61,"61-70",J2110&gt;51,"51-60",J2110&gt;41,"41-50",J2110&gt;31,"31-40",J2110&gt;10,"18-30")</f>
        <v>51-60</v>
      </c>
      <c r="L2110">
        <f t="shared" si="65"/>
        <v>2017</v>
      </c>
    </row>
    <row r="2111" spans="1:12" x14ac:dyDescent="0.25">
      <c r="A2111">
        <v>8365</v>
      </c>
      <c r="B2111">
        <v>8</v>
      </c>
      <c r="C2111" t="s">
        <v>3141</v>
      </c>
      <c r="D2111" t="s">
        <v>5861</v>
      </c>
      <c r="E2111" s="1">
        <v>43277</v>
      </c>
      <c r="F2111" t="s">
        <v>5862</v>
      </c>
      <c r="G2111" s="1">
        <v>26366</v>
      </c>
      <c r="H2111" t="s">
        <v>7</v>
      </c>
      <c r="I2111">
        <v>1972</v>
      </c>
      <c r="J2111" s="2">
        <f t="shared" si="64"/>
        <v>47</v>
      </c>
      <c r="K2111" t="str" cm="1">
        <f t="array" ref="K2111">_xlfn.IFS(J2111&gt;=61,"61-70",J2111&gt;51,"51-60",J2111&gt;41,"41-50",J2111&gt;31,"31-40",J2111&gt;10,"18-30")</f>
        <v>41-50</v>
      </c>
      <c r="L2111">
        <f t="shared" si="65"/>
        <v>2018</v>
      </c>
    </row>
    <row r="2112" spans="1:12" x14ac:dyDescent="0.25">
      <c r="A2112">
        <v>8366</v>
      </c>
      <c r="B2112">
        <v>8</v>
      </c>
      <c r="C2112" t="s">
        <v>5863</v>
      </c>
      <c r="D2112" t="s">
        <v>5864</v>
      </c>
      <c r="E2112" s="1">
        <v>42929</v>
      </c>
      <c r="F2112" t="s">
        <v>5865</v>
      </c>
      <c r="G2112" s="1">
        <v>26980</v>
      </c>
      <c r="H2112" t="s">
        <v>6</v>
      </c>
      <c r="I2112">
        <v>1973</v>
      </c>
      <c r="J2112" s="2">
        <f t="shared" si="64"/>
        <v>46</v>
      </c>
      <c r="K2112" t="str" cm="1">
        <f t="array" ref="K2112">_xlfn.IFS(J2112&gt;=61,"61-70",J2112&gt;51,"51-60",J2112&gt;41,"41-50",J2112&gt;31,"31-40",J2112&gt;10,"18-30")</f>
        <v>41-50</v>
      </c>
      <c r="L2112">
        <f t="shared" si="65"/>
        <v>2017</v>
      </c>
    </row>
    <row r="2113" spans="1:12" x14ac:dyDescent="0.25">
      <c r="A2113">
        <v>8367</v>
      </c>
      <c r="B2113">
        <v>8</v>
      </c>
      <c r="C2113" t="s">
        <v>5866</v>
      </c>
      <c r="D2113" t="s">
        <v>5867</v>
      </c>
      <c r="E2113" s="1">
        <v>43317</v>
      </c>
      <c r="F2113" t="s">
        <v>5868</v>
      </c>
      <c r="G2113" s="1">
        <v>32002</v>
      </c>
      <c r="H2113" t="s">
        <v>7</v>
      </c>
      <c r="I2113">
        <v>1987</v>
      </c>
      <c r="J2113" s="2">
        <f t="shared" si="64"/>
        <v>32</v>
      </c>
      <c r="K2113" t="str" cm="1">
        <f t="array" ref="K2113">_xlfn.IFS(J2113&gt;=61,"61-70",J2113&gt;51,"51-60",J2113&gt;41,"41-50",J2113&gt;31,"31-40",J2113&gt;10,"18-30")</f>
        <v>31-40</v>
      </c>
      <c r="L2113">
        <f t="shared" si="65"/>
        <v>2018</v>
      </c>
    </row>
    <row r="2114" spans="1:12" x14ac:dyDescent="0.25">
      <c r="A2114">
        <v>8368</v>
      </c>
      <c r="B2114">
        <v>8</v>
      </c>
      <c r="C2114" t="s">
        <v>2865</v>
      </c>
      <c r="D2114" t="s">
        <v>5869</v>
      </c>
      <c r="E2114" s="1">
        <v>43042</v>
      </c>
      <c r="F2114" t="s">
        <v>5870</v>
      </c>
      <c r="G2114" s="1">
        <v>32104</v>
      </c>
      <c r="H2114" t="s">
        <v>6</v>
      </c>
      <c r="I2114">
        <v>1987</v>
      </c>
      <c r="J2114" s="2">
        <f t="shared" si="64"/>
        <v>32</v>
      </c>
      <c r="K2114" t="str" cm="1">
        <f t="array" ref="K2114">_xlfn.IFS(J2114&gt;=61,"61-70",J2114&gt;51,"51-60",J2114&gt;41,"41-50",J2114&gt;31,"31-40",J2114&gt;10,"18-30")</f>
        <v>31-40</v>
      </c>
      <c r="L2114">
        <f t="shared" si="65"/>
        <v>2017</v>
      </c>
    </row>
    <row r="2115" spans="1:12" x14ac:dyDescent="0.25">
      <c r="A2115">
        <v>8369</v>
      </c>
      <c r="B2115">
        <v>8</v>
      </c>
      <c r="C2115" t="s">
        <v>4096</v>
      </c>
      <c r="D2115" t="s">
        <v>5871</v>
      </c>
      <c r="E2115" s="1">
        <v>43242</v>
      </c>
      <c r="F2115" t="s">
        <v>5872</v>
      </c>
      <c r="G2115" s="1">
        <v>32802</v>
      </c>
      <c r="H2115" t="s">
        <v>6</v>
      </c>
      <c r="I2115">
        <v>1989</v>
      </c>
      <c r="J2115" s="2">
        <f t="shared" ref="J2115:J2178" si="66">2019-I2115</f>
        <v>30</v>
      </c>
      <c r="K2115" t="str" cm="1">
        <f t="array" ref="K2115">_xlfn.IFS(J2115&gt;=61,"61-70",J2115&gt;51,"51-60",J2115&gt;41,"41-50",J2115&gt;31,"31-40",J2115&gt;10,"18-30")</f>
        <v>18-30</v>
      </c>
      <c r="L2115">
        <f t="shared" ref="L2115:L2178" si="67">YEAR(E2115)</f>
        <v>2018</v>
      </c>
    </row>
    <row r="2116" spans="1:12" x14ac:dyDescent="0.25">
      <c r="A2116">
        <v>8370</v>
      </c>
      <c r="B2116">
        <v>8</v>
      </c>
      <c r="C2116" t="s">
        <v>4296</v>
      </c>
      <c r="D2116" t="s">
        <v>5873</v>
      </c>
      <c r="E2116" s="1">
        <v>43353</v>
      </c>
      <c r="F2116" t="s">
        <v>5874</v>
      </c>
      <c r="G2116" s="1">
        <v>25442</v>
      </c>
      <c r="H2116" t="s">
        <v>6</v>
      </c>
      <c r="I2116">
        <v>1969</v>
      </c>
      <c r="J2116" s="2">
        <f t="shared" si="66"/>
        <v>50</v>
      </c>
      <c r="K2116" t="str" cm="1">
        <f t="array" ref="K2116">_xlfn.IFS(J2116&gt;=61,"61-70",J2116&gt;51,"51-60",J2116&gt;41,"41-50",J2116&gt;31,"31-40",J2116&gt;10,"18-30")</f>
        <v>41-50</v>
      </c>
      <c r="L2116">
        <f t="shared" si="67"/>
        <v>2018</v>
      </c>
    </row>
    <row r="2117" spans="1:12" x14ac:dyDescent="0.25">
      <c r="A2117">
        <v>8371</v>
      </c>
      <c r="B2117">
        <v>8</v>
      </c>
      <c r="C2117" t="s">
        <v>5875</v>
      </c>
      <c r="D2117" t="s">
        <v>5876</v>
      </c>
      <c r="E2117" s="1">
        <v>42919</v>
      </c>
      <c r="F2117" t="s">
        <v>5877</v>
      </c>
      <c r="G2117" s="1">
        <v>22762</v>
      </c>
      <c r="H2117" t="s">
        <v>6</v>
      </c>
      <c r="I2117">
        <v>1962</v>
      </c>
      <c r="J2117" s="2">
        <f t="shared" si="66"/>
        <v>57</v>
      </c>
      <c r="K2117" t="str" cm="1">
        <f t="array" ref="K2117">_xlfn.IFS(J2117&gt;=61,"61-70",J2117&gt;51,"51-60",J2117&gt;41,"41-50",J2117&gt;31,"31-40",J2117&gt;10,"18-30")</f>
        <v>51-60</v>
      </c>
      <c r="L2117">
        <f t="shared" si="67"/>
        <v>2017</v>
      </c>
    </row>
    <row r="2118" spans="1:12" x14ac:dyDescent="0.25">
      <c r="A2118">
        <v>8372</v>
      </c>
      <c r="B2118">
        <v>8</v>
      </c>
      <c r="C2118" t="s">
        <v>2473</v>
      </c>
      <c r="D2118" t="s">
        <v>5878</v>
      </c>
      <c r="E2118" s="1">
        <v>42756</v>
      </c>
      <c r="F2118" t="s">
        <v>5879</v>
      </c>
      <c r="G2118" s="1">
        <v>35717</v>
      </c>
      <c r="H2118" t="s">
        <v>7</v>
      </c>
      <c r="I2118">
        <v>1997</v>
      </c>
      <c r="J2118" s="2">
        <f t="shared" si="66"/>
        <v>22</v>
      </c>
      <c r="K2118" t="str" cm="1">
        <f t="array" ref="K2118">_xlfn.IFS(J2118&gt;=61,"61-70",J2118&gt;51,"51-60",J2118&gt;41,"41-50",J2118&gt;31,"31-40",J2118&gt;10,"18-30")</f>
        <v>18-30</v>
      </c>
      <c r="L2118">
        <f t="shared" si="67"/>
        <v>2017</v>
      </c>
    </row>
    <row r="2119" spans="1:12" x14ac:dyDescent="0.25">
      <c r="A2119">
        <v>8373</v>
      </c>
      <c r="B2119">
        <v>8</v>
      </c>
      <c r="C2119" t="s">
        <v>3829</v>
      </c>
      <c r="D2119" t="s">
        <v>5880</v>
      </c>
      <c r="E2119" s="1">
        <v>43439</v>
      </c>
      <c r="F2119" t="s">
        <v>5881</v>
      </c>
      <c r="G2119" s="1">
        <v>34008</v>
      </c>
      <c r="H2119" t="s">
        <v>7</v>
      </c>
      <c r="I2119">
        <v>1993</v>
      </c>
      <c r="J2119" s="2">
        <f t="shared" si="66"/>
        <v>26</v>
      </c>
      <c r="K2119" t="str" cm="1">
        <f t="array" ref="K2119">_xlfn.IFS(J2119&gt;=61,"61-70",J2119&gt;51,"51-60",J2119&gt;41,"41-50",J2119&gt;31,"31-40",J2119&gt;10,"18-30")</f>
        <v>18-30</v>
      </c>
      <c r="L2119">
        <f t="shared" si="67"/>
        <v>2018</v>
      </c>
    </row>
    <row r="2120" spans="1:12" x14ac:dyDescent="0.25">
      <c r="A2120">
        <v>8374</v>
      </c>
      <c r="B2120">
        <v>8</v>
      </c>
      <c r="C2120" t="s">
        <v>4238</v>
      </c>
      <c r="D2120" t="s">
        <v>5882</v>
      </c>
      <c r="E2120" s="1">
        <v>43378</v>
      </c>
      <c r="F2120" t="s">
        <v>5883</v>
      </c>
      <c r="G2120" s="1">
        <v>32608</v>
      </c>
      <c r="H2120" t="s">
        <v>7</v>
      </c>
      <c r="I2120">
        <v>1989</v>
      </c>
      <c r="J2120" s="2">
        <f t="shared" si="66"/>
        <v>30</v>
      </c>
      <c r="K2120" t="str" cm="1">
        <f t="array" ref="K2120">_xlfn.IFS(J2120&gt;=61,"61-70",J2120&gt;51,"51-60",J2120&gt;41,"41-50",J2120&gt;31,"31-40",J2120&gt;10,"18-30")</f>
        <v>18-30</v>
      </c>
      <c r="L2120">
        <f t="shared" si="67"/>
        <v>2018</v>
      </c>
    </row>
    <row r="2121" spans="1:12" x14ac:dyDescent="0.25">
      <c r="A2121">
        <v>8375</v>
      </c>
      <c r="B2121">
        <v>8</v>
      </c>
      <c r="C2121" t="s">
        <v>4232</v>
      </c>
      <c r="D2121" t="s">
        <v>5884</v>
      </c>
      <c r="E2121" s="1">
        <v>43223</v>
      </c>
      <c r="F2121" t="s">
        <v>5885</v>
      </c>
      <c r="G2121" s="1">
        <v>36495</v>
      </c>
      <c r="H2121" t="s">
        <v>2148</v>
      </c>
      <c r="I2121">
        <v>1999</v>
      </c>
      <c r="J2121" s="2">
        <f t="shared" si="66"/>
        <v>20</v>
      </c>
      <c r="K2121" t="str" cm="1">
        <f t="array" ref="K2121">_xlfn.IFS(J2121&gt;=61,"61-70",J2121&gt;51,"51-60",J2121&gt;41,"41-50",J2121&gt;31,"31-40",J2121&gt;10,"18-30")</f>
        <v>18-30</v>
      </c>
      <c r="L2121">
        <f t="shared" si="67"/>
        <v>2018</v>
      </c>
    </row>
    <row r="2122" spans="1:12" x14ac:dyDescent="0.25">
      <c r="A2122">
        <v>8376</v>
      </c>
      <c r="B2122">
        <v>8</v>
      </c>
      <c r="C2122" t="s">
        <v>4985</v>
      </c>
      <c r="D2122" t="s">
        <v>5886</v>
      </c>
      <c r="E2122" s="1">
        <v>42919</v>
      </c>
      <c r="F2122" t="s">
        <v>5887</v>
      </c>
      <c r="G2122" s="1">
        <v>35057</v>
      </c>
      <c r="H2122" t="s">
        <v>6</v>
      </c>
      <c r="I2122">
        <v>1995</v>
      </c>
      <c r="J2122" s="2">
        <f t="shared" si="66"/>
        <v>24</v>
      </c>
      <c r="K2122" t="str" cm="1">
        <f t="array" ref="K2122">_xlfn.IFS(J2122&gt;=61,"61-70",J2122&gt;51,"51-60",J2122&gt;41,"41-50",J2122&gt;31,"31-40",J2122&gt;10,"18-30")</f>
        <v>18-30</v>
      </c>
      <c r="L2122">
        <f t="shared" si="67"/>
        <v>2017</v>
      </c>
    </row>
    <row r="2123" spans="1:12" x14ac:dyDescent="0.25">
      <c r="A2123">
        <v>8377</v>
      </c>
      <c r="B2123">
        <v>8</v>
      </c>
      <c r="C2123" t="s">
        <v>4064</v>
      </c>
      <c r="D2123" t="s">
        <v>5888</v>
      </c>
      <c r="E2123" s="1">
        <v>42823</v>
      </c>
      <c r="F2123" t="s">
        <v>5889</v>
      </c>
      <c r="G2123" s="1">
        <v>35467</v>
      </c>
      <c r="H2123" t="s">
        <v>2148</v>
      </c>
      <c r="I2123">
        <v>1997</v>
      </c>
      <c r="J2123" s="2">
        <f t="shared" si="66"/>
        <v>22</v>
      </c>
      <c r="K2123" t="str" cm="1">
        <f t="array" ref="K2123">_xlfn.IFS(J2123&gt;=61,"61-70",J2123&gt;51,"51-60",J2123&gt;41,"41-50",J2123&gt;31,"31-40",J2123&gt;10,"18-30")</f>
        <v>18-30</v>
      </c>
      <c r="L2123">
        <f t="shared" si="67"/>
        <v>2017</v>
      </c>
    </row>
    <row r="2124" spans="1:12" x14ac:dyDescent="0.25">
      <c r="A2124">
        <v>8378</v>
      </c>
      <c r="B2124">
        <v>8</v>
      </c>
      <c r="C2124" t="s">
        <v>2793</v>
      </c>
      <c r="D2124" t="s">
        <v>5890</v>
      </c>
      <c r="E2124" s="1">
        <v>42841</v>
      </c>
      <c r="F2124" t="s">
        <v>5891</v>
      </c>
      <c r="G2124" s="1">
        <v>35831</v>
      </c>
      <c r="H2124" t="s">
        <v>7</v>
      </c>
      <c r="I2124">
        <v>1998</v>
      </c>
      <c r="J2124" s="2">
        <f t="shared" si="66"/>
        <v>21</v>
      </c>
      <c r="K2124" t="str" cm="1">
        <f t="array" ref="K2124">_xlfn.IFS(J2124&gt;=61,"61-70",J2124&gt;51,"51-60",J2124&gt;41,"41-50",J2124&gt;31,"31-40",J2124&gt;10,"18-30")</f>
        <v>18-30</v>
      </c>
      <c r="L2124">
        <f t="shared" si="67"/>
        <v>2017</v>
      </c>
    </row>
    <row r="2125" spans="1:12" x14ac:dyDescent="0.25">
      <c r="A2125">
        <v>8379</v>
      </c>
      <c r="B2125">
        <v>8</v>
      </c>
      <c r="C2125" t="s">
        <v>5892</v>
      </c>
      <c r="D2125" t="s">
        <v>5893</v>
      </c>
      <c r="E2125" s="1">
        <v>43229</v>
      </c>
      <c r="F2125" t="s">
        <v>5894</v>
      </c>
      <c r="G2125" s="1">
        <v>33520</v>
      </c>
      <c r="H2125" t="s">
        <v>2148</v>
      </c>
      <c r="I2125">
        <v>1991</v>
      </c>
      <c r="J2125" s="2">
        <f t="shared" si="66"/>
        <v>28</v>
      </c>
      <c r="K2125" t="str" cm="1">
        <f t="array" ref="K2125">_xlfn.IFS(J2125&gt;=61,"61-70",J2125&gt;51,"51-60",J2125&gt;41,"41-50",J2125&gt;31,"31-40",J2125&gt;10,"18-30")</f>
        <v>18-30</v>
      </c>
      <c r="L2125">
        <f t="shared" si="67"/>
        <v>2018</v>
      </c>
    </row>
    <row r="2126" spans="1:12" x14ac:dyDescent="0.25">
      <c r="A2126">
        <v>8380</v>
      </c>
      <c r="B2126">
        <v>8</v>
      </c>
      <c r="C2126" t="s">
        <v>5895</v>
      </c>
      <c r="D2126" t="s">
        <v>5896</v>
      </c>
      <c r="E2126" s="1">
        <v>43131</v>
      </c>
      <c r="F2126" t="s">
        <v>5897</v>
      </c>
      <c r="G2126" s="1">
        <v>19459</v>
      </c>
      <c r="H2126" t="s">
        <v>6</v>
      </c>
      <c r="I2126">
        <v>1953</v>
      </c>
      <c r="J2126" s="2">
        <f t="shared" si="66"/>
        <v>66</v>
      </c>
      <c r="K2126" t="str" cm="1">
        <f t="array" ref="K2126">_xlfn.IFS(J2126&gt;=61,"61-70",J2126&gt;51,"51-60",J2126&gt;41,"41-50",J2126&gt;31,"31-40",J2126&gt;10,"18-30")</f>
        <v>61-70</v>
      </c>
      <c r="L2126">
        <f t="shared" si="67"/>
        <v>2018</v>
      </c>
    </row>
    <row r="2127" spans="1:12" x14ac:dyDescent="0.25">
      <c r="A2127">
        <v>8381</v>
      </c>
      <c r="B2127">
        <v>8</v>
      </c>
      <c r="C2127" t="s">
        <v>2642</v>
      </c>
      <c r="D2127" t="s">
        <v>5898</v>
      </c>
      <c r="E2127" s="1">
        <v>43549</v>
      </c>
      <c r="F2127" t="s">
        <v>5899</v>
      </c>
      <c r="G2127" s="1">
        <v>34022</v>
      </c>
      <c r="H2127" t="s">
        <v>2148</v>
      </c>
      <c r="I2127">
        <v>1993</v>
      </c>
      <c r="J2127" s="2">
        <f t="shared" si="66"/>
        <v>26</v>
      </c>
      <c r="K2127" t="str" cm="1">
        <f t="array" ref="K2127">_xlfn.IFS(J2127&gt;=61,"61-70",J2127&gt;51,"51-60",J2127&gt;41,"41-50",J2127&gt;31,"31-40",J2127&gt;10,"18-30")</f>
        <v>18-30</v>
      </c>
      <c r="L2127">
        <f t="shared" si="67"/>
        <v>2019</v>
      </c>
    </row>
    <row r="2128" spans="1:12" x14ac:dyDescent="0.25">
      <c r="A2128">
        <v>8382</v>
      </c>
      <c r="B2128">
        <v>8</v>
      </c>
      <c r="C2128" t="s">
        <v>4985</v>
      </c>
      <c r="D2128" t="s">
        <v>5900</v>
      </c>
      <c r="E2128" s="1">
        <v>42988</v>
      </c>
      <c r="F2128" t="s">
        <v>5901</v>
      </c>
      <c r="G2128" s="1">
        <v>28214</v>
      </c>
      <c r="H2128" t="s">
        <v>6</v>
      </c>
      <c r="I2128">
        <v>1977</v>
      </c>
      <c r="J2128" s="2">
        <f t="shared" si="66"/>
        <v>42</v>
      </c>
      <c r="K2128" t="str" cm="1">
        <f t="array" ref="K2128">_xlfn.IFS(J2128&gt;=61,"61-70",J2128&gt;51,"51-60",J2128&gt;41,"41-50",J2128&gt;31,"31-40",J2128&gt;10,"18-30")</f>
        <v>41-50</v>
      </c>
      <c r="L2128">
        <f t="shared" si="67"/>
        <v>2017</v>
      </c>
    </row>
    <row r="2129" spans="1:12" x14ac:dyDescent="0.25">
      <c r="A2129">
        <v>8383</v>
      </c>
      <c r="B2129">
        <v>8</v>
      </c>
      <c r="C2129" t="s">
        <v>3007</v>
      </c>
      <c r="D2129" t="s">
        <v>5902</v>
      </c>
      <c r="E2129" s="1">
        <v>43135</v>
      </c>
      <c r="F2129" t="s">
        <v>5903</v>
      </c>
      <c r="G2129" s="1">
        <v>31516</v>
      </c>
      <c r="H2129" t="s">
        <v>6</v>
      </c>
      <c r="I2129">
        <v>1986</v>
      </c>
      <c r="J2129" s="2">
        <f t="shared" si="66"/>
        <v>33</v>
      </c>
      <c r="K2129" t="str" cm="1">
        <f t="array" ref="K2129">_xlfn.IFS(J2129&gt;=61,"61-70",J2129&gt;51,"51-60",J2129&gt;41,"41-50",J2129&gt;31,"31-40",J2129&gt;10,"18-30")</f>
        <v>31-40</v>
      </c>
      <c r="L2129">
        <f t="shared" si="67"/>
        <v>2018</v>
      </c>
    </row>
    <row r="2130" spans="1:12" x14ac:dyDescent="0.25">
      <c r="A2130">
        <v>8384</v>
      </c>
      <c r="B2130">
        <v>8</v>
      </c>
      <c r="C2130" t="s">
        <v>5904</v>
      </c>
      <c r="D2130" t="s">
        <v>5905</v>
      </c>
      <c r="E2130" s="1">
        <v>43159</v>
      </c>
      <c r="F2130" t="s">
        <v>5906</v>
      </c>
      <c r="G2130" s="1">
        <v>33508</v>
      </c>
      <c r="H2130" t="s">
        <v>6</v>
      </c>
      <c r="I2130">
        <v>1991</v>
      </c>
      <c r="J2130" s="2">
        <f t="shared" si="66"/>
        <v>28</v>
      </c>
      <c r="K2130" t="str" cm="1">
        <f t="array" ref="K2130">_xlfn.IFS(J2130&gt;=61,"61-70",J2130&gt;51,"51-60",J2130&gt;41,"41-50",J2130&gt;31,"31-40",J2130&gt;10,"18-30")</f>
        <v>18-30</v>
      </c>
      <c r="L2130">
        <f t="shared" si="67"/>
        <v>2018</v>
      </c>
    </row>
    <row r="2131" spans="1:12" x14ac:dyDescent="0.25">
      <c r="A2131">
        <v>8385</v>
      </c>
      <c r="B2131">
        <v>8</v>
      </c>
      <c r="C2131" t="s">
        <v>5813</v>
      </c>
      <c r="D2131" t="s">
        <v>5907</v>
      </c>
      <c r="E2131" s="1">
        <v>43035</v>
      </c>
      <c r="F2131" t="s">
        <v>5908</v>
      </c>
      <c r="G2131" s="1">
        <v>24384</v>
      </c>
      <c r="H2131" t="s">
        <v>6</v>
      </c>
      <c r="I2131">
        <v>1966</v>
      </c>
      <c r="J2131" s="2">
        <f t="shared" si="66"/>
        <v>53</v>
      </c>
      <c r="K2131" t="str" cm="1">
        <f t="array" ref="K2131">_xlfn.IFS(J2131&gt;=61,"61-70",J2131&gt;51,"51-60",J2131&gt;41,"41-50",J2131&gt;31,"31-40",J2131&gt;10,"18-30")</f>
        <v>51-60</v>
      </c>
      <c r="L2131">
        <f t="shared" si="67"/>
        <v>2017</v>
      </c>
    </row>
    <row r="2132" spans="1:12" x14ac:dyDescent="0.25">
      <c r="A2132">
        <v>8386</v>
      </c>
      <c r="B2132">
        <v>8</v>
      </c>
      <c r="C2132" t="s">
        <v>5548</v>
      </c>
      <c r="D2132" t="s">
        <v>5909</v>
      </c>
      <c r="E2132" s="1">
        <v>43464</v>
      </c>
      <c r="F2132" t="s">
        <v>5910</v>
      </c>
      <c r="G2132" s="1">
        <v>19653</v>
      </c>
      <c r="H2132" t="s">
        <v>7</v>
      </c>
      <c r="I2132">
        <v>1953</v>
      </c>
      <c r="J2132" s="2">
        <f t="shared" si="66"/>
        <v>66</v>
      </c>
      <c r="K2132" t="str" cm="1">
        <f t="array" ref="K2132">_xlfn.IFS(J2132&gt;=61,"61-70",J2132&gt;51,"51-60",J2132&gt;41,"41-50",J2132&gt;31,"31-40",J2132&gt;10,"18-30")</f>
        <v>61-70</v>
      </c>
      <c r="L2132">
        <f t="shared" si="67"/>
        <v>2018</v>
      </c>
    </row>
    <row r="2133" spans="1:12" x14ac:dyDescent="0.25">
      <c r="A2133">
        <v>8387</v>
      </c>
      <c r="B2133">
        <v>8</v>
      </c>
      <c r="C2133" t="s">
        <v>2716</v>
      </c>
      <c r="D2133" t="s">
        <v>5911</v>
      </c>
      <c r="E2133" s="1">
        <v>43093</v>
      </c>
      <c r="F2133" t="s">
        <v>5912</v>
      </c>
      <c r="G2133" s="1">
        <v>35340</v>
      </c>
      <c r="H2133" t="s">
        <v>7</v>
      </c>
      <c r="I2133">
        <v>1996</v>
      </c>
      <c r="J2133" s="2">
        <f t="shared" si="66"/>
        <v>23</v>
      </c>
      <c r="K2133" t="str" cm="1">
        <f t="array" ref="K2133">_xlfn.IFS(J2133&gt;=61,"61-70",J2133&gt;51,"51-60",J2133&gt;41,"41-50",J2133&gt;31,"31-40",J2133&gt;10,"18-30")</f>
        <v>18-30</v>
      </c>
      <c r="L2133">
        <f t="shared" si="67"/>
        <v>2017</v>
      </c>
    </row>
    <row r="2134" spans="1:12" x14ac:dyDescent="0.25">
      <c r="A2134">
        <v>8388</v>
      </c>
      <c r="B2134">
        <v>8</v>
      </c>
      <c r="C2134" t="s">
        <v>5913</v>
      </c>
      <c r="D2134" t="s">
        <v>5914</v>
      </c>
      <c r="E2134" s="1">
        <v>43529</v>
      </c>
      <c r="F2134" t="s">
        <v>5915</v>
      </c>
      <c r="G2134" s="1">
        <v>35243</v>
      </c>
      <c r="H2134" t="s">
        <v>2148</v>
      </c>
      <c r="I2134">
        <v>1996</v>
      </c>
      <c r="J2134" s="2">
        <f t="shared" si="66"/>
        <v>23</v>
      </c>
      <c r="K2134" t="str" cm="1">
        <f t="array" ref="K2134">_xlfn.IFS(J2134&gt;=61,"61-70",J2134&gt;51,"51-60",J2134&gt;41,"41-50",J2134&gt;31,"31-40",J2134&gt;10,"18-30")</f>
        <v>18-30</v>
      </c>
      <c r="L2134">
        <f t="shared" si="67"/>
        <v>2019</v>
      </c>
    </row>
    <row r="2135" spans="1:12" x14ac:dyDescent="0.25">
      <c r="A2135">
        <v>8389</v>
      </c>
      <c r="B2135">
        <v>8</v>
      </c>
      <c r="C2135" t="s">
        <v>5306</v>
      </c>
      <c r="D2135" t="s">
        <v>5916</v>
      </c>
      <c r="E2135" s="1">
        <v>43037</v>
      </c>
      <c r="F2135" t="s">
        <v>5917</v>
      </c>
      <c r="G2135" s="1">
        <v>36682</v>
      </c>
      <c r="H2135" t="s">
        <v>2148</v>
      </c>
      <c r="I2135">
        <v>2000</v>
      </c>
      <c r="J2135" s="2">
        <f t="shared" si="66"/>
        <v>19</v>
      </c>
      <c r="K2135" t="str" cm="1">
        <f t="array" ref="K2135">_xlfn.IFS(J2135&gt;=61,"61-70",J2135&gt;51,"51-60",J2135&gt;41,"41-50",J2135&gt;31,"31-40",J2135&gt;10,"18-30")</f>
        <v>18-30</v>
      </c>
      <c r="L2135">
        <f t="shared" si="67"/>
        <v>2017</v>
      </c>
    </row>
    <row r="2136" spans="1:12" x14ac:dyDescent="0.25">
      <c r="A2136">
        <v>8390</v>
      </c>
      <c r="B2136">
        <v>8</v>
      </c>
      <c r="C2136" t="s">
        <v>2947</v>
      </c>
      <c r="D2136" t="s">
        <v>5918</v>
      </c>
      <c r="E2136" s="1">
        <v>43478</v>
      </c>
      <c r="F2136" t="s">
        <v>5919</v>
      </c>
      <c r="G2136" s="1">
        <v>35428</v>
      </c>
      <c r="H2136" t="s">
        <v>2148</v>
      </c>
      <c r="I2136">
        <v>1996</v>
      </c>
      <c r="J2136" s="2">
        <f t="shared" si="66"/>
        <v>23</v>
      </c>
      <c r="K2136" t="str" cm="1">
        <f t="array" ref="K2136">_xlfn.IFS(J2136&gt;=61,"61-70",J2136&gt;51,"51-60",J2136&gt;41,"41-50",J2136&gt;31,"31-40",J2136&gt;10,"18-30")</f>
        <v>18-30</v>
      </c>
      <c r="L2136">
        <f t="shared" si="67"/>
        <v>2019</v>
      </c>
    </row>
    <row r="2137" spans="1:12" x14ac:dyDescent="0.25">
      <c r="A2137">
        <v>8391</v>
      </c>
      <c r="B2137">
        <v>8</v>
      </c>
      <c r="C2137" t="s">
        <v>2975</v>
      </c>
      <c r="D2137" t="s">
        <v>5920</v>
      </c>
      <c r="E2137" s="1">
        <v>42936</v>
      </c>
      <c r="F2137" t="s">
        <v>5921</v>
      </c>
      <c r="G2137" s="1">
        <v>35416</v>
      </c>
      <c r="H2137" t="s">
        <v>2148</v>
      </c>
      <c r="I2137">
        <v>1996</v>
      </c>
      <c r="J2137" s="2">
        <f t="shared" si="66"/>
        <v>23</v>
      </c>
      <c r="K2137" t="str" cm="1">
        <f t="array" ref="K2137">_xlfn.IFS(J2137&gt;=61,"61-70",J2137&gt;51,"51-60",J2137&gt;41,"41-50",J2137&gt;31,"31-40",J2137&gt;10,"18-30")</f>
        <v>18-30</v>
      </c>
      <c r="L2137">
        <f t="shared" si="67"/>
        <v>2017</v>
      </c>
    </row>
    <row r="2138" spans="1:12" x14ac:dyDescent="0.25">
      <c r="A2138">
        <v>8392</v>
      </c>
      <c r="B2138">
        <v>8</v>
      </c>
      <c r="C2138" t="s">
        <v>5922</v>
      </c>
      <c r="D2138" t="s">
        <v>5923</v>
      </c>
      <c r="E2138" s="1">
        <v>42871</v>
      </c>
      <c r="F2138" t="s">
        <v>5924</v>
      </c>
      <c r="G2138" s="1">
        <v>34382</v>
      </c>
      <c r="H2138" t="s">
        <v>6</v>
      </c>
      <c r="I2138">
        <v>1994</v>
      </c>
      <c r="J2138" s="2">
        <f t="shared" si="66"/>
        <v>25</v>
      </c>
      <c r="K2138" t="str" cm="1">
        <f t="array" ref="K2138">_xlfn.IFS(J2138&gt;=61,"61-70",J2138&gt;51,"51-60",J2138&gt;41,"41-50",J2138&gt;31,"31-40",J2138&gt;10,"18-30")</f>
        <v>18-30</v>
      </c>
      <c r="L2138">
        <f t="shared" si="67"/>
        <v>2017</v>
      </c>
    </row>
    <row r="2139" spans="1:12" x14ac:dyDescent="0.25">
      <c r="A2139">
        <v>8393</v>
      </c>
      <c r="B2139">
        <v>8</v>
      </c>
      <c r="C2139" t="s">
        <v>4958</v>
      </c>
      <c r="D2139" t="s">
        <v>5925</v>
      </c>
      <c r="E2139" s="1">
        <v>42934</v>
      </c>
      <c r="F2139" t="s">
        <v>5926</v>
      </c>
      <c r="G2139" s="1">
        <v>32551</v>
      </c>
      <c r="H2139" t="s">
        <v>6</v>
      </c>
      <c r="I2139">
        <v>1989</v>
      </c>
      <c r="J2139" s="2">
        <f t="shared" si="66"/>
        <v>30</v>
      </c>
      <c r="K2139" t="str" cm="1">
        <f t="array" ref="K2139">_xlfn.IFS(J2139&gt;=61,"61-70",J2139&gt;51,"51-60",J2139&gt;41,"41-50",J2139&gt;31,"31-40",J2139&gt;10,"18-30")</f>
        <v>18-30</v>
      </c>
      <c r="L2139">
        <f t="shared" si="67"/>
        <v>2017</v>
      </c>
    </row>
    <row r="2140" spans="1:12" x14ac:dyDescent="0.25">
      <c r="A2140">
        <v>8394</v>
      </c>
      <c r="B2140">
        <v>8</v>
      </c>
      <c r="C2140" t="s">
        <v>5927</v>
      </c>
      <c r="D2140" t="s">
        <v>5928</v>
      </c>
      <c r="E2140" s="1">
        <v>42825</v>
      </c>
      <c r="F2140" t="s">
        <v>5929</v>
      </c>
      <c r="G2140" s="1">
        <v>33329</v>
      </c>
      <c r="H2140" t="s">
        <v>7</v>
      </c>
      <c r="I2140">
        <v>1991</v>
      </c>
      <c r="J2140" s="2">
        <f t="shared" si="66"/>
        <v>28</v>
      </c>
      <c r="K2140" t="str" cm="1">
        <f t="array" ref="K2140">_xlfn.IFS(J2140&gt;=61,"61-70",J2140&gt;51,"51-60",J2140&gt;41,"41-50",J2140&gt;31,"31-40",J2140&gt;10,"18-30")</f>
        <v>18-30</v>
      </c>
      <c r="L2140">
        <f t="shared" si="67"/>
        <v>2017</v>
      </c>
    </row>
    <row r="2141" spans="1:12" x14ac:dyDescent="0.25">
      <c r="A2141">
        <v>8395</v>
      </c>
      <c r="B2141">
        <v>8</v>
      </c>
      <c r="C2141" t="s">
        <v>5047</v>
      </c>
      <c r="D2141" t="s">
        <v>5930</v>
      </c>
      <c r="E2141" s="1">
        <v>43342</v>
      </c>
      <c r="F2141" t="s">
        <v>5931</v>
      </c>
      <c r="G2141" s="1">
        <v>36408</v>
      </c>
      <c r="H2141" t="s">
        <v>2148</v>
      </c>
      <c r="I2141">
        <v>1999</v>
      </c>
      <c r="J2141" s="2">
        <f t="shared" si="66"/>
        <v>20</v>
      </c>
      <c r="K2141" t="str" cm="1">
        <f t="array" ref="K2141">_xlfn.IFS(J2141&gt;=61,"61-70",J2141&gt;51,"51-60",J2141&gt;41,"41-50",J2141&gt;31,"31-40",J2141&gt;10,"18-30")</f>
        <v>18-30</v>
      </c>
      <c r="L2141">
        <f t="shared" si="67"/>
        <v>2018</v>
      </c>
    </row>
    <row r="2142" spans="1:12" x14ac:dyDescent="0.25">
      <c r="A2142">
        <v>8396</v>
      </c>
      <c r="B2142">
        <v>8</v>
      </c>
      <c r="C2142" t="s">
        <v>2704</v>
      </c>
      <c r="D2142" t="s">
        <v>5932</v>
      </c>
      <c r="E2142" s="1">
        <v>43465</v>
      </c>
      <c r="F2142" t="s">
        <v>5933</v>
      </c>
      <c r="G2142" s="1">
        <v>25428</v>
      </c>
      <c r="H2142" t="s">
        <v>6</v>
      </c>
      <c r="I2142">
        <v>1969</v>
      </c>
      <c r="J2142" s="2">
        <f t="shared" si="66"/>
        <v>50</v>
      </c>
      <c r="K2142" t="str" cm="1">
        <f t="array" ref="K2142">_xlfn.IFS(J2142&gt;=61,"61-70",J2142&gt;51,"51-60",J2142&gt;41,"41-50",J2142&gt;31,"31-40",J2142&gt;10,"18-30")</f>
        <v>41-50</v>
      </c>
      <c r="L2142">
        <f t="shared" si="67"/>
        <v>2018</v>
      </c>
    </row>
    <row r="2143" spans="1:12" x14ac:dyDescent="0.25">
      <c r="A2143">
        <v>8397</v>
      </c>
      <c r="B2143">
        <v>8</v>
      </c>
      <c r="C2143" t="s">
        <v>5934</v>
      </c>
      <c r="D2143" t="s">
        <v>5935</v>
      </c>
      <c r="E2143" s="1">
        <v>43413</v>
      </c>
      <c r="F2143" t="s">
        <v>5936</v>
      </c>
      <c r="G2143" s="1">
        <v>26414</v>
      </c>
      <c r="H2143" t="s">
        <v>6</v>
      </c>
      <c r="I2143">
        <v>1972</v>
      </c>
      <c r="J2143" s="2">
        <f t="shared" si="66"/>
        <v>47</v>
      </c>
      <c r="K2143" t="str" cm="1">
        <f t="array" ref="K2143">_xlfn.IFS(J2143&gt;=61,"61-70",J2143&gt;51,"51-60",J2143&gt;41,"41-50",J2143&gt;31,"31-40",J2143&gt;10,"18-30")</f>
        <v>41-50</v>
      </c>
      <c r="L2143">
        <f t="shared" si="67"/>
        <v>2018</v>
      </c>
    </row>
    <row r="2144" spans="1:12" x14ac:dyDescent="0.25">
      <c r="A2144">
        <v>8398</v>
      </c>
      <c r="B2144">
        <v>8</v>
      </c>
      <c r="C2144" t="s">
        <v>2889</v>
      </c>
      <c r="D2144" t="s">
        <v>5937</v>
      </c>
      <c r="E2144" s="1">
        <v>42763</v>
      </c>
      <c r="F2144" t="s">
        <v>5938</v>
      </c>
      <c r="G2144" s="1">
        <v>33437</v>
      </c>
      <c r="H2144" t="s">
        <v>6</v>
      </c>
      <c r="I2144">
        <v>1991</v>
      </c>
      <c r="J2144" s="2">
        <f t="shared" si="66"/>
        <v>28</v>
      </c>
      <c r="K2144" t="str" cm="1">
        <f t="array" ref="K2144">_xlfn.IFS(J2144&gt;=61,"61-70",J2144&gt;51,"51-60",J2144&gt;41,"41-50",J2144&gt;31,"31-40",J2144&gt;10,"18-30")</f>
        <v>18-30</v>
      </c>
      <c r="L2144">
        <f t="shared" si="67"/>
        <v>2017</v>
      </c>
    </row>
    <row r="2145" spans="1:12" x14ac:dyDescent="0.25">
      <c r="A2145">
        <v>8399</v>
      </c>
      <c r="B2145">
        <v>8</v>
      </c>
      <c r="C2145" t="s">
        <v>4789</v>
      </c>
      <c r="D2145" t="s">
        <v>5939</v>
      </c>
      <c r="E2145" s="1">
        <v>43333</v>
      </c>
      <c r="F2145" t="s">
        <v>5940</v>
      </c>
      <c r="G2145" s="1">
        <v>22030</v>
      </c>
      <c r="H2145" t="s">
        <v>7</v>
      </c>
      <c r="I2145">
        <v>1960</v>
      </c>
      <c r="J2145" s="2">
        <f t="shared" si="66"/>
        <v>59</v>
      </c>
      <c r="K2145" t="str" cm="1">
        <f t="array" ref="K2145">_xlfn.IFS(J2145&gt;=61,"61-70",J2145&gt;51,"51-60",J2145&gt;41,"41-50",J2145&gt;31,"31-40",J2145&gt;10,"18-30")</f>
        <v>51-60</v>
      </c>
      <c r="L2145">
        <f t="shared" si="67"/>
        <v>2018</v>
      </c>
    </row>
    <row r="2146" spans="1:12" x14ac:dyDescent="0.25">
      <c r="A2146">
        <v>8400</v>
      </c>
      <c r="B2146">
        <v>8</v>
      </c>
      <c r="C2146" t="s">
        <v>3617</v>
      </c>
      <c r="D2146" t="s">
        <v>5941</v>
      </c>
      <c r="E2146" s="1">
        <v>42913</v>
      </c>
      <c r="F2146" t="s">
        <v>5942</v>
      </c>
      <c r="G2146" s="1">
        <v>29414</v>
      </c>
      <c r="H2146" t="s">
        <v>6</v>
      </c>
      <c r="I2146">
        <v>1980</v>
      </c>
      <c r="J2146" s="2">
        <f t="shared" si="66"/>
        <v>39</v>
      </c>
      <c r="K2146" t="str" cm="1">
        <f t="array" ref="K2146">_xlfn.IFS(J2146&gt;=61,"61-70",J2146&gt;51,"51-60",J2146&gt;41,"41-50",J2146&gt;31,"31-40",J2146&gt;10,"18-30")</f>
        <v>31-40</v>
      </c>
      <c r="L2146">
        <f t="shared" si="67"/>
        <v>2017</v>
      </c>
    </row>
    <row r="2147" spans="1:12" x14ac:dyDescent="0.25">
      <c r="A2147">
        <v>8401</v>
      </c>
      <c r="B2147">
        <v>8</v>
      </c>
      <c r="C2147" t="s">
        <v>4342</v>
      </c>
      <c r="D2147" t="s">
        <v>5943</v>
      </c>
      <c r="E2147" s="1">
        <v>43562</v>
      </c>
      <c r="F2147" t="s">
        <v>5944</v>
      </c>
      <c r="G2147" s="1">
        <v>20033</v>
      </c>
      <c r="H2147" t="s">
        <v>7</v>
      </c>
      <c r="I2147">
        <v>1954</v>
      </c>
      <c r="J2147" s="2">
        <f t="shared" si="66"/>
        <v>65</v>
      </c>
      <c r="K2147" t="str" cm="1">
        <f t="array" ref="K2147">_xlfn.IFS(J2147&gt;=61,"61-70",J2147&gt;51,"51-60",J2147&gt;41,"41-50",J2147&gt;31,"31-40",J2147&gt;10,"18-30")</f>
        <v>61-70</v>
      </c>
      <c r="L2147">
        <f t="shared" si="67"/>
        <v>2019</v>
      </c>
    </row>
    <row r="2148" spans="1:12" x14ac:dyDescent="0.25">
      <c r="A2148">
        <v>8402</v>
      </c>
      <c r="B2148">
        <v>8</v>
      </c>
      <c r="C2148" t="s">
        <v>5945</v>
      </c>
      <c r="D2148" t="s">
        <v>5946</v>
      </c>
      <c r="E2148" s="1">
        <v>43445</v>
      </c>
      <c r="F2148" t="s">
        <v>5947</v>
      </c>
      <c r="G2148" s="1">
        <v>36393</v>
      </c>
      <c r="H2148" t="s">
        <v>6</v>
      </c>
      <c r="I2148">
        <v>1999</v>
      </c>
      <c r="J2148" s="2">
        <f t="shared" si="66"/>
        <v>20</v>
      </c>
      <c r="K2148" t="str" cm="1">
        <f t="array" ref="K2148">_xlfn.IFS(J2148&gt;=61,"61-70",J2148&gt;51,"51-60",J2148&gt;41,"41-50",J2148&gt;31,"31-40",J2148&gt;10,"18-30")</f>
        <v>18-30</v>
      </c>
      <c r="L2148">
        <f t="shared" si="67"/>
        <v>2018</v>
      </c>
    </row>
    <row r="2149" spans="1:12" x14ac:dyDescent="0.25">
      <c r="A2149">
        <v>8403</v>
      </c>
      <c r="B2149">
        <v>8</v>
      </c>
      <c r="C2149" t="s">
        <v>4105</v>
      </c>
      <c r="D2149" t="s">
        <v>5948</v>
      </c>
      <c r="E2149" s="1">
        <v>43350</v>
      </c>
      <c r="F2149" t="s">
        <v>5949</v>
      </c>
      <c r="G2149" s="1">
        <v>28600</v>
      </c>
      <c r="H2149" t="s">
        <v>7</v>
      </c>
      <c r="I2149">
        <v>1978</v>
      </c>
      <c r="J2149" s="2">
        <f t="shared" si="66"/>
        <v>41</v>
      </c>
      <c r="K2149" t="str" cm="1">
        <f t="array" ref="K2149">_xlfn.IFS(J2149&gt;=61,"61-70",J2149&gt;51,"51-60",J2149&gt;41,"41-50",J2149&gt;31,"31-40",J2149&gt;10,"18-30")</f>
        <v>31-40</v>
      </c>
      <c r="L2149">
        <f t="shared" si="67"/>
        <v>2018</v>
      </c>
    </row>
    <row r="2150" spans="1:12" x14ac:dyDescent="0.25">
      <c r="A2150">
        <v>8404</v>
      </c>
      <c r="B2150">
        <v>8</v>
      </c>
      <c r="C2150" t="s">
        <v>5950</v>
      </c>
      <c r="D2150" t="s">
        <v>5951</v>
      </c>
      <c r="E2150" s="1">
        <v>43442</v>
      </c>
      <c r="F2150" t="s">
        <v>5952</v>
      </c>
      <c r="G2150" s="1">
        <v>24775</v>
      </c>
      <c r="H2150" t="s">
        <v>6</v>
      </c>
      <c r="I2150">
        <v>1967</v>
      </c>
      <c r="J2150" s="2">
        <f t="shared" si="66"/>
        <v>52</v>
      </c>
      <c r="K2150" t="str" cm="1">
        <f t="array" ref="K2150">_xlfn.IFS(J2150&gt;=61,"61-70",J2150&gt;51,"51-60",J2150&gt;41,"41-50",J2150&gt;31,"31-40",J2150&gt;10,"18-30")</f>
        <v>51-60</v>
      </c>
      <c r="L2150">
        <f t="shared" si="67"/>
        <v>2018</v>
      </c>
    </row>
    <row r="2151" spans="1:12" x14ac:dyDescent="0.25">
      <c r="A2151">
        <v>8405</v>
      </c>
      <c r="B2151">
        <v>8</v>
      </c>
      <c r="C2151" t="s">
        <v>3837</v>
      </c>
      <c r="D2151" t="s">
        <v>5953</v>
      </c>
      <c r="E2151" s="1">
        <v>43104</v>
      </c>
      <c r="F2151" t="s">
        <v>5954</v>
      </c>
      <c r="G2151" s="1">
        <v>25536</v>
      </c>
      <c r="H2151" t="s">
        <v>6</v>
      </c>
      <c r="I2151">
        <v>1969</v>
      </c>
      <c r="J2151" s="2">
        <f t="shared" si="66"/>
        <v>50</v>
      </c>
      <c r="K2151" t="str" cm="1">
        <f t="array" ref="K2151">_xlfn.IFS(J2151&gt;=61,"61-70",J2151&gt;51,"51-60",J2151&gt;41,"41-50",J2151&gt;31,"31-40",J2151&gt;10,"18-30")</f>
        <v>41-50</v>
      </c>
      <c r="L2151">
        <f t="shared" si="67"/>
        <v>2018</v>
      </c>
    </row>
    <row r="2152" spans="1:12" x14ac:dyDescent="0.25">
      <c r="A2152">
        <v>8406</v>
      </c>
      <c r="B2152">
        <v>8</v>
      </c>
      <c r="C2152" t="s">
        <v>5395</v>
      </c>
      <c r="D2152" t="s">
        <v>5955</v>
      </c>
      <c r="E2152" s="1">
        <v>42751</v>
      </c>
      <c r="F2152" t="s">
        <v>5956</v>
      </c>
      <c r="G2152" s="1">
        <v>24197</v>
      </c>
      <c r="H2152" t="s">
        <v>7</v>
      </c>
      <c r="I2152">
        <v>1966</v>
      </c>
      <c r="J2152" s="2">
        <f t="shared" si="66"/>
        <v>53</v>
      </c>
      <c r="K2152" t="str" cm="1">
        <f t="array" ref="K2152">_xlfn.IFS(J2152&gt;=61,"61-70",J2152&gt;51,"51-60",J2152&gt;41,"41-50",J2152&gt;31,"31-40",J2152&gt;10,"18-30")</f>
        <v>51-60</v>
      </c>
      <c r="L2152">
        <f t="shared" si="67"/>
        <v>2017</v>
      </c>
    </row>
    <row r="2153" spans="1:12" x14ac:dyDescent="0.25">
      <c r="A2153">
        <v>8407</v>
      </c>
      <c r="B2153">
        <v>8</v>
      </c>
      <c r="C2153" t="s">
        <v>4872</v>
      </c>
      <c r="D2153" t="s">
        <v>5957</v>
      </c>
      <c r="E2153" s="1">
        <v>43386</v>
      </c>
      <c r="F2153" t="s">
        <v>5958</v>
      </c>
      <c r="G2153" s="1">
        <v>29475</v>
      </c>
      <c r="H2153" t="s">
        <v>6</v>
      </c>
      <c r="I2153">
        <v>1980</v>
      </c>
      <c r="J2153" s="2">
        <f t="shared" si="66"/>
        <v>39</v>
      </c>
      <c r="K2153" t="str" cm="1">
        <f t="array" ref="K2153">_xlfn.IFS(J2153&gt;=61,"61-70",J2153&gt;51,"51-60",J2153&gt;41,"41-50",J2153&gt;31,"31-40",J2153&gt;10,"18-30")</f>
        <v>31-40</v>
      </c>
      <c r="L2153">
        <f t="shared" si="67"/>
        <v>2018</v>
      </c>
    </row>
    <row r="2154" spans="1:12" x14ac:dyDescent="0.25">
      <c r="A2154">
        <v>8408</v>
      </c>
      <c r="B2154">
        <v>8</v>
      </c>
      <c r="C2154" t="s">
        <v>2625</v>
      </c>
      <c r="D2154" t="s">
        <v>5959</v>
      </c>
      <c r="E2154" s="1">
        <v>43111</v>
      </c>
      <c r="F2154" t="s">
        <v>5960</v>
      </c>
      <c r="G2154" s="1">
        <v>24719</v>
      </c>
      <c r="H2154" t="s">
        <v>6</v>
      </c>
      <c r="I2154">
        <v>1967</v>
      </c>
      <c r="J2154" s="2">
        <f t="shared" si="66"/>
        <v>52</v>
      </c>
      <c r="K2154" t="str" cm="1">
        <f t="array" ref="K2154">_xlfn.IFS(J2154&gt;=61,"61-70",J2154&gt;51,"51-60",J2154&gt;41,"41-50",J2154&gt;31,"31-40",J2154&gt;10,"18-30")</f>
        <v>51-60</v>
      </c>
      <c r="L2154">
        <f t="shared" si="67"/>
        <v>2018</v>
      </c>
    </row>
    <row r="2155" spans="1:12" x14ac:dyDescent="0.25">
      <c r="A2155">
        <v>8409</v>
      </c>
      <c r="B2155">
        <v>8</v>
      </c>
      <c r="C2155" t="s">
        <v>5961</v>
      </c>
      <c r="D2155" t="s">
        <v>5962</v>
      </c>
      <c r="E2155" s="1">
        <v>42863</v>
      </c>
      <c r="F2155" t="s">
        <v>5963</v>
      </c>
      <c r="G2155" s="1">
        <v>33024</v>
      </c>
      <c r="H2155" t="s">
        <v>6</v>
      </c>
      <c r="I2155">
        <v>1990</v>
      </c>
      <c r="J2155" s="2">
        <f t="shared" si="66"/>
        <v>29</v>
      </c>
      <c r="K2155" t="str" cm="1">
        <f t="array" ref="K2155">_xlfn.IFS(J2155&gt;=61,"61-70",J2155&gt;51,"51-60",J2155&gt;41,"41-50",J2155&gt;31,"31-40",J2155&gt;10,"18-30")</f>
        <v>18-30</v>
      </c>
      <c r="L2155">
        <f t="shared" si="67"/>
        <v>2017</v>
      </c>
    </row>
    <row r="2156" spans="1:12" x14ac:dyDescent="0.25">
      <c r="A2156">
        <v>8410</v>
      </c>
      <c r="B2156">
        <v>8</v>
      </c>
      <c r="C2156" t="s">
        <v>5779</v>
      </c>
      <c r="D2156" t="s">
        <v>5964</v>
      </c>
      <c r="E2156" s="1">
        <v>43366</v>
      </c>
      <c r="F2156" t="s">
        <v>5965</v>
      </c>
      <c r="G2156" s="1">
        <v>22863</v>
      </c>
      <c r="H2156" t="s">
        <v>6</v>
      </c>
      <c r="I2156">
        <v>1962</v>
      </c>
      <c r="J2156" s="2">
        <f t="shared" si="66"/>
        <v>57</v>
      </c>
      <c r="K2156" t="str" cm="1">
        <f t="array" ref="K2156">_xlfn.IFS(J2156&gt;=61,"61-70",J2156&gt;51,"51-60",J2156&gt;41,"41-50",J2156&gt;31,"31-40",J2156&gt;10,"18-30")</f>
        <v>51-60</v>
      </c>
      <c r="L2156">
        <f t="shared" si="67"/>
        <v>2018</v>
      </c>
    </row>
    <row r="2157" spans="1:12" x14ac:dyDescent="0.25">
      <c r="A2157">
        <v>8411</v>
      </c>
      <c r="B2157">
        <v>8</v>
      </c>
      <c r="C2157" t="s">
        <v>5966</v>
      </c>
      <c r="D2157" t="s">
        <v>5967</v>
      </c>
      <c r="E2157" s="1">
        <v>43004</v>
      </c>
      <c r="F2157" t="s">
        <v>5968</v>
      </c>
      <c r="G2157" s="1">
        <v>24212</v>
      </c>
      <c r="H2157" t="s">
        <v>6</v>
      </c>
      <c r="I2157">
        <v>1966</v>
      </c>
      <c r="J2157" s="2">
        <f t="shared" si="66"/>
        <v>53</v>
      </c>
      <c r="K2157" t="str" cm="1">
        <f t="array" ref="K2157">_xlfn.IFS(J2157&gt;=61,"61-70",J2157&gt;51,"51-60",J2157&gt;41,"41-50",J2157&gt;31,"31-40",J2157&gt;10,"18-30")</f>
        <v>51-60</v>
      </c>
      <c r="L2157">
        <f t="shared" si="67"/>
        <v>2017</v>
      </c>
    </row>
    <row r="2158" spans="1:12" x14ac:dyDescent="0.25">
      <c r="A2158">
        <v>8412</v>
      </c>
      <c r="B2158">
        <v>8</v>
      </c>
      <c r="C2158" t="s">
        <v>4188</v>
      </c>
      <c r="D2158" t="s">
        <v>5969</v>
      </c>
      <c r="E2158" s="1">
        <v>43473</v>
      </c>
      <c r="F2158" t="s">
        <v>5970</v>
      </c>
      <c r="G2158" s="1">
        <v>19618</v>
      </c>
      <c r="H2158" t="s">
        <v>7</v>
      </c>
      <c r="I2158">
        <v>1953</v>
      </c>
      <c r="J2158" s="2">
        <f t="shared" si="66"/>
        <v>66</v>
      </c>
      <c r="K2158" t="str" cm="1">
        <f t="array" ref="K2158">_xlfn.IFS(J2158&gt;=61,"61-70",J2158&gt;51,"51-60",J2158&gt;41,"41-50",J2158&gt;31,"31-40",J2158&gt;10,"18-30")</f>
        <v>61-70</v>
      </c>
      <c r="L2158">
        <f t="shared" si="67"/>
        <v>2019</v>
      </c>
    </row>
    <row r="2159" spans="1:12" x14ac:dyDescent="0.25">
      <c r="A2159">
        <v>8413</v>
      </c>
      <c r="B2159">
        <v>8</v>
      </c>
      <c r="C2159" t="s">
        <v>5638</v>
      </c>
      <c r="D2159" t="s">
        <v>5971</v>
      </c>
      <c r="E2159" s="1">
        <v>43421</v>
      </c>
      <c r="F2159" t="s">
        <v>5972</v>
      </c>
      <c r="G2159" s="1">
        <v>34531</v>
      </c>
      <c r="H2159" t="s">
        <v>2148</v>
      </c>
      <c r="I2159">
        <v>1994</v>
      </c>
      <c r="J2159" s="2">
        <f t="shared" si="66"/>
        <v>25</v>
      </c>
      <c r="K2159" t="str" cm="1">
        <f t="array" ref="K2159">_xlfn.IFS(J2159&gt;=61,"61-70",J2159&gt;51,"51-60",J2159&gt;41,"41-50",J2159&gt;31,"31-40",J2159&gt;10,"18-30")</f>
        <v>18-30</v>
      </c>
      <c r="L2159">
        <f t="shared" si="67"/>
        <v>2018</v>
      </c>
    </row>
    <row r="2160" spans="1:12" x14ac:dyDescent="0.25">
      <c r="A2160">
        <v>8414</v>
      </c>
      <c r="B2160">
        <v>8</v>
      </c>
      <c r="C2160" t="s">
        <v>3078</v>
      </c>
      <c r="D2160" t="s">
        <v>5973</v>
      </c>
      <c r="E2160" s="1">
        <v>43272</v>
      </c>
      <c r="F2160" t="s">
        <v>5974</v>
      </c>
      <c r="G2160" s="1">
        <v>19722</v>
      </c>
      <c r="H2160" t="s">
        <v>6</v>
      </c>
      <c r="I2160">
        <v>1953</v>
      </c>
      <c r="J2160" s="2">
        <f t="shared" si="66"/>
        <v>66</v>
      </c>
      <c r="K2160" t="str" cm="1">
        <f t="array" ref="K2160">_xlfn.IFS(J2160&gt;=61,"61-70",J2160&gt;51,"51-60",J2160&gt;41,"41-50",J2160&gt;31,"31-40",J2160&gt;10,"18-30")</f>
        <v>61-70</v>
      </c>
      <c r="L2160">
        <f t="shared" si="67"/>
        <v>2018</v>
      </c>
    </row>
    <row r="2161" spans="1:12" x14ac:dyDescent="0.25">
      <c r="A2161">
        <v>8415</v>
      </c>
      <c r="B2161">
        <v>8</v>
      </c>
      <c r="C2161" t="s">
        <v>5386</v>
      </c>
      <c r="D2161" t="s">
        <v>5975</v>
      </c>
      <c r="E2161" s="1">
        <v>43502</v>
      </c>
      <c r="F2161" t="s">
        <v>5976</v>
      </c>
      <c r="G2161" s="1">
        <v>35605</v>
      </c>
      <c r="H2161" t="s">
        <v>7</v>
      </c>
      <c r="I2161">
        <v>1997</v>
      </c>
      <c r="J2161" s="2">
        <f t="shared" si="66"/>
        <v>22</v>
      </c>
      <c r="K2161" t="str" cm="1">
        <f t="array" ref="K2161">_xlfn.IFS(J2161&gt;=61,"61-70",J2161&gt;51,"51-60",J2161&gt;41,"41-50",J2161&gt;31,"31-40",J2161&gt;10,"18-30")</f>
        <v>18-30</v>
      </c>
      <c r="L2161">
        <f t="shared" si="67"/>
        <v>2019</v>
      </c>
    </row>
    <row r="2162" spans="1:12" x14ac:dyDescent="0.25">
      <c r="A2162">
        <v>8416</v>
      </c>
      <c r="B2162">
        <v>8</v>
      </c>
      <c r="C2162" t="s">
        <v>3203</v>
      </c>
      <c r="D2162" t="s">
        <v>5977</v>
      </c>
      <c r="E2162" s="1">
        <v>43120</v>
      </c>
      <c r="F2162" t="s">
        <v>5978</v>
      </c>
      <c r="G2162" s="1">
        <v>32601</v>
      </c>
      <c r="H2162" t="s">
        <v>6</v>
      </c>
      <c r="I2162">
        <v>1989</v>
      </c>
      <c r="J2162" s="2">
        <f t="shared" si="66"/>
        <v>30</v>
      </c>
      <c r="K2162" t="str" cm="1">
        <f t="array" ref="K2162">_xlfn.IFS(J2162&gt;=61,"61-70",J2162&gt;51,"51-60",J2162&gt;41,"41-50",J2162&gt;31,"31-40",J2162&gt;10,"18-30")</f>
        <v>18-30</v>
      </c>
      <c r="L2162">
        <f t="shared" si="67"/>
        <v>2018</v>
      </c>
    </row>
    <row r="2163" spans="1:12" x14ac:dyDescent="0.25">
      <c r="A2163">
        <v>8417</v>
      </c>
      <c r="B2163">
        <v>8</v>
      </c>
      <c r="C2163" t="s">
        <v>3287</v>
      </c>
      <c r="D2163" t="s">
        <v>5979</v>
      </c>
      <c r="E2163" s="1">
        <v>42982</v>
      </c>
      <c r="F2163" t="s">
        <v>5980</v>
      </c>
      <c r="G2163" s="1">
        <v>31486</v>
      </c>
      <c r="H2163" t="s">
        <v>7</v>
      </c>
      <c r="I2163">
        <v>1986</v>
      </c>
      <c r="J2163" s="2">
        <f t="shared" si="66"/>
        <v>33</v>
      </c>
      <c r="K2163" t="str" cm="1">
        <f t="array" ref="K2163">_xlfn.IFS(J2163&gt;=61,"61-70",J2163&gt;51,"51-60",J2163&gt;41,"41-50",J2163&gt;31,"31-40",J2163&gt;10,"18-30")</f>
        <v>31-40</v>
      </c>
      <c r="L2163">
        <f t="shared" si="67"/>
        <v>2017</v>
      </c>
    </row>
    <row r="2164" spans="1:12" x14ac:dyDescent="0.25">
      <c r="A2164">
        <v>8418</v>
      </c>
      <c r="B2164">
        <v>8</v>
      </c>
      <c r="C2164" t="s">
        <v>5981</v>
      </c>
      <c r="D2164" t="s">
        <v>5982</v>
      </c>
      <c r="E2164" s="1">
        <v>43039</v>
      </c>
      <c r="F2164" t="s">
        <v>5983</v>
      </c>
      <c r="G2164" s="1">
        <v>32942</v>
      </c>
      <c r="H2164" t="s">
        <v>7</v>
      </c>
      <c r="I2164">
        <v>1990</v>
      </c>
      <c r="J2164" s="2">
        <f t="shared" si="66"/>
        <v>29</v>
      </c>
      <c r="K2164" t="str" cm="1">
        <f t="array" ref="K2164">_xlfn.IFS(J2164&gt;=61,"61-70",J2164&gt;51,"51-60",J2164&gt;41,"41-50",J2164&gt;31,"31-40",J2164&gt;10,"18-30")</f>
        <v>18-30</v>
      </c>
      <c r="L2164">
        <f t="shared" si="67"/>
        <v>2017</v>
      </c>
    </row>
    <row r="2165" spans="1:12" x14ac:dyDescent="0.25">
      <c r="A2165">
        <v>8419</v>
      </c>
      <c r="B2165">
        <v>8</v>
      </c>
      <c r="C2165" t="s">
        <v>3879</v>
      </c>
      <c r="D2165" t="s">
        <v>5984</v>
      </c>
      <c r="E2165" s="1">
        <v>43520</v>
      </c>
      <c r="F2165" t="s">
        <v>5985</v>
      </c>
      <c r="G2165" s="1">
        <v>36085</v>
      </c>
      <c r="H2165" t="s">
        <v>7</v>
      </c>
      <c r="I2165">
        <v>1998</v>
      </c>
      <c r="J2165" s="2">
        <f t="shared" si="66"/>
        <v>21</v>
      </c>
      <c r="K2165" t="str" cm="1">
        <f t="array" ref="K2165">_xlfn.IFS(J2165&gt;=61,"61-70",J2165&gt;51,"51-60",J2165&gt;41,"41-50",J2165&gt;31,"31-40",J2165&gt;10,"18-30")</f>
        <v>18-30</v>
      </c>
      <c r="L2165">
        <f t="shared" si="67"/>
        <v>2019</v>
      </c>
    </row>
    <row r="2166" spans="1:12" x14ac:dyDescent="0.25">
      <c r="A2166">
        <v>8420</v>
      </c>
      <c r="B2166">
        <v>8</v>
      </c>
      <c r="C2166" t="s">
        <v>3729</v>
      </c>
      <c r="D2166" t="s">
        <v>5986</v>
      </c>
      <c r="E2166" s="1">
        <v>43253</v>
      </c>
      <c r="F2166" t="s">
        <v>5987</v>
      </c>
      <c r="G2166" s="1">
        <v>22926</v>
      </c>
      <c r="H2166" t="s">
        <v>7</v>
      </c>
      <c r="I2166">
        <v>1962</v>
      </c>
      <c r="J2166" s="2">
        <f t="shared" si="66"/>
        <v>57</v>
      </c>
      <c r="K2166" t="str" cm="1">
        <f t="array" ref="K2166">_xlfn.IFS(J2166&gt;=61,"61-70",J2166&gt;51,"51-60",J2166&gt;41,"41-50",J2166&gt;31,"31-40",J2166&gt;10,"18-30")</f>
        <v>51-60</v>
      </c>
      <c r="L2166">
        <f t="shared" si="67"/>
        <v>2018</v>
      </c>
    </row>
    <row r="2167" spans="1:12" x14ac:dyDescent="0.25">
      <c r="A2167">
        <v>8421</v>
      </c>
      <c r="B2167">
        <v>8</v>
      </c>
      <c r="C2167" t="s">
        <v>3432</v>
      </c>
      <c r="D2167" t="s">
        <v>5988</v>
      </c>
      <c r="E2167" s="1">
        <v>43074</v>
      </c>
      <c r="F2167" t="s">
        <v>5989</v>
      </c>
      <c r="G2167" s="1">
        <v>20936</v>
      </c>
      <c r="H2167" t="s">
        <v>7</v>
      </c>
      <c r="I2167">
        <v>1957</v>
      </c>
      <c r="J2167" s="2">
        <f t="shared" si="66"/>
        <v>62</v>
      </c>
      <c r="K2167" t="str" cm="1">
        <f t="array" ref="K2167">_xlfn.IFS(J2167&gt;=61,"61-70",J2167&gt;51,"51-60",J2167&gt;41,"41-50",J2167&gt;31,"31-40",J2167&gt;10,"18-30")</f>
        <v>61-70</v>
      </c>
      <c r="L2167">
        <f t="shared" si="67"/>
        <v>2017</v>
      </c>
    </row>
    <row r="2168" spans="1:12" x14ac:dyDescent="0.25">
      <c r="A2168">
        <v>8422</v>
      </c>
      <c r="B2168">
        <v>8</v>
      </c>
      <c r="C2168" t="s">
        <v>4667</v>
      </c>
      <c r="D2168" t="s">
        <v>5990</v>
      </c>
      <c r="E2168" s="1">
        <v>43403</v>
      </c>
      <c r="F2168" t="s">
        <v>5991</v>
      </c>
      <c r="G2168" s="1">
        <v>35258</v>
      </c>
      <c r="H2168" t="s">
        <v>6</v>
      </c>
      <c r="I2168">
        <v>1996</v>
      </c>
      <c r="J2168" s="2">
        <f t="shared" si="66"/>
        <v>23</v>
      </c>
      <c r="K2168" t="str" cm="1">
        <f t="array" ref="K2168">_xlfn.IFS(J2168&gt;=61,"61-70",J2168&gt;51,"51-60",J2168&gt;41,"41-50",J2168&gt;31,"31-40",J2168&gt;10,"18-30")</f>
        <v>18-30</v>
      </c>
      <c r="L2168">
        <f t="shared" si="67"/>
        <v>2018</v>
      </c>
    </row>
    <row r="2169" spans="1:12" x14ac:dyDescent="0.25">
      <c r="A2169">
        <v>8423</v>
      </c>
      <c r="B2169">
        <v>8</v>
      </c>
      <c r="C2169" t="s">
        <v>3537</v>
      </c>
      <c r="D2169" t="s">
        <v>5992</v>
      </c>
      <c r="E2169" s="1">
        <v>42977</v>
      </c>
      <c r="F2169" t="s">
        <v>5993</v>
      </c>
      <c r="G2169" s="1">
        <v>35657</v>
      </c>
      <c r="H2169" t="s">
        <v>2148</v>
      </c>
      <c r="I2169">
        <v>1997</v>
      </c>
      <c r="J2169" s="2">
        <f t="shared" si="66"/>
        <v>22</v>
      </c>
      <c r="K2169" t="str" cm="1">
        <f t="array" ref="K2169">_xlfn.IFS(J2169&gt;=61,"61-70",J2169&gt;51,"51-60",J2169&gt;41,"41-50",J2169&gt;31,"31-40",J2169&gt;10,"18-30")</f>
        <v>18-30</v>
      </c>
      <c r="L2169">
        <f t="shared" si="67"/>
        <v>2017</v>
      </c>
    </row>
    <row r="2170" spans="1:12" x14ac:dyDescent="0.25">
      <c r="A2170">
        <v>8424</v>
      </c>
      <c r="B2170">
        <v>8</v>
      </c>
      <c r="C2170" t="s">
        <v>5994</v>
      </c>
      <c r="D2170" t="s">
        <v>5995</v>
      </c>
      <c r="E2170" s="1">
        <v>43156</v>
      </c>
      <c r="F2170" t="s">
        <v>5996</v>
      </c>
      <c r="G2170" s="1">
        <v>20344</v>
      </c>
      <c r="H2170" t="s">
        <v>7</v>
      </c>
      <c r="I2170">
        <v>1955</v>
      </c>
      <c r="J2170" s="2">
        <f t="shared" si="66"/>
        <v>64</v>
      </c>
      <c r="K2170" t="str" cm="1">
        <f t="array" ref="K2170">_xlfn.IFS(J2170&gt;=61,"61-70",J2170&gt;51,"51-60",J2170&gt;41,"41-50",J2170&gt;31,"31-40",J2170&gt;10,"18-30")</f>
        <v>61-70</v>
      </c>
      <c r="L2170">
        <f t="shared" si="67"/>
        <v>2018</v>
      </c>
    </row>
    <row r="2171" spans="1:12" x14ac:dyDescent="0.25">
      <c r="A2171">
        <v>8425</v>
      </c>
      <c r="B2171">
        <v>8</v>
      </c>
      <c r="C2171" t="s">
        <v>5997</v>
      </c>
      <c r="D2171" t="s">
        <v>5998</v>
      </c>
      <c r="E2171" s="1">
        <v>43045</v>
      </c>
      <c r="F2171" t="s">
        <v>5999</v>
      </c>
      <c r="G2171" s="1">
        <v>33738</v>
      </c>
      <c r="H2171" t="s">
        <v>2148</v>
      </c>
      <c r="I2171">
        <v>1992</v>
      </c>
      <c r="J2171" s="2">
        <f t="shared" si="66"/>
        <v>27</v>
      </c>
      <c r="K2171" t="str" cm="1">
        <f t="array" ref="K2171">_xlfn.IFS(J2171&gt;=61,"61-70",J2171&gt;51,"51-60",J2171&gt;41,"41-50",J2171&gt;31,"31-40",J2171&gt;10,"18-30")</f>
        <v>18-30</v>
      </c>
      <c r="L2171">
        <f t="shared" si="67"/>
        <v>2017</v>
      </c>
    </row>
    <row r="2172" spans="1:12" x14ac:dyDescent="0.25">
      <c r="A2172">
        <v>8426</v>
      </c>
      <c r="B2172">
        <v>8</v>
      </c>
      <c r="C2172" t="s">
        <v>2518</v>
      </c>
      <c r="D2172" t="s">
        <v>6000</v>
      </c>
      <c r="E2172" s="1">
        <v>43189</v>
      </c>
      <c r="F2172" t="s">
        <v>6001</v>
      </c>
      <c r="G2172" s="1">
        <v>21909</v>
      </c>
      <c r="H2172" t="s">
        <v>6</v>
      </c>
      <c r="I2172">
        <v>1959</v>
      </c>
      <c r="J2172" s="2">
        <f t="shared" si="66"/>
        <v>60</v>
      </c>
      <c r="K2172" t="str" cm="1">
        <f t="array" ref="K2172">_xlfn.IFS(J2172&gt;=61,"61-70",J2172&gt;51,"51-60",J2172&gt;41,"41-50",J2172&gt;31,"31-40",J2172&gt;10,"18-30")</f>
        <v>51-60</v>
      </c>
      <c r="L2172">
        <f t="shared" si="67"/>
        <v>2018</v>
      </c>
    </row>
    <row r="2173" spans="1:12" x14ac:dyDescent="0.25">
      <c r="A2173">
        <v>8427</v>
      </c>
      <c r="B2173">
        <v>8</v>
      </c>
      <c r="C2173" t="s">
        <v>4116</v>
      </c>
      <c r="D2173" t="s">
        <v>6002</v>
      </c>
      <c r="E2173" s="1">
        <v>43425</v>
      </c>
      <c r="F2173" t="s">
        <v>6003</v>
      </c>
      <c r="G2173" s="1">
        <v>20062</v>
      </c>
      <c r="H2173" t="s">
        <v>7</v>
      </c>
      <c r="I2173">
        <v>1954</v>
      </c>
      <c r="J2173" s="2">
        <f t="shared" si="66"/>
        <v>65</v>
      </c>
      <c r="K2173" t="str" cm="1">
        <f t="array" ref="K2173">_xlfn.IFS(J2173&gt;=61,"61-70",J2173&gt;51,"51-60",J2173&gt;41,"41-50",J2173&gt;31,"31-40",J2173&gt;10,"18-30")</f>
        <v>61-70</v>
      </c>
      <c r="L2173">
        <f t="shared" si="67"/>
        <v>2018</v>
      </c>
    </row>
    <row r="2174" spans="1:12" x14ac:dyDescent="0.25">
      <c r="A2174">
        <v>8428</v>
      </c>
      <c r="B2174">
        <v>8</v>
      </c>
      <c r="C2174" t="s">
        <v>6004</v>
      </c>
      <c r="D2174" t="s">
        <v>6005</v>
      </c>
      <c r="E2174" s="1">
        <v>43497</v>
      </c>
      <c r="F2174" t="s">
        <v>6006</v>
      </c>
      <c r="G2174" s="1">
        <v>23451</v>
      </c>
      <c r="H2174" t="s">
        <v>7</v>
      </c>
      <c r="I2174">
        <v>1964</v>
      </c>
      <c r="J2174" s="2">
        <f t="shared" si="66"/>
        <v>55</v>
      </c>
      <c r="K2174" t="str" cm="1">
        <f t="array" ref="K2174">_xlfn.IFS(J2174&gt;=61,"61-70",J2174&gt;51,"51-60",J2174&gt;41,"41-50",J2174&gt;31,"31-40",J2174&gt;10,"18-30")</f>
        <v>51-60</v>
      </c>
      <c r="L2174">
        <f t="shared" si="67"/>
        <v>2019</v>
      </c>
    </row>
    <row r="2175" spans="1:12" x14ac:dyDescent="0.25">
      <c r="A2175">
        <v>8429</v>
      </c>
      <c r="B2175">
        <v>8</v>
      </c>
      <c r="C2175" t="s">
        <v>2793</v>
      </c>
      <c r="D2175" t="s">
        <v>6007</v>
      </c>
      <c r="E2175" s="1">
        <v>43257</v>
      </c>
      <c r="F2175" t="s">
        <v>6008</v>
      </c>
      <c r="G2175" s="1">
        <v>33849</v>
      </c>
      <c r="H2175" t="s">
        <v>7</v>
      </c>
      <c r="I2175">
        <v>1992</v>
      </c>
      <c r="J2175" s="2">
        <f t="shared" si="66"/>
        <v>27</v>
      </c>
      <c r="K2175" t="str" cm="1">
        <f t="array" ref="K2175">_xlfn.IFS(J2175&gt;=61,"61-70",J2175&gt;51,"51-60",J2175&gt;41,"41-50",J2175&gt;31,"31-40",J2175&gt;10,"18-30")</f>
        <v>18-30</v>
      </c>
      <c r="L2175">
        <f t="shared" si="67"/>
        <v>2018</v>
      </c>
    </row>
    <row r="2176" spans="1:12" x14ac:dyDescent="0.25">
      <c r="A2176">
        <v>8430</v>
      </c>
      <c r="B2176">
        <v>8</v>
      </c>
      <c r="C2176" t="s">
        <v>6009</v>
      </c>
      <c r="D2176" t="s">
        <v>6010</v>
      </c>
      <c r="E2176" s="1">
        <v>43011</v>
      </c>
      <c r="F2176" t="s">
        <v>6011</v>
      </c>
      <c r="G2176" s="1">
        <v>33008</v>
      </c>
      <c r="H2176" t="s">
        <v>7</v>
      </c>
      <c r="I2176">
        <v>1990</v>
      </c>
      <c r="J2176" s="2">
        <f t="shared" si="66"/>
        <v>29</v>
      </c>
      <c r="K2176" t="str" cm="1">
        <f t="array" ref="K2176">_xlfn.IFS(J2176&gt;=61,"61-70",J2176&gt;51,"51-60",J2176&gt;41,"41-50",J2176&gt;31,"31-40",J2176&gt;10,"18-30")</f>
        <v>18-30</v>
      </c>
      <c r="L2176">
        <f t="shared" si="67"/>
        <v>2017</v>
      </c>
    </row>
    <row r="2177" spans="1:12" x14ac:dyDescent="0.25">
      <c r="A2177">
        <v>8431</v>
      </c>
      <c r="B2177">
        <v>8</v>
      </c>
      <c r="C2177" t="s">
        <v>6012</v>
      </c>
      <c r="D2177" t="s">
        <v>6013</v>
      </c>
      <c r="E2177" s="1">
        <v>42834</v>
      </c>
      <c r="F2177" t="s">
        <v>6014</v>
      </c>
      <c r="G2177" s="1">
        <v>24231</v>
      </c>
      <c r="H2177" t="s">
        <v>7</v>
      </c>
      <c r="I2177">
        <v>1966</v>
      </c>
      <c r="J2177" s="2">
        <f t="shared" si="66"/>
        <v>53</v>
      </c>
      <c r="K2177" t="str" cm="1">
        <f t="array" ref="K2177">_xlfn.IFS(J2177&gt;=61,"61-70",J2177&gt;51,"51-60",J2177&gt;41,"41-50",J2177&gt;31,"31-40",J2177&gt;10,"18-30")</f>
        <v>51-60</v>
      </c>
      <c r="L2177">
        <f t="shared" si="67"/>
        <v>2017</v>
      </c>
    </row>
    <row r="2178" spans="1:12" x14ac:dyDescent="0.25">
      <c r="A2178">
        <v>8432</v>
      </c>
      <c r="B2178">
        <v>8</v>
      </c>
      <c r="C2178" t="s">
        <v>6015</v>
      </c>
      <c r="D2178" t="s">
        <v>6016</v>
      </c>
      <c r="E2178" s="1">
        <v>43484</v>
      </c>
      <c r="F2178" t="s">
        <v>6017</v>
      </c>
      <c r="G2178" s="1">
        <v>35512</v>
      </c>
      <c r="H2178" t="s">
        <v>2148</v>
      </c>
      <c r="I2178">
        <v>1997</v>
      </c>
      <c r="J2178" s="2">
        <f t="shared" si="66"/>
        <v>22</v>
      </c>
      <c r="K2178" t="str" cm="1">
        <f t="array" ref="K2178">_xlfn.IFS(J2178&gt;=61,"61-70",J2178&gt;51,"51-60",J2178&gt;41,"41-50",J2178&gt;31,"31-40",J2178&gt;10,"18-30")</f>
        <v>18-30</v>
      </c>
      <c r="L2178">
        <f t="shared" si="67"/>
        <v>2019</v>
      </c>
    </row>
    <row r="2179" spans="1:12" x14ac:dyDescent="0.25">
      <c r="A2179">
        <v>8433</v>
      </c>
      <c r="B2179">
        <v>8</v>
      </c>
      <c r="C2179" t="s">
        <v>5082</v>
      </c>
      <c r="D2179" t="s">
        <v>6018</v>
      </c>
      <c r="E2179" s="1">
        <v>43192</v>
      </c>
      <c r="F2179" t="s">
        <v>6019</v>
      </c>
      <c r="G2179" s="1">
        <v>32539</v>
      </c>
      <c r="H2179" t="s">
        <v>6</v>
      </c>
      <c r="I2179">
        <v>1989</v>
      </c>
      <c r="J2179" s="2">
        <f t="shared" ref="J2179:J2242" si="68">2019-I2179</f>
        <v>30</v>
      </c>
      <c r="K2179" t="str" cm="1">
        <f t="array" ref="K2179">_xlfn.IFS(J2179&gt;=61,"61-70",J2179&gt;51,"51-60",J2179&gt;41,"41-50",J2179&gt;31,"31-40",J2179&gt;10,"18-30")</f>
        <v>18-30</v>
      </c>
      <c r="L2179">
        <f t="shared" ref="L2179:L2242" si="69">YEAR(E2179)</f>
        <v>2018</v>
      </c>
    </row>
    <row r="2180" spans="1:12" x14ac:dyDescent="0.25">
      <c r="A2180">
        <v>8434</v>
      </c>
      <c r="B2180">
        <v>8</v>
      </c>
      <c r="C2180" t="s">
        <v>6020</v>
      </c>
      <c r="D2180" t="s">
        <v>6021</v>
      </c>
      <c r="E2180" s="1">
        <v>43094</v>
      </c>
      <c r="F2180" t="s">
        <v>6022</v>
      </c>
      <c r="G2180" s="1">
        <v>27042</v>
      </c>
      <c r="H2180" t="s">
        <v>6</v>
      </c>
      <c r="I2180">
        <v>1974</v>
      </c>
      <c r="J2180" s="2">
        <f t="shared" si="68"/>
        <v>45</v>
      </c>
      <c r="K2180" t="str" cm="1">
        <f t="array" ref="K2180">_xlfn.IFS(J2180&gt;=61,"61-70",J2180&gt;51,"51-60",J2180&gt;41,"41-50",J2180&gt;31,"31-40",J2180&gt;10,"18-30")</f>
        <v>41-50</v>
      </c>
      <c r="L2180">
        <f t="shared" si="69"/>
        <v>2017</v>
      </c>
    </row>
    <row r="2181" spans="1:12" x14ac:dyDescent="0.25">
      <c r="A2181">
        <v>8435</v>
      </c>
      <c r="B2181">
        <v>8</v>
      </c>
      <c r="C2181" t="s">
        <v>2760</v>
      </c>
      <c r="D2181" t="s">
        <v>6023</v>
      </c>
      <c r="E2181" s="1">
        <v>43500</v>
      </c>
      <c r="F2181" t="s">
        <v>6024</v>
      </c>
      <c r="G2181" s="1">
        <v>33949</v>
      </c>
      <c r="H2181" t="s">
        <v>6</v>
      </c>
      <c r="I2181">
        <v>1992</v>
      </c>
      <c r="J2181" s="2">
        <f t="shared" si="68"/>
        <v>27</v>
      </c>
      <c r="K2181" t="str" cm="1">
        <f t="array" ref="K2181">_xlfn.IFS(J2181&gt;=61,"61-70",J2181&gt;51,"51-60",J2181&gt;41,"41-50",J2181&gt;31,"31-40",J2181&gt;10,"18-30")</f>
        <v>18-30</v>
      </c>
      <c r="L2181">
        <f t="shared" si="69"/>
        <v>2019</v>
      </c>
    </row>
    <row r="2182" spans="1:12" x14ac:dyDescent="0.25">
      <c r="A2182">
        <v>8436</v>
      </c>
      <c r="B2182">
        <v>8</v>
      </c>
      <c r="C2182" t="s">
        <v>3197</v>
      </c>
      <c r="D2182" t="s">
        <v>6025</v>
      </c>
      <c r="E2182" s="1">
        <v>43545</v>
      </c>
      <c r="F2182" t="s">
        <v>6026</v>
      </c>
      <c r="G2182" s="1">
        <v>32667</v>
      </c>
      <c r="H2182" t="s">
        <v>6</v>
      </c>
      <c r="I2182">
        <v>1989</v>
      </c>
      <c r="J2182" s="2">
        <f t="shared" si="68"/>
        <v>30</v>
      </c>
      <c r="K2182" t="str" cm="1">
        <f t="array" ref="K2182">_xlfn.IFS(J2182&gt;=61,"61-70",J2182&gt;51,"51-60",J2182&gt;41,"41-50",J2182&gt;31,"31-40",J2182&gt;10,"18-30")</f>
        <v>18-30</v>
      </c>
      <c r="L2182">
        <f t="shared" si="69"/>
        <v>2019</v>
      </c>
    </row>
    <row r="2183" spans="1:12" x14ac:dyDescent="0.25">
      <c r="A2183">
        <v>8437</v>
      </c>
      <c r="B2183">
        <v>8</v>
      </c>
      <c r="C2183" t="s">
        <v>3108</v>
      </c>
      <c r="D2183" t="s">
        <v>6027</v>
      </c>
      <c r="E2183" s="1">
        <v>43493</v>
      </c>
      <c r="F2183" t="s">
        <v>6028</v>
      </c>
      <c r="G2183" s="1">
        <v>19028</v>
      </c>
      <c r="H2183" t="s">
        <v>6</v>
      </c>
      <c r="I2183">
        <v>1952</v>
      </c>
      <c r="J2183" s="2">
        <f t="shared" si="68"/>
        <v>67</v>
      </c>
      <c r="K2183" t="str" cm="1">
        <f t="array" ref="K2183">_xlfn.IFS(J2183&gt;=61,"61-70",J2183&gt;51,"51-60",J2183&gt;41,"41-50",J2183&gt;31,"31-40",J2183&gt;10,"18-30")</f>
        <v>61-70</v>
      </c>
      <c r="L2183">
        <f t="shared" si="69"/>
        <v>2019</v>
      </c>
    </row>
    <row r="2184" spans="1:12" x14ac:dyDescent="0.25">
      <c r="A2184">
        <v>8438</v>
      </c>
      <c r="B2184">
        <v>8</v>
      </c>
      <c r="C2184" t="s">
        <v>3917</v>
      </c>
      <c r="D2184" t="s">
        <v>6029</v>
      </c>
      <c r="E2184" s="1">
        <v>42779</v>
      </c>
      <c r="F2184" t="s">
        <v>6030</v>
      </c>
      <c r="G2184" s="1">
        <v>30921</v>
      </c>
      <c r="H2184" t="s">
        <v>6</v>
      </c>
      <c r="I2184">
        <v>1984</v>
      </c>
      <c r="J2184" s="2">
        <f t="shared" si="68"/>
        <v>35</v>
      </c>
      <c r="K2184" t="str" cm="1">
        <f t="array" ref="K2184">_xlfn.IFS(J2184&gt;=61,"61-70",J2184&gt;51,"51-60",J2184&gt;41,"41-50",J2184&gt;31,"31-40",J2184&gt;10,"18-30")</f>
        <v>31-40</v>
      </c>
      <c r="L2184">
        <f t="shared" si="69"/>
        <v>2017</v>
      </c>
    </row>
    <row r="2185" spans="1:12" x14ac:dyDescent="0.25">
      <c r="A2185">
        <v>8439</v>
      </c>
      <c r="B2185">
        <v>8</v>
      </c>
      <c r="C2185" t="s">
        <v>6031</v>
      </c>
      <c r="D2185" t="s">
        <v>6032</v>
      </c>
      <c r="E2185" s="1">
        <v>42880</v>
      </c>
      <c r="F2185" t="s">
        <v>6033</v>
      </c>
      <c r="G2185" s="1">
        <v>27088</v>
      </c>
      <c r="H2185" t="s">
        <v>7</v>
      </c>
      <c r="I2185">
        <v>1974</v>
      </c>
      <c r="J2185" s="2">
        <f t="shared" si="68"/>
        <v>45</v>
      </c>
      <c r="K2185" t="str" cm="1">
        <f t="array" ref="K2185">_xlfn.IFS(J2185&gt;=61,"61-70",J2185&gt;51,"51-60",J2185&gt;41,"41-50",J2185&gt;31,"31-40",J2185&gt;10,"18-30")</f>
        <v>41-50</v>
      </c>
      <c r="L2185">
        <f t="shared" si="69"/>
        <v>2017</v>
      </c>
    </row>
    <row r="2186" spans="1:12" x14ac:dyDescent="0.25">
      <c r="A2186">
        <v>8440</v>
      </c>
      <c r="B2186">
        <v>8</v>
      </c>
      <c r="C2186" t="s">
        <v>2634</v>
      </c>
      <c r="D2186" t="s">
        <v>6034</v>
      </c>
      <c r="E2186" s="1">
        <v>43138</v>
      </c>
      <c r="F2186" t="s">
        <v>6035</v>
      </c>
      <c r="G2186" s="1">
        <v>21022</v>
      </c>
      <c r="H2186" t="s">
        <v>6</v>
      </c>
      <c r="I2186">
        <v>1957</v>
      </c>
      <c r="J2186" s="2">
        <f t="shared" si="68"/>
        <v>62</v>
      </c>
      <c r="K2186" t="str" cm="1">
        <f t="array" ref="K2186">_xlfn.IFS(J2186&gt;=61,"61-70",J2186&gt;51,"51-60",J2186&gt;41,"41-50",J2186&gt;31,"31-40",J2186&gt;10,"18-30")</f>
        <v>61-70</v>
      </c>
      <c r="L2186">
        <f t="shared" si="69"/>
        <v>2018</v>
      </c>
    </row>
    <row r="2187" spans="1:12" x14ac:dyDescent="0.25">
      <c r="A2187">
        <v>8441</v>
      </c>
      <c r="B2187">
        <v>8</v>
      </c>
      <c r="C2187" t="s">
        <v>6036</v>
      </c>
      <c r="D2187" t="s">
        <v>6037</v>
      </c>
      <c r="E2187" s="1">
        <v>43159</v>
      </c>
      <c r="F2187" t="s">
        <v>6038</v>
      </c>
      <c r="G2187" s="1">
        <v>20434</v>
      </c>
      <c r="H2187" t="s">
        <v>6</v>
      </c>
      <c r="I2187">
        <v>1955</v>
      </c>
      <c r="J2187" s="2">
        <f t="shared" si="68"/>
        <v>64</v>
      </c>
      <c r="K2187" t="str" cm="1">
        <f t="array" ref="K2187">_xlfn.IFS(J2187&gt;=61,"61-70",J2187&gt;51,"51-60",J2187&gt;41,"41-50",J2187&gt;31,"31-40",J2187&gt;10,"18-30")</f>
        <v>61-70</v>
      </c>
      <c r="L2187">
        <f t="shared" si="69"/>
        <v>2018</v>
      </c>
    </row>
    <row r="2188" spans="1:12" x14ac:dyDescent="0.25">
      <c r="A2188">
        <v>8442</v>
      </c>
      <c r="B2188">
        <v>8</v>
      </c>
      <c r="C2188" t="s">
        <v>4171</v>
      </c>
      <c r="D2188" t="s">
        <v>6039</v>
      </c>
      <c r="E2188" s="1">
        <v>42748</v>
      </c>
      <c r="F2188" t="s">
        <v>6040</v>
      </c>
      <c r="G2188" s="1">
        <v>32376</v>
      </c>
      <c r="H2188" t="s">
        <v>7</v>
      </c>
      <c r="I2188">
        <v>1988</v>
      </c>
      <c r="J2188" s="2">
        <f t="shared" si="68"/>
        <v>31</v>
      </c>
      <c r="K2188" t="str" cm="1">
        <f t="array" ref="K2188">_xlfn.IFS(J2188&gt;=61,"61-70",J2188&gt;51,"51-60",J2188&gt;41,"41-50",J2188&gt;31,"31-40",J2188&gt;10,"18-30")</f>
        <v>18-30</v>
      </c>
      <c r="L2188">
        <f t="shared" si="69"/>
        <v>2017</v>
      </c>
    </row>
    <row r="2189" spans="1:12" x14ac:dyDescent="0.25">
      <c r="A2189">
        <v>8443</v>
      </c>
      <c r="B2189">
        <v>8</v>
      </c>
      <c r="C2189" t="s">
        <v>4942</v>
      </c>
      <c r="D2189" t="s">
        <v>6041</v>
      </c>
      <c r="E2189" s="1">
        <v>43463</v>
      </c>
      <c r="F2189" t="s">
        <v>6042</v>
      </c>
      <c r="G2189" s="1">
        <v>23236</v>
      </c>
      <c r="H2189" t="s">
        <v>6</v>
      </c>
      <c r="I2189">
        <v>1963</v>
      </c>
      <c r="J2189" s="2">
        <f t="shared" si="68"/>
        <v>56</v>
      </c>
      <c r="K2189" t="str" cm="1">
        <f t="array" ref="K2189">_xlfn.IFS(J2189&gt;=61,"61-70",J2189&gt;51,"51-60",J2189&gt;41,"41-50",J2189&gt;31,"31-40",J2189&gt;10,"18-30")</f>
        <v>51-60</v>
      </c>
      <c r="L2189">
        <f t="shared" si="69"/>
        <v>2018</v>
      </c>
    </row>
    <row r="2190" spans="1:12" x14ac:dyDescent="0.25">
      <c r="A2190">
        <v>8444</v>
      </c>
      <c r="B2190">
        <v>8</v>
      </c>
      <c r="C2190" t="s">
        <v>3419</v>
      </c>
      <c r="D2190" t="s">
        <v>6043</v>
      </c>
      <c r="E2190" s="1">
        <v>43063</v>
      </c>
      <c r="F2190" t="s">
        <v>6044</v>
      </c>
      <c r="G2190" s="1">
        <v>36955</v>
      </c>
      <c r="H2190" t="s">
        <v>7</v>
      </c>
      <c r="I2190">
        <v>2001</v>
      </c>
      <c r="J2190" s="2">
        <f t="shared" si="68"/>
        <v>18</v>
      </c>
      <c r="K2190" t="str" cm="1">
        <f t="array" ref="K2190">_xlfn.IFS(J2190&gt;=61,"61-70",J2190&gt;51,"51-60",J2190&gt;41,"41-50",J2190&gt;31,"31-40",J2190&gt;10,"18-30")</f>
        <v>18-30</v>
      </c>
      <c r="L2190">
        <f t="shared" si="69"/>
        <v>2017</v>
      </c>
    </row>
    <row r="2191" spans="1:12" x14ac:dyDescent="0.25">
      <c r="A2191">
        <v>8445</v>
      </c>
      <c r="B2191">
        <v>8</v>
      </c>
      <c r="C2191" t="s">
        <v>6045</v>
      </c>
      <c r="D2191" t="s">
        <v>6046</v>
      </c>
      <c r="E2191" s="1">
        <v>43219</v>
      </c>
      <c r="F2191" t="s">
        <v>6047</v>
      </c>
      <c r="G2191" s="1">
        <v>33908</v>
      </c>
      <c r="H2191" t="s">
        <v>2148</v>
      </c>
      <c r="I2191">
        <v>1992</v>
      </c>
      <c r="J2191" s="2">
        <f t="shared" si="68"/>
        <v>27</v>
      </c>
      <c r="K2191" t="str" cm="1">
        <f t="array" ref="K2191">_xlfn.IFS(J2191&gt;=61,"61-70",J2191&gt;51,"51-60",J2191&gt;41,"41-50",J2191&gt;31,"31-40",J2191&gt;10,"18-30")</f>
        <v>18-30</v>
      </c>
      <c r="L2191">
        <f t="shared" si="69"/>
        <v>2018</v>
      </c>
    </row>
    <row r="2192" spans="1:12" x14ac:dyDescent="0.25">
      <c r="A2192">
        <v>8446</v>
      </c>
      <c r="B2192">
        <v>8</v>
      </c>
      <c r="C2192" t="s">
        <v>2993</v>
      </c>
      <c r="D2192" t="s">
        <v>6048</v>
      </c>
      <c r="E2192" s="1">
        <v>43374</v>
      </c>
      <c r="F2192" t="s">
        <v>6049</v>
      </c>
      <c r="G2192" s="1">
        <v>33515</v>
      </c>
      <c r="H2192" t="s">
        <v>7</v>
      </c>
      <c r="I2192">
        <v>1991</v>
      </c>
      <c r="J2192" s="2">
        <f t="shared" si="68"/>
        <v>28</v>
      </c>
      <c r="K2192" t="str" cm="1">
        <f t="array" ref="K2192">_xlfn.IFS(J2192&gt;=61,"61-70",J2192&gt;51,"51-60",J2192&gt;41,"41-50",J2192&gt;31,"31-40",J2192&gt;10,"18-30")</f>
        <v>18-30</v>
      </c>
      <c r="L2192">
        <f t="shared" si="69"/>
        <v>2018</v>
      </c>
    </row>
    <row r="2193" spans="1:12" x14ac:dyDescent="0.25">
      <c r="A2193">
        <v>8447</v>
      </c>
      <c r="B2193">
        <v>8</v>
      </c>
      <c r="C2193" t="s">
        <v>6050</v>
      </c>
      <c r="D2193" t="s">
        <v>6051</v>
      </c>
      <c r="E2193" s="1">
        <v>42861</v>
      </c>
      <c r="F2193" t="s">
        <v>6052</v>
      </c>
      <c r="G2193" s="1">
        <v>36610</v>
      </c>
      <c r="H2193" t="s">
        <v>7</v>
      </c>
      <c r="I2193">
        <v>2000</v>
      </c>
      <c r="J2193" s="2">
        <f t="shared" si="68"/>
        <v>19</v>
      </c>
      <c r="K2193" t="str" cm="1">
        <f t="array" ref="K2193">_xlfn.IFS(J2193&gt;=61,"61-70",J2193&gt;51,"51-60",J2193&gt;41,"41-50",J2193&gt;31,"31-40",J2193&gt;10,"18-30")</f>
        <v>18-30</v>
      </c>
      <c r="L2193">
        <f t="shared" si="69"/>
        <v>2017</v>
      </c>
    </row>
    <row r="2194" spans="1:12" x14ac:dyDescent="0.25">
      <c r="A2194">
        <v>8448</v>
      </c>
      <c r="B2194">
        <v>8</v>
      </c>
      <c r="C2194" t="s">
        <v>2834</v>
      </c>
      <c r="D2194" t="s">
        <v>6053</v>
      </c>
      <c r="E2194" s="1">
        <v>43391</v>
      </c>
      <c r="F2194" t="s">
        <v>6054</v>
      </c>
      <c r="G2194" s="1">
        <v>36251</v>
      </c>
      <c r="H2194" t="s">
        <v>2148</v>
      </c>
      <c r="I2194">
        <v>1999</v>
      </c>
      <c r="J2194" s="2">
        <f t="shared" si="68"/>
        <v>20</v>
      </c>
      <c r="K2194" t="str" cm="1">
        <f t="array" ref="K2194">_xlfn.IFS(J2194&gt;=61,"61-70",J2194&gt;51,"51-60",J2194&gt;41,"41-50",J2194&gt;31,"31-40",J2194&gt;10,"18-30")</f>
        <v>18-30</v>
      </c>
      <c r="L2194">
        <f t="shared" si="69"/>
        <v>2018</v>
      </c>
    </row>
    <row r="2195" spans="1:12" x14ac:dyDescent="0.25">
      <c r="A2195">
        <v>8449</v>
      </c>
      <c r="B2195">
        <v>8</v>
      </c>
      <c r="C2195" t="s">
        <v>2599</v>
      </c>
      <c r="D2195" t="s">
        <v>6055</v>
      </c>
      <c r="E2195" s="1">
        <v>43041</v>
      </c>
      <c r="F2195" t="s">
        <v>6056</v>
      </c>
      <c r="G2195" s="1">
        <v>33783</v>
      </c>
      <c r="H2195" t="s">
        <v>6</v>
      </c>
      <c r="I2195">
        <v>1992</v>
      </c>
      <c r="J2195" s="2">
        <f t="shared" si="68"/>
        <v>27</v>
      </c>
      <c r="K2195" t="str" cm="1">
        <f t="array" ref="K2195">_xlfn.IFS(J2195&gt;=61,"61-70",J2195&gt;51,"51-60",J2195&gt;41,"41-50",J2195&gt;31,"31-40",J2195&gt;10,"18-30")</f>
        <v>18-30</v>
      </c>
      <c r="L2195">
        <f t="shared" si="69"/>
        <v>2017</v>
      </c>
    </row>
    <row r="2196" spans="1:12" x14ac:dyDescent="0.25">
      <c r="A2196">
        <v>8450</v>
      </c>
      <c r="B2196">
        <v>8</v>
      </c>
      <c r="C2196" t="s">
        <v>5440</v>
      </c>
      <c r="D2196" t="s">
        <v>6057</v>
      </c>
      <c r="E2196" s="1">
        <v>42858</v>
      </c>
      <c r="F2196" t="s">
        <v>6058</v>
      </c>
      <c r="G2196" s="1">
        <v>30068</v>
      </c>
      <c r="H2196" t="s">
        <v>6</v>
      </c>
      <c r="I2196">
        <v>1982</v>
      </c>
      <c r="J2196" s="2">
        <f t="shared" si="68"/>
        <v>37</v>
      </c>
      <c r="K2196" t="str" cm="1">
        <f t="array" ref="K2196">_xlfn.IFS(J2196&gt;=61,"61-70",J2196&gt;51,"51-60",J2196&gt;41,"41-50",J2196&gt;31,"31-40",J2196&gt;10,"18-30")</f>
        <v>31-40</v>
      </c>
      <c r="L2196">
        <f t="shared" si="69"/>
        <v>2017</v>
      </c>
    </row>
    <row r="2197" spans="1:12" x14ac:dyDescent="0.25">
      <c r="A2197">
        <v>8451</v>
      </c>
      <c r="B2197">
        <v>8</v>
      </c>
      <c r="C2197" t="s">
        <v>6059</v>
      </c>
      <c r="D2197" t="s">
        <v>6060</v>
      </c>
      <c r="E2197" s="1">
        <v>43132</v>
      </c>
      <c r="F2197" t="s">
        <v>6061</v>
      </c>
      <c r="G2197" s="1">
        <v>35346</v>
      </c>
      <c r="H2197" t="s">
        <v>2148</v>
      </c>
      <c r="I2197">
        <v>1996</v>
      </c>
      <c r="J2197" s="2">
        <f t="shared" si="68"/>
        <v>23</v>
      </c>
      <c r="K2197" t="str" cm="1">
        <f t="array" ref="K2197">_xlfn.IFS(J2197&gt;=61,"61-70",J2197&gt;51,"51-60",J2197&gt;41,"41-50",J2197&gt;31,"31-40",J2197&gt;10,"18-30")</f>
        <v>18-30</v>
      </c>
      <c r="L2197">
        <f t="shared" si="69"/>
        <v>2018</v>
      </c>
    </row>
    <row r="2198" spans="1:12" x14ac:dyDescent="0.25">
      <c r="A2198">
        <v>8452</v>
      </c>
      <c r="B2198">
        <v>8</v>
      </c>
      <c r="C2198" t="s">
        <v>3812</v>
      </c>
      <c r="D2198" t="s">
        <v>6062</v>
      </c>
      <c r="E2198" s="1">
        <v>43470</v>
      </c>
      <c r="F2198" t="s">
        <v>6063</v>
      </c>
      <c r="G2198" s="1">
        <v>21526</v>
      </c>
      <c r="H2198" t="s">
        <v>6</v>
      </c>
      <c r="I2198">
        <v>1958</v>
      </c>
      <c r="J2198" s="2">
        <f t="shared" si="68"/>
        <v>61</v>
      </c>
      <c r="K2198" t="str" cm="1">
        <f t="array" ref="K2198">_xlfn.IFS(J2198&gt;=61,"61-70",J2198&gt;51,"51-60",J2198&gt;41,"41-50",J2198&gt;31,"31-40",J2198&gt;10,"18-30")</f>
        <v>61-70</v>
      </c>
      <c r="L2198">
        <f t="shared" si="69"/>
        <v>2019</v>
      </c>
    </row>
    <row r="2199" spans="1:12" x14ac:dyDescent="0.25">
      <c r="A2199">
        <v>8453</v>
      </c>
      <c r="B2199">
        <v>8</v>
      </c>
      <c r="C2199" t="s">
        <v>4697</v>
      </c>
      <c r="D2199" t="s">
        <v>6064</v>
      </c>
      <c r="E2199" s="1">
        <v>43511</v>
      </c>
      <c r="F2199" t="s">
        <v>6065</v>
      </c>
      <c r="G2199" s="1">
        <v>36787</v>
      </c>
      <c r="H2199" t="s">
        <v>6</v>
      </c>
      <c r="I2199">
        <v>2000</v>
      </c>
      <c r="J2199" s="2">
        <f t="shared" si="68"/>
        <v>19</v>
      </c>
      <c r="K2199" t="str" cm="1">
        <f t="array" ref="K2199">_xlfn.IFS(J2199&gt;=61,"61-70",J2199&gt;51,"51-60",J2199&gt;41,"41-50",J2199&gt;31,"31-40",J2199&gt;10,"18-30")</f>
        <v>18-30</v>
      </c>
      <c r="L2199">
        <f t="shared" si="69"/>
        <v>2019</v>
      </c>
    </row>
    <row r="2200" spans="1:12" x14ac:dyDescent="0.25">
      <c r="A2200">
        <v>8454</v>
      </c>
      <c r="B2200">
        <v>8</v>
      </c>
      <c r="C2200" t="s">
        <v>6066</v>
      </c>
      <c r="D2200" t="s">
        <v>6067</v>
      </c>
      <c r="E2200" s="1">
        <v>43545</v>
      </c>
      <c r="F2200" t="s">
        <v>6068</v>
      </c>
      <c r="G2200" s="1">
        <v>23220</v>
      </c>
      <c r="H2200" t="s">
        <v>6</v>
      </c>
      <c r="I2200">
        <v>1963</v>
      </c>
      <c r="J2200" s="2">
        <f t="shared" si="68"/>
        <v>56</v>
      </c>
      <c r="K2200" t="str" cm="1">
        <f t="array" ref="K2200">_xlfn.IFS(J2200&gt;=61,"61-70",J2200&gt;51,"51-60",J2200&gt;41,"41-50",J2200&gt;31,"31-40",J2200&gt;10,"18-30")</f>
        <v>51-60</v>
      </c>
      <c r="L2200">
        <f t="shared" si="69"/>
        <v>2019</v>
      </c>
    </row>
    <row r="2201" spans="1:12" x14ac:dyDescent="0.25">
      <c r="A2201">
        <v>8455</v>
      </c>
      <c r="B2201">
        <v>8</v>
      </c>
      <c r="C2201" t="s">
        <v>4188</v>
      </c>
      <c r="D2201" t="s">
        <v>6069</v>
      </c>
      <c r="E2201" s="1">
        <v>42985</v>
      </c>
      <c r="F2201" t="s">
        <v>6070</v>
      </c>
      <c r="G2201" s="1">
        <v>35861</v>
      </c>
      <c r="H2201" t="s">
        <v>2148</v>
      </c>
      <c r="I2201">
        <v>1998</v>
      </c>
      <c r="J2201" s="2">
        <f t="shared" si="68"/>
        <v>21</v>
      </c>
      <c r="K2201" t="str" cm="1">
        <f t="array" ref="K2201">_xlfn.IFS(J2201&gt;=61,"61-70",J2201&gt;51,"51-60",J2201&gt;41,"41-50",J2201&gt;31,"31-40",J2201&gt;10,"18-30")</f>
        <v>18-30</v>
      </c>
      <c r="L2201">
        <f t="shared" si="69"/>
        <v>2017</v>
      </c>
    </row>
    <row r="2202" spans="1:12" x14ac:dyDescent="0.25">
      <c r="A2202">
        <v>8456</v>
      </c>
      <c r="B2202">
        <v>8</v>
      </c>
      <c r="C2202" t="s">
        <v>2851</v>
      </c>
      <c r="D2202" t="s">
        <v>6071</v>
      </c>
      <c r="E2202" s="1">
        <v>43191</v>
      </c>
      <c r="F2202" t="s">
        <v>6072</v>
      </c>
      <c r="G2202" s="1">
        <v>23065</v>
      </c>
      <c r="H2202" t="s">
        <v>7</v>
      </c>
      <c r="I2202">
        <v>1963</v>
      </c>
      <c r="J2202" s="2">
        <f t="shared" si="68"/>
        <v>56</v>
      </c>
      <c r="K2202" t="str" cm="1">
        <f t="array" ref="K2202">_xlfn.IFS(J2202&gt;=61,"61-70",J2202&gt;51,"51-60",J2202&gt;41,"41-50",J2202&gt;31,"31-40",J2202&gt;10,"18-30")</f>
        <v>51-60</v>
      </c>
      <c r="L2202">
        <f t="shared" si="69"/>
        <v>2018</v>
      </c>
    </row>
    <row r="2203" spans="1:12" x14ac:dyDescent="0.25">
      <c r="A2203">
        <v>8457</v>
      </c>
      <c r="B2203">
        <v>8</v>
      </c>
      <c r="C2203" t="s">
        <v>3563</v>
      </c>
      <c r="D2203" t="s">
        <v>6073</v>
      </c>
      <c r="E2203" s="1">
        <v>42972</v>
      </c>
      <c r="F2203" t="s">
        <v>6074</v>
      </c>
      <c r="G2203" s="1">
        <v>20460</v>
      </c>
      <c r="H2203" t="s">
        <v>6</v>
      </c>
      <c r="I2203">
        <v>1956</v>
      </c>
      <c r="J2203" s="2">
        <f t="shared" si="68"/>
        <v>63</v>
      </c>
      <c r="K2203" t="str" cm="1">
        <f t="array" ref="K2203">_xlfn.IFS(J2203&gt;=61,"61-70",J2203&gt;51,"51-60",J2203&gt;41,"41-50",J2203&gt;31,"31-40",J2203&gt;10,"18-30")</f>
        <v>61-70</v>
      </c>
      <c r="L2203">
        <f t="shared" si="69"/>
        <v>2017</v>
      </c>
    </row>
    <row r="2204" spans="1:12" x14ac:dyDescent="0.25">
      <c r="A2204">
        <v>8458</v>
      </c>
      <c r="B2204">
        <v>8</v>
      </c>
      <c r="C2204" t="s">
        <v>4782</v>
      </c>
      <c r="D2204" t="s">
        <v>6075</v>
      </c>
      <c r="E2204" s="1">
        <v>43250</v>
      </c>
      <c r="F2204" t="s">
        <v>6076</v>
      </c>
      <c r="G2204" s="1">
        <v>21818</v>
      </c>
      <c r="H2204" t="s">
        <v>6</v>
      </c>
      <c r="I2204">
        <v>1959</v>
      </c>
      <c r="J2204" s="2">
        <f t="shared" si="68"/>
        <v>60</v>
      </c>
      <c r="K2204" t="str" cm="1">
        <f t="array" ref="K2204">_xlfn.IFS(J2204&gt;=61,"61-70",J2204&gt;51,"51-60",J2204&gt;41,"41-50",J2204&gt;31,"31-40",J2204&gt;10,"18-30")</f>
        <v>51-60</v>
      </c>
      <c r="L2204">
        <f t="shared" si="69"/>
        <v>2018</v>
      </c>
    </row>
    <row r="2205" spans="1:12" x14ac:dyDescent="0.25">
      <c r="A2205">
        <v>8459</v>
      </c>
      <c r="B2205">
        <v>8</v>
      </c>
      <c r="C2205" t="s">
        <v>5800</v>
      </c>
      <c r="D2205" t="s">
        <v>6077</v>
      </c>
      <c r="E2205" s="1">
        <v>43213</v>
      </c>
      <c r="F2205" t="s">
        <v>6078</v>
      </c>
      <c r="G2205" s="1">
        <v>36086</v>
      </c>
      <c r="H2205" t="s">
        <v>6</v>
      </c>
      <c r="I2205">
        <v>1998</v>
      </c>
      <c r="J2205" s="2">
        <f t="shared" si="68"/>
        <v>21</v>
      </c>
      <c r="K2205" t="str" cm="1">
        <f t="array" ref="K2205">_xlfn.IFS(J2205&gt;=61,"61-70",J2205&gt;51,"51-60",J2205&gt;41,"41-50",J2205&gt;31,"31-40",J2205&gt;10,"18-30")</f>
        <v>18-30</v>
      </c>
      <c r="L2205">
        <f t="shared" si="69"/>
        <v>2018</v>
      </c>
    </row>
    <row r="2206" spans="1:12" x14ac:dyDescent="0.25">
      <c r="A2206">
        <v>8460</v>
      </c>
      <c r="B2206">
        <v>8</v>
      </c>
      <c r="C2206" t="s">
        <v>6079</v>
      </c>
      <c r="D2206" t="s">
        <v>6080</v>
      </c>
      <c r="E2206" s="1">
        <v>43012</v>
      </c>
      <c r="F2206" t="s">
        <v>6081</v>
      </c>
      <c r="G2206" s="1">
        <v>34077</v>
      </c>
      <c r="H2206" t="s">
        <v>2148</v>
      </c>
      <c r="I2206">
        <v>1993</v>
      </c>
      <c r="J2206" s="2">
        <f t="shared" si="68"/>
        <v>26</v>
      </c>
      <c r="K2206" t="str" cm="1">
        <f t="array" ref="K2206">_xlfn.IFS(J2206&gt;=61,"61-70",J2206&gt;51,"51-60",J2206&gt;41,"41-50",J2206&gt;31,"31-40",J2206&gt;10,"18-30")</f>
        <v>18-30</v>
      </c>
      <c r="L2206">
        <f t="shared" si="69"/>
        <v>2017</v>
      </c>
    </row>
    <row r="2207" spans="1:12" x14ac:dyDescent="0.25">
      <c r="A2207">
        <v>8461</v>
      </c>
      <c r="B2207">
        <v>8</v>
      </c>
      <c r="C2207" t="s">
        <v>5913</v>
      </c>
      <c r="D2207" t="s">
        <v>6082</v>
      </c>
      <c r="E2207" s="1">
        <v>43291</v>
      </c>
      <c r="F2207" t="s">
        <v>6083</v>
      </c>
      <c r="G2207" s="1">
        <v>20371</v>
      </c>
      <c r="H2207" t="s">
        <v>7</v>
      </c>
      <c r="I2207">
        <v>1955</v>
      </c>
      <c r="J2207" s="2">
        <f t="shared" si="68"/>
        <v>64</v>
      </c>
      <c r="K2207" t="str" cm="1">
        <f t="array" ref="K2207">_xlfn.IFS(J2207&gt;=61,"61-70",J2207&gt;51,"51-60",J2207&gt;41,"41-50",J2207&gt;31,"31-40",J2207&gt;10,"18-30")</f>
        <v>61-70</v>
      </c>
      <c r="L2207">
        <f t="shared" si="69"/>
        <v>2018</v>
      </c>
    </row>
    <row r="2208" spans="1:12" x14ac:dyDescent="0.25">
      <c r="A2208">
        <v>8462</v>
      </c>
      <c r="B2208">
        <v>8</v>
      </c>
      <c r="C2208" t="s">
        <v>6084</v>
      </c>
      <c r="D2208" t="s">
        <v>6085</v>
      </c>
      <c r="E2208" s="1">
        <v>43201</v>
      </c>
      <c r="F2208" t="s">
        <v>6086</v>
      </c>
      <c r="G2208" s="1">
        <v>20909</v>
      </c>
      <c r="H2208" t="s">
        <v>7</v>
      </c>
      <c r="I2208">
        <v>1957</v>
      </c>
      <c r="J2208" s="2">
        <f t="shared" si="68"/>
        <v>62</v>
      </c>
      <c r="K2208" t="str" cm="1">
        <f t="array" ref="K2208">_xlfn.IFS(J2208&gt;=61,"61-70",J2208&gt;51,"51-60",J2208&gt;41,"41-50",J2208&gt;31,"31-40",J2208&gt;10,"18-30")</f>
        <v>61-70</v>
      </c>
      <c r="L2208">
        <f t="shared" si="69"/>
        <v>2018</v>
      </c>
    </row>
    <row r="2209" spans="1:12" x14ac:dyDescent="0.25">
      <c r="A2209">
        <v>8463</v>
      </c>
      <c r="B2209">
        <v>8</v>
      </c>
      <c r="C2209" t="s">
        <v>2524</v>
      </c>
      <c r="D2209" t="s">
        <v>6087</v>
      </c>
      <c r="E2209" s="1">
        <v>43199</v>
      </c>
      <c r="F2209" t="s">
        <v>6088</v>
      </c>
      <c r="G2209" s="1">
        <v>29698</v>
      </c>
      <c r="H2209" t="s">
        <v>6</v>
      </c>
      <c r="I2209">
        <v>1981</v>
      </c>
      <c r="J2209" s="2">
        <f t="shared" si="68"/>
        <v>38</v>
      </c>
      <c r="K2209" t="str" cm="1">
        <f t="array" ref="K2209">_xlfn.IFS(J2209&gt;=61,"61-70",J2209&gt;51,"51-60",J2209&gt;41,"41-50",J2209&gt;31,"31-40",J2209&gt;10,"18-30")</f>
        <v>31-40</v>
      </c>
      <c r="L2209">
        <f t="shared" si="69"/>
        <v>2018</v>
      </c>
    </row>
    <row r="2210" spans="1:12" x14ac:dyDescent="0.25">
      <c r="A2210">
        <v>8464</v>
      </c>
      <c r="B2210">
        <v>8</v>
      </c>
      <c r="C2210" t="s">
        <v>6089</v>
      </c>
      <c r="D2210" t="s">
        <v>6090</v>
      </c>
      <c r="E2210" s="1">
        <v>43229</v>
      </c>
      <c r="F2210" t="s">
        <v>6091</v>
      </c>
      <c r="G2210" s="1">
        <v>19607</v>
      </c>
      <c r="H2210" t="s">
        <v>7</v>
      </c>
      <c r="I2210">
        <v>1953</v>
      </c>
      <c r="J2210" s="2">
        <f t="shared" si="68"/>
        <v>66</v>
      </c>
      <c r="K2210" t="str" cm="1">
        <f t="array" ref="K2210">_xlfn.IFS(J2210&gt;=61,"61-70",J2210&gt;51,"51-60",J2210&gt;41,"41-50",J2210&gt;31,"31-40",J2210&gt;10,"18-30")</f>
        <v>61-70</v>
      </c>
      <c r="L2210">
        <f t="shared" si="69"/>
        <v>2018</v>
      </c>
    </row>
    <row r="2211" spans="1:12" x14ac:dyDescent="0.25">
      <c r="A2211">
        <v>8465</v>
      </c>
      <c r="B2211">
        <v>8</v>
      </c>
      <c r="C2211" t="s">
        <v>5053</v>
      </c>
      <c r="D2211" t="s">
        <v>6092</v>
      </c>
      <c r="E2211" s="1">
        <v>43480</v>
      </c>
      <c r="F2211" t="s">
        <v>6093</v>
      </c>
      <c r="G2211" s="1">
        <v>33058</v>
      </c>
      <c r="H2211" t="s">
        <v>2148</v>
      </c>
      <c r="I2211">
        <v>1990</v>
      </c>
      <c r="J2211" s="2">
        <f t="shared" si="68"/>
        <v>29</v>
      </c>
      <c r="K2211" t="str" cm="1">
        <f t="array" ref="K2211">_xlfn.IFS(J2211&gt;=61,"61-70",J2211&gt;51,"51-60",J2211&gt;41,"41-50",J2211&gt;31,"31-40",J2211&gt;10,"18-30")</f>
        <v>18-30</v>
      </c>
      <c r="L2211">
        <f t="shared" si="69"/>
        <v>2019</v>
      </c>
    </row>
    <row r="2212" spans="1:12" x14ac:dyDescent="0.25">
      <c r="A2212">
        <v>8466</v>
      </c>
      <c r="B2212">
        <v>8</v>
      </c>
      <c r="C2212" t="s">
        <v>4771</v>
      </c>
      <c r="D2212" t="s">
        <v>36</v>
      </c>
      <c r="E2212" s="1">
        <v>43488</v>
      </c>
      <c r="F2212" t="s">
        <v>6094</v>
      </c>
      <c r="G2212" s="1">
        <v>18861</v>
      </c>
      <c r="H2212" t="s">
        <v>6</v>
      </c>
      <c r="I2212">
        <v>1951</v>
      </c>
      <c r="J2212" s="2">
        <f t="shared" si="68"/>
        <v>68</v>
      </c>
      <c r="K2212" t="str" cm="1">
        <f t="array" ref="K2212">_xlfn.IFS(J2212&gt;=61,"61-70",J2212&gt;51,"51-60",J2212&gt;41,"41-50",J2212&gt;31,"31-40",J2212&gt;10,"18-30")</f>
        <v>61-70</v>
      </c>
      <c r="L2212">
        <f t="shared" si="69"/>
        <v>2019</v>
      </c>
    </row>
    <row r="2213" spans="1:12" x14ac:dyDescent="0.25">
      <c r="A2213">
        <v>8467</v>
      </c>
      <c r="B2213">
        <v>8</v>
      </c>
      <c r="C2213" t="s">
        <v>6095</v>
      </c>
      <c r="D2213" t="s">
        <v>6096</v>
      </c>
      <c r="E2213" s="1">
        <v>42863</v>
      </c>
      <c r="F2213" t="s">
        <v>6097</v>
      </c>
      <c r="G2213" s="1">
        <v>22341</v>
      </c>
      <c r="H2213" t="s">
        <v>7</v>
      </c>
      <c r="I2213">
        <v>1961</v>
      </c>
      <c r="J2213" s="2">
        <f t="shared" si="68"/>
        <v>58</v>
      </c>
      <c r="K2213" t="str" cm="1">
        <f t="array" ref="K2213">_xlfn.IFS(J2213&gt;=61,"61-70",J2213&gt;51,"51-60",J2213&gt;41,"41-50",J2213&gt;31,"31-40",J2213&gt;10,"18-30")</f>
        <v>51-60</v>
      </c>
      <c r="L2213">
        <f t="shared" si="69"/>
        <v>2017</v>
      </c>
    </row>
    <row r="2214" spans="1:12" x14ac:dyDescent="0.25">
      <c r="A2214">
        <v>8468</v>
      </c>
      <c r="B2214">
        <v>8</v>
      </c>
      <c r="C2214" t="s">
        <v>3742</v>
      </c>
      <c r="D2214" t="s">
        <v>6098</v>
      </c>
      <c r="E2214" s="1">
        <v>43413</v>
      </c>
      <c r="F2214" t="s">
        <v>6099</v>
      </c>
      <c r="G2214" s="1">
        <v>26551</v>
      </c>
      <c r="H2214" t="s">
        <v>6</v>
      </c>
      <c r="I2214">
        <v>1972</v>
      </c>
      <c r="J2214" s="2">
        <f t="shared" si="68"/>
        <v>47</v>
      </c>
      <c r="K2214" t="str" cm="1">
        <f t="array" ref="K2214">_xlfn.IFS(J2214&gt;=61,"61-70",J2214&gt;51,"51-60",J2214&gt;41,"41-50",J2214&gt;31,"31-40",J2214&gt;10,"18-30")</f>
        <v>41-50</v>
      </c>
      <c r="L2214">
        <f t="shared" si="69"/>
        <v>2018</v>
      </c>
    </row>
    <row r="2215" spans="1:12" x14ac:dyDescent="0.25">
      <c r="A2215">
        <v>8469</v>
      </c>
      <c r="B2215">
        <v>8</v>
      </c>
      <c r="C2215" t="s">
        <v>4936</v>
      </c>
      <c r="D2215" t="s">
        <v>6100</v>
      </c>
      <c r="E2215" s="1">
        <v>42742</v>
      </c>
      <c r="F2215" t="s">
        <v>6101</v>
      </c>
      <c r="G2215" s="1">
        <v>25081</v>
      </c>
      <c r="H2215" t="s">
        <v>7</v>
      </c>
      <c r="I2215">
        <v>1968</v>
      </c>
      <c r="J2215" s="2">
        <f t="shared" si="68"/>
        <v>51</v>
      </c>
      <c r="K2215" t="str" cm="1">
        <f t="array" ref="K2215">_xlfn.IFS(J2215&gt;=61,"61-70",J2215&gt;51,"51-60",J2215&gt;41,"41-50",J2215&gt;31,"31-40",J2215&gt;10,"18-30")</f>
        <v>41-50</v>
      </c>
      <c r="L2215">
        <f t="shared" si="69"/>
        <v>2017</v>
      </c>
    </row>
    <row r="2216" spans="1:12" x14ac:dyDescent="0.25">
      <c r="A2216">
        <v>8470</v>
      </c>
      <c r="B2216">
        <v>8</v>
      </c>
      <c r="C2216" t="s">
        <v>3873</v>
      </c>
      <c r="D2216" t="s">
        <v>6102</v>
      </c>
      <c r="E2216" s="1">
        <v>42885</v>
      </c>
      <c r="F2216" t="s">
        <v>6103</v>
      </c>
      <c r="G2216" s="1">
        <v>28285</v>
      </c>
      <c r="H2216" t="s">
        <v>6</v>
      </c>
      <c r="I2216">
        <v>1977</v>
      </c>
      <c r="J2216" s="2">
        <f t="shared" si="68"/>
        <v>42</v>
      </c>
      <c r="K2216" t="str" cm="1">
        <f t="array" ref="K2216">_xlfn.IFS(J2216&gt;=61,"61-70",J2216&gt;51,"51-60",J2216&gt;41,"41-50",J2216&gt;31,"31-40",J2216&gt;10,"18-30")</f>
        <v>41-50</v>
      </c>
      <c r="L2216">
        <f t="shared" si="69"/>
        <v>2017</v>
      </c>
    </row>
    <row r="2217" spans="1:12" x14ac:dyDescent="0.25">
      <c r="A2217">
        <v>8471</v>
      </c>
      <c r="B2217">
        <v>8</v>
      </c>
      <c r="C2217" t="s">
        <v>3563</v>
      </c>
      <c r="D2217" t="s">
        <v>6104</v>
      </c>
      <c r="E2217" s="1">
        <v>42882</v>
      </c>
      <c r="F2217" t="s">
        <v>6105</v>
      </c>
      <c r="G2217" s="1">
        <v>34163</v>
      </c>
      <c r="H2217" t="s">
        <v>2148</v>
      </c>
      <c r="I2217">
        <v>1993</v>
      </c>
      <c r="J2217" s="2">
        <f t="shared" si="68"/>
        <v>26</v>
      </c>
      <c r="K2217" t="str" cm="1">
        <f t="array" ref="K2217">_xlfn.IFS(J2217&gt;=61,"61-70",J2217&gt;51,"51-60",J2217&gt;41,"41-50",J2217&gt;31,"31-40",J2217&gt;10,"18-30")</f>
        <v>18-30</v>
      </c>
      <c r="L2217">
        <f t="shared" si="69"/>
        <v>2017</v>
      </c>
    </row>
    <row r="2218" spans="1:12" x14ac:dyDescent="0.25">
      <c r="A2218">
        <v>8472</v>
      </c>
      <c r="B2218">
        <v>8</v>
      </c>
      <c r="C2218" t="s">
        <v>6084</v>
      </c>
      <c r="D2218" t="s">
        <v>6106</v>
      </c>
      <c r="E2218" s="1">
        <v>42962</v>
      </c>
      <c r="F2218" t="s">
        <v>6107</v>
      </c>
      <c r="G2218" s="1">
        <v>27006</v>
      </c>
      <c r="H2218" t="s">
        <v>7</v>
      </c>
      <c r="I2218">
        <v>1973</v>
      </c>
      <c r="J2218" s="2">
        <f t="shared" si="68"/>
        <v>46</v>
      </c>
      <c r="K2218" t="str" cm="1">
        <f t="array" ref="K2218">_xlfn.IFS(J2218&gt;=61,"61-70",J2218&gt;51,"51-60",J2218&gt;41,"41-50",J2218&gt;31,"31-40",J2218&gt;10,"18-30")</f>
        <v>41-50</v>
      </c>
      <c r="L2218">
        <f t="shared" si="69"/>
        <v>2017</v>
      </c>
    </row>
    <row r="2219" spans="1:12" x14ac:dyDescent="0.25">
      <c r="A2219">
        <v>8473</v>
      </c>
      <c r="B2219">
        <v>8</v>
      </c>
      <c r="C2219" t="s">
        <v>2981</v>
      </c>
      <c r="D2219" t="s">
        <v>6108</v>
      </c>
      <c r="E2219" s="1">
        <v>42863</v>
      </c>
      <c r="F2219" t="s">
        <v>6109</v>
      </c>
      <c r="G2219" s="1">
        <v>25575</v>
      </c>
      <c r="H2219" t="s">
        <v>6</v>
      </c>
      <c r="I2219">
        <v>1970</v>
      </c>
      <c r="J2219" s="2">
        <f t="shared" si="68"/>
        <v>49</v>
      </c>
      <c r="K2219" t="str" cm="1">
        <f t="array" ref="K2219">_xlfn.IFS(J2219&gt;=61,"61-70",J2219&gt;51,"51-60",J2219&gt;41,"41-50",J2219&gt;31,"31-40",J2219&gt;10,"18-30")</f>
        <v>41-50</v>
      </c>
      <c r="L2219">
        <f t="shared" si="69"/>
        <v>2017</v>
      </c>
    </row>
    <row r="2220" spans="1:12" x14ac:dyDescent="0.25">
      <c r="A2220">
        <v>8474</v>
      </c>
      <c r="B2220">
        <v>8</v>
      </c>
      <c r="C2220" t="s">
        <v>6110</v>
      </c>
      <c r="D2220" t="s">
        <v>6111</v>
      </c>
      <c r="E2220" s="1">
        <v>43129</v>
      </c>
      <c r="F2220" t="s">
        <v>6112</v>
      </c>
      <c r="G2220" s="1">
        <v>22139</v>
      </c>
      <c r="H2220" t="s">
        <v>6</v>
      </c>
      <c r="I2220">
        <v>1960</v>
      </c>
      <c r="J2220" s="2">
        <f t="shared" si="68"/>
        <v>59</v>
      </c>
      <c r="K2220" t="str" cm="1">
        <f t="array" ref="K2220">_xlfn.IFS(J2220&gt;=61,"61-70",J2220&gt;51,"51-60",J2220&gt;41,"41-50",J2220&gt;31,"31-40",J2220&gt;10,"18-30")</f>
        <v>51-60</v>
      </c>
      <c r="L2220">
        <f t="shared" si="69"/>
        <v>2018</v>
      </c>
    </row>
    <row r="2221" spans="1:12" x14ac:dyDescent="0.25">
      <c r="A2221">
        <v>8475</v>
      </c>
      <c r="B2221">
        <v>8</v>
      </c>
      <c r="C2221" t="s">
        <v>6113</v>
      </c>
      <c r="D2221" t="s">
        <v>6114</v>
      </c>
      <c r="E2221" s="1">
        <v>43036</v>
      </c>
      <c r="F2221" t="s">
        <v>6115</v>
      </c>
      <c r="G2221" s="1">
        <v>26749</v>
      </c>
      <c r="H2221" t="s">
        <v>6</v>
      </c>
      <c r="I2221">
        <v>1973</v>
      </c>
      <c r="J2221" s="2">
        <f t="shared" si="68"/>
        <v>46</v>
      </c>
      <c r="K2221" t="str" cm="1">
        <f t="array" ref="K2221">_xlfn.IFS(J2221&gt;=61,"61-70",J2221&gt;51,"51-60",J2221&gt;41,"41-50",J2221&gt;31,"31-40",J2221&gt;10,"18-30")</f>
        <v>41-50</v>
      </c>
      <c r="L2221">
        <f t="shared" si="69"/>
        <v>2017</v>
      </c>
    </row>
    <row r="2222" spans="1:12" x14ac:dyDescent="0.25">
      <c r="A2222">
        <v>8476</v>
      </c>
      <c r="B2222">
        <v>8</v>
      </c>
      <c r="C2222" t="s">
        <v>3634</v>
      </c>
      <c r="D2222" t="s">
        <v>6116</v>
      </c>
      <c r="E2222" s="1">
        <v>43444</v>
      </c>
      <c r="F2222" t="s">
        <v>6117</v>
      </c>
      <c r="G2222" s="1">
        <v>19737</v>
      </c>
      <c r="H2222" t="s">
        <v>7</v>
      </c>
      <c r="I2222">
        <v>1954</v>
      </c>
      <c r="J2222" s="2">
        <f t="shared" si="68"/>
        <v>65</v>
      </c>
      <c r="K2222" t="str" cm="1">
        <f t="array" ref="K2222">_xlfn.IFS(J2222&gt;=61,"61-70",J2222&gt;51,"51-60",J2222&gt;41,"41-50",J2222&gt;31,"31-40",J2222&gt;10,"18-30")</f>
        <v>61-70</v>
      </c>
      <c r="L2222">
        <f t="shared" si="69"/>
        <v>2018</v>
      </c>
    </row>
    <row r="2223" spans="1:12" x14ac:dyDescent="0.25">
      <c r="A2223">
        <v>8477</v>
      </c>
      <c r="B2223">
        <v>8</v>
      </c>
      <c r="C2223" t="s">
        <v>6118</v>
      </c>
      <c r="D2223" t="s">
        <v>6119</v>
      </c>
      <c r="E2223" s="1">
        <v>42903</v>
      </c>
      <c r="F2223" t="s">
        <v>6120</v>
      </c>
      <c r="G2223" s="1">
        <v>29842</v>
      </c>
      <c r="H2223" t="s">
        <v>7</v>
      </c>
      <c r="I2223">
        <v>1981</v>
      </c>
      <c r="J2223" s="2">
        <f t="shared" si="68"/>
        <v>38</v>
      </c>
      <c r="K2223" t="str" cm="1">
        <f t="array" ref="K2223">_xlfn.IFS(J2223&gt;=61,"61-70",J2223&gt;51,"51-60",J2223&gt;41,"41-50",J2223&gt;31,"31-40",J2223&gt;10,"18-30")</f>
        <v>31-40</v>
      </c>
      <c r="L2223">
        <f t="shared" si="69"/>
        <v>2017</v>
      </c>
    </row>
    <row r="2224" spans="1:12" x14ac:dyDescent="0.25">
      <c r="A2224">
        <v>8478</v>
      </c>
      <c r="B2224">
        <v>8</v>
      </c>
      <c r="C2224" t="s">
        <v>4144</v>
      </c>
      <c r="D2224" t="s">
        <v>6121</v>
      </c>
      <c r="E2224" s="1">
        <v>42946</v>
      </c>
      <c r="F2224" t="s">
        <v>6122</v>
      </c>
      <c r="G2224" s="1">
        <v>26220</v>
      </c>
      <c r="H2224" t="s">
        <v>6</v>
      </c>
      <c r="I2224">
        <v>1971</v>
      </c>
      <c r="J2224" s="2">
        <f t="shared" si="68"/>
        <v>48</v>
      </c>
      <c r="K2224" t="str" cm="1">
        <f t="array" ref="K2224">_xlfn.IFS(J2224&gt;=61,"61-70",J2224&gt;51,"51-60",J2224&gt;41,"41-50",J2224&gt;31,"31-40",J2224&gt;10,"18-30")</f>
        <v>41-50</v>
      </c>
      <c r="L2224">
        <f t="shared" si="69"/>
        <v>2017</v>
      </c>
    </row>
    <row r="2225" spans="1:12" x14ac:dyDescent="0.25">
      <c r="A2225">
        <v>8479</v>
      </c>
      <c r="B2225">
        <v>8</v>
      </c>
      <c r="C2225" t="s">
        <v>6123</v>
      </c>
      <c r="D2225" t="s">
        <v>6124</v>
      </c>
      <c r="E2225" s="1">
        <v>43098</v>
      </c>
      <c r="F2225" t="s">
        <v>6125</v>
      </c>
      <c r="G2225" s="1">
        <v>32954</v>
      </c>
      <c r="H2225" t="s">
        <v>6</v>
      </c>
      <c r="I2225">
        <v>1990</v>
      </c>
      <c r="J2225" s="2">
        <f t="shared" si="68"/>
        <v>29</v>
      </c>
      <c r="K2225" t="str" cm="1">
        <f t="array" ref="K2225">_xlfn.IFS(J2225&gt;=61,"61-70",J2225&gt;51,"51-60",J2225&gt;41,"41-50",J2225&gt;31,"31-40",J2225&gt;10,"18-30")</f>
        <v>18-30</v>
      </c>
      <c r="L2225">
        <f t="shared" si="69"/>
        <v>2017</v>
      </c>
    </row>
    <row r="2226" spans="1:12" x14ac:dyDescent="0.25">
      <c r="A2226">
        <v>8480</v>
      </c>
      <c r="B2226">
        <v>8</v>
      </c>
      <c r="C2226" t="s">
        <v>4692</v>
      </c>
      <c r="D2226" t="s">
        <v>6126</v>
      </c>
      <c r="E2226" s="1">
        <v>43445</v>
      </c>
      <c r="F2226" t="s">
        <v>6127</v>
      </c>
      <c r="G2226" s="1">
        <v>29750</v>
      </c>
      <c r="H2226" t="s">
        <v>7</v>
      </c>
      <c r="I2226">
        <v>1981</v>
      </c>
      <c r="J2226" s="2">
        <f t="shared" si="68"/>
        <v>38</v>
      </c>
      <c r="K2226" t="str" cm="1">
        <f t="array" ref="K2226">_xlfn.IFS(J2226&gt;=61,"61-70",J2226&gt;51,"51-60",J2226&gt;41,"41-50",J2226&gt;31,"31-40",J2226&gt;10,"18-30")</f>
        <v>31-40</v>
      </c>
      <c r="L2226">
        <f t="shared" si="69"/>
        <v>2018</v>
      </c>
    </row>
    <row r="2227" spans="1:12" x14ac:dyDescent="0.25">
      <c r="A2227">
        <v>8481</v>
      </c>
      <c r="B2227">
        <v>8</v>
      </c>
      <c r="C2227" t="s">
        <v>4761</v>
      </c>
      <c r="D2227" t="s">
        <v>6128</v>
      </c>
      <c r="E2227" s="1">
        <v>43546</v>
      </c>
      <c r="F2227" t="s">
        <v>6129</v>
      </c>
      <c r="G2227" s="1">
        <v>35572</v>
      </c>
      <c r="H2227" t="s">
        <v>2148</v>
      </c>
      <c r="I2227">
        <v>1997</v>
      </c>
      <c r="J2227" s="2">
        <f t="shared" si="68"/>
        <v>22</v>
      </c>
      <c r="K2227" t="str" cm="1">
        <f t="array" ref="K2227">_xlfn.IFS(J2227&gt;=61,"61-70",J2227&gt;51,"51-60",J2227&gt;41,"41-50",J2227&gt;31,"31-40",J2227&gt;10,"18-30")</f>
        <v>18-30</v>
      </c>
      <c r="L2227">
        <f t="shared" si="69"/>
        <v>2019</v>
      </c>
    </row>
    <row r="2228" spans="1:12" x14ac:dyDescent="0.25">
      <c r="A2228">
        <v>8482</v>
      </c>
      <c r="B2228">
        <v>8</v>
      </c>
      <c r="C2228" t="s">
        <v>5966</v>
      </c>
      <c r="D2228" t="s">
        <v>6130</v>
      </c>
      <c r="E2228" s="1">
        <v>43537</v>
      </c>
      <c r="F2228" t="s">
        <v>6131</v>
      </c>
      <c r="G2228" s="1">
        <v>23579</v>
      </c>
      <c r="H2228" t="s">
        <v>6</v>
      </c>
      <c r="I2228">
        <v>1964</v>
      </c>
      <c r="J2228" s="2">
        <f t="shared" si="68"/>
        <v>55</v>
      </c>
      <c r="K2228" t="str" cm="1">
        <f t="array" ref="K2228">_xlfn.IFS(J2228&gt;=61,"61-70",J2228&gt;51,"51-60",J2228&gt;41,"41-50",J2228&gt;31,"31-40",J2228&gt;10,"18-30")</f>
        <v>51-60</v>
      </c>
      <c r="L2228">
        <f t="shared" si="69"/>
        <v>2019</v>
      </c>
    </row>
    <row r="2229" spans="1:12" x14ac:dyDescent="0.25">
      <c r="A2229">
        <v>8483</v>
      </c>
      <c r="B2229">
        <v>8</v>
      </c>
      <c r="C2229" t="s">
        <v>3969</v>
      </c>
      <c r="D2229" t="s">
        <v>6132</v>
      </c>
      <c r="E2229" s="1">
        <v>42738</v>
      </c>
      <c r="F2229" t="s">
        <v>6133</v>
      </c>
      <c r="G2229" s="1">
        <v>20952</v>
      </c>
      <c r="H2229" t="s">
        <v>7</v>
      </c>
      <c r="I2229">
        <v>1957</v>
      </c>
      <c r="J2229" s="2">
        <f t="shared" si="68"/>
        <v>62</v>
      </c>
      <c r="K2229" t="str" cm="1">
        <f t="array" ref="K2229">_xlfn.IFS(J2229&gt;=61,"61-70",J2229&gt;51,"51-60",J2229&gt;41,"41-50",J2229&gt;31,"31-40",J2229&gt;10,"18-30")</f>
        <v>61-70</v>
      </c>
      <c r="L2229">
        <f t="shared" si="69"/>
        <v>2017</v>
      </c>
    </row>
    <row r="2230" spans="1:12" x14ac:dyDescent="0.25">
      <c r="A2230">
        <v>8484</v>
      </c>
      <c r="B2230">
        <v>8</v>
      </c>
      <c r="C2230" t="s">
        <v>3643</v>
      </c>
      <c r="D2230" t="s">
        <v>6134</v>
      </c>
      <c r="E2230" s="1">
        <v>43188</v>
      </c>
      <c r="F2230" t="s">
        <v>6135</v>
      </c>
      <c r="G2230" s="1">
        <v>36817</v>
      </c>
      <c r="H2230" t="s">
        <v>2148</v>
      </c>
      <c r="I2230">
        <v>2000</v>
      </c>
      <c r="J2230" s="2">
        <f t="shared" si="68"/>
        <v>19</v>
      </c>
      <c r="K2230" t="str" cm="1">
        <f t="array" ref="K2230">_xlfn.IFS(J2230&gt;=61,"61-70",J2230&gt;51,"51-60",J2230&gt;41,"41-50",J2230&gt;31,"31-40",J2230&gt;10,"18-30")</f>
        <v>18-30</v>
      </c>
      <c r="L2230">
        <f t="shared" si="69"/>
        <v>2018</v>
      </c>
    </row>
    <row r="2231" spans="1:12" x14ac:dyDescent="0.25">
      <c r="A2231">
        <v>8485</v>
      </c>
      <c r="B2231">
        <v>8</v>
      </c>
      <c r="C2231" t="s">
        <v>5825</v>
      </c>
      <c r="D2231" t="s">
        <v>6136</v>
      </c>
      <c r="E2231" s="1">
        <v>43206</v>
      </c>
      <c r="F2231" t="s">
        <v>6137</v>
      </c>
      <c r="G2231" s="1">
        <v>22165</v>
      </c>
      <c r="H2231" t="s">
        <v>6</v>
      </c>
      <c r="I2231">
        <v>1960</v>
      </c>
      <c r="J2231" s="2">
        <f t="shared" si="68"/>
        <v>59</v>
      </c>
      <c r="K2231" t="str" cm="1">
        <f t="array" ref="K2231">_xlfn.IFS(J2231&gt;=61,"61-70",J2231&gt;51,"51-60",J2231&gt;41,"41-50",J2231&gt;31,"31-40",J2231&gt;10,"18-30")</f>
        <v>51-60</v>
      </c>
      <c r="L2231">
        <f t="shared" si="69"/>
        <v>2018</v>
      </c>
    </row>
    <row r="2232" spans="1:12" x14ac:dyDescent="0.25">
      <c r="A2232">
        <v>8486</v>
      </c>
      <c r="B2232">
        <v>8</v>
      </c>
      <c r="C2232" t="s">
        <v>6138</v>
      </c>
      <c r="D2232" t="s">
        <v>6139</v>
      </c>
      <c r="E2232" s="1">
        <v>43225</v>
      </c>
      <c r="F2232" t="s">
        <v>6140</v>
      </c>
      <c r="G2232" s="1">
        <v>36642</v>
      </c>
      <c r="H2232" t="s">
        <v>2148</v>
      </c>
      <c r="I2232">
        <v>2000</v>
      </c>
      <c r="J2232" s="2">
        <f t="shared" si="68"/>
        <v>19</v>
      </c>
      <c r="K2232" t="str" cm="1">
        <f t="array" ref="K2232">_xlfn.IFS(J2232&gt;=61,"61-70",J2232&gt;51,"51-60",J2232&gt;41,"41-50",J2232&gt;31,"31-40",J2232&gt;10,"18-30")</f>
        <v>18-30</v>
      </c>
      <c r="L2232">
        <f t="shared" si="69"/>
        <v>2018</v>
      </c>
    </row>
    <row r="2233" spans="1:12" x14ac:dyDescent="0.25">
      <c r="A2233">
        <v>8487</v>
      </c>
      <c r="B2233">
        <v>8</v>
      </c>
      <c r="C2233" t="s">
        <v>6141</v>
      </c>
      <c r="D2233" t="s">
        <v>6142</v>
      </c>
      <c r="E2233" s="1">
        <v>43096</v>
      </c>
      <c r="F2233" t="s">
        <v>6143</v>
      </c>
      <c r="G2233" s="1">
        <v>25572</v>
      </c>
      <c r="H2233" t="s">
        <v>7</v>
      </c>
      <c r="I2233">
        <v>1970</v>
      </c>
      <c r="J2233" s="2">
        <f t="shared" si="68"/>
        <v>49</v>
      </c>
      <c r="K2233" t="str" cm="1">
        <f t="array" ref="K2233">_xlfn.IFS(J2233&gt;=61,"61-70",J2233&gt;51,"51-60",J2233&gt;41,"41-50",J2233&gt;31,"31-40",J2233&gt;10,"18-30")</f>
        <v>41-50</v>
      </c>
      <c r="L2233">
        <f t="shared" si="69"/>
        <v>2017</v>
      </c>
    </row>
    <row r="2234" spans="1:12" x14ac:dyDescent="0.25">
      <c r="A2234">
        <v>8488</v>
      </c>
      <c r="B2234">
        <v>8</v>
      </c>
      <c r="C2234" t="s">
        <v>2619</v>
      </c>
      <c r="D2234" t="s">
        <v>6144</v>
      </c>
      <c r="E2234" s="1">
        <v>43525</v>
      </c>
      <c r="F2234" t="s">
        <v>6145</v>
      </c>
      <c r="G2234" s="1">
        <v>19634</v>
      </c>
      <c r="H2234" t="s">
        <v>6</v>
      </c>
      <c r="I2234">
        <v>1953</v>
      </c>
      <c r="J2234" s="2">
        <f t="shared" si="68"/>
        <v>66</v>
      </c>
      <c r="K2234" t="str" cm="1">
        <f t="array" ref="K2234">_xlfn.IFS(J2234&gt;=61,"61-70",J2234&gt;51,"51-60",J2234&gt;41,"41-50",J2234&gt;31,"31-40",J2234&gt;10,"18-30")</f>
        <v>61-70</v>
      </c>
      <c r="L2234">
        <f t="shared" si="69"/>
        <v>2019</v>
      </c>
    </row>
    <row r="2235" spans="1:12" x14ac:dyDescent="0.25">
      <c r="A2235">
        <v>8489</v>
      </c>
      <c r="B2235">
        <v>8</v>
      </c>
      <c r="C2235" t="s">
        <v>6146</v>
      </c>
      <c r="D2235" t="s">
        <v>6147</v>
      </c>
      <c r="E2235" s="1">
        <v>43050</v>
      </c>
      <c r="F2235" t="s">
        <v>6148</v>
      </c>
      <c r="G2235" s="1">
        <v>19784</v>
      </c>
      <c r="H2235" t="s">
        <v>6</v>
      </c>
      <c r="I2235">
        <v>1954</v>
      </c>
      <c r="J2235" s="2">
        <f t="shared" si="68"/>
        <v>65</v>
      </c>
      <c r="K2235" t="str" cm="1">
        <f t="array" ref="K2235">_xlfn.IFS(J2235&gt;=61,"61-70",J2235&gt;51,"51-60",J2235&gt;41,"41-50",J2235&gt;31,"31-40",J2235&gt;10,"18-30")</f>
        <v>61-70</v>
      </c>
      <c r="L2235">
        <f t="shared" si="69"/>
        <v>2017</v>
      </c>
    </row>
    <row r="2236" spans="1:12" x14ac:dyDescent="0.25">
      <c r="A2236">
        <v>8490</v>
      </c>
      <c r="B2236">
        <v>8</v>
      </c>
      <c r="C2236" t="s">
        <v>5895</v>
      </c>
      <c r="D2236" t="s">
        <v>6149</v>
      </c>
      <c r="E2236" s="1">
        <v>42965</v>
      </c>
      <c r="F2236" t="s">
        <v>6150</v>
      </c>
      <c r="G2236" s="1">
        <v>36008</v>
      </c>
      <c r="H2236" t="s">
        <v>6</v>
      </c>
      <c r="I2236">
        <v>1998</v>
      </c>
      <c r="J2236" s="2">
        <f t="shared" si="68"/>
        <v>21</v>
      </c>
      <c r="K2236" t="str" cm="1">
        <f t="array" ref="K2236">_xlfn.IFS(J2236&gt;=61,"61-70",J2236&gt;51,"51-60",J2236&gt;41,"41-50",J2236&gt;31,"31-40",J2236&gt;10,"18-30")</f>
        <v>18-30</v>
      </c>
      <c r="L2236">
        <f t="shared" si="69"/>
        <v>2017</v>
      </c>
    </row>
    <row r="2237" spans="1:12" x14ac:dyDescent="0.25">
      <c r="A2237">
        <v>8491</v>
      </c>
      <c r="B2237">
        <v>8</v>
      </c>
      <c r="C2237" t="s">
        <v>2772</v>
      </c>
      <c r="D2237" t="s">
        <v>6151</v>
      </c>
      <c r="E2237" s="1">
        <v>42870</v>
      </c>
      <c r="F2237" t="s">
        <v>6152</v>
      </c>
      <c r="G2237" s="1">
        <v>21064</v>
      </c>
      <c r="H2237" t="s">
        <v>6</v>
      </c>
      <c r="I2237">
        <v>1957</v>
      </c>
      <c r="J2237" s="2">
        <f t="shared" si="68"/>
        <v>62</v>
      </c>
      <c r="K2237" t="str" cm="1">
        <f t="array" ref="K2237">_xlfn.IFS(J2237&gt;=61,"61-70",J2237&gt;51,"51-60",J2237&gt;41,"41-50",J2237&gt;31,"31-40",J2237&gt;10,"18-30")</f>
        <v>61-70</v>
      </c>
      <c r="L2237">
        <f t="shared" si="69"/>
        <v>2017</v>
      </c>
    </row>
    <row r="2238" spans="1:12" x14ac:dyDescent="0.25">
      <c r="A2238">
        <v>8492</v>
      </c>
      <c r="B2238">
        <v>8</v>
      </c>
      <c r="C2238" t="s">
        <v>6153</v>
      </c>
      <c r="D2238" t="s">
        <v>6154</v>
      </c>
      <c r="E2238" s="1">
        <v>43100</v>
      </c>
      <c r="F2238" t="s">
        <v>6155</v>
      </c>
      <c r="G2238" s="1">
        <v>35117</v>
      </c>
      <c r="H2238" t="s">
        <v>7</v>
      </c>
      <c r="I2238">
        <v>1996</v>
      </c>
      <c r="J2238" s="2">
        <f t="shared" si="68"/>
        <v>23</v>
      </c>
      <c r="K2238" t="str" cm="1">
        <f t="array" ref="K2238">_xlfn.IFS(J2238&gt;=61,"61-70",J2238&gt;51,"51-60",J2238&gt;41,"41-50",J2238&gt;31,"31-40",J2238&gt;10,"18-30")</f>
        <v>18-30</v>
      </c>
      <c r="L2238">
        <f t="shared" si="69"/>
        <v>2017</v>
      </c>
    </row>
    <row r="2239" spans="1:12" x14ac:dyDescent="0.25">
      <c r="A2239">
        <v>8493</v>
      </c>
      <c r="B2239">
        <v>8</v>
      </c>
      <c r="C2239" t="s">
        <v>2651</v>
      </c>
      <c r="D2239" t="s">
        <v>6156</v>
      </c>
      <c r="E2239" s="1">
        <v>42793</v>
      </c>
      <c r="F2239" t="s">
        <v>6157</v>
      </c>
      <c r="G2239" s="1">
        <v>33319</v>
      </c>
      <c r="H2239" t="s">
        <v>7</v>
      </c>
      <c r="I2239">
        <v>1991</v>
      </c>
      <c r="J2239" s="2">
        <f t="shared" si="68"/>
        <v>28</v>
      </c>
      <c r="K2239" t="str" cm="1">
        <f t="array" ref="K2239">_xlfn.IFS(J2239&gt;=61,"61-70",J2239&gt;51,"51-60",J2239&gt;41,"41-50",J2239&gt;31,"31-40",J2239&gt;10,"18-30")</f>
        <v>18-30</v>
      </c>
      <c r="L2239">
        <f t="shared" si="69"/>
        <v>2017</v>
      </c>
    </row>
    <row r="2240" spans="1:12" x14ac:dyDescent="0.25">
      <c r="A2240">
        <v>8494</v>
      </c>
      <c r="B2240">
        <v>8</v>
      </c>
      <c r="C2240" t="s">
        <v>3066</v>
      </c>
      <c r="D2240" t="s">
        <v>6158</v>
      </c>
      <c r="E2240" s="1">
        <v>43377</v>
      </c>
      <c r="F2240" t="s">
        <v>6159</v>
      </c>
      <c r="G2240" s="1">
        <v>36030</v>
      </c>
      <c r="H2240" t="s">
        <v>6</v>
      </c>
      <c r="I2240">
        <v>1998</v>
      </c>
      <c r="J2240" s="2">
        <f t="shared" si="68"/>
        <v>21</v>
      </c>
      <c r="K2240" t="str" cm="1">
        <f t="array" ref="K2240">_xlfn.IFS(J2240&gt;=61,"61-70",J2240&gt;51,"51-60",J2240&gt;41,"41-50",J2240&gt;31,"31-40",J2240&gt;10,"18-30")</f>
        <v>18-30</v>
      </c>
      <c r="L2240">
        <f t="shared" si="69"/>
        <v>2018</v>
      </c>
    </row>
    <row r="2241" spans="1:12" x14ac:dyDescent="0.25">
      <c r="A2241">
        <v>8495</v>
      </c>
      <c r="B2241">
        <v>8</v>
      </c>
      <c r="C2241" t="s">
        <v>2906</v>
      </c>
      <c r="D2241" t="s">
        <v>6160</v>
      </c>
      <c r="E2241" s="1">
        <v>42739</v>
      </c>
      <c r="F2241" t="s">
        <v>6161</v>
      </c>
      <c r="G2241" s="1">
        <v>19096</v>
      </c>
      <c r="H2241" t="s">
        <v>7</v>
      </c>
      <c r="I2241">
        <v>1952</v>
      </c>
      <c r="J2241" s="2">
        <f t="shared" si="68"/>
        <v>67</v>
      </c>
      <c r="K2241" t="str" cm="1">
        <f t="array" ref="K2241">_xlfn.IFS(J2241&gt;=61,"61-70",J2241&gt;51,"51-60",J2241&gt;41,"41-50",J2241&gt;31,"31-40",J2241&gt;10,"18-30")</f>
        <v>61-70</v>
      </c>
      <c r="L2241">
        <f t="shared" si="69"/>
        <v>2017</v>
      </c>
    </row>
    <row r="2242" spans="1:12" x14ac:dyDescent="0.25">
      <c r="A2242">
        <v>8496</v>
      </c>
      <c r="B2242">
        <v>8</v>
      </c>
      <c r="C2242" t="s">
        <v>6162</v>
      </c>
      <c r="D2242" t="s">
        <v>6163</v>
      </c>
      <c r="E2242" s="1">
        <v>43087</v>
      </c>
      <c r="F2242" t="s">
        <v>6164</v>
      </c>
      <c r="G2242" s="1">
        <v>28377</v>
      </c>
      <c r="H2242" t="s">
        <v>6</v>
      </c>
      <c r="I2242">
        <v>1977</v>
      </c>
      <c r="J2242" s="2">
        <f t="shared" si="68"/>
        <v>42</v>
      </c>
      <c r="K2242" t="str" cm="1">
        <f t="array" ref="K2242">_xlfn.IFS(J2242&gt;=61,"61-70",J2242&gt;51,"51-60",J2242&gt;41,"41-50",J2242&gt;31,"31-40",J2242&gt;10,"18-30")</f>
        <v>41-50</v>
      </c>
      <c r="L2242">
        <f t="shared" si="69"/>
        <v>2017</v>
      </c>
    </row>
    <row r="2243" spans="1:12" x14ac:dyDescent="0.25">
      <c r="A2243">
        <v>8497</v>
      </c>
      <c r="B2243">
        <v>8</v>
      </c>
      <c r="C2243" t="s">
        <v>4891</v>
      </c>
      <c r="D2243" t="s">
        <v>6165</v>
      </c>
      <c r="E2243" s="1">
        <v>42741</v>
      </c>
      <c r="F2243" t="s">
        <v>6166</v>
      </c>
      <c r="G2243" s="1">
        <v>28469</v>
      </c>
      <c r="H2243" t="s">
        <v>6</v>
      </c>
      <c r="I2243">
        <v>1977</v>
      </c>
      <c r="J2243" s="2">
        <f t="shared" ref="J2243:J2247" si="70">2019-I2243</f>
        <v>42</v>
      </c>
      <c r="K2243" t="str" cm="1">
        <f t="array" ref="K2243">_xlfn.IFS(J2243&gt;=61,"61-70",J2243&gt;51,"51-60",J2243&gt;41,"41-50",J2243&gt;31,"31-40",J2243&gt;10,"18-30")</f>
        <v>41-50</v>
      </c>
      <c r="L2243">
        <f t="shared" ref="L2243:L2247" si="71">YEAR(E2243)</f>
        <v>2017</v>
      </c>
    </row>
    <row r="2244" spans="1:12" x14ac:dyDescent="0.25">
      <c r="A2244">
        <v>8498</v>
      </c>
      <c r="B2244">
        <v>8</v>
      </c>
      <c r="C2244" t="s">
        <v>6167</v>
      </c>
      <c r="D2244" t="s">
        <v>6168</v>
      </c>
      <c r="E2244" s="1">
        <v>43485</v>
      </c>
      <c r="F2244" t="s">
        <v>6169</v>
      </c>
      <c r="G2244" s="1">
        <v>36867</v>
      </c>
      <c r="H2244" t="s">
        <v>2148</v>
      </c>
      <c r="I2244">
        <v>2000</v>
      </c>
      <c r="J2244" s="2">
        <f t="shared" si="70"/>
        <v>19</v>
      </c>
      <c r="K2244" t="str" cm="1">
        <f t="array" ref="K2244">_xlfn.IFS(J2244&gt;=61,"61-70",J2244&gt;51,"51-60",J2244&gt;41,"41-50",J2244&gt;31,"31-40",J2244&gt;10,"18-30")</f>
        <v>18-30</v>
      </c>
      <c r="L2244">
        <f t="shared" si="71"/>
        <v>2019</v>
      </c>
    </row>
    <row r="2245" spans="1:12" x14ac:dyDescent="0.25">
      <c r="A2245">
        <v>8499</v>
      </c>
      <c r="B2245">
        <v>8</v>
      </c>
      <c r="C2245" t="s">
        <v>4125</v>
      </c>
      <c r="D2245" t="s">
        <v>6170</v>
      </c>
      <c r="E2245" s="1">
        <v>43048</v>
      </c>
      <c r="F2245" t="s">
        <v>6171</v>
      </c>
      <c r="G2245" s="1">
        <v>35220</v>
      </c>
      <c r="H2245" t="s">
        <v>6</v>
      </c>
      <c r="I2245">
        <v>1996</v>
      </c>
      <c r="J2245" s="2">
        <f t="shared" si="70"/>
        <v>23</v>
      </c>
      <c r="K2245" t="str" cm="1">
        <f t="array" ref="K2245">_xlfn.IFS(J2245&gt;=61,"61-70",J2245&gt;51,"51-60",J2245&gt;41,"41-50",J2245&gt;31,"31-40",J2245&gt;10,"18-30")</f>
        <v>18-30</v>
      </c>
      <c r="L2245">
        <f t="shared" si="71"/>
        <v>2017</v>
      </c>
    </row>
    <row r="2246" spans="1:12" x14ac:dyDescent="0.25">
      <c r="A2246">
        <v>8500</v>
      </c>
      <c r="B2246">
        <v>8</v>
      </c>
      <c r="C2246" t="s">
        <v>6172</v>
      </c>
      <c r="D2246" t="s">
        <v>6173</v>
      </c>
      <c r="E2246" s="1">
        <v>42968</v>
      </c>
      <c r="F2246" t="s">
        <v>6174</v>
      </c>
      <c r="G2246" s="1">
        <v>32933</v>
      </c>
      <c r="H2246" t="s">
        <v>2148</v>
      </c>
      <c r="I2246">
        <v>1990</v>
      </c>
      <c r="J2246" s="2">
        <f t="shared" si="70"/>
        <v>29</v>
      </c>
      <c r="K2246" t="str" cm="1">
        <f t="array" ref="K2246">_xlfn.IFS(J2246&gt;=61,"61-70",J2246&gt;51,"51-60",J2246&gt;41,"41-50",J2246&gt;31,"31-40",J2246&gt;10,"18-30")</f>
        <v>18-30</v>
      </c>
      <c r="L2246">
        <f t="shared" si="71"/>
        <v>2017</v>
      </c>
    </row>
    <row r="2247" spans="1:12" x14ac:dyDescent="0.25">
      <c r="A2247">
        <v>8501</v>
      </c>
      <c r="B2247">
        <v>8</v>
      </c>
      <c r="C2247" t="s">
        <v>3575</v>
      </c>
      <c r="D2247" t="s">
        <v>6175</v>
      </c>
      <c r="E2247" s="1">
        <v>43287</v>
      </c>
      <c r="F2247" t="s">
        <v>6176</v>
      </c>
      <c r="G2247" s="1">
        <v>24346</v>
      </c>
      <c r="H2247" t="s">
        <v>6</v>
      </c>
      <c r="I2247">
        <v>1966</v>
      </c>
      <c r="J2247" s="2">
        <f t="shared" si="70"/>
        <v>53</v>
      </c>
      <c r="K2247" t="str" cm="1">
        <f t="array" ref="K2247">_xlfn.IFS(J2247&gt;=61,"61-70",J2247&gt;51,"51-60",J2247&gt;41,"41-50",J2247&gt;31,"31-40",J2247&gt;10,"18-30")</f>
        <v>51-60</v>
      </c>
      <c r="L2247">
        <f t="shared" si="71"/>
        <v>2018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48"/>
  <sheetViews>
    <sheetView workbookViewId="0">
      <selection activeCell="K2" sqref="K2"/>
    </sheetView>
  </sheetViews>
  <sheetFormatPr defaultRowHeight="15" x14ac:dyDescent="0.25"/>
  <cols>
    <col min="2" max="2" width="11.85546875" bestFit="1" customWidth="1"/>
    <col min="3" max="3" width="15.140625" bestFit="1" customWidth="1"/>
    <col min="5" max="5" width="20" bestFit="1" customWidth="1"/>
    <col min="6" max="6" width="22.42578125" customWidth="1"/>
    <col min="10" max="10" width="11" bestFit="1" customWidth="1"/>
    <col min="11" max="11" width="14.42578125" bestFit="1" customWidth="1"/>
    <col min="12" max="12" width="17.5703125" bestFit="1" customWidth="1"/>
    <col min="13" max="13" width="15.5703125" bestFit="1" customWidth="1"/>
    <col min="14" max="14" width="11" customWidth="1"/>
    <col min="15" max="15" width="14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8</v>
      </c>
      <c r="H1" t="s">
        <v>9</v>
      </c>
      <c r="I1" t="s">
        <v>10</v>
      </c>
      <c r="J1" t="s">
        <v>24</v>
      </c>
      <c r="K1" t="s">
        <v>28</v>
      </c>
      <c r="L1" t="s">
        <v>31</v>
      </c>
      <c r="M1" t="s">
        <v>19</v>
      </c>
      <c r="O1" t="s">
        <v>12</v>
      </c>
      <c r="P1" t="s">
        <v>30</v>
      </c>
    </row>
    <row r="2" spans="1:16" x14ac:dyDescent="0.25">
      <c r="A2">
        <v>8311</v>
      </c>
      <c r="B2">
        <v>20</v>
      </c>
      <c r="C2" s="1">
        <v>43584</v>
      </c>
      <c r="D2">
        <v>459.75</v>
      </c>
      <c r="E2">
        <v>19.15625</v>
      </c>
      <c r="F2">
        <f>$O$2-C2</f>
        <v>2</v>
      </c>
      <c r="G2" cm="1">
        <f t="array" ref="G2">_xlfn.IFS(F2&gt;_xlfn.QUARTILE.INC(F:F,3),4,F2&gt;_xlfn.QUARTILE.INC(F:F,2),3,F2&gt;_xlfn.QUARTILE.INC(F:F,1),2,F2&lt;=_xlfn.QUARTILE.INC(F:F,1),1)</f>
        <v>1</v>
      </c>
      <c r="H2" cm="1">
        <f t="array" ref="H2">_xlfn.IFS(B2&gt;_xlfn.QUARTILE.INC(B:B,3),1,B2&gt;_xlfn.QUARTILE.INC(B:B,2),2,B2&gt;_xlfn.QUARTILE.INC(B:B,1),3,B2&lt;=_xlfn.QUARTILE.INC(B:B,1),4)</f>
        <v>1</v>
      </c>
      <c r="I2" cm="1">
        <f t="array" ref="I2">_xlfn.IFS(D2&gt;_xlfn.QUARTILE.INC(D:D,3),1,D2&gt;_xlfn.QUARTILE.INC(D:D,2),2,D2&gt;_xlfn.QUARTILE.INC(D:D,1),3,D2&lt;=_xlfn.QUARTILE.INC(D:D,1),4)</f>
        <v>1</v>
      </c>
      <c r="J2" t="str">
        <f>_xlfn.CONCAT(G2,H2,I2,)</f>
        <v>111</v>
      </c>
      <c r="K2" t="str">
        <f>IF(OR(G2=4,G2=4),"At Risk", "")</f>
        <v/>
      </c>
      <c r="L2" t="str">
        <f>IF(AND(G2=1,H2=1,I2=1),"Champion","")</f>
        <v>Champion</v>
      </c>
      <c r="M2" t="str">
        <f>IF(H2=1,"Loyal","")</f>
        <v>Loyal</v>
      </c>
      <c r="O2" s="1">
        <v>43586</v>
      </c>
      <c r="P2" t="s">
        <v>29</v>
      </c>
    </row>
    <row r="3" spans="1:16" x14ac:dyDescent="0.25">
      <c r="A3">
        <v>3</v>
      </c>
      <c r="B3">
        <v>17</v>
      </c>
      <c r="C3" s="1">
        <v>43579</v>
      </c>
      <c r="D3">
        <v>188.9</v>
      </c>
      <c r="E3">
        <v>6.0935483870967699</v>
      </c>
      <c r="F3">
        <f>$O$2-C3</f>
        <v>7</v>
      </c>
      <c r="G3" cm="1">
        <f t="array" ref="G3">_xlfn.IFS(F3&gt;_xlfn.QUARTILE.INC(F:F,3),4,F3&gt;_xlfn.QUARTILE.INC(F:F,2),3,F3&gt;_xlfn.QUARTILE.INC(F:F,1),2,F3&lt;=_xlfn.QUARTILE.INC(F:F,1),1)</f>
        <v>3</v>
      </c>
      <c r="H3" cm="1">
        <f t="array" ref="H3">_xlfn.IFS(B3&gt;_xlfn.QUARTILE.INC(B:B,3),1,B3&gt;_xlfn.QUARTILE.INC(B:B,2),2,B3&gt;_xlfn.QUARTILE.INC(B:B,1),3,B3&lt;=_xlfn.QUARTILE.INC(B:B,1),4)</f>
        <v>1</v>
      </c>
      <c r="I3" cm="1">
        <f t="array" ref="I3">_xlfn.IFS(D3&gt;_xlfn.QUARTILE.INC(D:D,3),1,D3&gt;_xlfn.QUARTILE.INC(D:D,2),2,D3&gt;_xlfn.QUARTILE.INC(D:D,1),3,D3&lt;=_xlfn.QUARTILE.INC(D:D,1),4)</f>
        <v>1</v>
      </c>
      <c r="J3" t="str">
        <f t="shared" ref="J3:J66" si="0">_xlfn.CONCAT(G3,H3,I3,)</f>
        <v>311</v>
      </c>
      <c r="K3" t="str">
        <f t="shared" ref="K3:K66" si="1">IF(OR(G3=4,G3=4),"At Risk", "")</f>
        <v/>
      </c>
      <c r="L3" t="str">
        <f t="shared" ref="L3:L66" si="2">IF(AND(G3=1,H3=1,I3=1),"Champion","")</f>
        <v/>
      </c>
      <c r="M3" t="str">
        <f t="shared" ref="M3:M66" si="3">IF(H3=1,"Loyal","")</f>
        <v>Loyal</v>
      </c>
    </row>
    <row r="4" spans="1:16" x14ac:dyDescent="0.25">
      <c r="A4">
        <v>5026</v>
      </c>
      <c r="B4">
        <v>15</v>
      </c>
      <c r="C4" s="1">
        <v>43580</v>
      </c>
      <c r="D4">
        <v>168.75</v>
      </c>
      <c r="E4">
        <v>7.6704545454545396</v>
      </c>
      <c r="F4">
        <f>$O$2-C4</f>
        <v>6</v>
      </c>
      <c r="G4" cm="1">
        <f t="array" ref="G4">_xlfn.IFS(F4&gt;_xlfn.QUARTILE.INC(F:F,3),4,F4&gt;_xlfn.QUARTILE.INC(F:F,2),3,F4&gt;_xlfn.QUARTILE.INC(F:F,1),2,F4&lt;=_xlfn.QUARTILE.INC(F:F,1),1)</f>
        <v>3</v>
      </c>
      <c r="H4" cm="1">
        <f t="array" ref="H4">_xlfn.IFS(B4&gt;_xlfn.QUARTILE.INC(B:B,3),1,B4&gt;_xlfn.QUARTILE.INC(B:B,2),2,B4&gt;_xlfn.QUARTILE.INC(B:B,1),3,B4&lt;=_xlfn.QUARTILE.INC(B:B,1),4)</f>
        <v>1</v>
      </c>
      <c r="I4" cm="1">
        <f t="array" ref="I4">_xlfn.IFS(D4&gt;_xlfn.QUARTILE.INC(D:D,3),1,D4&gt;_xlfn.QUARTILE.INC(D:D,2),2,D4&gt;_xlfn.QUARTILE.INC(D:D,1),3,D4&lt;=_xlfn.QUARTILE.INC(D:D,1),4)</f>
        <v>1</v>
      </c>
      <c r="J4" t="str">
        <f t="shared" si="0"/>
        <v>311</v>
      </c>
      <c r="K4" t="str">
        <f t="shared" si="1"/>
        <v/>
      </c>
      <c r="L4" t="str">
        <f t="shared" si="2"/>
        <v/>
      </c>
      <c r="M4" t="str">
        <f t="shared" si="3"/>
        <v>Loyal</v>
      </c>
    </row>
    <row r="5" spans="1:16" x14ac:dyDescent="0.25">
      <c r="A5">
        <v>8144</v>
      </c>
      <c r="B5">
        <v>16</v>
      </c>
      <c r="C5" s="1">
        <v>43579</v>
      </c>
      <c r="D5">
        <v>165.65</v>
      </c>
      <c r="E5">
        <v>6.90208333333333</v>
      </c>
      <c r="F5">
        <f>$O$2-C5</f>
        <v>7</v>
      </c>
      <c r="G5" cm="1">
        <f t="array" ref="G5">_xlfn.IFS(F5&gt;_xlfn.QUARTILE.INC(F:F,3),4,F5&gt;_xlfn.QUARTILE.INC(F:F,2),3,F5&gt;_xlfn.QUARTILE.INC(F:F,1),2,F5&lt;=_xlfn.QUARTILE.INC(F:F,1),1)</f>
        <v>3</v>
      </c>
      <c r="H5" cm="1">
        <f t="array" ref="H5">_xlfn.IFS(B5&gt;_xlfn.QUARTILE.INC(B:B,3),1,B5&gt;_xlfn.QUARTILE.INC(B:B,2),2,B5&gt;_xlfn.QUARTILE.INC(B:B,1),3,B5&lt;=_xlfn.QUARTILE.INC(B:B,1),4)</f>
        <v>1</v>
      </c>
      <c r="I5" cm="1">
        <f t="array" ref="I5">_xlfn.IFS(D5&gt;_xlfn.QUARTILE.INC(D:D,3),1,D5&gt;_xlfn.QUARTILE.INC(D:D,2),2,D5&gt;_xlfn.QUARTILE.INC(D:D,1),3,D5&lt;=_xlfn.QUARTILE.INC(D:D,1),4)</f>
        <v>1</v>
      </c>
      <c r="J5" t="str">
        <f t="shared" si="0"/>
        <v>311</v>
      </c>
      <c r="K5" t="str">
        <f t="shared" si="1"/>
        <v/>
      </c>
      <c r="L5" t="str">
        <f t="shared" si="2"/>
        <v/>
      </c>
      <c r="M5" t="str">
        <f t="shared" si="3"/>
        <v>Loyal</v>
      </c>
    </row>
    <row r="6" spans="1:16" x14ac:dyDescent="0.25">
      <c r="A6">
        <v>8285</v>
      </c>
      <c r="B6">
        <v>26</v>
      </c>
      <c r="C6" s="1">
        <v>43584</v>
      </c>
      <c r="D6">
        <v>164.05</v>
      </c>
      <c r="E6">
        <v>5.2919354838709598</v>
      </c>
      <c r="F6">
        <f>$O$2-C6</f>
        <v>2</v>
      </c>
      <c r="G6" cm="1">
        <f t="array" ref="G6">_xlfn.IFS(F6&gt;_xlfn.QUARTILE.INC(F:F,3),4,F6&gt;_xlfn.QUARTILE.INC(F:F,2),3,F6&gt;_xlfn.QUARTILE.INC(F:F,1),2,F6&lt;=_xlfn.QUARTILE.INC(F:F,1),1)</f>
        <v>1</v>
      </c>
      <c r="H6" cm="1">
        <f t="array" ref="H6">_xlfn.IFS(B6&gt;_xlfn.QUARTILE.INC(B:B,3),1,B6&gt;_xlfn.QUARTILE.INC(B:B,2),2,B6&gt;_xlfn.QUARTILE.INC(B:B,1),3,B6&lt;=_xlfn.QUARTILE.INC(B:B,1),4)</f>
        <v>1</v>
      </c>
      <c r="I6" cm="1">
        <f t="array" ref="I6">_xlfn.IFS(D6&gt;_xlfn.QUARTILE.INC(D:D,3),1,D6&gt;_xlfn.QUARTILE.INC(D:D,2),2,D6&gt;_xlfn.QUARTILE.INC(D:D,1),3,D6&lt;=_xlfn.QUARTILE.INC(D:D,1),4)</f>
        <v>1</v>
      </c>
      <c r="J6" t="str">
        <f t="shared" si="0"/>
        <v>111</v>
      </c>
      <c r="K6" t="str">
        <f t="shared" si="1"/>
        <v/>
      </c>
      <c r="L6" t="str">
        <f t="shared" si="2"/>
        <v>Champion</v>
      </c>
      <c r="M6" t="str">
        <f t="shared" si="3"/>
        <v>Loyal</v>
      </c>
    </row>
    <row r="7" spans="1:16" x14ac:dyDescent="0.25">
      <c r="A7">
        <v>8048</v>
      </c>
      <c r="B7">
        <v>14</v>
      </c>
      <c r="C7" s="1">
        <v>43584</v>
      </c>
      <c r="D7">
        <v>159.94999999999999</v>
      </c>
      <c r="E7">
        <v>7.9974999999999996</v>
      </c>
      <c r="F7">
        <f>$O$2-C7</f>
        <v>2</v>
      </c>
      <c r="G7" cm="1">
        <f t="array" ref="G7">_xlfn.IFS(F7&gt;_xlfn.QUARTILE.INC(F:F,3),4,F7&gt;_xlfn.QUARTILE.INC(F:F,2),3,F7&gt;_xlfn.QUARTILE.INC(F:F,1),2,F7&lt;=_xlfn.QUARTILE.INC(F:F,1),1)</f>
        <v>1</v>
      </c>
      <c r="H7" cm="1">
        <f t="array" ref="H7">_xlfn.IFS(B7&gt;_xlfn.QUARTILE.INC(B:B,3),1,B7&gt;_xlfn.QUARTILE.INC(B:B,2),2,B7&gt;_xlfn.QUARTILE.INC(B:B,1),3,B7&lt;=_xlfn.QUARTILE.INC(B:B,1),4)</f>
        <v>1</v>
      </c>
      <c r="I7" cm="1">
        <f t="array" ref="I7">_xlfn.IFS(D7&gt;_xlfn.QUARTILE.INC(D:D,3),1,D7&gt;_xlfn.QUARTILE.INC(D:D,2),2,D7&gt;_xlfn.QUARTILE.INC(D:D,1),3,D7&lt;=_xlfn.QUARTILE.INC(D:D,1),4)</f>
        <v>1</v>
      </c>
      <c r="J7" t="str">
        <f t="shared" si="0"/>
        <v>111</v>
      </c>
      <c r="K7" t="str">
        <f t="shared" si="1"/>
        <v/>
      </c>
      <c r="L7" t="str">
        <f t="shared" si="2"/>
        <v>Champion</v>
      </c>
      <c r="M7" t="str">
        <f t="shared" si="3"/>
        <v>Loyal</v>
      </c>
    </row>
    <row r="8" spans="1:16" x14ac:dyDescent="0.25">
      <c r="A8">
        <v>8341</v>
      </c>
      <c r="B8">
        <v>22</v>
      </c>
      <c r="C8" s="1">
        <v>43582</v>
      </c>
      <c r="D8">
        <v>155.29999999999899</v>
      </c>
      <c r="E8">
        <v>5.3551724137930998</v>
      </c>
      <c r="F8">
        <f>$O$2-C8</f>
        <v>4</v>
      </c>
      <c r="G8" cm="1">
        <f t="array" ref="G8">_xlfn.IFS(F8&gt;_xlfn.QUARTILE.INC(F:F,3),4,F8&gt;_xlfn.QUARTILE.INC(F:F,2),3,F8&gt;_xlfn.QUARTILE.INC(F:F,1),2,F8&lt;=_xlfn.QUARTILE.INC(F:F,1),1)</f>
        <v>2</v>
      </c>
      <c r="H8" cm="1">
        <f t="array" ref="H8">_xlfn.IFS(B8&gt;_xlfn.QUARTILE.INC(B:B,3),1,B8&gt;_xlfn.QUARTILE.INC(B:B,2),2,B8&gt;_xlfn.QUARTILE.INC(B:B,1),3,B8&lt;=_xlfn.QUARTILE.INC(B:B,1),4)</f>
        <v>1</v>
      </c>
      <c r="I8" cm="1">
        <f t="array" ref="I8">_xlfn.IFS(D8&gt;_xlfn.QUARTILE.INC(D:D,3),1,D8&gt;_xlfn.QUARTILE.INC(D:D,2),2,D8&gt;_xlfn.QUARTILE.INC(D:D,1),3,D8&lt;=_xlfn.QUARTILE.INC(D:D,1),4)</f>
        <v>1</v>
      </c>
      <c r="J8" t="str">
        <f t="shared" si="0"/>
        <v>211</v>
      </c>
      <c r="K8" t="str">
        <f t="shared" si="1"/>
        <v/>
      </c>
      <c r="L8" t="str">
        <f t="shared" si="2"/>
        <v/>
      </c>
      <c r="M8" t="str">
        <f t="shared" si="3"/>
        <v>Loyal</v>
      </c>
    </row>
    <row r="9" spans="1:16" x14ac:dyDescent="0.25">
      <c r="A9">
        <v>8138</v>
      </c>
      <c r="B9">
        <v>15</v>
      </c>
      <c r="C9" s="1">
        <v>43580</v>
      </c>
      <c r="D9">
        <v>142.6</v>
      </c>
      <c r="E9">
        <v>6.4818181818181797</v>
      </c>
      <c r="F9">
        <f>$O$2-C9</f>
        <v>6</v>
      </c>
      <c r="G9" cm="1">
        <f t="array" ref="G9">_xlfn.IFS(F9&gt;_xlfn.QUARTILE.INC(F:F,3),4,F9&gt;_xlfn.QUARTILE.INC(F:F,2),3,F9&gt;_xlfn.QUARTILE.INC(F:F,1),2,F9&lt;=_xlfn.QUARTILE.INC(F:F,1),1)</f>
        <v>3</v>
      </c>
      <c r="H9" cm="1">
        <f t="array" ref="H9">_xlfn.IFS(B9&gt;_xlfn.QUARTILE.INC(B:B,3),1,B9&gt;_xlfn.QUARTILE.INC(B:B,2),2,B9&gt;_xlfn.QUARTILE.INC(B:B,1),3,B9&lt;=_xlfn.QUARTILE.INC(B:B,1),4)</f>
        <v>1</v>
      </c>
      <c r="I9" cm="1">
        <f t="array" ref="I9">_xlfn.IFS(D9&gt;_xlfn.QUARTILE.INC(D:D,3),1,D9&gt;_xlfn.QUARTILE.INC(D:D,2),2,D9&gt;_xlfn.QUARTILE.INC(D:D,1),3,D9&lt;=_xlfn.QUARTILE.INC(D:D,1),4)</f>
        <v>1</v>
      </c>
      <c r="J9" t="str">
        <f t="shared" si="0"/>
        <v>311</v>
      </c>
      <c r="K9" t="str">
        <f t="shared" si="1"/>
        <v/>
      </c>
      <c r="L9" t="str">
        <f t="shared" si="2"/>
        <v/>
      </c>
      <c r="M9" t="str">
        <f t="shared" si="3"/>
        <v>Loyal</v>
      </c>
    </row>
    <row r="10" spans="1:16" x14ac:dyDescent="0.25">
      <c r="A10">
        <v>8410</v>
      </c>
      <c r="B10">
        <v>18</v>
      </c>
      <c r="C10" s="1">
        <v>43584</v>
      </c>
      <c r="D10">
        <v>141.85</v>
      </c>
      <c r="E10">
        <v>5.6739999999999897</v>
      </c>
      <c r="F10">
        <f>$O$2-C10</f>
        <v>2</v>
      </c>
      <c r="G10" cm="1">
        <f t="array" ref="G10">_xlfn.IFS(F10&gt;_xlfn.QUARTILE.INC(F:F,3),4,F10&gt;_xlfn.QUARTILE.INC(F:F,2),3,F10&gt;_xlfn.QUARTILE.INC(F:F,1),2,F10&lt;=_xlfn.QUARTILE.INC(F:F,1),1)</f>
        <v>1</v>
      </c>
      <c r="H10" cm="1">
        <f t="array" ref="H10">_xlfn.IFS(B10&gt;_xlfn.QUARTILE.INC(B:B,3),1,B10&gt;_xlfn.QUARTILE.INC(B:B,2),2,B10&gt;_xlfn.QUARTILE.INC(B:B,1),3,B10&lt;=_xlfn.QUARTILE.INC(B:B,1),4)</f>
        <v>1</v>
      </c>
      <c r="I10" cm="1">
        <f t="array" ref="I10">_xlfn.IFS(D10&gt;_xlfn.QUARTILE.INC(D:D,3),1,D10&gt;_xlfn.QUARTILE.INC(D:D,2),2,D10&gt;_xlfn.QUARTILE.INC(D:D,1),3,D10&lt;=_xlfn.QUARTILE.INC(D:D,1),4)</f>
        <v>1</v>
      </c>
      <c r="J10" t="str">
        <f t="shared" si="0"/>
        <v>111</v>
      </c>
      <c r="K10" t="str">
        <f t="shared" si="1"/>
        <v/>
      </c>
      <c r="L10" t="str">
        <f t="shared" si="2"/>
        <v>Champion</v>
      </c>
      <c r="M10" t="str">
        <f t="shared" si="3"/>
        <v>Loyal</v>
      </c>
    </row>
    <row r="11" spans="1:16" x14ac:dyDescent="0.25">
      <c r="A11">
        <v>5033</v>
      </c>
      <c r="B11">
        <v>14</v>
      </c>
      <c r="C11" s="1">
        <v>43584</v>
      </c>
      <c r="D11">
        <v>141.44999999999999</v>
      </c>
      <c r="E11">
        <v>6.4295454545454502</v>
      </c>
      <c r="F11">
        <f>$O$2-C11</f>
        <v>2</v>
      </c>
      <c r="G11" cm="1">
        <f t="array" ref="G11">_xlfn.IFS(F11&gt;_xlfn.QUARTILE.INC(F:F,3),4,F11&gt;_xlfn.QUARTILE.INC(F:F,2),3,F11&gt;_xlfn.QUARTILE.INC(F:F,1),2,F11&lt;=_xlfn.QUARTILE.INC(F:F,1),1)</f>
        <v>1</v>
      </c>
      <c r="H11" cm="1">
        <f t="array" ref="H11">_xlfn.IFS(B11&gt;_xlfn.QUARTILE.INC(B:B,3),1,B11&gt;_xlfn.QUARTILE.INC(B:B,2),2,B11&gt;_xlfn.QUARTILE.INC(B:B,1),3,B11&lt;=_xlfn.QUARTILE.INC(B:B,1),4)</f>
        <v>1</v>
      </c>
      <c r="I11" cm="1">
        <f t="array" ref="I11">_xlfn.IFS(D11&gt;_xlfn.QUARTILE.INC(D:D,3),1,D11&gt;_xlfn.QUARTILE.INC(D:D,2),2,D11&gt;_xlfn.QUARTILE.INC(D:D,1),3,D11&lt;=_xlfn.QUARTILE.INC(D:D,1),4)</f>
        <v>1</v>
      </c>
      <c r="J11" t="str">
        <f t="shared" si="0"/>
        <v>111</v>
      </c>
      <c r="K11" t="str">
        <f t="shared" si="1"/>
        <v/>
      </c>
      <c r="L11" t="str">
        <f t="shared" si="2"/>
        <v>Champion</v>
      </c>
      <c r="M11" t="str">
        <f t="shared" si="3"/>
        <v>Loyal</v>
      </c>
    </row>
    <row r="12" spans="1:16" x14ac:dyDescent="0.25">
      <c r="A12">
        <v>8297</v>
      </c>
      <c r="B12">
        <v>23</v>
      </c>
      <c r="C12" s="1">
        <v>43584</v>
      </c>
      <c r="D12">
        <v>136.15</v>
      </c>
      <c r="E12">
        <v>5.4459999999999997</v>
      </c>
      <c r="F12">
        <f>$O$2-C12</f>
        <v>2</v>
      </c>
      <c r="G12" cm="1">
        <f t="array" ref="G12">_xlfn.IFS(F12&gt;_xlfn.QUARTILE.INC(F:F,3),4,F12&gt;_xlfn.QUARTILE.INC(F:F,2),3,F12&gt;_xlfn.QUARTILE.INC(F:F,1),2,F12&lt;=_xlfn.QUARTILE.INC(F:F,1),1)</f>
        <v>1</v>
      </c>
      <c r="H12" cm="1">
        <f t="array" ref="H12">_xlfn.IFS(B12&gt;_xlfn.QUARTILE.INC(B:B,3),1,B12&gt;_xlfn.QUARTILE.INC(B:B,2),2,B12&gt;_xlfn.QUARTILE.INC(B:B,1),3,B12&lt;=_xlfn.QUARTILE.INC(B:B,1),4)</f>
        <v>1</v>
      </c>
      <c r="I12" cm="1">
        <f t="array" ref="I12">_xlfn.IFS(D12&gt;_xlfn.QUARTILE.INC(D:D,3),1,D12&gt;_xlfn.QUARTILE.INC(D:D,2),2,D12&gt;_xlfn.QUARTILE.INC(D:D,1),3,D12&lt;=_xlfn.QUARTILE.INC(D:D,1),4)</f>
        <v>1</v>
      </c>
      <c r="J12" t="str">
        <f t="shared" si="0"/>
        <v>111</v>
      </c>
      <c r="K12" t="str">
        <f t="shared" si="1"/>
        <v/>
      </c>
      <c r="L12" t="str">
        <f t="shared" si="2"/>
        <v>Champion</v>
      </c>
      <c r="M12" t="str">
        <f t="shared" si="3"/>
        <v>Loyal</v>
      </c>
      <c r="O12">
        <f>557/2257</f>
        <v>0.24678777137793531</v>
      </c>
    </row>
    <row r="13" spans="1:16" x14ac:dyDescent="0.25">
      <c r="A13">
        <v>5091</v>
      </c>
      <c r="B13">
        <v>14</v>
      </c>
      <c r="C13" s="1">
        <v>43584</v>
      </c>
      <c r="D13">
        <v>131.4</v>
      </c>
      <c r="E13">
        <v>6.57</v>
      </c>
      <c r="F13">
        <f>$O$2-C13</f>
        <v>2</v>
      </c>
      <c r="G13" cm="1">
        <f t="array" ref="G13">_xlfn.IFS(F13&gt;_xlfn.QUARTILE.INC(F:F,3),4,F13&gt;_xlfn.QUARTILE.INC(F:F,2),3,F13&gt;_xlfn.QUARTILE.INC(F:F,1),2,F13&lt;=_xlfn.QUARTILE.INC(F:F,1),1)</f>
        <v>1</v>
      </c>
      <c r="H13" cm="1">
        <f t="array" ref="H13">_xlfn.IFS(B13&gt;_xlfn.QUARTILE.INC(B:B,3),1,B13&gt;_xlfn.QUARTILE.INC(B:B,2),2,B13&gt;_xlfn.QUARTILE.INC(B:B,1),3,B13&lt;=_xlfn.QUARTILE.INC(B:B,1),4)</f>
        <v>1</v>
      </c>
      <c r="I13" cm="1">
        <f t="array" ref="I13">_xlfn.IFS(D13&gt;_xlfn.QUARTILE.INC(D:D,3),1,D13&gt;_xlfn.QUARTILE.INC(D:D,2),2,D13&gt;_xlfn.QUARTILE.INC(D:D,1),3,D13&lt;=_xlfn.QUARTILE.INC(D:D,1),4)</f>
        <v>1</v>
      </c>
      <c r="J13" t="str">
        <f t="shared" si="0"/>
        <v>111</v>
      </c>
      <c r="K13" t="str">
        <f t="shared" si="1"/>
        <v/>
      </c>
      <c r="L13" t="str">
        <f t="shared" si="2"/>
        <v>Champion</v>
      </c>
      <c r="M13" t="str">
        <f t="shared" si="3"/>
        <v>Loyal</v>
      </c>
      <c r="O13">
        <f>AVERAGE(F:F)</f>
        <v>6.0734312416555412</v>
      </c>
      <c r="P13">
        <f>COUNTIF(F:F,"&gt;6.07")</f>
        <v>687</v>
      </c>
    </row>
    <row r="14" spans="1:16" x14ac:dyDescent="0.25">
      <c r="A14">
        <v>8365</v>
      </c>
      <c r="B14">
        <v>17</v>
      </c>
      <c r="C14" s="1">
        <v>43584</v>
      </c>
      <c r="D14">
        <v>130.35</v>
      </c>
      <c r="E14">
        <v>6.8605263157894703</v>
      </c>
      <c r="F14">
        <f>$O$2-C14</f>
        <v>2</v>
      </c>
      <c r="G14" cm="1">
        <f t="array" ref="G14">_xlfn.IFS(F14&gt;_xlfn.QUARTILE.INC(F:F,3),4,F14&gt;_xlfn.QUARTILE.INC(F:F,2),3,F14&gt;_xlfn.QUARTILE.INC(F:F,1),2,F14&lt;=_xlfn.QUARTILE.INC(F:F,1),1)</f>
        <v>1</v>
      </c>
      <c r="H14" cm="1">
        <f t="array" ref="H14">_xlfn.IFS(B14&gt;_xlfn.QUARTILE.INC(B:B,3),1,B14&gt;_xlfn.QUARTILE.INC(B:B,2),2,B14&gt;_xlfn.QUARTILE.INC(B:B,1),3,B14&lt;=_xlfn.QUARTILE.INC(B:B,1),4)</f>
        <v>1</v>
      </c>
      <c r="I14" cm="1">
        <f t="array" ref="I14">_xlfn.IFS(D14&gt;_xlfn.QUARTILE.INC(D:D,3),1,D14&gt;_xlfn.QUARTILE.INC(D:D,2),2,D14&gt;_xlfn.QUARTILE.INC(D:D,1),3,D14&lt;=_xlfn.QUARTILE.INC(D:D,1),4)</f>
        <v>1</v>
      </c>
      <c r="J14" t="str">
        <f t="shared" si="0"/>
        <v>111</v>
      </c>
      <c r="K14" t="str">
        <f t="shared" si="1"/>
        <v/>
      </c>
      <c r="L14" t="str">
        <f t="shared" si="2"/>
        <v>Champion</v>
      </c>
      <c r="M14" t="str">
        <f t="shared" si="3"/>
        <v>Loyal</v>
      </c>
    </row>
    <row r="15" spans="1:16" x14ac:dyDescent="0.25">
      <c r="A15">
        <v>8384</v>
      </c>
      <c r="B15">
        <v>23</v>
      </c>
      <c r="C15" s="1">
        <v>43584</v>
      </c>
      <c r="D15">
        <v>129.6</v>
      </c>
      <c r="E15">
        <v>4.8</v>
      </c>
      <c r="F15">
        <f>$O$2-C15</f>
        <v>2</v>
      </c>
      <c r="G15" cm="1">
        <f t="array" ref="G15">_xlfn.IFS(F15&gt;_xlfn.QUARTILE.INC(F:F,3),4,F15&gt;_xlfn.QUARTILE.INC(F:F,2),3,F15&gt;_xlfn.QUARTILE.INC(F:F,1),2,F15&lt;=_xlfn.QUARTILE.INC(F:F,1),1)</f>
        <v>1</v>
      </c>
      <c r="H15" cm="1">
        <f t="array" ref="H15">_xlfn.IFS(B15&gt;_xlfn.QUARTILE.INC(B:B,3),1,B15&gt;_xlfn.QUARTILE.INC(B:B,2),2,B15&gt;_xlfn.QUARTILE.INC(B:B,1),3,B15&lt;=_xlfn.QUARTILE.INC(B:B,1),4)</f>
        <v>1</v>
      </c>
      <c r="I15" cm="1">
        <f t="array" ref="I15">_xlfn.IFS(D15&gt;_xlfn.QUARTILE.INC(D:D,3),1,D15&gt;_xlfn.QUARTILE.INC(D:D,2),2,D15&gt;_xlfn.QUARTILE.INC(D:D,1),3,D15&lt;=_xlfn.QUARTILE.INC(D:D,1),4)</f>
        <v>1</v>
      </c>
      <c r="J15" t="str">
        <f t="shared" si="0"/>
        <v>111</v>
      </c>
      <c r="K15" t="str">
        <f t="shared" si="1"/>
        <v/>
      </c>
      <c r="L15" t="str">
        <f t="shared" si="2"/>
        <v>Champion</v>
      </c>
      <c r="M15" t="str">
        <f t="shared" si="3"/>
        <v>Loyal</v>
      </c>
    </row>
    <row r="16" spans="1:16" x14ac:dyDescent="0.25">
      <c r="A16">
        <v>8099</v>
      </c>
      <c r="B16">
        <v>16</v>
      </c>
      <c r="C16" s="1">
        <v>43583</v>
      </c>
      <c r="D16">
        <v>129.35</v>
      </c>
      <c r="E16">
        <v>6.8078947368421003</v>
      </c>
      <c r="F16">
        <f>$O$2-C16</f>
        <v>3</v>
      </c>
      <c r="G16" cm="1">
        <f t="array" ref="G16">_xlfn.IFS(F16&gt;_xlfn.QUARTILE.INC(F:F,3),4,F16&gt;_xlfn.QUARTILE.INC(F:F,2),3,F16&gt;_xlfn.QUARTILE.INC(F:F,1),2,F16&lt;=_xlfn.QUARTILE.INC(F:F,1),1)</f>
        <v>1</v>
      </c>
      <c r="H16" cm="1">
        <f t="array" ref="H16">_xlfn.IFS(B16&gt;_xlfn.QUARTILE.INC(B:B,3),1,B16&gt;_xlfn.QUARTILE.INC(B:B,2),2,B16&gt;_xlfn.QUARTILE.INC(B:B,1),3,B16&lt;=_xlfn.QUARTILE.INC(B:B,1),4)</f>
        <v>1</v>
      </c>
      <c r="I16" cm="1">
        <f t="array" ref="I16">_xlfn.IFS(D16&gt;_xlfn.QUARTILE.INC(D:D,3),1,D16&gt;_xlfn.QUARTILE.INC(D:D,2),2,D16&gt;_xlfn.QUARTILE.INC(D:D,1),3,D16&lt;=_xlfn.QUARTILE.INC(D:D,1),4)</f>
        <v>1</v>
      </c>
      <c r="J16" t="str">
        <f t="shared" si="0"/>
        <v>111</v>
      </c>
      <c r="K16" t="str">
        <f t="shared" si="1"/>
        <v/>
      </c>
      <c r="L16" t="str">
        <f t="shared" si="2"/>
        <v>Champion</v>
      </c>
      <c r="M16" t="str">
        <f t="shared" si="3"/>
        <v>Loyal</v>
      </c>
    </row>
    <row r="17" spans="1:13" x14ac:dyDescent="0.25">
      <c r="A17">
        <v>8118</v>
      </c>
      <c r="B17">
        <v>22</v>
      </c>
      <c r="C17" s="1">
        <v>43583</v>
      </c>
      <c r="D17">
        <v>128.94999999999999</v>
      </c>
      <c r="E17">
        <v>4.60535714285714</v>
      </c>
      <c r="F17">
        <f>$O$2-C17</f>
        <v>3</v>
      </c>
      <c r="G17" cm="1">
        <f t="array" ref="G17">_xlfn.IFS(F17&gt;_xlfn.QUARTILE.INC(F:F,3),4,F17&gt;_xlfn.QUARTILE.INC(F:F,2),3,F17&gt;_xlfn.QUARTILE.INC(F:F,1),2,F17&lt;=_xlfn.QUARTILE.INC(F:F,1),1)</f>
        <v>1</v>
      </c>
      <c r="H17" cm="1">
        <f t="array" ref="H17">_xlfn.IFS(B17&gt;_xlfn.QUARTILE.INC(B:B,3),1,B17&gt;_xlfn.QUARTILE.INC(B:B,2),2,B17&gt;_xlfn.QUARTILE.INC(B:B,1),3,B17&lt;=_xlfn.QUARTILE.INC(B:B,1),4)</f>
        <v>1</v>
      </c>
      <c r="I17" cm="1">
        <f t="array" ref="I17">_xlfn.IFS(D17&gt;_xlfn.QUARTILE.INC(D:D,3),1,D17&gt;_xlfn.QUARTILE.INC(D:D,2),2,D17&gt;_xlfn.QUARTILE.INC(D:D,1),3,D17&lt;=_xlfn.QUARTILE.INC(D:D,1),4)</f>
        <v>1</v>
      </c>
      <c r="J17" t="str">
        <f t="shared" si="0"/>
        <v>111</v>
      </c>
      <c r="K17" t="str">
        <f t="shared" si="1"/>
        <v/>
      </c>
      <c r="L17" t="str">
        <f t="shared" si="2"/>
        <v>Champion</v>
      </c>
      <c r="M17" t="str">
        <f t="shared" si="3"/>
        <v>Loyal</v>
      </c>
    </row>
    <row r="18" spans="1:13" x14ac:dyDescent="0.25">
      <c r="A18">
        <v>28</v>
      </c>
      <c r="B18">
        <v>14</v>
      </c>
      <c r="C18" s="1">
        <v>43582</v>
      </c>
      <c r="D18">
        <v>128.05000000000001</v>
      </c>
      <c r="E18">
        <v>6.4024999999999999</v>
      </c>
      <c r="F18">
        <f>$O$2-C18</f>
        <v>4</v>
      </c>
      <c r="G18" cm="1">
        <f t="array" ref="G18">_xlfn.IFS(F18&gt;_xlfn.QUARTILE.INC(F:F,3),4,F18&gt;_xlfn.QUARTILE.INC(F:F,2),3,F18&gt;_xlfn.QUARTILE.INC(F:F,1),2,F18&lt;=_xlfn.QUARTILE.INC(F:F,1),1)</f>
        <v>2</v>
      </c>
      <c r="H18" cm="1">
        <f t="array" ref="H18">_xlfn.IFS(B18&gt;_xlfn.QUARTILE.INC(B:B,3),1,B18&gt;_xlfn.QUARTILE.INC(B:B,2),2,B18&gt;_xlfn.QUARTILE.INC(B:B,1),3,B18&lt;=_xlfn.QUARTILE.INC(B:B,1),4)</f>
        <v>1</v>
      </c>
      <c r="I18" cm="1">
        <f t="array" ref="I18">_xlfn.IFS(D18&gt;_xlfn.QUARTILE.INC(D:D,3),1,D18&gt;_xlfn.QUARTILE.INC(D:D,2),2,D18&gt;_xlfn.QUARTILE.INC(D:D,1),3,D18&lt;=_xlfn.QUARTILE.INC(D:D,1),4)</f>
        <v>1</v>
      </c>
      <c r="J18" t="str">
        <f t="shared" si="0"/>
        <v>211</v>
      </c>
      <c r="K18" t="str">
        <f t="shared" si="1"/>
        <v/>
      </c>
      <c r="L18" t="str">
        <f t="shared" si="2"/>
        <v/>
      </c>
      <c r="M18" t="str">
        <f t="shared" si="3"/>
        <v>Loyal</v>
      </c>
    </row>
    <row r="19" spans="1:13" x14ac:dyDescent="0.25">
      <c r="A19">
        <v>8459</v>
      </c>
      <c r="B19">
        <v>14</v>
      </c>
      <c r="C19" s="1">
        <v>43580</v>
      </c>
      <c r="D19">
        <v>126.75</v>
      </c>
      <c r="E19">
        <v>6.6710526315789398</v>
      </c>
      <c r="F19">
        <f>$O$2-C19</f>
        <v>6</v>
      </c>
      <c r="G19" cm="1">
        <f t="array" ref="G19">_xlfn.IFS(F19&gt;_xlfn.QUARTILE.INC(F:F,3),4,F19&gt;_xlfn.QUARTILE.INC(F:F,2),3,F19&gt;_xlfn.QUARTILE.INC(F:F,1),2,F19&lt;=_xlfn.QUARTILE.INC(F:F,1),1)</f>
        <v>3</v>
      </c>
      <c r="H19" cm="1">
        <f t="array" ref="H19">_xlfn.IFS(B19&gt;_xlfn.QUARTILE.INC(B:B,3),1,B19&gt;_xlfn.QUARTILE.INC(B:B,2),2,B19&gt;_xlfn.QUARTILE.INC(B:B,1),3,B19&lt;=_xlfn.QUARTILE.INC(B:B,1),4)</f>
        <v>1</v>
      </c>
      <c r="I19" cm="1">
        <f t="array" ref="I19">_xlfn.IFS(D19&gt;_xlfn.QUARTILE.INC(D:D,3),1,D19&gt;_xlfn.QUARTILE.INC(D:D,2),2,D19&gt;_xlfn.QUARTILE.INC(D:D,1),3,D19&lt;=_xlfn.QUARTILE.INC(D:D,1),4)</f>
        <v>1</v>
      </c>
      <c r="J19" t="str">
        <f t="shared" si="0"/>
        <v>311</v>
      </c>
      <c r="K19" t="str">
        <f t="shared" si="1"/>
        <v/>
      </c>
      <c r="L19" t="str">
        <f t="shared" si="2"/>
        <v/>
      </c>
      <c r="M19" t="str">
        <f t="shared" si="3"/>
        <v>Loyal</v>
      </c>
    </row>
    <row r="20" spans="1:13" x14ac:dyDescent="0.25">
      <c r="A20">
        <v>8375</v>
      </c>
      <c r="B20">
        <v>19</v>
      </c>
      <c r="C20" s="1">
        <v>43583</v>
      </c>
      <c r="D20">
        <v>125.6</v>
      </c>
      <c r="E20">
        <v>4.6518518518518501</v>
      </c>
      <c r="F20">
        <f>$O$2-C20</f>
        <v>3</v>
      </c>
      <c r="G20" cm="1">
        <f t="array" ref="G20">_xlfn.IFS(F20&gt;_xlfn.QUARTILE.INC(F:F,3),4,F20&gt;_xlfn.QUARTILE.INC(F:F,2),3,F20&gt;_xlfn.QUARTILE.INC(F:F,1),2,F20&lt;=_xlfn.QUARTILE.INC(F:F,1),1)</f>
        <v>1</v>
      </c>
      <c r="H20" cm="1">
        <f t="array" ref="H20">_xlfn.IFS(B20&gt;_xlfn.QUARTILE.INC(B:B,3),1,B20&gt;_xlfn.QUARTILE.INC(B:B,2),2,B20&gt;_xlfn.QUARTILE.INC(B:B,1),3,B20&lt;=_xlfn.QUARTILE.INC(B:B,1),4)</f>
        <v>1</v>
      </c>
      <c r="I20" cm="1">
        <f t="array" ref="I20">_xlfn.IFS(D20&gt;_xlfn.QUARTILE.INC(D:D,3),1,D20&gt;_xlfn.QUARTILE.INC(D:D,2),2,D20&gt;_xlfn.QUARTILE.INC(D:D,1),3,D20&lt;=_xlfn.QUARTILE.INC(D:D,1),4)</f>
        <v>1</v>
      </c>
      <c r="J20" t="str">
        <f t="shared" si="0"/>
        <v>111</v>
      </c>
      <c r="K20" t="str">
        <f t="shared" si="1"/>
        <v/>
      </c>
      <c r="L20" t="str">
        <f t="shared" si="2"/>
        <v>Champion</v>
      </c>
      <c r="M20" t="str">
        <f t="shared" si="3"/>
        <v>Loyal</v>
      </c>
    </row>
    <row r="21" spans="1:13" x14ac:dyDescent="0.25">
      <c r="A21">
        <v>8267</v>
      </c>
      <c r="B21">
        <v>14</v>
      </c>
      <c r="C21" s="1">
        <v>43582</v>
      </c>
      <c r="D21">
        <v>124.85</v>
      </c>
      <c r="E21">
        <v>7.3441176470588196</v>
      </c>
      <c r="F21">
        <f>$O$2-C21</f>
        <v>4</v>
      </c>
      <c r="G21" cm="1">
        <f t="array" ref="G21">_xlfn.IFS(F21&gt;_xlfn.QUARTILE.INC(F:F,3),4,F21&gt;_xlfn.QUARTILE.INC(F:F,2),3,F21&gt;_xlfn.QUARTILE.INC(F:F,1),2,F21&lt;=_xlfn.QUARTILE.INC(F:F,1),1)</f>
        <v>2</v>
      </c>
      <c r="H21" cm="1">
        <f t="array" ref="H21">_xlfn.IFS(B21&gt;_xlfn.QUARTILE.INC(B:B,3),1,B21&gt;_xlfn.QUARTILE.INC(B:B,2),2,B21&gt;_xlfn.QUARTILE.INC(B:B,1),3,B21&lt;=_xlfn.QUARTILE.INC(B:B,1),4)</f>
        <v>1</v>
      </c>
      <c r="I21" cm="1">
        <f t="array" ref="I21">_xlfn.IFS(D21&gt;_xlfn.QUARTILE.INC(D:D,3),1,D21&gt;_xlfn.QUARTILE.INC(D:D,2),2,D21&gt;_xlfn.QUARTILE.INC(D:D,1),3,D21&lt;=_xlfn.QUARTILE.INC(D:D,1),4)</f>
        <v>1</v>
      </c>
      <c r="J21" t="str">
        <f t="shared" si="0"/>
        <v>211</v>
      </c>
      <c r="K21" t="str">
        <f t="shared" si="1"/>
        <v/>
      </c>
      <c r="L21" t="str">
        <f t="shared" si="2"/>
        <v/>
      </c>
      <c r="M21" t="str">
        <f t="shared" si="3"/>
        <v>Loyal</v>
      </c>
    </row>
    <row r="22" spans="1:13" x14ac:dyDescent="0.25">
      <c r="A22">
        <v>8364</v>
      </c>
      <c r="B22">
        <v>22</v>
      </c>
      <c r="C22" s="1">
        <v>43578</v>
      </c>
      <c r="D22">
        <v>124.7</v>
      </c>
      <c r="E22">
        <v>4.7961538461538398</v>
      </c>
      <c r="F22">
        <f>$O$2-C22</f>
        <v>8</v>
      </c>
      <c r="G22" cm="1">
        <f t="array" ref="G22">_xlfn.IFS(F22&gt;_xlfn.QUARTILE.INC(F:F,3),4,F22&gt;_xlfn.QUARTILE.INC(F:F,2),3,F22&gt;_xlfn.QUARTILE.INC(F:F,1),2,F22&lt;=_xlfn.QUARTILE.INC(F:F,1),1)</f>
        <v>4</v>
      </c>
      <c r="H22" cm="1">
        <f t="array" ref="H22">_xlfn.IFS(B22&gt;_xlfn.QUARTILE.INC(B:B,3),1,B22&gt;_xlfn.QUARTILE.INC(B:B,2),2,B22&gt;_xlfn.QUARTILE.INC(B:B,1),3,B22&lt;=_xlfn.QUARTILE.INC(B:B,1),4)</f>
        <v>1</v>
      </c>
      <c r="I22" cm="1">
        <f t="array" ref="I22">_xlfn.IFS(D22&gt;_xlfn.QUARTILE.INC(D:D,3),1,D22&gt;_xlfn.QUARTILE.INC(D:D,2),2,D22&gt;_xlfn.QUARTILE.INC(D:D,1),3,D22&lt;=_xlfn.QUARTILE.INC(D:D,1),4)</f>
        <v>1</v>
      </c>
      <c r="J22" t="str">
        <f t="shared" si="0"/>
        <v>411</v>
      </c>
      <c r="K22" t="str">
        <f t="shared" si="1"/>
        <v>At Risk</v>
      </c>
      <c r="L22" t="str">
        <f t="shared" si="2"/>
        <v/>
      </c>
      <c r="M22" t="str">
        <f t="shared" si="3"/>
        <v>Loyal</v>
      </c>
    </row>
    <row r="23" spans="1:13" x14ac:dyDescent="0.25">
      <c r="A23">
        <v>8147</v>
      </c>
      <c r="B23">
        <v>19</v>
      </c>
      <c r="C23" s="1">
        <v>43583</v>
      </c>
      <c r="D23">
        <v>123.9</v>
      </c>
      <c r="E23">
        <v>4.9560000000000004</v>
      </c>
      <c r="F23">
        <f>$O$2-C23</f>
        <v>3</v>
      </c>
      <c r="G23" cm="1">
        <f t="array" ref="G23">_xlfn.IFS(F23&gt;_xlfn.QUARTILE.INC(F:F,3),4,F23&gt;_xlfn.QUARTILE.INC(F:F,2),3,F23&gt;_xlfn.QUARTILE.INC(F:F,1),2,F23&lt;=_xlfn.QUARTILE.INC(F:F,1),1)</f>
        <v>1</v>
      </c>
      <c r="H23" cm="1">
        <f t="array" ref="H23">_xlfn.IFS(B23&gt;_xlfn.QUARTILE.INC(B:B,3),1,B23&gt;_xlfn.QUARTILE.INC(B:B,2),2,B23&gt;_xlfn.QUARTILE.INC(B:B,1),3,B23&lt;=_xlfn.QUARTILE.INC(B:B,1),4)</f>
        <v>1</v>
      </c>
      <c r="I23" cm="1">
        <f t="array" ref="I23">_xlfn.IFS(D23&gt;_xlfn.QUARTILE.INC(D:D,3),1,D23&gt;_xlfn.QUARTILE.INC(D:D,2),2,D23&gt;_xlfn.QUARTILE.INC(D:D,1),3,D23&lt;=_xlfn.QUARTILE.INC(D:D,1),4)</f>
        <v>1</v>
      </c>
      <c r="J23" t="str">
        <f t="shared" si="0"/>
        <v>111</v>
      </c>
      <c r="K23" t="str">
        <f t="shared" si="1"/>
        <v/>
      </c>
      <c r="L23" t="str">
        <f t="shared" si="2"/>
        <v>Champion</v>
      </c>
      <c r="M23" t="str">
        <f t="shared" si="3"/>
        <v>Loyal</v>
      </c>
    </row>
    <row r="24" spans="1:13" x14ac:dyDescent="0.25">
      <c r="A24">
        <v>8446</v>
      </c>
      <c r="B24">
        <v>20</v>
      </c>
      <c r="C24" s="1">
        <v>43582</v>
      </c>
      <c r="D24">
        <v>123.899999999999</v>
      </c>
      <c r="E24">
        <v>4.5888888888888797</v>
      </c>
      <c r="F24">
        <f>$O$2-C24</f>
        <v>4</v>
      </c>
      <c r="G24" cm="1">
        <f t="array" ref="G24">_xlfn.IFS(F24&gt;_xlfn.QUARTILE.INC(F:F,3),4,F24&gt;_xlfn.QUARTILE.INC(F:F,2),3,F24&gt;_xlfn.QUARTILE.INC(F:F,1),2,F24&lt;=_xlfn.QUARTILE.INC(F:F,1),1)</f>
        <v>2</v>
      </c>
      <c r="H24" cm="1">
        <f t="array" ref="H24">_xlfn.IFS(B24&gt;_xlfn.QUARTILE.INC(B:B,3),1,B24&gt;_xlfn.QUARTILE.INC(B:B,2),2,B24&gt;_xlfn.QUARTILE.INC(B:B,1),3,B24&lt;=_xlfn.QUARTILE.INC(B:B,1),4)</f>
        <v>1</v>
      </c>
      <c r="I24" cm="1">
        <f t="array" ref="I24">_xlfn.IFS(D24&gt;_xlfn.QUARTILE.INC(D:D,3),1,D24&gt;_xlfn.QUARTILE.INC(D:D,2),2,D24&gt;_xlfn.QUARTILE.INC(D:D,1),3,D24&lt;=_xlfn.QUARTILE.INC(D:D,1),4)</f>
        <v>1</v>
      </c>
      <c r="J24" t="str">
        <f t="shared" si="0"/>
        <v>211</v>
      </c>
      <c r="K24" t="str">
        <f t="shared" si="1"/>
        <v/>
      </c>
      <c r="L24" t="str">
        <f t="shared" si="2"/>
        <v/>
      </c>
      <c r="M24" t="str">
        <f t="shared" si="3"/>
        <v>Loyal</v>
      </c>
    </row>
    <row r="25" spans="1:13" x14ac:dyDescent="0.25">
      <c r="A25">
        <v>5769</v>
      </c>
      <c r="B25">
        <v>12</v>
      </c>
      <c r="C25" s="1">
        <v>43584</v>
      </c>
      <c r="D25">
        <v>123.75</v>
      </c>
      <c r="E25">
        <v>8.25</v>
      </c>
      <c r="F25">
        <f>$O$2-C25</f>
        <v>2</v>
      </c>
      <c r="G25" cm="1">
        <f t="array" ref="G25">_xlfn.IFS(F25&gt;_xlfn.QUARTILE.INC(F:F,3),4,F25&gt;_xlfn.QUARTILE.INC(F:F,2),3,F25&gt;_xlfn.QUARTILE.INC(F:F,1),2,F25&lt;=_xlfn.QUARTILE.INC(F:F,1),1)</f>
        <v>1</v>
      </c>
      <c r="H25" cm="1">
        <f t="array" ref="H25">_xlfn.IFS(B25&gt;_xlfn.QUARTILE.INC(B:B,3),1,B25&gt;_xlfn.QUARTILE.INC(B:B,2),2,B25&gt;_xlfn.QUARTILE.INC(B:B,1),3,B25&lt;=_xlfn.QUARTILE.INC(B:B,1),4)</f>
        <v>1</v>
      </c>
      <c r="I25" cm="1">
        <f t="array" ref="I25">_xlfn.IFS(D25&gt;_xlfn.QUARTILE.INC(D:D,3),1,D25&gt;_xlfn.QUARTILE.INC(D:D,2),2,D25&gt;_xlfn.QUARTILE.INC(D:D,1),3,D25&lt;=_xlfn.QUARTILE.INC(D:D,1),4)</f>
        <v>1</v>
      </c>
      <c r="J25" t="str">
        <f t="shared" si="0"/>
        <v>111</v>
      </c>
      <c r="K25" t="str">
        <f t="shared" si="1"/>
        <v/>
      </c>
      <c r="L25" t="str">
        <f t="shared" si="2"/>
        <v>Champion</v>
      </c>
      <c r="M25" t="str">
        <f t="shared" si="3"/>
        <v>Loyal</v>
      </c>
    </row>
    <row r="26" spans="1:13" x14ac:dyDescent="0.25">
      <c r="A26">
        <v>8289</v>
      </c>
      <c r="B26">
        <v>17</v>
      </c>
      <c r="C26" s="1">
        <v>43583</v>
      </c>
      <c r="D26">
        <v>120.5</v>
      </c>
      <c r="E26">
        <v>6.6944444444444402</v>
      </c>
      <c r="F26">
        <f>$O$2-C26</f>
        <v>3</v>
      </c>
      <c r="G26" cm="1">
        <f t="array" ref="G26">_xlfn.IFS(F26&gt;_xlfn.QUARTILE.INC(F:F,3),4,F26&gt;_xlfn.QUARTILE.INC(F:F,2),3,F26&gt;_xlfn.QUARTILE.INC(F:F,1),2,F26&lt;=_xlfn.QUARTILE.INC(F:F,1),1)</f>
        <v>1</v>
      </c>
      <c r="H26" cm="1">
        <f t="array" ref="H26">_xlfn.IFS(B26&gt;_xlfn.QUARTILE.INC(B:B,3),1,B26&gt;_xlfn.QUARTILE.INC(B:B,2),2,B26&gt;_xlfn.QUARTILE.INC(B:B,1),3,B26&lt;=_xlfn.QUARTILE.INC(B:B,1),4)</f>
        <v>1</v>
      </c>
      <c r="I26" cm="1">
        <f t="array" ref="I26">_xlfn.IFS(D26&gt;_xlfn.QUARTILE.INC(D:D,3),1,D26&gt;_xlfn.QUARTILE.INC(D:D,2),2,D26&gt;_xlfn.QUARTILE.INC(D:D,1),3,D26&lt;=_xlfn.QUARTILE.INC(D:D,1),4)</f>
        <v>1</v>
      </c>
      <c r="J26" t="str">
        <f t="shared" si="0"/>
        <v>111</v>
      </c>
      <c r="K26" t="str">
        <f t="shared" si="1"/>
        <v/>
      </c>
      <c r="L26" t="str">
        <f t="shared" si="2"/>
        <v>Champion</v>
      </c>
      <c r="M26" t="str">
        <f t="shared" si="3"/>
        <v>Loyal</v>
      </c>
    </row>
    <row r="27" spans="1:13" x14ac:dyDescent="0.25">
      <c r="A27">
        <v>8071</v>
      </c>
      <c r="B27">
        <v>19</v>
      </c>
      <c r="C27" s="1">
        <v>43574</v>
      </c>
      <c r="D27">
        <v>120</v>
      </c>
      <c r="E27">
        <v>4.6153846153846096</v>
      </c>
      <c r="F27">
        <f>$O$2-C27</f>
        <v>12</v>
      </c>
      <c r="G27" cm="1">
        <f t="array" ref="G27">_xlfn.IFS(F27&gt;_xlfn.QUARTILE.INC(F:F,3),4,F27&gt;_xlfn.QUARTILE.INC(F:F,2),3,F27&gt;_xlfn.QUARTILE.INC(F:F,1),2,F27&lt;=_xlfn.QUARTILE.INC(F:F,1),1)</f>
        <v>4</v>
      </c>
      <c r="H27" cm="1">
        <f t="array" ref="H27">_xlfn.IFS(B27&gt;_xlfn.QUARTILE.INC(B:B,3),1,B27&gt;_xlfn.QUARTILE.INC(B:B,2),2,B27&gt;_xlfn.QUARTILE.INC(B:B,1),3,B27&lt;=_xlfn.QUARTILE.INC(B:B,1),4)</f>
        <v>1</v>
      </c>
      <c r="I27" cm="1">
        <f t="array" ref="I27">_xlfn.IFS(D27&gt;_xlfn.QUARTILE.INC(D:D,3),1,D27&gt;_xlfn.QUARTILE.INC(D:D,2),2,D27&gt;_xlfn.QUARTILE.INC(D:D,1),3,D27&lt;=_xlfn.QUARTILE.INC(D:D,1),4)</f>
        <v>1</v>
      </c>
      <c r="J27" t="str">
        <f t="shared" si="0"/>
        <v>411</v>
      </c>
      <c r="K27" t="str">
        <f t="shared" si="1"/>
        <v>At Risk</v>
      </c>
      <c r="L27" t="str">
        <f t="shared" si="2"/>
        <v/>
      </c>
      <c r="M27" t="str">
        <f t="shared" si="3"/>
        <v>Loyal</v>
      </c>
    </row>
    <row r="28" spans="1:13" x14ac:dyDescent="0.25">
      <c r="A28">
        <v>8036</v>
      </c>
      <c r="B28">
        <v>20</v>
      </c>
      <c r="C28" s="1">
        <v>43584</v>
      </c>
      <c r="D28">
        <v>119.49999999999901</v>
      </c>
      <c r="E28">
        <v>4.2678571428571397</v>
      </c>
      <c r="F28">
        <f>$O$2-C28</f>
        <v>2</v>
      </c>
      <c r="G28" cm="1">
        <f t="array" ref="G28">_xlfn.IFS(F28&gt;_xlfn.QUARTILE.INC(F:F,3),4,F28&gt;_xlfn.QUARTILE.INC(F:F,2),3,F28&gt;_xlfn.QUARTILE.INC(F:F,1),2,F28&lt;=_xlfn.QUARTILE.INC(F:F,1),1)</f>
        <v>1</v>
      </c>
      <c r="H28" cm="1">
        <f t="array" ref="H28">_xlfn.IFS(B28&gt;_xlfn.QUARTILE.INC(B:B,3),1,B28&gt;_xlfn.QUARTILE.INC(B:B,2),2,B28&gt;_xlfn.QUARTILE.INC(B:B,1),3,B28&lt;=_xlfn.QUARTILE.INC(B:B,1),4)</f>
        <v>1</v>
      </c>
      <c r="I28" cm="1">
        <f t="array" ref="I28">_xlfn.IFS(D28&gt;_xlfn.QUARTILE.INC(D:D,3),1,D28&gt;_xlfn.QUARTILE.INC(D:D,2),2,D28&gt;_xlfn.QUARTILE.INC(D:D,1),3,D28&lt;=_xlfn.QUARTILE.INC(D:D,1),4)</f>
        <v>1</v>
      </c>
      <c r="J28" t="str">
        <f t="shared" si="0"/>
        <v>111</v>
      </c>
      <c r="K28" t="str">
        <f t="shared" si="1"/>
        <v/>
      </c>
      <c r="L28" t="str">
        <f t="shared" si="2"/>
        <v>Champion</v>
      </c>
      <c r="M28" t="str">
        <f t="shared" si="3"/>
        <v>Loyal</v>
      </c>
    </row>
    <row r="29" spans="1:13" x14ac:dyDescent="0.25">
      <c r="A29">
        <v>8101</v>
      </c>
      <c r="B29">
        <v>24</v>
      </c>
      <c r="C29" s="1">
        <v>43584</v>
      </c>
      <c r="D29">
        <v>119.149999999999</v>
      </c>
      <c r="E29">
        <v>4.4129629629629603</v>
      </c>
      <c r="F29">
        <f>$O$2-C29</f>
        <v>2</v>
      </c>
      <c r="G29" cm="1">
        <f t="array" ref="G29">_xlfn.IFS(F29&gt;_xlfn.QUARTILE.INC(F:F,3),4,F29&gt;_xlfn.QUARTILE.INC(F:F,2),3,F29&gt;_xlfn.QUARTILE.INC(F:F,1),2,F29&lt;=_xlfn.QUARTILE.INC(F:F,1),1)</f>
        <v>1</v>
      </c>
      <c r="H29" cm="1">
        <f t="array" ref="H29">_xlfn.IFS(B29&gt;_xlfn.QUARTILE.INC(B:B,3),1,B29&gt;_xlfn.QUARTILE.INC(B:B,2),2,B29&gt;_xlfn.QUARTILE.INC(B:B,1),3,B29&lt;=_xlfn.QUARTILE.INC(B:B,1),4)</f>
        <v>1</v>
      </c>
      <c r="I29" cm="1">
        <f t="array" ref="I29">_xlfn.IFS(D29&gt;_xlfn.QUARTILE.INC(D:D,3),1,D29&gt;_xlfn.QUARTILE.INC(D:D,2),2,D29&gt;_xlfn.QUARTILE.INC(D:D,1),3,D29&lt;=_xlfn.QUARTILE.INC(D:D,1),4)</f>
        <v>1</v>
      </c>
      <c r="J29" t="str">
        <f t="shared" si="0"/>
        <v>111</v>
      </c>
      <c r="K29" t="str">
        <f t="shared" si="1"/>
        <v/>
      </c>
      <c r="L29" t="str">
        <f t="shared" si="2"/>
        <v>Champion</v>
      </c>
      <c r="M29" t="str">
        <f t="shared" si="3"/>
        <v>Loyal</v>
      </c>
    </row>
    <row r="30" spans="1:13" x14ac:dyDescent="0.25">
      <c r="A30">
        <v>22</v>
      </c>
      <c r="B30">
        <v>15</v>
      </c>
      <c r="C30" s="1">
        <v>43584</v>
      </c>
      <c r="D30">
        <v>118.85</v>
      </c>
      <c r="E30">
        <v>4.9520833333333298</v>
      </c>
      <c r="F30">
        <f>$O$2-C30</f>
        <v>2</v>
      </c>
      <c r="G30" cm="1">
        <f t="array" ref="G30">_xlfn.IFS(F30&gt;_xlfn.QUARTILE.INC(F:F,3),4,F30&gt;_xlfn.QUARTILE.INC(F:F,2),3,F30&gt;_xlfn.QUARTILE.INC(F:F,1),2,F30&lt;=_xlfn.QUARTILE.INC(F:F,1),1)</f>
        <v>1</v>
      </c>
      <c r="H30" cm="1">
        <f t="array" ref="H30">_xlfn.IFS(B30&gt;_xlfn.QUARTILE.INC(B:B,3),1,B30&gt;_xlfn.QUARTILE.INC(B:B,2),2,B30&gt;_xlfn.QUARTILE.INC(B:B,1),3,B30&lt;=_xlfn.QUARTILE.INC(B:B,1),4)</f>
        <v>1</v>
      </c>
      <c r="I30" cm="1">
        <f t="array" ref="I30">_xlfn.IFS(D30&gt;_xlfn.QUARTILE.INC(D:D,3),1,D30&gt;_xlfn.QUARTILE.INC(D:D,2),2,D30&gt;_xlfn.QUARTILE.INC(D:D,1),3,D30&lt;=_xlfn.QUARTILE.INC(D:D,1),4)</f>
        <v>1</v>
      </c>
      <c r="J30" t="str">
        <f t="shared" si="0"/>
        <v>111</v>
      </c>
      <c r="K30" t="str">
        <f t="shared" si="1"/>
        <v/>
      </c>
      <c r="L30" t="str">
        <f t="shared" si="2"/>
        <v>Champion</v>
      </c>
      <c r="M30" t="str">
        <f t="shared" si="3"/>
        <v>Loyal</v>
      </c>
    </row>
    <row r="31" spans="1:13" x14ac:dyDescent="0.25">
      <c r="A31">
        <v>8192</v>
      </c>
      <c r="B31">
        <v>17</v>
      </c>
      <c r="C31" s="1">
        <v>43584</v>
      </c>
      <c r="D31">
        <v>117.9</v>
      </c>
      <c r="E31">
        <v>6.2052631578947297</v>
      </c>
      <c r="F31">
        <f>$O$2-C31</f>
        <v>2</v>
      </c>
      <c r="G31" cm="1">
        <f t="array" ref="G31">_xlfn.IFS(F31&gt;_xlfn.QUARTILE.INC(F:F,3),4,F31&gt;_xlfn.QUARTILE.INC(F:F,2),3,F31&gt;_xlfn.QUARTILE.INC(F:F,1),2,F31&lt;=_xlfn.QUARTILE.INC(F:F,1),1)</f>
        <v>1</v>
      </c>
      <c r="H31" cm="1">
        <f t="array" ref="H31">_xlfn.IFS(B31&gt;_xlfn.QUARTILE.INC(B:B,3),1,B31&gt;_xlfn.QUARTILE.INC(B:B,2),2,B31&gt;_xlfn.QUARTILE.INC(B:B,1),3,B31&lt;=_xlfn.QUARTILE.INC(B:B,1),4)</f>
        <v>1</v>
      </c>
      <c r="I31" cm="1">
        <f t="array" ref="I31">_xlfn.IFS(D31&gt;_xlfn.QUARTILE.INC(D:D,3),1,D31&gt;_xlfn.QUARTILE.INC(D:D,2),2,D31&gt;_xlfn.QUARTILE.INC(D:D,1),3,D31&lt;=_xlfn.QUARTILE.INC(D:D,1),4)</f>
        <v>1</v>
      </c>
      <c r="J31" t="str">
        <f t="shared" si="0"/>
        <v>111</v>
      </c>
      <c r="K31" t="str">
        <f t="shared" si="1"/>
        <v/>
      </c>
      <c r="L31" t="str">
        <f t="shared" si="2"/>
        <v>Champion</v>
      </c>
      <c r="M31" t="str">
        <f t="shared" si="3"/>
        <v>Loyal</v>
      </c>
    </row>
    <row r="32" spans="1:13" x14ac:dyDescent="0.25">
      <c r="A32">
        <v>8310</v>
      </c>
      <c r="B32">
        <v>15</v>
      </c>
      <c r="C32" s="1">
        <v>43581</v>
      </c>
      <c r="D32">
        <v>117.649999999999</v>
      </c>
      <c r="E32">
        <v>6.1921052631578899</v>
      </c>
      <c r="F32">
        <f>$O$2-C32</f>
        <v>5</v>
      </c>
      <c r="G32" cm="1">
        <f t="array" ref="G32">_xlfn.IFS(F32&gt;_xlfn.QUARTILE.INC(F:F,3),4,F32&gt;_xlfn.QUARTILE.INC(F:F,2),3,F32&gt;_xlfn.QUARTILE.INC(F:F,1),2,F32&lt;=_xlfn.QUARTILE.INC(F:F,1),1)</f>
        <v>3</v>
      </c>
      <c r="H32" cm="1">
        <f t="array" ref="H32">_xlfn.IFS(B32&gt;_xlfn.QUARTILE.INC(B:B,3),1,B32&gt;_xlfn.QUARTILE.INC(B:B,2),2,B32&gt;_xlfn.QUARTILE.INC(B:B,1),3,B32&lt;=_xlfn.QUARTILE.INC(B:B,1),4)</f>
        <v>1</v>
      </c>
      <c r="I32" cm="1">
        <f t="array" ref="I32">_xlfn.IFS(D32&gt;_xlfn.QUARTILE.INC(D:D,3),1,D32&gt;_xlfn.QUARTILE.INC(D:D,2),2,D32&gt;_xlfn.QUARTILE.INC(D:D,1),3,D32&lt;=_xlfn.QUARTILE.INC(D:D,1),4)</f>
        <v>1</v>
      </c>
      <c r="J32" t="str">
        <f t="shared" si="0"/>
        <v>311</v>
      </c>
      <c r="K32" t="str">
        <f t="shared" si="1"/>
        <v/>
      </c>
      <c r="L32" t="str">
        <f t="shared" si="2"/>
        <v/>
      </c>
      <c r="M32" t="str">
        <f t="shared" si="3"/>
        <v>Loyal</v>
      </c>
    </row>
    <row r="33" spans="1:13" x14ac:dyDescent="0.25">
      <c r="A33">
        <v>342</v>
      </c>
      <c r="B33">
        <v>12</v>
      </c>
      <c r="C33" s="1">
        <v>43582</v>
      </c>
      <c r="D33">
        <v>117.45</v>
      </c>
      <c r="E33">
        <v>7.3406250000000002</v>
      </c>
      <c r="F33">
        <f>$O$2-C33</f>
        <v>4</v>
      </c>
      <c r="G33" cm="1">
        <f t="array" ref="G33">_xlfn.IFS(F33&gt;_xlfn.QUARTILE.INC(F:F,3),4,F33&gt;_xlfn.QUARTILE.INC(F:F,2),3,F33&gt;_xlfn.QUARTILE.INC(F:F,1),2,F33&lt;=_xlfn.QUARTILE.INC(F:F,1),1)</f>
        <v>2</v>
      </c>
      <c r="H33" cm="1">
        <f t="array" ref="H33">_xlfn.IFS(B33&gt;_xlfn.QUARTILE.INC(B:B,3),1,B33&gt;_xlfn.QUARTILE.INC(B:B,2),2,B33&gt;_xlfn.QUARTILE.INC(B:B,1),3,B33&lt;=_xlfn.QUARTILE.INC(B:B,1),4)</f>
        <v>1</v>
      </c>
      <c r="I33" cm="1">
        <f t="array" ref="I33">_xlfn.IFS(D33&gt;_xlfn.QUARTILE.INC(D:D,3),1,D33&gt;_xlfn.QUARTILE.INC(D:D,2),2,D33&gt;_xlfn.QUARTILE.INC(D:D,1),3,D33&lt;=_xlfn.QUARTILE.INC(D:D,1),4)</f>
        <v>1</v>
      </c>
      <c r="J33" t="str">
        <f t="shared" si="0"/>
        <v>211</v>
      </c>
      <c r="K33" t="str">
        <f t="shared" si="1"/>
        <v/>
      </c>
      <c r="L33" t="str">
        <f t="shared" si="2"/>
        <v/>
      </c>
      <c r="M33" t="str">
        <f t="shared" si="3"/>
        <v>Loyal</v>
      </c>
    </row>
    <row r="34" spans="1:13" x14ac:dyDescent="0.25">
      <c r="A34">
        <v>8003</v>
      </c>
      <c r="B34">
        <v>15</v>
      </c>
      <c r="C34" s="1">
        <v>43581</v>
      </c>
      <c r="D34">
        <v>117.149999999999</v>
      </c>
      <c r="E34">
        <v>5.8574999999999999</v>
      </c>
      <c r="F34">
        <f>$O$2-C34</f>
        <v>5</v>
      </c>
      <c r="G34" cm="1">
        <f t="array" ref="G34">_xlfn.IFS(F34&gt;_xlfn.QUARTILE.INC(F:F,3),4,F34&gt;_xlfn.QUARTILE.INC(F:F,2),3,F34&gt;_xlfn.QUARTILE.INC(F:F,1),2,F34&lt;=_xlfn.QUARTILE.INC(F:F,1),1)</f>
        <v>3</v>
      </c>
      <c r="H34" cm="1">
        <f t="array" ref="H34">_xlfn.IFS(B34&gt;_xlfn.QUARTILE.INC(B:B,3),1,B34&gt;_xlfn.QUARTILE.INC(B:B,2),2,B34&gt;_xlfn.QUARTILE.INC(B:B,1),3,B34&lt;=_xlfn.QUARTILE.INC(B:B,1),4)</f>
        <v>1</v>
      </c>
      <c r="I34" cm="1">
        <f t="array" ref="I34">_xlfn.IFS(D34&gt;_xlfn.QUARTILE.INC(D:D,3),1,D34&gt;_xlfn.QUARTILE.INC(D:D,2),2,D34&gt;_xlfn.QUARTILE.INC(D:D,1),3,D34&lt;=_xlfn.QUARTILE.INC(D:D,1),4)</f>
        <v>1</v>
      </c>
      <c r="J34" t="str">
        <f t="shared" si="0"/>
        <v>311</v>
      </c>
      <c r="K34" t="str">
        <f t="shared" si="1"/>
        <v/>
      </c>
      <c r="L34" t="str">
        <f t="shared" si="2"/>
        <v/>
      </c>
      <c r="M34" t="str">
        <f t="shared" si="3"/>
        <v>Loyal</v>
      </c>
    </row>
    <row r="35" spans="1:13" x14ac:dyDescent="0.25">
      <c r="A35">
        <v>8019</v>
      </c>
      <c r="B35">
        <v>21</v>
      </c>
      <c r="C35" s="1">
        <v>43581</v>
      </c>
      <c r="D35">
        <v>116.94999999999899</v>
      </c>
      <c r="E35">
        <v>4.6779999999999999</v>
      </c>
      <c r="F35">
        <f>$O$2-C35</f>
        <v>5</v>
      </c>
      <c r="G35" cm="1">
        <f t="array" ref="G35">_xlfn.IFS(F35&gt;_xlfn.QUARTILE.INC(F:F,3),4,F35&gt;_xlfn.QUARTILE.INC(F:F,2),3,F35&gt;_xlfn.QUARTILE.INC(F:F,1),2,F35&lt;=_xlfn.QUARTILE.INC(F:F,1),1)</f>
        <v>3</v>
      </c>
      <c r="H35" cm="1">
        <f t="array" ref="H35">_xlfn.IFS(B35&gt;_xlfn.QUARTILE.INC(B:B,3),1,B35&gt;_xlfn.QUARTILE.INC(B:B,2),2,B35&gt;_xlfn.QUARTILE.INC(B:B,1),3,B35&lt;=_xlfn.QUARTILE.INC(B:B,1),4)</f>
        <v>1</v>
      </c>
      <c r="I35" cm="1">
        <f t="array" ref="I35">_xlfn.IFS(D35&gt;_xlfn.QUARTILE.INC(D:D,3),1,D35&gt;_xlfn.QUARTILE.INC(D:D,2),2,D35&gt;_xlfn.QUARTILE.INC(D:D,1),3,D35&lt;=_xlfn.QUARTILE.INC(D:D,1),4)</f>
        <v>1</v>
      </c>
      <c r="J35" t="str">
        <f t="shared" si="0"/>
        <v>311</v>
      </c>
      <c r="K35" t="str">
        <f t="shared" si="1"/>
        <v/>
      </c>
      <c r="L35" t="str">
        <f t="shared" si="2"/>
        <v/>
      </c>
      <c r="M35" t="str">
        <f t="shared" si="3"/>
        <v>Loyal</v>
      </c>
    </row>
    <row r="36" spans="1:13" x14ac:dyDescent="0.25">
      <c r="A36">
        <v>8382</v>
      </c>
      <c r="B36">
        <v>20</v>
      </c>
      <c r="C36" s="1">
        <v>43583</v>
      </c>
      <c r="D36">
        <v>115.7</v>
      </c>
      <c r="E36">
        <v>4.8208333333333302</v>
      </c>
      <c r="F36">
        <f>$O$2-C36</f>
        <v>3</v>
      </c>
      <c r="G36" cm="1">
        <f t="array" ref="G36">_xlfn.IFS(F36&gt;_xlfn.QUARTILE.INC(F:F,3),4,F36&gt;_xlfn.QUARTILE.INC(F:F,2),3,F36&gt;_xlfn.QUARTILE.INC(F:F,1),2,F36&lt;=_xlfn.QUARTILE.INC(F:F,1),1)</f>
        <v>1</v>
      </c>
      <c r="H36" cm="1">
        <f t="array" ref="H36">_xlfn.IFS(B36&gt;_xlfn.QUARTILE.INC(B:B,3),1,B36&gt;_xlfn.QUARTILE.INC(B:B,2),2,B36&gt;_xlfn.QUARTILE.INC(B:B,1),3,B36&lt;=_xlfn.QUARTILE.INC(B:B,1),4)</f>
        <v>1</v>
      </c>
      <c r="I36" cm="1">
        <f t="array" ref="I36">_xlfn.IFS(D36&gt;_xlfn.QUARTILE.INC(D:D,3),1,D36&gt;_xlfn.QUARTILE.INC(D:D,2),2,D36&gt;_xlfn.QUARTILE.INC(D:D,1),3,D36&lt;=_xlfn.QUARTILE.INC(D:D,1),4)</f>
        <v>1</v>
      </c>
      <c r="J36" t="str">
        <f t="shared" si="0"/>
        <v>111</v>
      </c>
      <c r="K36" t="str">
        <f t="shared" si="1"/>
        <v/>
      </c>
      <c r="L36" t="str">
        <f t="shared" si="2"/>
        <v>Champion</v>
      </c>
      <c r="M36" t="str">
        <f t="shared" si="3"/>
        <v>Loyal</v>
      </c>
    </row>
    <row r="37" spans="1:13" x14ac:dyDescent="0.25">
      <c r="A37">
        <v>8397</v>
      </c>
      <c r="B37">
        <v>19</v>
      </c>
      <c r="C37" s="1">
        <v>43583</v>
      </c>
      <c r="D37">
        <v>115.6</v>
      </c>
      <c r="E37">
        <v>4.8166666666666602</v>
      </c>
      <c r="F37">
        <f>$O$2-C37</f>
        <v>3</v>
      </c>
      <c r="G37" cm="1">
        <f t="array" ref="G37">_xlfn.IFS(F37&gt;_xlfn.QUARTILE.INC(F:F,3),4,F37&gt;_xlfn.QUARTILE.INC(F:F,2),3,F37&gt;_xlfn.QUARTILE.INC(F:F,1),2,F37&lt;=_xlfn.QUARTILE.INC(F:F,1),1)</f>
        <v>1</v>
      </c>
      <c r="H37" cm="1">
        <f t="array" ref="H37">_xlfn.IFS(B37&gt;_xlfn.QUARTILE.INC(B:B,3),1,B37&gt;_xlfn.QUARTILE.INC(B:B,2),2,B37&gt;_xlfn.QUARTILE.INC(B:B,1),3,B37&lt;=_xlfn.QUARTILE.INC(B:B,1),4)</f>
        <v>1</v>
      </c>
      <c r="I37" cm="1">
        <f t="array" ref="I37">_xlfn.IFS(D37&gt;_xlfn.QUARTILE.INC(D:D,3),1,D37&gt;_xlfn.QUARTILE.INC(D:D,2),2,D37&gt;_xlfn.QUARTILE.INC(D:D,1),3,D37&lt;=_xlfn.QUARTILE.INC(D:D,1),4)</f>
        <v>1</v>
      </c>
      <c r="J37" t="str">
        <f t="shared" si="0"/>
        <v>111</v>
      </c>
      <c r="K37" t="str">
        <f t="shared" si="1"/>
        <v/>
      </c>
      <c r="L37" t="str">
        <f t="shared" si="2"/>
        <v>Champion</v>
      </c>
      <c r="M37" t="str">
        <f t="shared" si="3"/>
        <v>Loyal</v>
      </c>
    </row>
    <row r="38" spans="1:13" x14ac:dyDescent="0.25">
      <c r="A38">
        <v>548</v>
      </c>
      <c r="B38">
        <v>24</v>
      </c>
      <c r="C38" s="1">
        <v>43583</v>
      </c>
      <c r="D38">
        <v>115.44999999999899</v>
      </c>
      <c r="E38">
        <v>3.72419354838709</v>
      </c>
      <c r="F38">
        <f>$O$2-C38</f>
        <v>3</v>
      </c>
      <c r="G38" cm="1">
        <f t="array" ref="G38">_xlfn.IFS(F38&gt;_xlfn.QUARTILE.INC(F:F,3),4,F38&gt;_xlfn.QUARTILE.INC(F:F,2),3,F38&gt;_xlfn.QUARTILE.INC(F:F,1),2,F38&lt;=_xlfn.QUARTILE.INC(F:F,1),1)</f>
        <v>1</v>
      </c>
      <c r="H38" cm="1">
        <f t="array" ref="H38">_xlfn.IFS(B38&gt;_xlfn.QUARTILE.INC(B:B,3),1,B38&gt;_xlfn.QUARTILE.INC(B:B,2),2,B38&gt;_xlfn.QUARTILE.INC(B:B,1),3,B38&lt;=_xlfn.QUARTILE.INC(B:B,1),4)</f>
        <v>1</v>
      </c>
      <c r="I38" cm="1">
        <f t="array" ref="I38">_xlfn.IFS(D38&gt;_xlfn.QUARTILE.INC(D:D,3),1,D38&gt;_xlfn.QUARTILE.INC(D:D,2),2,D38&gt;_xlfn.QUARTILE.INC(D:D,1),3,D38&lt;=_xlfn.QUARTILE.INC(D:D,1),4)</f>
        <v>1</v>
      </c>
      <c r="J38" t="str">
        <f t="shared" si="0"/>
        <v>111</v>
      </c>
      <c r="K38" t="str">
        <f t="shared" si="1"/>
        <v/>
      </c>
      <c r="L38" t="str">
        <f t="shared" si="2"/>
        <v>Champion</v>
      </c>
      <c r="M38" t="str">
        <f t="shared" si="3"/>
        <v>Loyal</v>
      </c>
    </row>
    <row r="39" spans="1:13" x14ac:dyDescent="0.25">
      <c r="A39">
        <v>687</v>
      </c>
      <c r="B39">
        <v>18</v>
      </c>
      <c r="C39" s="1">
        <v>43584</v>
      </c>
      <c r="D39">
        <v>115.2</v>
      </c>
      <c r="E39">
        <v>4.8</v>
      </c>
      <c r="F39">
        <f>$O$2-C39</f>
        <v>2</v>
      </c>
      <c r="G39" cm="1">
        <f t="array" ref="G39">_xlfn.IFS(F39&gt;_xlfn.QUARTILE.INC(F:F,3),4,F39&gt;_xlfn.QUARTILE.INC(F:F,2),3,F39&gt;_xlfn.QUARTILE.INC(F:F,1),2,F39&lt;=_xlfn.QUARTILE.INC(F:F,1),1)</f>
        <v>1</v>
      </c>
      <c r="H39" cm="1">
        <f t="array" ref="H39">_xlfn.IFS(B39&gt;_xlfn.QUARTILE.INC(B:B,3),1,B39&gt;_xlfn.QUARTILE.INC(B:B,2),2,B39&gt;_xlfn.QUARTILE.INC(B:B,1),3,B39&lt;=_xlfn.QUARTILE.INC(B:B,1),4)</f>
        <v>1</v>
      </c>
      <c r="I39" cm="1">
        <f t="array" ref="I39">_xlfn.IFS(D39&gt;_xlfn.QUARTILE.INC(D:D,3),1,D39&gt;_xlfn.QUARTILE.INC(D:D,2),2,D39&gt;_xlfn.QUARTILE.INC(D:D,1),3,D39&lt;=_xlfn.QUARTILE.INC(D:D,1),4)</f>
        <v>1</v>
      </c>
      <c r="J39" t="str">
        <f t="shared" si="0"/>
        <v>111</v>
      </c>
      <c r="K39" t="str">
        <f t="shared" si="1"/>
        <v/>
      </c>
      <c r="L39" t="str">
        <f t="shared" si="2"/>
        <v>Champion</v>
      </c>
      <c r="M39" t="str">
        <f t="shared" si="3"/>
        <v>Loyal</v>
      </c>
    </row>
    <row r="40" spans="1:13" x14ac:dyDescent="0.25">
      <c r="A40">
        <v>8395</v>
      </c>
      <c r="B40">
        <v>20</v>
      </c>
      <c r="C40" s="1">
        <v>43583</v>
      </c>
      <c r="D40">
        <v>114.69999999999899</v>
      </c>
      <c r="E40">
        <v>4.2481481481481396</v>
      </c>
      <c r="F40">
        <f>$O$2-C40</f>
        <v>3</v>
      </c>
      <c r="G40" cm="1">
        <f t="array" ref="G40">_xlfn.IFS(F40&gt;_xlfn.QUARTILE.INC(F:F,3),4,F40&gt;_xlfn.QUARTILE.INC(F:F,2),3,F40&gt;_xlfn.QUARTILE.INC(F:F,1),2,F40&lt;=_xlfn.QUARTILE.INC(F:F,1),1)</f>
        <v>1</v>
      </c>
      <c r="H40" cm="1">
        <f t="array" ref="H40">_xlfn.IFS(B40&gt;_xlfn.QUARTILE.INC(B:B,3),1,B40&gt;_xlfn.QUARTILE.INC(B:B,2),2,B40&gt;_xlfn.QUARTILE.INC(B:B,1),3,B40&lt;=_xlfn.QUARTILE.INC(B:B,1),4)</f>
        <v>1</v>
      </c>
      <c r="I40" cm="1">
        <f t="array" ref="I40">_xlfn.IFS(D40&gt;_xlfn.QUARTILE.INC(D:D,3),1,D40&gt;_xlfn.QUARTILE.INC(D:D,2),2,D40&gt;_xlfn.QUARTILE.INC(D:D,1),3,D40&lt;=_xlfn.QUARTILE.INC(D:D,1),4)</f>
        <v>1</v>
      </c>
      <c r="J40" t="str">
        <f t="shared" si="0"/>
        <v>111</v>
      </c>
      <c r="K40" t="str">
        <f t="shared" si="1"/>
        <v/>
      </c>
      <c r="L40" t="str">
        <f t="shared" si="2"/>
        <v>Champion</v>
      </c>
      <c r="M40" t="str">
        <f t="shared" si="3"/>
        <v>Loyal</v>
      </c>
    </row>
    <row r="41" spans="1:13" x14ac:dyDescent="0.25">
      <c r="A41">
        <v>8109</v>
      </c>
      <c r="B41">
        <v>18</v>
      </c>
      <c r="C41" s="1">
        <v>43581</v>
      </c>
      <c r="D41">
        <v>114.45</v>
      </c>
      <c r="E41">
        <v>5.45</v>
      </c>
      <c r="F41">
        <f>$O$2-C41</f>
        <v>5</v>
      </c>
      <c r="G41" cm="1">
        <f t="array" ref="G41">_xlfn.IFS(F41&gt;_xlfn.QUARTILE.INC(F:F,3),4,F41&gt;_xlfn.QUARTILE.INC(F:F,2),3,F41&gt;_xlfn.QUARTILE.INC(F:F,1),2,F41&lt;=_xlfn.QUARTILE.INC(F:F,1),1)</f>
        <v>3</v>
      </c>
      <c r="H41" cm="1">
        <f t="array" ref="H41">_xlfn.IFS(B41&gt;_xlfn.QUARTILE.INC(B:B,3),1,B41&gt;_xlfn.QUARTILE.INC(B:B,2),2,B41&gt;_xlfn.QUARTILE.INC(B:B,1),3,B41&lt;=_xlfn.QUARTILE.INC(B:B,1),4)</f>
        <v>1</v>
      </c>
      <c r="I41" cm="1">
        <f t="array" ref="I41">_xlfn.IFS(D41&gt;_xlfn.QUARTILE.INC(D:D,3),1,D41&gt;_xlfn.QUARTILE.INC(D:D,2),2,D41&gt;_xlfn.QUARTILE.INC(D:D,1),3,D41&lt;=_xlfn.QUARTILE.INC(D:D,1),4)</f>
        <v>1</v>
      </c>
      <c r="J41" t="str">
        <f t="shared" si="0"/>
        <v>311</v>
      </c>
      <c r="K41" t="str">
        <f t="shared" si="1"/>
        <v/>
      </c>
      <c r="L41" t="str">
        <f t="shared" si="2"/>
        <v/>
      </c>
      <c r="M41" t="str">
        <f t="shared" si="3"/>
        <v>Loyal</v>
      </c>
    </row>
    <row r="42" spans="1:13" x14ac:dyDescent="0.25">
      <c r="A42">
        <v>8106</v>
      </c>
      <c r="B42">
        <v>14</v>
      </c>
      <c r="C42" s="1">
        <v>43580</v>
      </c>
      <c r="D42">
        <v>111.9</v>
      </c>
      <c r="E42">
        <v>6.5823529411764703</v>
      </c>
      <c r="F42">
        <f>$O$2-C42</f>
        <v>6</v>
      </c>
      <c r="G42" cm="1">
        <f t="array" ref="G42">_xlfn.IFS(F42&gt;_xlfn.QUARTILE.INC(F:F,3),4,F42&gt;_xlfn.QUARTILE.INC(F:F,2),3,F42&gt;_xlfn.QUARTILE.INC(F:F,1),2,F42&lt;=_xlfn.QUARTILE.INC(F:F,1),1)</f>
        <v>3</v>
      </c>
      <c r="H42" cm="1">
        <f t="array" ref="H42">_xlfn.IFS(B42&gt;_xlfn.QUARTILE.INC(B:B,3),1,B42&gt;_xlfn.QUARTILE.INC(B:B,2),2,B42&gt;_xlfn.QUARTILE.INC(B:B,1),3,B42&lt;=_xlfn.QUARTILE.INC(B:B,1),4)</f>
        <v>1</v>
      </c>
      <c r="I42" cm="1">
        <f t="array" ref="I42">_xlfn.IFS(D42&gt;_xlfn.QUARTILE.INC(D:D,3),1,D42&gt;_xlfn.QUARTILE.INC(D:D,2),2,D42&gt;_xlfn.QUARTILE.INC(D:D,1),3,D42&lt;=_xlfn.QUARTILE.INC(D:D,1),4)</f>
        <v>1</v>
      </c>
      <c r="J42" t="str">
        <f t="shared" si="0"/>
        <v>311</v>
      </c>
      <c r="K42" t="str">
        <f t="shared" si="1"/>
        <v/>
      </c>
      <c r="L42" t="str">
        <f t="shared" si="2"/>
        <v/>
      </c>
      <c r="M42" t="str">
        <f t="shared" si="3"/>
        <v>Loyal</v>
      </c>
    </row>
    <row r="43" spans="1:13" x14ac:dyDescent="0.25">
      <c r="A43">
        <v>420</v>
      </c>
      <c r="B43">
        <v>19</v>
      </c>
      <c r="C43" s="1">
        <v>43582</v>
      </c>
      <c r="D43">
        <v>111.65</v>
      </c>
      <c r="E43">
        <v>4.65208333333333</v>
      </c>
      <c r="F43">
        <f>$O$2-C43</f>
        <v>4</v>
      </c>
      <c r="G43" cm="1">
        <f t="array" ref="G43">_xlfn.IFS(F43&gt;_xlfn.QUARTILE.INC(F:F,3),4,F43&gt;_xlfn.QUARTILE.INC(F:F,2),3,F43&gt;_xlfn.QUARTILE.INC(F:F,1),2,F43&lt;=_xlfn.QUARTILE.INC(F:F,1),1)</f>
        <v>2</v>
      </c>
      <c r="H43" cm="1">
        <f t="array" ref="H43">_xlfn.IFS(B43&gt;_xlfn.QUARTILE.INC(B:B,3),1,B43&gt;_xlfn.QUARTILE.INC(B:B,2),2,B43&gt;_xlfn.QUARTILE.INC(B:B,1),3,B43&lt;=_xlfn.QUARTILE.INC(B:B,1),4)</f>
        <v>1</v>
      </c>
      <c r="I43" cm="1">
        <f t="array" ref="I43">_xlfn.IFS(D43&gt;_xlfn.QUARTILE.INC(D:D,3),1,D43&gt;_xlfn.QUARTILE.INC(D:D,2),2,D43&gt;_xlfn.QUARTILE.INC(D:D,1),3,D43&lt;=_xlfn.QUARTILE.INC(D:D,1),4)</f>
        <v>1</v>
      </c>
      <c r="J43" t="str">
        <f t="shared" si="0"/>
        <v>211</v>
      </c>
      <c r="K43" t="str">
        <f t="shared" si="1"/>
        <v/>
      </c>
      <c r="L43" t="str">
        <f t="shared" si="2"/>
        <v/>
      </c>
      <c r="M43" t="str">
        <f t="shared" si="3"/>
        <v>Loyal</v>
      </c>
    </row>
    <row r="44" spans="1:13" x14ac:dyDescent="0.25">
      <c r="A44">
        <v>8225</v>
      </c>
      <c r="B44">
        <v>18</v>
      </c>
      <c r="C44" s="1">
        <v>43582</v>
      </c>
      <c r="D44">
        <v>111.649999999999</v>
      </c>
      <c r="E44">
        <v>5.0749999999999904</v>
      </c>
      <c r="F44">
        <f>$O$2-C44</f>
        <v>4</v>
      </c>
      <c r="G44" cm="1">
        <f t="array" ref="G44">_xlfn.IFS(F44&gt;_xlfn.QUARTILE.INC(F:F,3),4,F44&gt;_xlfn.QUARTILE.INC(F:F,2),3,F44&gt;_xlfn.QUARTILE.INC(F:F,1),2,F44&lt;=_xlfn.QUARTILE.INC(F:F,1),1)</f>
        <v>2</v>
      </c>
      <c r="H44" cm="1">
        <f t="array" ref="H44">_xlfn.IFS(B44&gt;_xlfn.QUARTILE.INC(B:B,3),1,B44&gt;_xlfn.QUARTILE.INC(B:B,2),2,B44&gt;_xlfn.QUARTILE.INC(B:B,1),3,B44&lt;=_xlfn.QUARTILE.INC(B:B,1),4)</f>
        <v>1</v>
      </c>
      <c r="I44" cm="1">
        <f t="array" ref="I44">_xlfn.IFS(D44&gt;_xlfn.QUARTILE.INC(D:D,3),1,D44&gt;_xlfn.QUARTILE.INC(D:D,2),2,D44&gt;_xlfn.QUARTILE.INC(D:D,1),3,D44&lt;=_xlfn.QUARTILE.INC(D:D,1),4)</f>
        <v>1</v>
      </c>
      <c r="J44" t="str">
        <f t="shared" si="0"/>
        <v>211</v>
      </c>
      <c r="K44" t="str">
        <f t="shared" si="1"/>
        <v/>
      </c>
      <c r="L44" t="str">
        <f t="shared" si="2"/>
        <v/>
      </c>
      <c r="M44" t="str">
        <f t="shared" si="3"/>
        <v>Loyal</v>
      </c>
    </row>
    <row r="45" spans="1:13" x14ac:dyDescent="0.25">
      <c r="A45">
        <v>8124</v>
      </c>
      <c r="B45">
        <v>15</v>
      </c>
      <c r="C45" s="1">
        <v>43582</v>
      </c>
      <c r="D45">
        <v>111.25</v>
      </c>
      <c r="E45">
        <v>6.5441176470588198</v>
      </c>
      <c r="F45">
        <f>$O$2-C45</f>
        <v>4</v>
      </c>
      <c r="G45" cm="1">
        <f t="array" ref="G45">_xlfn.IFS(F45&gt;_xlfn.QUARTILE.INC(F:F,3),4,F45&gt;_xlfn.QUARTILE.INC(F:F,2),3,F45&gt;_xlfn.QUARTILE.INC(F:F,1),2,F45&lt;=_xlfn.QUARTILE.INC(F:F,1),1)</f>
        <v>2</v>
      </c>
      <c r="H45" cm="1">
        <f t="array" ref="H45">_xlfn.IFS(B45&gt;_xlfn.QUARTILE.INC(B:B,3),1,B45&gt;_xlfn.QUARTILE.INC(B:B,2),2,B45&gt;_xlfn.QUARTILE.INC(B:B,1),3,B45&lt;=_xlfn.QUARTILE.INC(B:B,1),4)</f>
        <v>1</v>
      </c>
      <c r="I45" cm="1">
        <f t="array" ref="I45">_xlfn.IFS(D45&gt;_xlfn.QUARTILE.INC(D:D,3),1,D45&gt;_xlfn.QUARTILE.INC(D:D,2),2,D45&gt;_xlfn.QUARTILE.INC(D:D,1),3,D45&lt;=_xlfn.QUARTILE.INC(D:D,1),4)</f>
        <v>1</v>
      </c>
      <c r="J45" t="str">
        <f t="shared" si="0"/>
        <v>211</v>
      </c>
      <c r="K45" t="str">
        <f t="shared" si="1"/>
        <v/>
      </c>
      <c r="L45" t="str">
        <f t="shared" si="2"/>
        <v/>
      </c>
      <c r="M45" t="str">
        <f t="shared" si="3"/>
        <v>Loyal</v>
      </c>
    </row>
    <row r="46" spans="1:13" x14ac:dyDescent="0.25">
      <c r="A46">
        <v>328</v>
      </c>
      <c r="B46">
        <v>15</v>
      </c>
      <c r="C46" s="1">
        <v>43581</v>
      </c>
      <c r="D46">
        <v>110.94999999999899</v>
      </c>
      <c r="E46">
        <v>5.2833333333333297</v>
      </c>
      <c r="F46">
        <f>$O$2-C46</f>
        <v>5</v>
      </c>
      <c r="G46" cm="1">
        <f t="array" ref="G46">_xlfn.IFS(F46&gt;_xlfn.QUARTILE.INC(F:F,3),4,F46&gt;_xlfn.QUARTILE.INC(F:F,2),3,F46&gt;_xlfn.QUARTILE.INC(F:F,1),2,F46&lt;=_xlfn.QUARTILE.INC(F:F,1),1)</f>
        <v>3</v>
      </c>
      <c r="H46" cm="1">
        <f t="array" ref="H46">_xlfn.IFS(B46&gt;_xlfn.QUARTILE.INC(B:B,3),1,B46&gt;_xlfn.QUARTILE.INC(B:B,2),2,B46&gt;_xlfn.QUARTILE.INC(B:B,1),3,B46&lt;=_xlfn.QUARTILE.INC(B:B,1),4)</f>
        <v>1</v>
      </c>
      <c r="I46" cm="1">
        <f t="array" ref="I46">_xlfn.IFS(D46&gt;_xlfn.QUARTILE.INC(D:D,3),1,D46&gt;_xlfn.QUARTILE.INC(D:D,2),2,D46&gt;_xlfn.QUARTILE.INC(D:D,1),3,D46&lt;=_xlfn.QUARTILE.INC(D:D,1),4)</f>
        <v>1</v>
      </c>
      <c r="J46" t="str">
        <f t="shared" si="0"/>
        <v>311</v>
      </c>
      <c r="K46" t="str">
        <f t="shared" si="1"/>
        <v/>
      </c>
      <c r="L46" t="str">
        <f t="shared" si="2"/>
        <v/>
      </c>
      <c r="M46" t="str">
        <f t="shared" si="3"/>
        <v>Loyal</v>
      </c>
    </row>
    <row r="47" spans="1:13" x14ac:dyDescent="0.25">
      <c r="A47">
        <v>8227</v>
      </c>
      <c r="B47">
        <v>10</v>
      </c>
      <c r="C47" s="1">
        <v>43582</v>
      </c>
      <c r="D47">
        <v>110.35</v>
      </c>
      <c r="E47">
        <v>7.3566666666666602</v>
      </c>
      <c r="F47">
        <f>$O$2-C47</f>
        <v>4</v>
      </c>
      <c r="G47" cm="1">
        <f t="array" ref="G47">_xlfn.IFS(F47&gt;_xlfn.QUARTILE.INC(F:F,3),4,F47&gt;_xlfn.QUARTILE.INC(F:F,2),3,F47&gt;_xlfn.QUARTILE.INC(F:F,1),2,F47&lt;=_xlfn.QUARTILE.INC(F:F,1),1)</f>
        <v>2</v>
      </c>
      <c r="H47" cm="1">
        <f t="array" ref="H47">_xlfn.IFS(B47&gt;_xlfn.QUARTILE.INC(B:B,3),1,B47&gt;_xlfn.QUARTILE.INC(B:B,2),2,B47&gt;_xlfn.QUARTILE.INC(B:B,1),3,B47&lt;=_xlfn.QUARTILE.INC(B:B,1),4)</f>
        <v>2</v>
      </c>
      <c r="I47" cm="1">
        <f t="array" ref="I47">_xlfn.IFS(D47&gt;_xlfn.QUARTILE.INC(D:D,3),1,D47&gt;_xlfn.QUARTILE.INC(D:D,2),2,D47&gt;_xlfn.QUARTILE.INC(D:D,1),3,D47&lt;=_xlfn.QUARTILE.INC(D:D,1),4)</f>
        <v>1</v>
      </c>
      <c r="J47" t="str">
        <f t="shared" si="0"/>
        <v>221</v>
      </c>
      <c r="K47" t="str">
        <f t="shared" si="1"/>
        <v/>
      </c>
      <c r="L47" t="str">
        <f t="shared" si="2"/>
        <v/>
      </c>
      <c r="M47" t="str">
        <f t="shared" si="3"/>
        <v/>
      </c>
    </row>
    <row r="48" spans="1:13" x14ac:dyDescent="0.25">
      <c r="A48">
        <v>8158</v>
      </c>
      <c r="B48">
        <v>20</v>
      </c>
      <c r="C48" s="1">
        <v>43583</v>
      </c>
      <c r="D48">
        <v>109.899999999999</v>
      </c>
      <c r="E48">
        <v>3.9249999999999998</v>
      </c>
      <c r="F48">
        <f>$O$2-C48</f>
        <v>3</v>
      </c>
      <c r="G48" cm="1">
        <f t="array" ref="G48">_xlfn.IFS(F48&gt;_xlfn.QUARTILE.INC(F:F,3),4,F48&gt;_xlfn.QUARTILE.INC(F:F,2),3,F48&gt;_xlfn.QUARTILE.INC(F:F,1),2,F48&lt;=_xlfn.QUARTILE.INC(F:F,1),1)</f>
        <v>1</v>
      </c>
      <c r="H48" cm="1">
        <f t="array" ref="H48">_xlfn.IFS(B48&gt;_xlfn.QUARTILE.INC(B:B,3),1,B48&gt;_xlfn.QUARTILE.INC(B:B,2),2,B48&gt;_xlfn.QUARTILE.INC(B:B,1),3,B48&lt;=_xlfn.QUARTILE.INC(B:B,1),4)</f>
        <v>1</v>
      </c>
      <c r="I48" cm="1">
        <f t="array" ref="I48">_xlfn.IFS(D48&gt;_xlfn.QUARTILE.INC(D:D,3),1,D48&gt;_xlfn.QUARTILE.INC(D:D,2),2,D48&gt;_xlfn.QUARTILE.INC(D:D,1),3,D48&lt;=_xlfn.QUARTILE.INC(D:D,1),4)</f>
        <v>1</v>
      </c>
      <c r="J48" t="str">
        <f t="shared" si="0"/>
        <v>111</v>
      </c>
      <c r="K48" t="str">
        <f t="shared" si="1"/>
        <v/>
      </c>
      <c r="L48" t="str">
        <f t="shared" si="2"/>
        <v>Champion</v>
      </c>
      <c r="M48" t="str">
        <f t="shared" si="3"/>
        <v>Loyal</v>
      </c>
    </row>
    <row r="49" spans="1:13" x14ac:dyDescent="0.25">
      <c r="A49">
        <v>8226</v>
      </c>
      <c r="B49">
        <v>20</v>
      </c>
      <c r="C49" s="1">
        <v>43582</v>
      </c>
      <c r="D49">
        <v>108.7</v>
      </c>
      <c r="E49">
        <v>4.7260869565217396</v>
      </c>
      <c r="F49">
        <f>$O$2-C49</f>
        <v>4</v>
      </c>
      <c r="G49" cm="1">
        <f t="array" ref="G49">_xlfn.IFS(F49&gt;_xlfn.QUARTILE.INC(F:F,3),4,F49&gt;_xlfn.QUARTILE.INC(F:F,2),3,F49&gt;_xlfn.QUARTILE.INC(F:F,1),2,F49&lt;=_xlfn.QUARTILE.INC(F:F,1),1)</f>
        <v>2</v>
      </c>
      <c r="H49" cm="1">
        <f t="array" ref="H49">_xlfn.IFS(B49&gt;_xlfn.QUARTILE.INC(B:B,3),1,B49&gt;_xlfn.QUARTILE.INC(B:B,2),2,B49&gt;_xlfn.QUARTILE.INC(B:B,1),3,B49&lt;=_xlfn.QUARTILE.INC(B:B,1),4)</f>
        <v>1</v>
      </c>
      <c r="I49" cm="1">
        <f t="array" ref="I49">_xlfn.IFS(D49&gt;_xlfn.QUARTILE.INC(D:D,3),1,D49&gt;_xlfn.QUARTILE.INC(D:D,2),2,D49&gt;_xlfn.QUARTILE.INC(D:D,1),3,D49&lt;=_xlfn.QUARTILE.INC(D:D,1),4)</f>
        <v>1</v>
      </c>
      <c r="J49" t="str">
        <f t="shared" si="0"/>
        <v>211</v>
      </c>
      <c r="K49" t="str">
        <f t="shared" si="1"/>
        <v/>
      </c>
      <c r="L49" t="str">
        <f t="shared" si="2"/>
        <v/>
      </c>
      <c r="M49" t="str">
        <f t="shared" si="3"/>
        <v>Loyal</v>
      </c>
    </row>
    <row r="50" spans="1:13" x14ac:dyDescent="0.25">
      <c r="A50">
        <v>5084</v>
      </c>
      <c r="B50">
        <v>15</v>
      </c>
      <c r="C50" s="1">
        <v>43584</v>
      </c>
      <c r="D50">
        <v>108.7</v>
      </c>
      <c r="E50">
        <v>4.7260869565217396</v>
      </c>
      <c r="F50">
        <f>$O$2-C50</f>
        <v>2</v>
      </c>
      <c r="G50" cm="1">
        <f t="array" ref="G50">_xlfn.IFS(F50&gt;_xlfn.QUARTILE.INC(F:F,3),4,F50&gt;_xlfn.QUARTILE.INC(F:F,2),3,F50&gt;_xlfn.QUARTILE.INC(F:F,1),2,F50&lt;=_xlfn.QUARTILE.INC(F:F,1),1)</f>
        <v>1</v>
      </c>
      <c r="H50" cm="1">
        <f t="array" ref="H50">_xlfn.IFS(B50&gt;_xlfn.QUARTILE.INC(B:B,3),1,B50&gt;_xlfn.QUARTILE.INC(B:B,2),2,B50&gt;_xlfn.QUARTILE.INC(B:B,1),3,B50&lt;=_xlfn.QUARTILE.INC(B:B,1),4)</f>
        <v>1</v>
      </c>
      <c r="I50" cm="1">
        <f t="array" ref="I50">_xlfn.IFS(D50&gt;_xlfn.QUARTILE.INC(D:D,3),1,D50&gt;_xlfn.QUARTILE.INC(D:D,2),2,D50&gt;_xlfn.QUARTILE.INC(D:D,1),3,D50&lt;=_xlfn.QUARTILE.INC(D:D,1),4)</f>
        <v>1</v>
      </c>
      <c r="J50" t="str">
        <f t="shared" si="0"/>
        <v>111</v>
      </c>
      <c r="K50" t="str">
        <f t="shared" si="1"/>
        <v/>
      </c>
      <c r="L50" t="str">
        <f t="shared" si="2"/>
        <v>Champion</v>
      </c>
      <c r="M50" t="str">
        <f t="shared" si="3"/>
        <v>Loyal</v>
      </c>
    </row>
    <row r="51" spans="1:13" x14ac:dyDescent="0.25">
      <c r="A51">
        <v>8072</v>
      </c>
      <c r="B51">
        <v>21</v>
      </c>
      <c r="C51" s="1">
        <v>43584</v>
      </c>
      <c r="D51">
        <v>108.55</v>
      </c>
      <c r="E51">
        <v>4.1749999999999998</v>
      </c>
      <c r="F51">
        <f>$O$2-C51</f>
        <v>2</v>
      </c>
      <c r="G51" cm="1">
        <f t="array" ref="G51">_xlfn.IFS(F51&gt;_xlfn.QUARTILE.INC(F:F,3),4,F51&gt;_xlfn.QUARTILE.INC(F:F,2),3,F51&gt;_xlfn.QUARTILE.INC(F:F,1),2,F51&lt;=_xlfn.QUARTILE.INC(F:F,1),1)</f>
        <v>1</v>
      </c>
      <c r="H51" cm="1">
        <f t="array" ref="H51">_xlfn.IFS(B51&gt;_xlfn.QUARTILE.INC(B:B,3),1,B51&gt;_xlfn.QUARTILE.INC(B:B,2),2,B51&gt;_xlfn.QUARTILE.INC(B:B,1),3,B51&lt;=_xlfn.QUARTILE.INC(B:B,1),4)</f>
        <v>1</v>
      </c>
      <c r="I51" cm="1">
        <f t="array" ref="I51">_xlfn.IFS(D51&gt;_xlfn.QUARTILE.INC(D:D,3),1,D51&gt;_xlfn.QUARTILE.INC(D:D,2),2,D51&gt;_xlfn.QUARTILE.INC(D:D,1),3,D51&lt;=_xlfn.QUARTILE.INC(D:D,1),4)</f>
        <v>1</v>
      </c>
      <c r="J51" t="str">
        <f t="shared" si="0"/>
        <v>111</v>
      </c>
      <c r="K51" t="str">
        <f t="shared" si="1"/>
        <v/>
      </c>
      <c r="L51" t="str">
        <f t="shared" si="2"/>
        <v>Champion</v>
      </c>
      <c r="M51" t="str">
        <f t="shared" si="3"/>
        <v>Loyal</v>
      </c>
    </row>
    <row r="52" spans="1:13" x14ac:dyDescent="0.25">
      <c r="A52">
        <v>8301</v>
      </c>
      <c r="B52">
        <v>16</v>
      </c>
      <c r="C52" s="1">
        <v>43584</v>
      </c>
      <c r="D52">
        <v>108.35</v>
      </c>
      <c r="E52">
        <v>5.7026315789473596</v>
      </c>
      <c r="F52">
        <f>$O$2-C52</f>
        <v>2</v>
      </c>
      <c r="G52" cm="1">
        <f t="array" ref="G52">_xlfn.IFS(F52&gt;_xlfn.QUARTILE.INC(F:F,3),4,F52&gt;_xlfn.QUARTILE.INC(F:F,2),3,F52&gt;_xlfn.QUARTILE.INC(F:F,1),2,F52&lt;=_xlfn.QUARTILE.INC(F:F,1),1)</f>
        <v>1</v>
      </c>
      <c r="H52" cm="1">
        <f t="array" ref="H52">_xlfn.IFS(B52&gt;_xlfn.QUARTILE.INC(B:B,3),1,B52&gt;_xlfn.QUARTILE.INC(B:B,2),2,B52&gt;_xlfn.QUARTILE.INC(B:B,1),3,B52&lt;=_xlfn.QUARTILE.INC(B:B,1),4)</f>
        <v>1</v>
      </c>
      <c r="I52" cm="1">
        <f t="array" ref="I52">_xlfn.IFS(D52&gt;_xlfn.QUARTILE.INC(D:D,3),1,D52&gt;_xlfn.QUARTILE.INC(D:D,2),2,D52&gt;_xlfn.QUARTILE.INC(D:D,1),3,D52&lt;=_xlfn.QUARTILE.INC(D:D,1),4)</f>
        <v>1</v>
      </c>
      <c r="J52" t="str">
        <f t="shared" si="0"/>
        <v>111</v>
      </c>
      <c r="K52" t="str">
        <f t="shared" si="1"/>
        <v/>
      </c>
      <c r="L52" t="str">
        <f t="shared" si="2"/>
        <v>Champion</v>
      </c>
      <c r="M52" t="str">
        <f t="shared" si="3"/>
        <v>Loyal</v>
      </c>
    </row>
    <row r="53" spans="1:13" x14ac:dyDescent="0.25">
      <c r="A53">
        <v>8042</v>
      </c>
      <c r="B53">
        <v>18</v>
      </c>
      <c r="C53" s="1">
        <v>43584</v>
      </c>
      <c r="D53">
        <v>108.2</v>
      </c>
      <c r="E53">
        <v>5.1523809523809501</v>
      </c>
      <c r="F53">
        <f>$O$2-C53</f>
        <v>2</v>
      </c>
      <c r="G53" cm="1">
        <f t="array" ref="G53">_xlfn.IFS(F53&gt;_xlfn.QUARTILE.INC(F:F,3),4,F53&gt;_xlfn.QUARTILE.INC(F:F,2),3,F53&gt;_xlfn.QUARTILE.INC(F:F,1),2,F53&lt;=_xlfn.QUARTILE.INC(F:F,1),1)</f>
        <v>1</v>
      </c>
      <c r="H53" cm="1">
        <f t="array" ref="H53">_xlfn.IFS(B53&gt;_xlfn.QUARTILE.INC(B:B,3),1,B53&gt;_xlfn.QUARTILE.INC(B:B,2),2,B53&gt;_xlfn.QUARTILE.INC(B:B,1),3,B53&lt;=_xlfn.QUARTILE.INC(B:B,1),4)</f>
        <v>1</v>
      </c>
      <c r="I53" cm="1">
        <f t="array" ref="I53">_xlfn.IFS(D53&gt;_xlfn.QUARTILE.INC(D:D,3),1,D53&gt;_xlfn.QUARTILE.INC(D:D,2),2,D53&gt;_xlfn.QUARTILE.INC(D:D,1),3,D53&lt;=_xlfn.QUARTILE.INC(D:D,1),4)</f>
        <v>1</v>
      </c>
      <c r="J53" t="str">
        <f t="shared" si="0"/>
        <v>111</v>
      </c>
      <c r="K53" t="str">
        <f t="shared" si="1"/>
        <v/>
      </c>
      <c r="L53" t="str">
        <f t="shared" si="2"/>
        <v>Champion</v>
      </c>
      <c r="M53" t="str">
        <f t="shared" si="3"/>
        <v>Loyal</v>
      </c>
    </row>
    <row r="54" spans="1:13" x14ac:dyDescent="0.25">
      <c r="A54">
        <v>388</v>
      </c>
      <c r="B54">
        <v>13</v>
      </c>
      <c r="C54" s="1">
        <v>43579</v>
      </c>
      <c r="D54">
        <v>108.1</v>
      </c>
      <c r="E54">
        <v>6.3588235294117599</v>
      </c>
      <c r="F54">
        <f>$O$2-C54</f>
        <v>7</v>
      </c>
      <c r="G54" cm="1">
        <f t="array" ref="G54">_xlfn.IFS(F54&gt;_xlfn.QUARTILE.INC(F:F,3),4,F54&gt;_xlfn.QUARTILE.INC(F:F,2),3,F54&gt;_xlfn.QUARTILE.INC(F:F,1),2,F54&lt;=_xlfn.QUARTILE.INC(F:F,1),1)</f>
        <v>3</v>
      </c>
      <c r="H54" cm="1">
        <f t="array" ref="H54">_xlfn.IFS(B54&gt;_xlfn.QUARTILE.INC(B:B,3),1,B54&gt;_xlfn.QUARTILE.INC(B:B,2),2,B54&gt;_xlfn.QUARTILE.INC(B:B,1),3,B54&lt;=_xlfn.QUARTILE.INC(B:B,1),4)</f>
        <v>1</v>
      </c>
      <c r="I54" cm="1">
        <f t="array" ref="I54">_xlfn.IFS(D54&gt;_xlfn.QUARTILE.INC(D:D,3),1,D54&gt;_xlfn.QUARTILE.INC(D:D,2),2,D54&gt;_xlfn.QUARTILE.INC(D:D,1),3,D54&lt;=_xlfn.QUARTILE.INC(D:D,1),4)</f>
        <v>1</v>
      </c>
      <c r="J54" t="str">
        <f t="shared" si="0"/>
        <v>311</v>
      </c>
      <c r="K54" t="str">
        <f t="shared" si="1"/>
        <v/>
      </c>
      <c r="L54" t="str">
        <f t="shared" si="2"/>
        <v/>
      </c>
      <c r="M54" t="str">
        <f t="shared" si="3"/>
        <v>Loyal</v>
      </c>
    </row>
    <row r="55" spans="1:13" x14ac:dyDescent="0.25">
      <c r="A55">
        <v>608</v>
      </c>
      <c r="B55">
        <v>22</v>
      </c>
      <c r="C55" s="1">
        <v>43581</v>
      </c>
      <c r="D55">
        <v>107.7</v>
      </c>
      <c r="E55">
        <v>4.3079999999999998</v>
      </c>
      <c r="F55">
        <f>$O$2-C55</f>
        <v>5</v>
      </c>
      <c r="G55" cm="1">
        <f t="array" ref="G55">_xlfn.IFS(F55&gt;_xlfn.QUARTILE.INC(F:F,3),4,F55&gt;_xlfn.QUARTILE.INC(F:F,2),3,F55&gt;_xlfn.QUARTILE.INC(F:F,1),2,F55&lt;=_xlfn.QUARTILE.INC(F:F,1),1)</f>
        <v>3</v>
      </c>
      <c r="H55" cm="1">
        <f t="array" ref="H55">_xlfn.IFS(B55&gt;_xlfn.QUARTILE.INC(B:B,3),1,B55&gt;_xlfn.QUARTILE.INC(B:B,2),2,B55&gt;_xlfn.QUARTILE.INC(B:B,1),3,B55&lt;=_xlfn.QUARTILE.INC(B:B,1),4)</f>
        <v>1</v>
      </c>
      <c r="I55" cm="1">
        <f t="array" ref="I55">_xlfn.IFS(D55&gt;_xlfn.QUARTILE.INC(D:D,3),1,D55&gt;_xlfn.QUARTILE.INC(D:D,2),2,D55&gt;_xlfn.QUARTILE.INC(D:D,1),3,D55&lt;=_xlfn.QUARTILE.INC(D:D,1),4)</f>
        <v>1</v>
      </c>
      <c r="J55" t="str">
        <f t="shared" si="0"/>
        <v>311</v>
      </c>
      <c r="K55" t="str">
        <f t="shared" si="1"/>
        <v/>
      </c>
      <c r="L55" t="str">
        <f t="shared" si="2"/>
        <v/>
      </c>
      <c r="M55" t="str">
        <f t="shared" si="3"/>
        <v>Loyal</v>
      </c>
    </row>
    <row r="56" spans="1:13" x14ac:dyDescent="0.25">
      <c r="A56">
        <v>39</v>
      </c>
      <c r="B56">
        <v>10</v>
      </c>
      <c r="C56" s="1">
        <v>43576</v>
      </c>
      <c r="D56">
        <v>107.4</v>
      </c>
      <c r="E56">
        <v>7.16</v>
      </c>
      <c r="F56">
        <f>$O$2-C56</f>
        <v>10</v>
      </c>
      <c r="G56" cm="1">
        <f t="array" ref="G56">_xlfn.IFS(F56&gt;_xlfn.QUARTILE.INC(F:F,3),4,F56&gt;_xlfn.QUARTILE.INC(F:F,2),3,F56&gt;_xlfn.QUARTILE.INC(F:F,1),2,F56&lt;=_xlfn.QUARTILE.INC(F:F,1),1)</f>
        <v>4</v>
      </c>
      <c r="H56" cm="1">
        <f t="array" ref="H56">_xlfn.IFS(B56&gt;_xlfn.QUARTILE.INC(B:B,3),1,B56&gt;_xlfn.QUARTILE.INC(B:B,2),2,B56&gt;_xlfn.QUARTILE.INC(B:B,1),3,B56&lt;=_xlfn.QUARTILE.INC(B:B,1),4)</f>
        <v>2</v>
      </c>
      <c r="I56" cm="1">
        <f t="array" ref="I56">_xlfn.IFS(D56&gt;_xlfn.QUARTILE.INC(D:D,3),1,D56&gt;_xlfn.QUARTILE.INC(D:D,2),2,D56&gt;_xlfn.QUARTILE.INC(D:D,1),3,D56&lt;=_xlfn.QUARTILE.INC(D:D,1),4)</f>
        <v>1</v>
      </c>
      <c r="J56" t="str">
        <f t="shared" si="0"/>
        <v>421</v>
      </c>
      <c r="K56" t="str">
        <f t="shared" si="1"/>
        <v>At Risk</v>
      </c>
      <c r="L56" t="str">
        <f t="shared" si="2"/>
        <v/>
      </c>
      <c r="M56" t="str">
        <f t="shared" si="3"/>
        <v/>
      </c>
    </row>
    <row r="57" spans="1:13" x14ac:dyDescent="0.25">
      <c r="A57">
        <v>8009</v>
      </c>
      <c r="B57">
        <v>19</v>
      </c>
      <c r="C57" s="1">
        <v>43584</v>
      </c>
      <c r="D57">
        <v>107.399999999999</v>
      </c>
      <c r="E57">
        <v>3.8357142857142801</v>
      </c>
      <c r="F57">
        <f>$O$2-C57</f>
        <v>2</v>
      </c>
      <c r="G57" cm="1">
        <f t="array" ref="G57">_xlfn.IFS(F57&gt;_xlfn.QUARTILE.INC(F:F,3),4,F57&gt;_xlfn.QUARTILE.INC(F:F,2),3,F57&gt;_xlfn.QUARTILE.INC(F:F,1),2,F57&lt;=_xlfn.QUARTILE.INC(F:F,1),1)</f>
        <v>1</v>
      </c>
      <c r="H57" cm="1">
        <f t="array" ref="H57">_xlfn.IFS(B57&gt;_xlfn.QUARTILE.INC(B:B,3),1,B57&gt;_xlfn.QUARTILE.INC(B:B,2),2,B57&gt;_xlfn.QUARTILE.INC(B:B,1),3,B57&lt;=_xlfn.QUARTILE.INC(B:B,1),4)</f>
        <v>1</v>
      </c>
      <c r="I57" cm="1">
        <f t="array" ref="I57">_xlfn.IFS(D57&gt;_xlfn.QUARTILE.INC(D:D,3),1,D57&gt;_xlfn.QUARTILE.INC(D:D,2),2,D57&gt;_xlfn.QUARTILE.INC(D:D,1),3,D57&lt;=_xlfn.QUARTILE.INC(D:D,1),4)</f>
        <v>1</v>
      </c>
      <c r="J57" t="str">
        <f t="shared" si="0"/>
        <v>111</v>
      </c>
      <c r="K57" t="str">
        <f t="shared" si="1"/>
        <v/>
      </c>
      <c r="L57" t="str">
        <f t="shared" si="2"/>
        <v>Champion</v>
      </c>
      <c r="M57" t="str">
        <f t="shared" si="3"/>
        <v>Loyal</v>
      </c>
    </row>
    <row r="58" spans="1:13" x14ac:dyDescent="0.25">
      <c r="A58">
        <v>8282</v>
      </c>
      <c r="B58">
        <v>19</v>
      </c>
      <c r="C58" s="1">
        <v>43583</v>
      </c>
      <c r="D58">
        <v>107.399999999999</v>
      </c>
      <c r="E58">
        <v>4.8818181818181801</v>
      </c>
      <c r="F58">
        <f>$O$2-C58</f>
        <v>3</v>
      </c>
      <c r="G58" cm="1">
        <f t="array" ref="G58">_xlfn.IFS(F58&gt;_xlfn.QUARTILE.INC(F:F,3),4,F58&gt;_xlfn.QUARTILE.INC(F:F,2),3,F58&gt;_xlfn.QUARTILE.INC(F:F,1),2,F58&lt;=_xlfn.QUARTILE.INC(F:F,1),1)</f>
        <v>1</v>
      </c>
      <c r="H58" cm="1">
        <f t="array" ref="H58">_xlfn.IFS(B58&gt;_xlfn.QUARTILE.INC(B:B,3),1,B58&gt;_xlfn.QUARTILE.INC(B:B,2),2,B58&gt;_xlfn.QUARTILE.INC(B:B,1),3,B58&lt;=_xlfn.QUARTILE.INC(B:B,1),4)</f>
        <v>1</v>
      </c>
      <c r="I58" cm="1">
        <f t="array" ref="I58">_xlfn.IFS(D58&gt;_xlfn.QUARTILE.INC(D:D,3),1,D58&gt;_xlfn.QUARTILE.INC(D:D,2),2,D58&gt;_xlfn.QUARTILE.INC(D:D,1),3,D58&lt;=_xlfn.QUARTILE.INC(D:D,1),4)</f>
        <v>1</v>
      </c>
      <c r="J58" t="str">
        <f t="shared" si="0"/>
        <v>111</v>
      </c>
      <c r="K58" t="str">
        <f t="shared" si="1"/>
        <v/>
      </c>
      <c r="L58" t="str">
        <f t="shared" si="2"/>
        <v>Champion</v>
      </c>
      <c r="M58" t="str">
        <f t="shared" si="3"/>
        <v>Loyal</v>
      </c>
    </row>
    <row r="59" spans="1:13" x14ac:dyDescent="0.25">
      <c r="A59">
        <v>8322</v>
      </c>
      <c r="B59">
        <v>18</v>
      </c>
      <c r="C59" s="1">
        <v>43584</v>
      </c>
      <c r="D59">
        <v>107.05</v>
      </c>
      <c r="E59">
        <v>4.1173076923076897</v>
      </c>
      <c r="F59">
        <f>$O$2-C59</f>
        <v>2</v>
      </c>
      <c r="G59" cm="1">
        <f t="array" ref="G59">_xlfn.IFS(F59&gt;_xlfn.QUARTILE.INC(F:F,3),4,F59&gt;_xlfn.QUARTILE.INC(F:F,2),3,F59&gt;_xlfn.QUARTILE.INC(F:F,1),2,F59&lt;=_xlfn.QUARTILE.INC(F:F,1),1)</f>
        <v>1</v>
      </c>
      <c r="H59" cm="1">
        <f t="array" ref="H59">_xlfn.IFS(B59&gt;_xlfn.QUARTILE.INC(B:B,3),1,B59&gt;_xlfn.QUARTILE.INC(B:B,2),2,B59&gt;_xlfn.QUARTILE.INC(B:B,1),3,B59&lt;=_xlfn.QUARTILE.INC(B:B,1),4)</f>
        <v>1</v>
      </c>
      <c r="I59" cm="1">
        <f t="array" ref="I59">_xlfn.IFS(D59&gt;_xlfn.QUARTILE.INC(D:D,3),1,D59&gt;_xlfn.QUARTILE.INC(D:D,2),2,D59&gt;_xlfn.QUARTILE.INC(D:D,1),3,D59&lt;=_xlfn.QUARTILE.INC(D:D,1),4)</f>
        <v>1</v>
      </c>
      <c r="J59" t="str">
        <f t="shared" si="0"/>
        <v>111</v>
      </c>
      <c r="K59" t="str">
        <f t="shared" si="1"/>
        <v/>
      </c>
      <c r="L59" t="str">
        <f t="shared" si="2"/>
        <v>Champion</v>
      </c>
      <c r="M59" t="str">
        <f t="shared" si="3"/>
        <v>Loyal</v>
      </c>
    </row>
    <row r="60" spans="1:13" x14ac:dyDescent="0.25">
      <c r="A60">
        <v>8370</v>
      </c>
      <c r="B60">
        <v>20</v>
      </c>
      <c r="C60" s="1">
        <v>43577</v>
      </c>
      <c r="D60">
        <v>106.7</v>
      </c>
      <c r="E60">
        <v>4.4458333333333302</v>
      </c>
      <c r="F60">
        <f>$O$2-C60</f>
        <v>9</v>
      </c>
      <c r="G60" cm="1">
        <f t="array" ref="G60">_xlfn.IFS(F60&gt;_xlfn.QUARTILE.INC(F:F,3),4,F60&gt;_xlfn.QUARTILE.INC(F:F,2),3,F60&gt;_xlfn.QUARTILE.INC(F:F,1),2,F60&lt;=_xlfn.QUARTILE.INC(F:F,1),1)</f>
        <v>4</v>
      </c>
      <c r="H60" cm="1">
        <f t="array" ref="H60">_xlfn.IFS(B60&gt;_xlfn.QUARTILE.INC(B:B,3),1,B60&gt;_xlfn.QUARTILE.INC(B:B,2),2,B60&gt;_xlfn.QUARTILE.INC(B:B,1),3,B60&lt;=_xlfn.QUARTILE.INC(B:B,1),4)</f>
        <v>1</v>
      </c>
      <c r="I60" cm="1">
        <f t="array" ref="I60">_xlfn.IFS(D60&gt;_xlfn.QUARTILE.INC(D:D,3),1,D60&gt;_xlfn.QUARTILE.INC(D:D,2),2,D60&gt;_xlfn.QUARTILE.INC(D:D,1),3,D60&lt;=_xlfn.QUARTILE.INC(D:D,1),4)</f>
        <v>1</v>
      </c>
      <c r="J60" t="str">
        <f t="shared" si="0"/>
        <v>411</v>
      </c>
      <c r="K60" t="str">
        <f t="shared" si="1"/>
        <v>At Risk</v>
      </c>
      <c r="L60" t="str">
        <f t="shared" si="2"/>
        <v/>
      </c>
      <c r="M60" t="str">
        <f t="shared" si="3"/>
        <v>Loyal</v>
      </c>
    </row>
    <row r="61" spans="1:13" x14ac:dyDescent="0.25">
      <c r="A61">
        <v>653</v>
      </c>
      <c r="B61">
        <v>11</v>
      </c>
      <c r="C61" s="1">
        <v>43583</v>
      </c>
      <c r="D61">
        <v>106.6</v>
      </c>
      <c r="E61">
        <v>8.8833333333333293</v>
      </c>
      <c r="F61">
        <f>$O$2-C61</f>
        <v>3</v>
      </c>
      <c r="G61" cm="1">
        <f t="array" ref="G61">_xlfn.IFS(F61&gt;_xlfn.QUARTILE.INC(F:F,3),4,F61&gt;_xlfn.QUARTILE.INC(F:F,2),3,F61&gt;_xlfn.QUARTILE.INC(F:F,1),2,F61&lt;=_xlfn.QUARTILE.INC(F:F,1),1)</f>
        <v>1</v>
      </c>
      <c r="H61" cm="1">
        <f t="array" ref="H61">_xlfn.IFS(B61&gt;_xlfn.QUARTILE.INC(B:B,3),1,B61&gt;_xlfn.QUARTILE.INC(B:B,2),2,B61&gt;_xlfn.QUARTILE.INC(B:B,1),3,B61&lt;=_xlfn.QUARTILE.INC(B:B,1),4)</f>
        <v>2</v>
      </c>
      <c r="I61" cm="1">
        <f t="array" ref="I61">_xlfn.IFS(D61&gt;_xlfn.QUARTILE.INC(D:D,3),1,D61&gt;_xlfn.QUARTILE.INC(D:D,2),2,D61&gt;_xlfn.QUARTILE.INC(D:D,1),3,D61&lt;=_xlfn.QUARTILE.INC(D:D,1),4)</f>
        <v>1</v>
      </c>
      <c r="J61" t="str">
        <f t="shared" si="0"/>
        <v>121</v>
      </c>
      <c r="K61" t="str">
        <f t="shared" si="1"/>
        <v/>
      </c>
      <c r="L61" t="str">
        <f t="shared" si="2"/>
        <v/>
      </c>
      <c r="M61" t="str">
        <f t="shared" si="3"/>
        <v/>
      </c>
    </row>
    <row r="62" spans="1:13" x14ac:dyDescent="0.25">
      <c r="A62">
        <v>8494</v>
      </c>
      <c r="B62">
        <v>15</v>
      </c>
      <c r="C62" s="1">
        <v>43581</v>
      </c>
      <c r="D62">
        <v>106.6</v>
      </c>
      <c r="E62">
        <v>5.9222222222222198</v>
      </c>
      <c r="F62">
        <f>$O$2-C62</f>
        <v>5</v>
      </c>
      <c r="G62" cm="1">
        <f t="array" ref="G62">_xlfn.IFS(F62&gt;_xlfn.QUARTILE.INC(F:F,3),4,F62&gt;_xlfn.QUARTILE.INC(F:F,2),3,F62&gt;_xlfn.QUARTILE.INC(F:F,1),2,F62&lt;=_xlfn.QUARTILE.INC(F:F,1),1)</f>
        <v>3</v>
      </c>
      <c r="H62" cm="1">
        <f t="array" ref="H62">_xlfn.IFS(B62&gt;_xlfn.QUARTILE.INC(B:B,3),1,B62&gt;_xlfn.QUARTILE.INC(B:B,2),2,B62&gt;_xlfn.QUARTILE.INC(B:B,1),3,B62&lt;=_xlfn.QUARTILE.INC(B:B,1),4)</f>
        <v>1</v>
      </c>
      <c r="I62" cm="1">
        <f t="array" ref="I62">_xlfn.IFS(D62&gt;_xlfn.QUARTILE.INC(D:D,3),1,D62&gt;_xlfn.QUARTILE.INC(D:D,2),2,D62&gt;_xlfn.QUARTILE.INC(D:D,1),3,D62&lt;=_xlfn.QUARTILE.INC(D:D,1),4)</f>
        <v>1</v>
      </c>
      <c r="J62" t="str">
        <f t="shared" si="0"/>
        <v>311</v>
      </c>
      <c r="K62" t="str">
        <f t="shared" si="1"/>
        <v/>
      </c>
      <c r="L62" t="str">
        <f t="shared" si="2"/>
        <v/>
      </c>
      <c r="M62" t="str">
        <f t="shared" si="3"/>
        <v>Loyal</v>
      </c>
    </row>
    <row r="63" spans="1:13" x14ac:dyDescent="0.25">
      <c r="A63">
        <v>214</v>
      </c>
      <c r="B63">
        <v>15</v>
      </c>
      <c r="C63" s="1">
        <v>43576</v>
      </c>
      <c r="D63">
        <v>106.2</v>
      </c>
      <c r="E63">
        <v>5.5894736842105202</v>
      </c>
      <c r="F63">
        <f>$O$2-C63</f>
        <v>10</v>
      </c>
      <c r="G63" cm="1">
        <f t="array" ref="G63">_xlfn.IFS(F63&gt;_xlfn.QUARTILE.INC(F:F,3),4,F63&gt;_xlfn.QUARTILE.INC(F:F,2),3,F63&gt;_xlfn.QUARTILE.INC(F:F,1),2,F63&lt;=_xlfn.QUARTILE.INC(F:F,1),1)</f>
        <v>4</v>
      </c>
      <c r="H63" cm="1">
        <f t="array" ref="H63">_xlfn.IFS(B63&gt;_xlfn.QUARTILE.INC(B:B,3),1,B63&gt;_xlfn.QUARTILE.INC(B:B,2),2,B63&gt;_xlfn.QUARTILE.INC(B:B,1),3,B63&lt;=_xlfn.QUARTILE.INC(B:B,1),4)</f>
        <v>1</v>
      </c>
      <c r="I63" cm="1">
        <f t="array" ref="I63">_xlfn.IFS(D63&gt;_xlfn.QUARTILE.INC(D:D,3),1,D63&gt;_xlfn.QUARTILE.INC(D:D,2),2,D63&gt;_xlfn.QUARTILE.INC(D:D,1),3,D63&lt;=_xlfn.QUARTILE.INC(D:D,1),4)</f>
        <v>1</v>
      </c>
      <c r="J63" t="str">
        <f t="shared" si="0"/>
        <v>411</v>
      </c>
      <c r="K63" t="str">
        <f t="shared" si="1"/>
        <v>At Risk</v>
      </c>
      <c r="L63" t="str">
        <f t="shared" si="2"/>
        <v/>
      </c>
      <c r="M63" t="str">
        <f t="shared" si="3"/>
        <v>Loyal</v>
      </c>
    </row>
    <row r="64" spans="1:13" x14ac:dyDescent="0.25">
      <c r="A64">
        <v>599</v>
      </c>
      <c r="B64">
        <v>14</v>
      </c>
      <c r="C64" s="1">
        <v>43583</v>
      </c>
      <c r="D64">
        <v>106.1</v>
      </c>
      <c r="E64">
        <v>5.58421052631578</v>
      </c>
      <c r="F64">
        <f>$O$2-C64</f>
        <v>3</v>
      </c>
      <c r="G64" cm="1">
        <f t="array" ref="G64">_xlfn.IFS(F64&gt;_xlfn.QUARTILE.INC(F:F,3),4,F64&gt;_xlfn.QUARTILE.INC(F:F,2),3,F64&gt;_xlfn.QUARTILE.INC(F:F,1),2,F64&lt;=_xlfn.QUARTILE.INC(F:F,1),1)</f>
        <v>1</v>
      </c>
      <c r="H64" cm="1">
        <f t="array" ref="H64">_xlfn.IFS(B64&gt;_xlfn.QUARTILE.INC(B:B,3),1,B64&gt;_xlfn.QUARTILE.INC(B:B,2),2,B64&gt;_xlfn.QUARTILE.INC(B:B,1),3,B64&lt;=_xlfn.QUARTILE.INC(B:B,1),4)</f>
        <v>1</v>
      </c>
      <c r="I64" cm="1">
        <f t="array" ref="I64">_xlfn.IFS(D64&gt;_xlfn.QUARTILE.INC(D:D,3),1,D64&gt;_xlfn.QUARTILE.INC(D:D,2),2,D64&gt;_xlfn.QUARTILE.INC(D:D,1),3,D64&lt;=_xlfn.QUARTILE.INC(D:D,1),4)</f>
        <v>1</v>
      </c>
      <c r="J64" t="str">
        <f t="shared" si="0"/>
        <v>111</v>
      </c>
      <c r="K64" t="str">
        <f t="shared" si="1"/>
        <v/>
      </c>
      <c r="L64" t="str">
        <f t="shared" si="2"/>
        <v>Champion</v>
      </c>
      <c r="M64" t="str">
        <f t="shared" si="3"/>
        <v>Loyal</v>
      </c>
    </row>
    <row r="65" spans="1:13" x14ac:dyDescent="0.25">
      <c r="A65">
        <v>8080</v>
      </c>
      <c r="B65">
        <v>18</v>
      </c>
      <c r="C65" s="1">
        <v>43583</v>
      </c>
      <c r="D65">
        <v>105.75</v>
      </c>
      <c r="E65">
        <v>4.8068181818181799</v>
      </c>
      <c r="F65">
        <f>$O$2-C65</f>
        <v>3</v>
      </c>
      <c r="G65" cm="1">
        <f t="array" ref="G65">_xlfn.IFS(F65&gt;_xlfn.QUARTILE.INC(F:F,3),4,F65&gt;_xlfn.QUARTILE.INC(F:F,2),3,F65&gt;_xlfn.QUARTILE.INC(F:F,1),2,F65&lt;=_xlfn.QUARTILE.INC(F:F,1),1)</f>
        <v>1</v>
      </c>
      <c r="H65" cm="1">
        <f t="array" ref="H65">_xlfn.IFS(B65&gt;_xlfn.QUARTILE.INC(B:B,3),1,B65&gt;_xlfn.QUARTILE.INC(B:B,2),2,B65&gt;_xlfn.QUARTILE.INC(B:B,1),3,B65&lt;=_xlfn.QUARTILE.INC(B:B,1),4)</f>
        <v>1</v>
      </c>
      <c r="I65" cm="1">
        <f t="array" ref="I65">_xlfn.IFS(D65&gt;_xlfn.QUARTILE.INC(D:D,3),1,D65&gt;_xlfn.QUARTILE.INC(D:D,2),2,D65&gt;_xlfn.QUARTILE.INC(D:D,1),3,D65&lt;=_xlfn.QUARTILE.INC(D:D,1),4)</f>
        <v>1</v>
      </c>
      <c r="J65" t="str">
        <f t="shared" si="0"/>
        <v>111</v>
      </c>
      <c r="K65" t="str">
        <f t="shared" si="1"/>
        <v/>
      </c>
      <c r="L65" t="str">
        <f t="shared" si="2"/>
        <v>Champion</v>
      </c>
      <c r="M65" t="str">
        <f t="shared" si="3"/>
        <v>Loyal</v>
      </c>
    </row>
    <row r="66" spans="1:13" x14ac:dyDescent="0.25">
      <c r="A66">
        <v>8423</v>
      </c>
      <c r="B66">
        <v>16</v>
      </c>
      <c r="C66" s="1">
        <v>43581</v>
      </c>
      <c r="D66">
        <v>105.55</v>
      </c>
      <c r="E66">
        <v>4.7977272727272702</v>
      </c>
      <c r="F66">
        <f>$O$2-C66</f>
        <v>5</v>
      </c>
      <c r="G66" cm="1">
        <f t="array" ref="G66">_xlfn.IFS(F66&gt;_xlfn.QUARTILE.INC(F:F,3),4,F66&gt;_xlfn.QUARTILE.INC(F:F,2),3,F66&gt;_xlfn.QUARTILE.INC(F:F,1),2,F66&lt;=_xlfn.QUARTILE.INC(F:F,1),1)</f>
        <v>3</v>
      </c>
      <c r="H66" cm="1">
        <f t="array" ref="H66">_xlfn.IFS(B66&gt;_xlfn.QUARTILE.INC(B:B,3),1,B66&gt;_xlfn.QUARTILE.INC(B:B,2),2,B66&gt;_xlfn.QUARTILE.INC(B:B,1),3,B66&lt;=_xlfn.QUARTILE.INC(B:B,1),4)</f>
        <v>1</v>
      </c>
      <c r="I66" cm="1">
        <f t="array" ref="I66">_xlfn.IFS(D66&gt;_xlfn.QUARTILE.INC(D:D,3),1,D66&gt;_xlfn.QUARTILE.INC(D:D,2),2,D66&gt;_xlfn.QUARTILE.INC(D:D,1),3,D66&lt;=_xlfn.QUARTILE.INC(D:D,1),4)</f>
        <v>1</v>
      </c>
      <c r="J66" t="str">
        <f t="shared" si="0"/>
        <v>311</v>
      </c>
      <c r="K66" t="str">
        <f t="shared" si="1"/>
        <v/>
      </c>
      <c r="L66" t="str">
        <f t="shared" si="2"/>
        <v/>
      </c>
      <c r="M66" t="str">
        <f t="shared" si="3"/>
        <v>Loyal</v>
      </c>
    </row>
    <row r="67" spans="1:13" x14ac:dyDescent="0.25">
      <c r="A67">
        <v>8353</v>
      </c>
      <c r="B67">
        <v>17</v>
      </c>
      <c r="C67" s="1">
        <v>43583</v>
      </c>
      <c r="D67">
        <v>105.05</v>
      </c>
      <c r="E67">
        <v>5.2525000000000004</v>
      </c>
      <c r="F67">
        <f>$O$2-C67</f>
        <v>3</v>
      </c>
      <c r="G67" cm="1">
        <f t="array" ref="G67">_xlfn.IFS(F67&gt;_xlfn.QUARTILE.INC(F:F,3),4,F67&gt;_xlfn.QUARTILE.INC(F:F,2),3,F67&gt;_xlfn.QUARTILE.INC(F:F,1),2,F67&lt;=_xlfn.QUARTILE.INC(F:F,1),1)</f>
        <v>1</v>
      </c>
      <c r="H67" cm="1">
        <f t="array" ref="H67">_xlfn.IFS(B67&gt;_xlfn.QUARTILE.INC(B:B,3),1,B67&gt;_xlfn.QUARTILE.INC(B:B,2),2,B67&gt;_xlfn.QUARTILE.INC(B:B,1),3,B67&lt;=_xlfn.QUARTILE.INC(B:B,1),4)</f>
        <v>1</v>
      </c>
      <c r="I67" cm="1">
        <f t="array" ref="I67">_xlfn.IFS(D67&gt;_xlfn.QUARTILE.INC(D:D,3),1,D67&gt;_xlfn.QUARTILE.INC(D:D,2),2,D67&gt;_xlfn.QUARTILE.INC(D:D,1),3,D67&lt;=_xlfn.QUARTILE.INC(D:D,1),4)</f>
        <v>1</v>
      </c>
      <c r="J67" t="str">
        <f t="shared" ref="J67:J130" si="4">_xlfn.CONCAT(G67,H67,I67,)</f>
        <v>111</v>
      </c>
      <c r="K67" t="str">
        <f t="shared" ref="K67:K130" si="5">IF(OR(G67=4,G67=4),"At Risk", "")</f>
        <v/>
      </c>
      <c r="L67" t="str">
        <f t="shared" ref="L67:L130" si="6">IF(AND(G67=1,H67=1,I67=1),"Champion","")</f>
        <v>Champion</v>
      </c>
      <c r="M67" t="str">
        <f t="shared" ref="M67:M130" si="7">IF(H67=1,"Loyal","")</f>
        <v>Loyal</v>
      </c>
    </row>
    <row r="68" spans="1:13" x14ac:dyDescent="0.25">
      <c r="A68">
        <v>8428</v>
      </c>
      <c r="B68">
        <v>18</v>
      </c>
      <c r="C68" s="1">
        <v>43582</v>
      </c>
      <c r="D68">
        <v>104.799999999999</v>
      </c>
      <c r="E68">
        <v>4.5565217391304298</v>
      </c>
      <c r="F68">
        <f>$O$2-C68</f>
        <v>4</v>
      </c>
      <c r="G68" cm="1">
        <f t="array" ref="G68">_xlfn.IFS(F68&gt;_xlfn.QUARTILE.INC(F:F,3),4,F68&gt;_xlfn.QUARTILE.INC(F:F,2),3,F68&gt;_xlfn.QUARTILE.INC(F:F,1),2,F68&lt;=_xlfn.QUARTILE.INC(F:F,1),1)</f>
        <v>2</v>
      </c>
      <c r="H68" cm="1">
        <f t="array" ref="H68">_xlfn.IFS(B68&gt;_xlfn.QUARTILE.INC(B:B,3),1,B68&gt;_xlfn.QUARTILE.INC(B:B,2),2,B68&gt;_xlfn.QUARTILE.INC(B:B,1),3,B68&lt;=_xlfn.QUARTILE.INC(B:B,1),4)</f>
        <v>1</v>
      </c>
      <c r="I68" cm="1">
        <f t="array" ref="I68">_xlfn.IFS(D68&gt;_xlfn.QUARTILE.INC(D:D,3),1,D68&gt;_xlfn.QUARTILE.INC(D:D,2),2,D68&gt;_xlfn.QUARTILE.INC(D:D,1),3,D68&lt;=_xlfn.QUARTILE.INC(D:D,1),4)</f>
        <v>1</v>
      </c>
      <c r="J68" t="str">
        <f t="shared" si="4"/>
        <v>211</v>
      </c>
      <c r="K68" t="str">
        <f t="shared" si="5"/>
        <v/>
      </c>
      <c r="L68" t="str">
        <f t="shared" si="6"/>
        <v/>
      </c>
      <c r="M68" t="str">
        <f t="shared" si="7"/>
        <v>Loyal</v>
      </c>
    </row>
    <row r="69" spans="1:13" x14ac:dyDescent="0.25">
      <c r="A69">
        <v>135</v>
      </c>
      <c r="B69">
        <v>14</v>
      </c>
      <c r="C69" s="1">
        <v>43576</v>
      </c>
      <c r="D69">
        <v>104.6</v>
      </c>
      <c r="E69">
        <v>6.5374999999999996</v>
      </c>
      <c r="F69">
        <f>$O$2-C69</f>
        <v>10</v>
      </c>
      <c r="G69" cm="1">
        <f t="array" ref="G69">_xlfn.IFS(F69&gt;_xlfn.QUARTILE.INC(F:F,3),4,F69&gt;_xlfn.QUARTILE.INC(F:F,2),3,F69&gt;_xlfn.QUARTILE.INC(F:F,1),2,F69&lt;=_xlfn.QUARTILE.INC(F:F,1),1)</f>
        <v>4</v>
      </c>
      <c r="H69" cm="1">
        <f t="array" ref="H69">_xlfn.IFS(B69&gt;_xlfn.QUARTILE.INC(B:B,3),1,B69&gt;_xlfn.QUARTILE.INC(B:B,2),2,B69&gt;_xlfn.QUARTILE.INC(B:B,1),3,B69&lt;=_xlfn.QUARTILE.INC(B:B,1),4)</f>
        <v>1</v>
      </c>
      <c r="I69" cm="1">
        <f t="array" ref="I69">_xlfn.IFS(D69&gt;_xlfn.QUARTILE.INC(D:D,3),1,D69&gt;_xlfn.QUARTILE.INC(D:D,2),2,D69&gt;_xlfn.QUARTILE.INC(D:D,1),3,D69&lt;=_xlfn.QUARTILE.INC(D:D,1),4)</f>
        <v>1</v>
      </c>
      <c r="J69" t="str">
        <f t="shared" si="4"/>
        <v>411</v>
      </c>
      <c r="K69" t="str">
        <f t="shared" si="5"/>
        <v>At Risk</v>
      </c>
      <c r="L69" t="str">
        <f t="shared" si="6"/>
        <v/>
      </c>
      <c r="M69" t="str">
        <f t="shared" si="7"/>
        <v>Loyal</v>
      </c>
    </row>
    <row r="70" spans="1:13" x14ac:dyDescent="0.25">
      <c r="A70">
        <v>5228</v>
      </c>
      <c r="B70">
        <v>14</v>
      </c>
      <c r="C70" s="1">
        <v>43583</v>
      </c>
      <c r="D70">
        <v>104.05</v>
      </c>
      <c r="E70">
        <v>4.9547619047618996</v>
      </c>
      <c r="F70">
        <f>$O$2-C70</f>
        <v>3</v>
      </c>
      <c r="G70" cm="1">
        <f t="array" ref="G70">_xlfn.IFS(F70&gt;_xlfn.QUARTILE.INC(F:F,3),4,F70&gt;_xlfn.QUARTILE.INC(F:F,2),3,F70&gt;_xlfn.QUARTILE.INC(F:F,1),2,F70&lt;=_xlfn.QUARTILE.INC(F:F,1),1)</f>
        <v>1</v>
      </c>
      <c r="H70" cm="1">
        <f t="array" ref="H70">_xlfn.IFS(B70&gt;_xlfn.QUARTILE.INC(B:B,3),1,B70&gt;_xlfn.QUARTILE.INC(B:B,2),2,B70&gt;_xlfn.QUARTILE.INC(B:B,1),3,B70&lt;=_xlfn.QUARTILE.INC(B:B,1),4)</f>
        <v>1</v>
      </c>
      <c r="I70" cm="1">
        <f t="array" ref="I70">_xlfn.IFS(D70&gt;_xlfn.QUARTILE.INC(D:D,3),1,D70&gt;_xlfn.QUARTILE.INC(D:D,2),2,D70&gt;_xlfn.QUARTILE.INC(D:D,1),3,D70&lt;=_xlfn.QUARTILE.INC(D:D,1),4)</f>
        <v>1</v>
      </c>
      <c r="J70" t="str">
        <f t="shared" si="4"/>
        <v>111</v>
      </c>
      <c r="K70" t="str">
        <f t="shared" si="5"/>
        <v/>
      </c>
      <c r="L70" t="str">
        <f t="shared" si="6"/>
        <v>Champion</v>
      </c>
      <c r="M70" t="str">
        <f t="shared" si="7"/>
        <v>Loyal</v>
      </c>
    </row>
    <row r="71" spans="1:13" x14ac:dyDescent="0.25">
      <c r="A71">
        <v>8323</v>
      </c>
      <c r="B71">
        <v>15</v>
      </c>
      <c r="C71" s="1">
        <v>43575</v>
      </c>
      <c r="D71">
        <v>103.799999999999</v>
      </c>
      <c r="E71">
        <v>5.7666666666666604</v>
      </c>
      <c r="F71">
        <f>$O$2-C71</f>
        <v>11</v>
      </c>
      <c r="G71" cm="1">
        <f t="array" ref="G71">_xlfn.IFS(F71&gt;_xlfn.QUARTILE.INC(F:F,3),4,F71&gt;_xlfn.QUARTILE.INC(F:F,2),3,F71&gt;_xlfn.QUARTILE.INC(F:F,1),2,F71&lt;=_xlfn.QUARTILE.INC(F:F,1),1)</f>
        <v>4</v>
      </c>
      <c r="H71" cm="1">
        <f t="array" ref="H71">_xlfn.IFS(B71&gt;_xlfn.QUARTILE.INC(B:B,3),1,B71&gt;_xlfn.QUARTILE.INC(B:B,2),2,B71&gt;_xlfn.QUARTILE.INC(B:B,1),3,B71&lt;=_xlfn.QUARTILE.INC(B:B,1),4)</f>
        <v>1</v>
      </c>
      <c r="I71" cm="1">
        <f t="array" ref="I71">_xlfn.IFS(D71&gt;_xlfn.QUARTILE.INC(D:D,3),1,D71&gt;_xlfn.QUARTILE.INC(D:D,2),2,D71&gt;_xlfn.QUARTILE.INC(D:D,1),3,D71&lt;=_xlfn.QUARTILE.INC(D:D,1),4)</f>
        <v>1</v>
      </c>
      <c r="J71" t="str">
        <f t="shared" si="4"/>
        <v>411</v>
      </c>
      <c r="K71" t="str">
        <f t="shared" si="5"/>
        <v>At Risk</v>
      </c>
      <c r="L71" t="str">
        <f t="shared" si="6"/>
        <v/>
      </c>
      <c r="M71" t="str">
        <f t="shared" si="7"/>
        <v>Loyal</v>
      </c>
    </row>
    <row r="72" spans="1:13" x14ac:dyDescent="0.25">
      <c r="A72">
        <v>707</v>
      </c>
      <c r="B72">
        <v>16</v>
      </c>
      <c r="C72" s="1">
        <v>43581</v>
      </c>
      <c r="D72">
        <v>103.65</v>
      </c>
      <c r="E72">
        <v>4.7113636363636298</v>
      </c>
      <c r="F72">
        <f>$O$2-C72</f>
        <v>5</v>
      </c>
      <c r="G72" cm="1">
        <f t="array" ref="G72">_xlfn.IFS(F72&gt;_xlfn.QUARTILE.INC(F:F,3),4,F72&gt;_xlfn.QUARTILE.INC(F:F,2),3,F72&gt;_xlfn.QUARTILE.INC(F:F,1),2,F72&lt;=_xlfn.QUARTILE.INC(F:F,1),1)</f>
        <v>3</v>
      </c>
      <c r="H72" cm="1">
        <f t="array" ref="H72">_xlfn.IFS(B72&gt;_xlfn.QUARTILE.INC(B:B,3),1,B72&gt;_xlfn.QUARTILE.INC(B:B,2),2,B72&gt;_xlfn.QUARTILE.INC(B:B,1),3,B72&lt;=_xlfn.QUARTILE.INC(B:B,1),4)</f>
        <v>1</v>
      </c>
      <c r="I72" cm="1">
        <f t="array" ref="I72">_xlfn.IFS(D72&gt;_xlfn.QUARTILE.INC(D:D,3),1,D72&gt;_xlfn.QUARTILE.INC(D:D,2),2,D72&gt;_xlfn.QUARTILE.INC(D:D,1),3,D72&lt;=_xlfn.QUARTILE.INC(D:D,1),4)</f>
        <v>1</v>
      </c>
      <c r="J72" t="str">
        <f t="shared" si="4"/>
        <v>311</v>
      </c>
      <c r="K72" t="str">
        <f t="shared" si="5"/>
        <v/>
      </c>
      <c r="L72" t="str">
        <f t="shared" si="6"/>
        <v/>
      </c>
      <c r="M72" t="str">
        <f t="shared" si="7"/>
        <v>Loyal</v>
      </c>
    </row>
    <row r="73" spans="1:13" x14ac:dyDescent="0.25">
      <c r="A73">
        <v>8252</v>
      </c>
      <c r="B73">
        <v>17</v>
      </c>
      <c r="C73" s="1">
        <v>43579</v>
      </c>
      <c r="D73">
        <v>103.6</v>
      </c>
      <c r="E73">
        <v>4.3166666666666602</v>
      </c>
      <c r="F73">
        <f>$O$2-C73</f>
        <v>7</v>
      </c>
      <c r="G73" cm="1">
        <f t="array" ref="G73">_xlfn.IFS(F73&gt;_xlfn.QUARTILE.INC(F:F,3),4,F73&gt;_xlfn.QUARTILE.INC(F:F,2),3,F73&gt;_xlfn.QUARTILE.INC(F:F,1),2,F73&lt;=_xlfn.QUARTILE.INC(F:F,1),1)</f>
        <v>3</v>
      </c>
      <c r="H73" cm="1">
        <f t="array" ref="H73">_xlfn.IFS(B73&gt;_xlfn.QUARTILE.INC(B:B,3),1,B73&gt;_xlfn.QUARTILE.INC(B:B,2),2,B73&gt;_xlfn.QUARTILE.INC(B:B,1),3,B73&lt;=_xlfn.QUARTILE.INC(B:B,1),4)</f>
        <v>1</v>
      </c>
      <c r="I73" cm="1">
        <f t="array" ref="I73">_xlfn.IFS(D73&gt;_xlfn.QUARTILE.INC(D:D,3),1,D73&gt;_xlfn.QUARTILE.INC(D:D,2),2,D73&gt;_xlfn.QUARTILE.INC(D:D,1),3,D73&lt;=_xlfn.QUARTILE.INC(D:D,1),4)</f>
        <v>1</v>
      </c>
      <c r="J73" t="str">
        <f t="shared" si="4"/>
        <v>311</v>
      </c>
      <c r="K73" t="str">
        <f t="shared" si="5"/>
        <v/>
      </c>
      <c r="L73" t="str">
        <f t="shared" si="6"/>
        <v/>
      </c>
      <c r="M73" t="str">
        <f t="shared" si="7"/>
        <v>Loyal</v>
      </c>
    </row>
    <row r="74" spans="1:13" x14ac:dyDescent="0.25">
      <c r="A74">
        <v>8173</v>
      </c>
      <c r="B74">
        <v>15</v>
      </c>
      <c r="C74" s="1">
        <v>43576</v>
      </c>
      <c r="D74">
        <v>103.6</v>
      </c>
      <c r="E74">
        <v>5.18</v>
      </c>
      <c r="F74">
        <f>$O$2-C74</f>
        <v>10</v>
      </c>
      <c r="G74" cm="1">
        <f t="array" ref="G74">_xlfn.IFS(F74&gt;_xlfn.QUARTILE.INC(F:F,3),4,F74&gt;_xlfn.QUARTILE.INC(F:F,2),3,F74&gt;_xlfn.QUARTILE.INC(F:F,1),2,F74&lt;=_xlfn.QUARTILE.INC(F:F,1),1)</f>
        <v>4</v>
      </c>
      <c r="H74" cm="1">
        <f t="array" ref="H74">_xlfn.IFS(B74&gt;_xlfn.QUARTILE.INC(B:B,3),1,B74&gt;_xlfn.QUARTILE.INC(B:B,2),2,B74&gt;_xlfn.QUARTILE.INC(B:B,1),3,B74&lt;=_xlfn.QUARTILE.INC(B:B,1),4)</f>
        <v>1</v>
      </c>
      <c r="I74" cm="1">
        <f t="array" ref="I74">_xlfn.IFS(D74&gt;_xlfn.QUARTILE.INC(D:D,3),1,D74&gt;_xlfn.QUARTILE.INC(D:D,2),2,D74&gt;_xlfn.QUARTILE.INC(D:D,1),3,D74&lt;=_xlfn.QUARTILE.INC(D:D,1),4)</f>
        <v>1</v>
      </c>
      <c r="J74" t="str">
        <f t="shared" si="4"/>
        <v>411</v>
      </c>
      <c r="K74" t="str">
        <f t="shared" si="5"/>
        <v>At Risk</v>
      </c>
      <c r="L74" t="str">
        <f t="shared" si="6"/>
        <v/>
      </c>
      <c r="M74" t="str">
        <f t="shared" si="7"/>
        <v>Loyal</v>
      </c>
    </row>
    <row r="75" spans="1:13" x14ac:dyDescent="0.25">
      <c r="A75">
        <v>8242</v>
      </c>
      <c r="B75">
        <v>16</v>
      </c>
      <c r="C75" s="1">
        <v>43581</v>
      </c>
      <c r="D75">
        <v>103.6</v>
      </c>
      <c r="E75">
        <v>4.5043478260869501</v>
      </c>
      <c r="F75">
        <f>$O$2-C75</f>
        <v>5</v>
      </c>
      <c r="G75" cm="1">
        <f t="array" ref="G75">_xlfn.IFS(F75&gt;_xlfn.QUARTILE.INC(F:F,3),4,F75&gt;_xlfn.QUARTILE.INC(F:F,2),3,F75&gt;_xlfn.QUARTILE.INC(F:F,1),2,F75&lt;=_xlfn.QUARTILE.INC(F:F,1),1)</f>
        <v>3</v>
      </c>
      <c r="H75" cm="1">
        <f t="array" ref="H75">_xlfn.IFS(B75&gt;_xlfn.QUARTILE.INC(B:B,3),1,B75&gt;_xlfn.QUARTILE.INC(B:B,2),2,B75&gt;_xlfn.QUARTILE.INC(B:B,1),3,B75&lt;=_xlfn.QUARTILE.INC(B:B,1),4)</f>
        <v>1</v>
      </c>
      <c r="I75" cm="1">
        <f t="array" ref="I75">_xlfn.IFS(D75&gt;_xlfn.QUARTILE.INC(D:D,3),1,D75&gt;_xlfn.QUARTILE.INC(D:D,2),2,D75&gt;_xlfn.QUARTILE.INC(D:D,1),3,D75&lt;=_xlfn.QUARTILE.INC(D:D,1),4)</f>
        <v>1</v>
      </c>
      <c r="J75" t="str">
        <f t="shared" si="4"/>
        <v>311</v>
      </c>
      <c r="K75" t="str">
        <f t="shared" si="5"/>
        <v/>
      </c>
      <c r="L75" t="str">
        <f t="shared" si="6"/>
        <v/>
      </c>
      <c r="M75" t="str">
        <f t="shared" si="7"/>
        <v>Loyal</v>
      </c>
    </row>
    <row r="76" spans="1:13" x14ac:dyDescent="0.25">
      <c r="A76">
        <v>5827</v>
      </c>
      <c r="B76">
        <v>12</v>
      </c>
      <c r="C76" s="1">
        <v>43583</v>
      </c>
      <c r="D76">
        <v>103.6</v>
      </c>
      <c r="E76">
        <v>6.4749999999999996</v>
      </c>
      <c r="F76">
        <f>$O$2-C76</f>
        <v>3</v>
      </c>
      <c r="G76" cm="1">
        <f t="array" ref="G76">_xlfn.IFS(F76&gt;_xlfn.QUARTILE.INC(F:F,3),4,F76&gt;_xlfn.QUARTILE.INC(F:F,2),3,F76&gt;_xlfn.QUARTILE.INC(F:F,1),2,F76&lt;=_xlfn.QUARTILE.INC(F:F,1),1)</f>
        <v>1</v>
      </c>
      <c r="H76" cm="1">
        <f t="array" ref="H76">_xlfn.IFS(B76&gt;_xlfn.QUARTILE.INC(B:B,3),1,B76&gt;_xlfn.QUARTILE.INC(B:B,2),2,B76&gt;_xlfn.QUARTILE.INC(B:B,1),3,B76&lt;=_xlfn.QUARTILE.INC(B:B,1),4)</f>
        <v>1</v>
      </c>
      <c r="I76" cm="1">
        <f t="array" ref="I76">_xlfn.IFS(D76&gt;_xlfn.QUARTILE.INC(D:D,3),1,D76&gt;_xlfn.QUARTILE.INC(D:D,2),2,D76&gt;_xlfn.QUARTILE.INC(D:D,1),3,D76&lt;=_xlfn.QUARTILE.INC(D:D,1),4)</f>
        <v>1</v>
      </c>
      <c r="J76" t="str">
        <f t="shared" si="4"/>
        <v>111</v>
      </c>
      <c r="K76" t="str">
        <f t="shared" si="5"/>
        <v/>
      </c>
      <c r="L76" t="str">
        <f t="shared" si="6"/>
        <v>Champion</v>
      </c>
      <c r="M76" t="str">
        <f t="shared" si="7"/>
        <v>Loyal</v>
      </c>
    </row>
    <row r="77" spans="1:13" x14ac:dyDescent="0.25">
      <c r="A77">
        <v>8157</v>
      </c>
      <c r="B77">
        <v>17</v>
      </c>
      <c r="C77" s="1">
        <v>43582</v>
      </c>
      <c r="D77">
        <v>103.599999999999</v>
      </c>
      <c r="E77">
        <v>4.7090909090909001</v>
      </c>
      <c r="F77">
        <f>$O$2-C77</f>
        <v>4</v>
      </c>
      <c r="G77" cm="1">
        <f t="array" ref="G77">_xlfn.IFS(F77&gt;_xlfn.QUARTILE.INC(F:F,3),4,F77&gt;_xlfn.QUARTILE.INC(F:F,2),3,F77&gt;_xlfn.QUARTILE.INC(F:F,1),2,F77&lt;=_xlfn.QUARTILE.INC(F:F,1),1)</f>
        <v>2</v>
      </c>
      <c r="H77" cm="1">
        <f t="array" ref="H77">_xlfn.IFS(B77&gt;_xlfn.QUARTILE.INC(B:B,3),1,B77&gt;_xlfn.QUARTILE.INC(B:B,2),2,B77&gt;_xlfn.QUARTILE.INC(B:B,1),3,B77&lt;=_xlfn.QUARTILE.INC(B:B,1),4)</f>
        <v>1</v>
      </c>
      <c r="I77" cm="1">
        <f t="array" ref="I77">_xlfn.IFS(D77&gt;_xlfn.QUARTILE.INC(D:D,3),1,D77&gt;_xlfn.QUARTILE.INC(D:D,2),2,D77&gt;_xlfn.QUARTILE.INC(D:D,1),3,D77&lt;=_xlfn.QUARTILE.INC(D:D,1),4)</f>
        <v>1</v>
      </c>
      <c r="J77" t="str">
        <f t="shared" si="4"/>
        <v>211</v>
      </c>
      <c r="K77" t="str">
        <f t="shared" si="5"/>
        <v/>
      </c>
      <c r="L77" t="str">
        <f t="shared" si="6"/>
        <v/>
      </c>
      <c r="M77" t="str">
        <f t="shared" si="7"/>
        <v>Loyal</v>
      </c>
    </row>
    <row r="78" spans="1:13" x14ac:dyDescent="0.25">
      <c r="A78">
        <v>8345</v>
      </c>
      <c r="B78">
        <v>19</v>
      </c>
      <c r="C78" s="1">
        <v>43583</v>
      </c>
      <c r="D78">
        <v>103.55</v>
      </c>
      <c r="E78">
        <v>4.5021739130434701</v>
      </c>
      <c r="F78">
        <f>$O$2-C78</f>
        <v>3</v>
      </c>
      <c r="G78" cm="1">
        <f t="array" ref="G78">_xlfn.IFS(F78&gt;_xlfn.QUARTILE.INC(F:F,3),4,F78&gt;_xlfn.QUARTILE.INC(F:F,2),3,F78&gt;_xlfn.QUARTILE.INC(F:F,1),2,F78&lt;=_xlfn.QUARTILE.INC(F:F,1),1)</f>
        <v>1</v>
      </c>
      <c r="H78" cm="1">
        <f t="array" ref="H78">_xlfn.IFS(B78&gt;_xlfn.QUARTILE.INC(B:B,3),1,B78&gt;_xlfn.QUARTILE.INC(B:B,2),2,B78&gt;_xlfn.QUARTILE.INC(B:B,1),3,B78&lt;=_xlfn.QUARTILE.INC(B:B,1),4)</f>
        <v>1</v>
      </c>
      <c r="I78" cm="1">
        <f t="array" ref="I78">_xlfn.IFS(D78&gt;_xlfn.QUARTILE.INC(D:D,3),1,D78&gt;_xlfn.QUARTILE.INC(D:D,2),2,D78&gt;_xlfn.QUARTILE.INC(D:D,1),3,D78&lt;=_xlfn.QUARTILE.INC(D:D,1),4)</f>
        <v>1</v>
      </c>
      <c r="J78" t="str">
        <f t="shared" si="4"/>
        <v>111</v>
      </c>
      <c r="K78" t="str">
        <f t="shared" si="5"/>
        <v/>
      </c>
      <c r="L78" t="str">
        <f t="shared" si="6"/>
        <v>Champion</v>
      </c>
      <c r="M78" t="str">
        <f t="shared" si="7"/>
        <v>Loyal</v>
      </c>
    </row>
    <row r="79" spans="1:13" x14ac:dyDescent="0.25">
      <c r="A79">
        <v>8316</v>
      </c>
      <c r="B79">
        <v>10</v>
      </c>
      <c r="C79" s="1">
        <v>43581</v>
      </c>
      <c r="D79">
        <v>103</v>
      </c>
      <c r="E79">
        <v>7.3571428571428497</v>
      </c>
      <c r="F79">
        <f>$O$2-C79</f>
        <v>5</v>
      </c>
      <c r="G79" cm="1">
        <f t="array" ref="G79">_xlfn.IFS(F79&gt;_xlfn.QUARTILE.INC(F:F,3),4,F79&gt;_xlfn.QUARTILE.INC(F:F,2),3,F79&gt;_xlfn.QUARTILE.INC(F:F,1),2,F79&lt;=_xlfn.QUARTILE.INC(F:F,1),1)</f>
        <v>3</v>
      </c>
      <c r="H79" cm="1">
        <f t="array" ref="H79">_xlfn.IFS(B79&gt;_xlfn.QUARTILE.INC(B:B,3),1,B79&gt;_xlfn.QUARTILE.INC(B:B,2),2,B79&gt;_xlfn.QUARTILE.INC(B:B,1),3,B79&lt;=_xlfn.QUARTILE.INC(B:B,1),4)</f>
        <v>2</v>
      </c>
      <c r="I79" cm="1">
        <f t="array" ref="I79">_xlfn.IFS(D79&gt;_xlfn.QUARTILE.INC(D:D,3),1,D79&gt;_xlfn.QUARTILE.INC(D:D,2),2,D79&gt;_xlfn.QUARTILE.INC(D:D,1),3,D79&lt;=_xlfn.QUARTILE.INC(D:D,1),4)</f>
        <v>1</v>
      </c>
      <c r="J79" t="str">
        <f t="shared" si="4"/>
        <v>321</v>
      </c>
      <c r="K79" t="str">
        <f t="shared" si="5"/>
        <v/>
      </c>
      <c r="L79" t="str">
        <f t="shared" si="6"/>
        <v/>
      </c>
      <c r="M79" t="str">
        <f t="shared" si="7"/>
        <v/>
      </c>
    </row>
    <row r="80" spans="1:13" x14ac:dyDescent="0.25">
      <c r="A80">
        <v>8245</v>
      </c>
      <c r="B80">
        <v>16</v>
      </c>
      <c r="C80" s="1">
        <v>43584</v>
      </c>
      <c r="D80">
        <v>102.8</v>
      </c>
      <c r="E80">
        <v>5.4105263157894701</v>
      </c>
      <c r="F80">
        <f>$O$2-C80</f>
        <v>2</v>
      </c>
      <c r="G80" cm="1">
        <f t="array" ref="G80">_xlfn.IFS(F80&gt;_xlfn.QUARTILE.INC(F:F,3),4,F80&gt;_xlfn.QUARTILE.INC(F:F,2),3,F80&gt;_xlfn.QUARTILE.INC(F:F,1),2,F80&lt;=_xlfn.QUARTILE.INC(F:F,1),1)</f>
        <v>1</v>
      </c>
      <c r="H80" cm="1">
        <f t="array" ref="H80">_xlfn.IFS(B80&gt;_xlfn.QUARTILE.INC(B:B,3),1,B80&gt;_xlfn.QUARTILE.INC(B:B,2),2,B80&gt;_xlfn.QUARTILE.INC(B:B,1),3,B80&lt;=_xlfn.QUARTILE.INC(B:B,1),4)</f>
        <v>1</v>
      </c>
      <c r="I80" cm="1">
        <f t="array" ref="I80">_xlfn.IFS(D80&gt;_xlfn.QUARTILE.INC(D:D,3),1,D80&gt;_xlfn.QUARTILE.INC(D:D,2),2,D80&gt;_xlfn.QUARTILE.INC(D:D,1),3,D80&lt;=_xlfn.QUARTILE.INC(D:D,1),4)</f>
        <v>1</v>
      </c>
      <c r="J80" t="str">
        <f t="shared" si="4"/>
        <v>111</v>
      </c>
      <c r="K80" t="str">
        <f t="shared" si="5"/>
        <v/>
      </c>
      <c r="L80" t="str">
        <f t="shared" si="6"/>
        <v>Champion</v>
      </c>
      <c r="M80" t="str">
        <f t="shared" si="7"/>
        <v>Loyal</v>
      </c>
    </row>
    <row r="81" spans="1:13" x14ac:dyDescent="0.25">
      <c r="A81">
        <v>319</v>
      </c>
      <c r="B81">
        <v>20</v>
      </c>
      <c r="C81" s="1">
        <v>43575</v>
      </c>
      <c r="D81">
        <v>102.75</v>
      </c>
      <c r="E81">
        <v>3.95192307692307</v>
      </c>
      <c r="F81">
        <f>$O$2-C81</f>
        <v>11</v>
      </c>
      <c r="G81" cm="1">
        <f t="array" ref="G81">_xlfn.IFS(F81&gt;_xlfn.QUARTILE.INC(F:F,3),4,F81&gt;_xlfn.QUARTILE.INC(F:F,2),3,F81&gt;_xlfn.QUARTILE.INC(F:F,1),2,F81&lt;=_xlfn.QUARTILE.INC(F:F,1),1)</f>
        <v>4</v>
      </c>
      <c r="H81" cm="1">
        <f t="array" ref="H81">_xlfn.IFS(B81&gt;_xlfn.QUARTILE.INC(B:B,3),1,B81&gt;_xlfn.QUARTILE.INC(B:B,2),2,B81&gt;_xlfn.QUARTILE.INC(B:B,1),3,B81&lt;=_xlfn.QUARTILE.INC(B:B,1),4)</f>
        <v>1</v>
      </c>
      <c r="I81" cm="1">
        <f t="array" ref="I81">_xlfn.IFS(D81&gt;_xlfn.QUARTILE.INC(D:D,3),1,D81&gt;_xlfn.QUARTILE.INC(D:D,2),2,D81&gt;_xlfn.QUARTILE.INC(D:D,1),3,D81&lt;=_xlfn.QUARTILE.INC(D:D,1),4)</f>
        <v>1</v>
      </c>
      <c r="J81" t="str">
        <f t="shared" si="4"/>
        <v>411</v>
      </c>
      <c r="K81" t="str">
        <f t="shared" si="5"/>
        <v>At Risk</v>
      </c>
      <c r="L81" t="str">
        <f t="shared" si="6"/>
        <v/>
      </c>
      <c r="M81" t="str">
        <f t="shared" si="7"/>
        <v>Loyal</v>
      </c>
    </row>
    <row r="82" spans="1:13" x14ac:dyDescent="0.25">
      <c r="A82">
        <v>5704</v>
      </c>
      <c r="B82">
        <v>14</v>
      </c>
      <c r="C82" s="1">
        <v>43583</v>
      </c>
      <c r="D82">
        <v>102.6</v>
      </c>
      <c r="E82">
        <v>4.46086956521739</v>
      </c>
      <c r="F82">
        <f>$O$2-C82</f>
        <v>3</v>
      </c>
      <c r="G82" cm="1">
        <f t="array" ref="G82">_xlfn.IFS(F82&gt;_xlfn.QUARTILE.INC(F:F,3),4,F82&gt;_xlfn.QUARTILE.INC(F:F,2),3,F82&gt;_xlfn.QUARTILE.INC(F:F,1),2,F82&lt;=_xlfn.QUARTILE.INC(F:F,1),1)</f>
        <v>1</v>
      </c>
      <c r="H82" cm="1">
        <f t="array" ref="H82">_xlfn.IFS(B82&gt;_xlfn.QUARTILE.INC(B:B,3),1,B82&gt;_xlfn.QUARTILE.INC(B:B,2),2,B82&gt;_xlfn.QUARTILE.INC(B:B,1),3,B82&lt;=_xlfn.QUARTILE.INC(B:B,1),4)</f>
        <v>1</v>
      </c>
      <c r="I82" cm="1">
        <f t="array" ref="I82">_xlfn.IFS(D82&gt;_xlfn.QUARTILE.INC(D:D,3),1,D82&gt;_xlfn.QUARTILE.INC(D:D,2),2,D82&gt;_xlfn.QUARTILE.INC(D:D,1),3,D82&lt;=_xlfn.QUARTILE.INC(D:D,1),4)</f>
        <v>1</v>
      </c>
      <c r="J82" t="str">
        <f t="shared" si="4"/>
        <v>111</v>
      </c>
      <c r="K82" t="str">
        <f t="shared" si="5"/>
        <v/>
      </c>
      <c r="L82" t="str">
        <f t="shared" si="6"/>
        <v>Champion</v>
      </c>
      <c r="M82" t="str">
        <f t="shared" si="7"/>
        <v>Loyal</v>
      </c>
    </row>
    <row r="83" spans="1:13" x14ac:dyDescent="0.25">
      <c r="A83">
        <v>8472</v>
      </c>
      <c r="B83">
        <v>16</v>
      </c>
      <c r="C83" s="1">
        <v>43582</v>
      </c>
      <c r="D83">
        <v>102.19999999999899</v>
      </c>
      <c r="E83">
        <v>4.2583333333333302</v>
      </c>
      <c r="F83">
        <f>$O$2-C83</f>
        <v>4</v>
      </c>
      <c r="G83" cm="1">
        <f t="array" ref="G83">_xlfn.IFS(F83&gt;_xlfn.QUARTILE.INC(F:F,3),4,F83&gt;_xlfn.QUARTILE.INC(F:F,2),3,F83&gt;_xlfn.QUARTILE.INC(F:F,1),2,F83&lt;=_xlfn.QUARTILE.INC(F:F,1),1)</f>
        <v>2</v>
      </c>
      <c r="H83" cm="1">
        <f t="array" ref="H83">_xlfn.IFS(B83&gt;_xlfn.QUARTILE.INC(B:B,3),1,B83&gt;_xlfn.QUARTILE.INC(B:B,2),2,B83&gt;_xlfn.QUARTILE.INC(B:B,1),3,B83&lt;=_xlfn.QUARTILE.INC(B:B,1),4)</f>
        <v>1</v>
      </c>
      <c r="I83" cm="1">
        <f t="array" ref="I83">_xlfn.IFS(D83&gt;_xlfn.QUARTILE.INC(D:D,3),1,D83&gt;_xlfn.QUARTILE.INC(D:D,2),2,D83&gt;_xlfn.QUARTILE.INC(D:D,1),3,D83&lt;=_xlfn.QUARTILE.INC(D:D,1),4)</f>
        <v>1</v>
      </c>
      <c r="J83" t="str">
        <f t="shared" si="4"/>
        <v>211</v>
      </c>
      <c r="K83" t="str">
        <f t="shared" si="5"/>
        <v/>
      </c>
      <c r="L83" t="str">
        <f t="shared" si="6"/>
        <v/>
      </c>
      <c r="M83" t="str">
        <f t="shared" si="7"/>
        <v>Loyal</v>
      </c>
    </row>
    <row r="84" spans="1:13" x14ac:dyDescent="0.25">
      <c r="A84">
        <v>664</v>
      </c>
      <c r="B84">
        <v>17</v>
      </c>
      <c r="C84" s="1">
        <v>43583</v>
      </c>
      <c r="D84">
        <v>102.149999999999</v>
      </c>
      <c r="E84">
        <v>5.3763157894736802</v>
      </c>
      <c r="F84">
        <f>$O$2-C84</f>
        <v>3</v>
      </c>
      <c r="G84" cm="1">
        <f t="array" ref="G84">_xlfn.IFS(F84&gt;_xlfn.QUARTILE.INC(F:F,3),4,F84&gt;_xlfn.QUARTILE.INC(F:F,2),3,F84&gt;_xlfn.QUARTILE.INC(F:F,1),2,F84&lt;=_xlfn.QUARTILE.INC(F:F,1),1)</f>
        <v>1</v>
      </c>
      <c r="H84" cm="1">
        <f t="array" ref="H84">_xlfn.IFS(B84&gt;_xlfn.QUARTILE.INC(B:B,3),1,B84&gt;_xlfn.QUARTILE.INC(B:B,2),2,B84&gt;_xlfn.QUARTILE.INC(B:B,1),3,B84&lt;=_xlfn.QUARTILE.INC(B:B,1),4)</f>
        <v>1</v>
      </c>
      <c r="I84" cm="1">
        <f t="array" ref="I84">_xlfn.IFS(D84&gt;_xlfn.QUARTILE.INC(D:D,3),1,D84&gt;_xlfn.QUARTILE.INC(D:D,2),2,D84&gt;_xlfn.QUARTILE.INC(D:D,1),3,D84&lt;=_xlfn.QUARTILE.INC(D:D,1),4)</f>
        <v>1</v>
      </c>
      <c r="J84" t="str">
        <f t="shared" si="4"/>
        <v>111</v>
      </c>
      <c r="K84" t="str">
        <f t="shared" si="5"/>
        <v/>
      </c>
      <c r="L84" t="str">
        <f t="shared" si="6"/>
        <v>Champion</v>
      </c>
      <c r="M84" t="str">
        <f t="shared" si="7"/>
        <v>Loyal</v>
      </c>
    </row>
    <row r="85" spans="1:13" x14ac:dyDescent="0.25">
      <c r="A85">
        <v>8025</v>
      </c>
      <c r="B85">
        <v>18</v>
      </c>
      <c r="C85" s="1">
        <v>43581</v>
      </c>
      <c r="D85">
        <v>102.05</v>
      </c>
      <c r="E85">
        <v>4.0819999999999999</v>
      </c>
      <c r="F85">
        <f>$O$2-C85</f>
        <v>5</v>
      </c>
      <c r="G85" cm="1">
        <f t="array" ref="G85">_xlfn.IFS(F85&gt;_xlfn.QUARTILE.INC(F:F,3),4,F85&gt;_xlfn.QUARTILE.INC(F:F,2),3,F85&gt;_xlfn.QUARTILE.INC(F:F,1),2,F85&lt;=_xlfn.QUARTILE.INC(F:F,1),1)</f>
        <v>3</v>
      </c>
      <c r="H85" cm="1">
        <f t="array" ref="H85">_xlfn.IFS(B85&gt;_xlfn.QUARTILE.INC(B:B,3),1,B85&gt;_xlfn.QUARTILE.INC(B:B,2),2,B85&gt;_xlfn.QUARTILE.INC(B:B,1),3,B85&lt;=_xlfn.QUARTILE.INC(B:B,1),4)</f>
        <v>1</v>
      </c>
      <c r="I85" cm="1">
        <f t="array" ref="I85">_xlfn.IFS(D85&gt;_xlfn.QUARTILE.INC(D:D,3),1,D85&gt;_xlfn.QUARTILE.INC(D:D,2),2,D85&gt;_xlfn.QUARTILE.INC(D:D,1),3,D85&lt;=_xlfn.QUARTILE.INC(D:D,1),4)</f>
        <v>1</v>
      </c>
      <c r="J85" t="str">
        <f t="shared" si="4"/>
        <v>311</v>
      </c>
      <c r="K85" t="str">
        <f t="shared" si="5"/>
        <v/>
      </c>
      <c r="L85" t="str">
        <f t="shared" si="6"/>
        <v/>
      </c>
      <c r="M85" t="str">
        <f t="shared" si="7"/>
        <v>Loyal</v>
      </c>
    </row>
    <row r="86" spans="1:13" x14ac:dyDescent="0.25">
      <c r="A86">
        <v>8059</v>
      </c>
      <c r="B86">
        <v>20</v>
      </c>
      <c r="C86" s="1">
        <v>43583</v>
      </c>
      <c r="D86">
        <v>102</v>
      </c>
      <c r="E86">
        <v>3.7777777777777701</v>
      </c>
      <c r="F86">
        <f>$O$2-C86</f>
        <v>3</v>
      </c>
      <c r="G86" cm="1">
        <f t="array" ref="G86">_xlfn.IFS(F86&gt;_xlfn.QUARTILE.INC(F:F,3),4,F86&gt;_xlfn.QUARTILE.INC(F:F,2),3,F86&gt;_xlfn.QUARTILE.INC(F:F,1),2,F86&lt;=_xlfn.QUARTILE.INC(F:F,1),1)</f>
        <v>1</v>
      </c>
      <c r="H86" cm="1">
        <f t="array" ref="H86">_xlfn.IFS(B86&gt;_xlfn.QUARTILE.INC(B:B,3),1,B86&gt;_xlfn.QUARTILE.INC(B:B,2),2,B86&gt;_xlfn.QUARTILE.INC(B:B,1),3,B86&lt;=_xlfn.QUARTILE.INC(B:B,1),4)</f>
        <v>1</v>
      </c>
      <c r="I86" cm="1">
        <f t="array" ref="I86">_xlfn.IFS(D86&gt;_xlfn.QUARTILE.INC(D:D,3),1,D86&gt;_xlfn.QUARTILE.INC(D:D,2),2,D86&gt;_xlfn.QUARTILE.INC(D:D,1),3,D86&lt;=_xlfn.QUARTILE.INC(D:D,1),4)</f>
        <v>1</v>
      </c>
      <c r="J86" t="str">
        <f t="shared" si="4"/>
        <v>111</v>
      </c>
      <c r="K86" t="str">
        <f t="shared" si="5"/>
        <v/>
      </c>
      <c r="L86" t="str">
        <f t="shared" si="6"/>
        <v>Champion</v>
      </c>
      <c r="M86" t="str">
        <f t="shared" si="7"/>
        <v>Loyal</v>
      </c>
    </row>
    <row r="87" spans="1:13" x14ac:dyDescent="0.25">
      <c r="A87">
        <v>8251</v>
      </c>
      <c r="B87">
        <v>17</v>
      </c>
      <c r="C87" s="1">
        <v>43583</v>
      </c>
      <c r="D87">
        <v>102</v>
      </c>
      <c r="E87">
        <v>3.9230769230769198</v>
      </c>
      <c r="F87">
        <f>$O$2-C87</f>
        <v>3</v>
      </c>
      <c r="G87" cm="1">
        <f t="array" ref="G87">_xlfn.IFS(F87&gt;_xlfn.QUARTILE.INC(F:F,3),4,F87&gt;_xlfn.QUARTILE.INC(F:F,2),3,F87&gt;_xlfn.QUARTILE.INC(F:F,1),2,F87&lt;=_xlfn.QUARTILE.INC(F:F,1),1)</f>
        <v>1</v>
      </c>
      <c r="H87" cm="1">
        <f t="array" ref="H87">_xlfn.IFS(B87&gt;_xlfn.QUARTILE.INC(B:B,3),1,B87&gt;_xlfn.QUARTILE.INC(B:B,2),2,B87&gt;_xlfn.QUARTILE.INC(B:B,1),3,B87&lt;=_xlfn.QUARTILE.INC(B:B,1),4)</f>
        <v>1</v>
      </c>
      <c r="I87" cm="1">
        <f t="array" ref="I87">_xlfn.IFS(D87&gt;_xlfn.QUARTILE.INC(D:D,3),1,D87&gt;_xlfn.QUARTILE.INC(D:D,2),2,D87&gt;_xlfn.QUARTILE.INC(D:D,1),3,D87&lt;=_xlfn.QUARTILE.INC(D:D,1),4)</f>
        <v>1</v>
      </c>
      <c r="J87" t="str">
        <f t="shared" si="4"/>
        <v>111</v>
      </c>
      <c r="K87" t="str">
        <f t="shared" si="5"/>
        <v/>
      </c>
      <c r="L87" t="str">
        <f t="shared" si="6"/>
        <v>Champion</v>
      </c>
      <c r="M87" t="str">
        <f t="shared" si="7"/>
        <v>Loyal</v>
      </c>
    </row>
    <row r="88" spans="1:13" x14ac:dyDescent="0.25">
      <c r="A88">
        <v>8185</v>
      </c>
      <c r="B88">
        <v>15</v>
      </c>
      <c r="C88" s="1">
        <v>43584</v>
      </c>
      <c r="D88">
        <v>102</v>
      </c>
      <c r="E88">
        <v>4.8571428571428497</v>
      </c>
      <c r="F88">
        <f>$O$2-C88</f>
        <v>2</v>
      </c>
      <c r="G88" cm="1">
        <f t="array" ref="G88">_xlfn.IFS(F88&gt;_xlfn.QUARTILE.INC(F:F,3),4,F88&gt;_xlfn.QUARTILE.INC(F:F,2),3,F88&gt;_xlfn.QUARTILE.INC(F:F,1),2,F88&lt;=_xlfn.QUARTILE.INC(F:F,1),1)</f>
        <v>1</v>
      </c>
      <c r="H88" cm="1">
        <f t="array" ref="H88">_xlfn.IFS(B88&gt;_xlfn.QUARTILE.INC(B:B,3),1,B88&gt;_xlfn.QUARTILE.INC(B:B,2),2,B88&gt;_xlfn.QUARTILE.INC(B:B,1),3,B88&lt;=_xlfn.QUARTILE.INC(B:B,1),4)</f>
        <v>1</v>
      </c>
      <c r="I88" cm="1">
        <f t="array" ref="I88">_xlfn.IFS(D88&gt;_xlfn.QUARTILE.INC(D:D,3),1,D88&gt;_xlfn.QUARTILE.INC(D:D,2),2,D88&gt;_xlfn.QUARTILE.INC(D:D,1),3,D88&lt;=_xlfn.QUARTILE.INC(D:D,1),4)</f>
        <v>1</v>
      </c>
      <c r="J88" t="str">
        <f t="shared" si="4"/>
        <v>111</v>
      </c>
      <c r="K88" t="str">
        <f t="shared" si="5"/>
        <v/>
      </c>
      <c r="L88" t="str">
        <f t="shared" si="6"/>
        <v>Champion</v>
      </c>
      <c r="M88" t="str">
        <f t="shared" si="7"/>
        <v>Loyal</v>
      </c>
    </row>
    <row r="89" spans="1:13" x14ac:dyDescent="0.25">
      <c r="A89">
        <v>503</v>
      </c>
      <c r="B89">
        <v>15</v>
      </c>
      <c r="C89" s="1">
        <v>43584</v>
      </c>
      <c r="D89">
        <v>101.9</v>
      </c>
      <c r="E89">
        <v>5.0949999999999998</v>
      </c>
      <c r="F89">
        <f>$O$2-C89</f>
        <v>2</v>
      </c>
      <c r="G89" cm="1">
        <f t="array" ref="G89">_xlfn.IFS(F89&gt;_xlfn.QUARTILE.INC(F:F,3),4,F89&gt;_xlfn.QUARTILE.INC(F:F,2),3,F89&gt;_xlfn.QUARTILE.INC(F:F,1),2,F89&lt;=_xlfn.QUARTILE.INC(F:F,1),1)</f>
        <v>1</v>
      </c>
      <c r="H89" cm="1">
        <f t="array" ref="H89">_xlfn.IFS(B89&gt;_xlfn.QUARTILE.INC(B:B,3),1,B89&gt;_xlfn.QUARTILE.INC(B:B,2),2,B89&gt;_xlfn.QUARTILE.INC(B:B,1),3,B89&lt;=_xlfn.QUARTILE.INC(B:B,1),4)</f>
        <v>1</v>
      </c>
      <c r="I89" cm="1">
        <f t="array" ref="I89">_xlfn.IFS(D89&gt;_xlfn.QUARTILE.INC(D:D,3),1,D89&gt;_xlfn.QUARTILE.INC(D:D,2),2,D89&gt;_xlfn.QUARTILE.INC(D:D,1),3,D89&lt;=_xlfn.QUARTILE.INC(D:D,1),4)</f>
        <v>1</v>
      </c>
      <c r="J89" t="str">
        <f t="shared" si="4"/>
        <v>111</v>
      </c>
      <c r="K89" t="str">
        <f t="shared" si="5"/>
        <v/>
      </c>
      <c r="L89" t="str">
        <f t="shared" si="6"/>
        <v>Champion</v>
      </c>
      <c r="M89" t="str">
        <f t="shared" si="7"/>
        <v>Loyal</v>
      </c>
    </row>
    <row r="90" spans="1:13" x14ac:dyDescent="0.25">
      <c r="A90">
        <v>767</v>
      </c>
      <c r="B90">
        <v>13</v>
      </c>
      <c r="C90" s="1">
        <v>43578</v>
      </c>
      <c r="D90">
        <v>101.8</v>
      </c>
      <c r="E90">
        <v>5.09</v>
      </c>
      <c r="F90">
        <f>$O$2-C90</f>
        <v>8</v>
      </c>
      <c r="G90" cm="1">
        <f t="array" ref="G90">_xlfn.IFS(F90&gt;_xlfn.QUARTILE.INC(F:F,3),4,F90&gt;_xlfn.QUARTILE.INC(F:F,2),3,F90&gt;_xlfn.QUARTILE.INC(F:F,1),2,F90&lt;=_xlfn.QUARTILE.INC(F:F,1),1)</f>
        <v>4</v>
      </c>
      <c r="H90" cm="1">
        <f t="array" ref="H90">_xlfn.IFS(B90&gt;_xlfn.QUARTILE.INC(B:B,3),1,B90&gt;_xlfn.QUARTILE.INC(B:B,2),2,B90&gt;_xlfn.QUARTILE.INC(B:B,1),3,B90&lt;=_xlfn.QUARTILE.INC(B:B,1),4)</f>
        <v>1</v>
      </c>
      <c r="I90" cm="1">
        <f t="array" ref="I90">_xlfn.IFS(D90&gt;_xlfn.QUARTILE.INC(D:D,3),1,D90&gt;_xlfn.QUARTILE.INC(D:D,2),2,D90&gt;_xlfn.QUARTILE.INC(D:D,1),3,D90&lt;=_xlfn.QUARTILE.INC(D:D,1),4)</f>
        <v>1</v>
      </c>
      <c r="J90" t="str">
        <f t="shared" si="4"/>
        <v>411</v>
      </c>
      <c r="K90" t="str">
        <f t="shared" si="5"/>
        <v>At Risk</v>
      </c>
      <c r="L90" t="str">
        <f t="shared" si="6"/>
        <v/>
      </c>
      <c r="M90" t="str">
        <f t="shared" si="7"/>
        <v>Loyal</v>
      </c>
    </row>
    <row r="91" spans="1:13" x14ac:dyDescent="0.25">
      <c r="A91">
        <v>8351</v>
      </c>
      <c r="B91">
        <v>14</v>
      </c>
      <c r="C91" s="1">
        <v>43580</v>
      </c>
      <c r="D91">
        <v>101.65</v>
      </c>
      <c r="E91">
        <v>5.35</v>
      </c>
      <c r="F91">
        <f>$O$2-C91</f>
        <v>6</v>
      </c>
      <c r="G91" cm="1">
        <f t="array" ref="G91">_xlfn.IFS(F91&gt;_xlfn.QUARTILE.INC(F:F,3),4,F91&gt;_xlfn.QUARTILE.INC(F:F,2),3,F91&gt;_xlfn.QUARTILE.INC(F:F,1),2,F91&lt;=_xlfn.QUARTILE.INC(F:F,1),1)</f>
        <v>3</v>
      </c>
      <c r="H91" cm="1">
        <f t="array" ref="H91">_xlfn.IFS(B91&gt;_xlfn.QUARTILE.INC(B:B,3),1,B91&gt;_xlfn.QUARTILE.INC(B:B,2),2,B91&gt;_xlfn.QUARTILE.INC(B:B,1),3,B91&lt;=_xlfn.QUARTILE.INC(B:B,1),4)</f>
        <v>1</v>
      </c>
      <c r="I91" cm="1">
        <f t="array" ref="I91">_xlfn.IFS(D91&gt;_xlfn.QUARTILE.INC(D:D,3),1,D91&gt;_xlfn.QUARTILE.INC(D:D,2),2,D91&gt;_xlfn.QUARTILE.INC(D:D,1),3,D91&lt;=_xlfn.QUARTILE.INC(D:D,1),4)</f>
        <v>1</v>
      </c>
      <c r="J91" t="str">
        <f t="shared" si="4"/>
        <v>311</v>
      </c>
      <c r="K91" t="str">
        <f t="shared" si="5"/>
        <v/>
      </c>
      <c r="L91" t="str">
        <f t="shared" si="6"/>
        <v/>
      </c>
      <c r="M91" t="str">
        <f t="shared" si="7"/>
        <v>Loyal</v>
      </c>
    </row>
    <row r="92" spans="1:13" x14ac:dyDescent="0.25">
      <c r="A92">
        <v>8386</v>
      </c>
      <c r="B92">
        <v>17</v>
      </c>
      <c r="C92" s="1">
        <v>43583</v>
      </c>
      <c r="D92">
        <v>101.19999999999899</v>
      </c>
      <c r="E92">
        <v>4.8190476190476099</v>
      </c>
      <c r="F92">
        <f>$O$2-C92</f>
        <v>3</v>
      </c>
      <c r="G92" cm="1">
        <f t="array" ref="G92">_xlfn.IFS(F92&gt;_xlfn.QUARTILE.INC(F:F,3),4,F92&gt;_xlfn.QUARTILE.INC(F:F,2),3,F92&gt;_xlfn.QUARTILE.INC(F:F,1),2,F92&lt;=_xlfn.QUARTILE.INC(F:F,1),1)</f>
        <v>1</v>
      </c>
      <c r="H92" cm="1">
        <f t="array" ref="H92">_xlfn.IFS(B92&gt;_xlfn.QUARTILE.INC(B:B,3),1,B92&gt;_xlfn.QUARTILE.INC(B:B,2),2,B92&gt;_xlfn.QUARTILE.INC(B:B,1),3,B92&lt;=_xlfn.QUARTILE.INC(B:B,1),4)</f>
        <v>1</v>
      </c>
      <c r="I92" cm="1">
        <f t="array" ref="I92">_xlfn.IFS(D92&gt;_xlfn.QUARTILE.INC(D:D,3),1,D92&gt;_xlfn.QUARTILE.INC(D:D,2),2,D92&gt;_xlfn.QUARTILE.INC(D:D,1),3,D92&lt;=_xlfn.QUARTILE.INC(D:D,1),4)</f>
        <v>1</v>
      </c>
      <c r="J92" t="str">
        <f t="shared" si="4"/>
        <v>111</v>
      </c>
      <c r="K92" t="str">
        <f t="shared" si="5"/>
        <v/>
      </c>
      <c r="L92" t="str">
        <f t="shared" si="6"/>
        <v>Champion</v>
      </c>
      <c r="M92" t="str">
        <f t="shared" si="7"/>
        <v>Loyal</v>
      </c>
    </row>
    <row r="93" spans="1:13" x14ac:dyDescent="0.25">
      <c r="A93">
        <v>8152</v>
      </c>
      <c r="B93">
        <v>15</v>
      </c>
      <c r="C93" s="1">
        <v>43583</v>
      </c>
      <c r="D93">
        <v>100.5</v>
      </c>
      <c r="E93">
        <v>4.7857142857142803</v>
      </c>
      <c r="F93">
        <f>$O$2-C93</f>
        <v>3</v>
      </c>
      <c r="G93" cm="1">
        <f t="array" ref="G93">_xlfn.IFS(F93&gt;_xlfn.QUARTILE.INC(F:F,3),4,F93&gt;_xlfn.QUARTILE.INC(F:F,2),3,F93&gt;_xlfn.QUARTILE.INC(F:F,1),2,F93&lt;=_xlfn.QUARTILE.INC(F:F,1),1)</f>
        <v>1</v>
      </c>
      <c r="H93" cm="1">
        <f t="array" ref="H93">_xlfn.IFS(B93&gt;_xlfn.QUARTILE.INC(B:B,3),1,B93&gt;_xlfn.QUARTILE.INC(B:B,2),2,B93&gt;_xlfn.QUARTILE.INC(B:B,1),3,B93&lt;=_xlfn.QUARTILE.INC(B:B,1),4)</f>
        <v>1</v>
      </c>
      <c r="I93" cm="1">
        <f t="array" ref="I93">_xlfn.IFS(D93&gt;_xlfn.QUARTILE.INC(D:D,3),1,D93&gt;_xlfn.QUARTILE.INC(D:D,2),2,D93&gt;_xlfn.QUARTILE.INC(D:D,1),3,D93&lt;=_xlfn.QUARTILE.INC(D:D,1),4)</f>
        <v>1</v>
      </c>
      <c r="J93" t="str">
        <f t="shared" si="4"/>
        <v>111</v>
      </c>
      <c r="K93" t="str">
        <f t="shared" si="5"/>
        <v/>
      </c>
      <c r="L93" t="str">
        <f t="shared" si="6"/>
        <v>Champion</v>
      </c>
      <c r="M93" t="str">
        <f t="shared" si="7"/>
        <v>Loyal</v>
      </c>
    </row>
    <row r="94" spans="1:13" x14ac:dyDescent="0.25">
      <c r="A94">
        <v>610</v>
      </c>
      <c r="B94">
        <v>17</v>
      </c>
      <c r="C94" s="1">
        <v>43576</v>
      </c>
      <c r="D94">
        <v>99.849999999999895</v>
      </c>
      <c r="E94">
        <v>4.7547619047619003</v>
      </c>
      <c r="F94">
        <f>$O$2-C94</f>
        <v>10</v>
      </c>
      <c r="G94" cm="1">
        <f t="array" ref="G94">_xlfn.IFS(F94&gt;_xlfn.QUARTILE.INC(F:F,3),4,F94&gt;_xlfn.QUARTILE.INC(F:F,2),3,F94&gt;_xlfn.QUARTILE.INC(F:F,1),2,F94&lt;=_xlfn.QUARTILE.INC(F:F,1),1)</f>
        <v>4</v>
      </c>
      <c r="H94" cm="1">
        <f t="array" ref="H94">_xlfn.IFS(B94&gt;_xlfn.QUARTILE.INC(B:B,3),1,B94&gt;_xlfn.QUARTILE.INC(B:B,2),2,B94&gt;_xlfn.QUARTILE.INC(B:B,1),3,B94&lt;=_xlfn.QUARTILE.INC(B:B,1),4)</f>
        <v>1</v>
      </c>
      <c r="I94" cm="1">
        <f t="array" ref="I94">_xlfn.IFS(D94&gt;_xlfn.QUARTILE.INC(D:D,3),1,D94&gt;_xlfn.QUARTILE.INC(D:D,2),2,D94&gt;_xlfn.QUARTILE.INC(D:D,1),3,D94&lt;=_xlfn.QUARTILE.INC(D:D,1),4)</f>
        <v>1</v>
      </c>
      <c r="J94" t="str">
        <f t="shared" si="4"/>
        <v>411</v>
      </c>
      <c r="K94" t="str">
        <f t="shared" si="5"/>
        <v>At Risk</v>
      </c>
      <c r="L94" t="str">
        <f t="shared" si="6"/>
        <v/>
      </c>
      <c r="M94" t="str">
        <f t="shared" si="7"/>
        <v>Loyal</v>
      </c>
    </row>
    <row r="95" spans="1:13" x14ac:dyDescent="0.25">
      <c r="A95">
        <v>8262</v>
      </c>
      <c r="B95">
        <v>16</v>
      </c>
      <c r="C95" s="1">
        <v>43584</v>
      </c>
      <c r="D95">
        <v>99.55</v>
      </c>
      <c r="E95">
        <v>5.2394736842105196</v>
      </c>
      <c r="F95">
        <f>$O$2-C95</f>
        <v>2</v>
      </c>
      <c r="G95" cm="1">
        <f t="array" ref="G95">_xlfn.IFS(F95&gt;_xlfn.QUARTILE.INC(F:F,3),4,F95&gt;_xlfn.QUARTILE.INC(F:F,2),3,F95&gt;_xlfn.QUARTILE.INC(F:F,1),2,F95&lt;=_xlfn.QUARTILE.INC(F:F,1),1)</f>
        <v>1</v>
      </c>
      <c r="H95" cm="1">
        <f t="array" ref="H95">_xlfn.IFS(B95&gt;_xlfn.QUARTILE.INC(B:B,3),1,B95&gt;_xlfn.QUARTILE.INC(B:B,2),2,B95&gt;_xlfn.QUARTILE.INC(B:B,1),3,B95&lt;=_xlfn.QUARTILE.INC(B:B,1),4)</f>
        <v>1</v>
      </c>
      <c r="I95" cm="1">
        <f t="array" ref="I95">_xlfn.IFS(D95&gt;_xlfn.QUARTILE.INC(D:D,3),1,D95&gt;_xlfn.QUARTILE.INC(D:D,2),2,D95&gt;_xlfn.QUARTILE.INC(D:D,1),3,D95&lt;=_xlfn.QUARTILE.INC(D:D,1),4)</f>
        <v>1</v>
      </c>
      <c r="J95" t="str">
        <f t="shared" si="4"/>
        <v>111</v>
      </c>
      <c r="K95" t="str">
        <f t="shared" si="5"/>
        <v/>
      </c>
      <c r="L95" t="str">
        <f t="shared" si="6"/>
        <v>Champion</v>
      </c>
      <c r="M95" t="str">
        <f t="shared" si="7"/>
        <v>Loyal</v>
      </c>
    </row>
    <row r="96" spans="1:13" x14ac:dyDescent="0.25">
      <c r="A96">
        <v>8279</v>
      </c>
      <c r="B96">
        <v>17</v>
      </c>
      <c r="C96" s="1">
        <v>43581</v>
      </c>
      <c r="D96">
        <v>99.1</v>
      </c>
      <c r="E96">
        <v>4.9550000000000001</v>
      </c>
      <c r="F96">
        <f>$O$2-C96</f>
        <v>5</v>
      </c>
      <c r="G96" cm="1">
        <f t="array" ref="G96">_xlfn.IFS(F96&gt;_xlfn.QUARTILE.INC(F:F,3),4,F96&gt;_xlfn.QUARTILE.INC(F:F,2),3,F96&gt;_xlfn.QUARTILE.INC(F:F,1),2,F96&lt;=_xlfn.QUARTILE.INC(F:F,1),1)</f>
        <v>3</v>
      </c>
      <c r="H96" cm="1">
        <f t="array" ref="H96">_xlfn.IFS(B96&gt;_xlfn.QUARTILE.INC(B:B,3),1,B96&gt;_xlfn.QUARTILE.INC(B:B,2),2,B96&gt;_xlfn.QUARTILE.INC(B:B,1),3,B96&lt;=_xlfn.QUARTILE.INC(B:B,1),4)</f>
        <v>1</v>
      </c>
      <c r="I96" cm="1">
        <f t="array" ref="I96">_xlfn.IFS(D96&gt;_xlfn.QUARTILE.INC(D:D,3),1,D96&gt;_xlfn.QUARTILE.INC(D:D,2),2,D96&gt;_xlfn.QUARTILE.INC(D:D,1),3,D96&lt;=_xlfn.QUARTILE.INC(D:D,1),4)</f>
        <v>1</v>
      </c>
      <c r="J96" t="str">
        <f t="shared" si="4"/>
        <v>311</v>
      </c>
      <c r="K96" t="str">
        <f t="shared" si="5"/>
        <v/>
      </c>
      <c r="L96" t="str">
        <f t="shared" si="6"/>
        <v/>
      </c>
      <c r="M96" t="str">
        <f t="shared" si="7"/>
        <v>Loyal</v>
      </c>
    </row>
    <row r="97" spans="1:13" x14ac:dyDescent="0.25">
      <c r="A97">
        <v>5598</v>
      </c>
      <c r="B97">
        <v>8</v>
      </c>
      <c r="C97" s="1">
        <v>43568</v>
      </c>
      <c r="D97">
        <v>99.05</v>
      </c>
      <c r="E97">
        <v>6.6033333333333299</v>
      </c>
      <c r="F97">
        <f>$O$2-C97</f>
        <v>18</v>
      </c>
      <c r="G97" cm="1">
        <f t="array" ref="G97">_xlfn.IFS(F97&gt;_xlfn.QUARTILE.INC(F:F,3),4,F97&gt;_xlfn.QUARTILE.INC(F:F,2),3,F97&gt;_xlfn.QUARTILE.INC(F:F,1),2,F97&lt;=_xlfn.QUARTILE.INC(F:F,1),1)</f>
        <v>4</v>
      </c>
      <c r="H97" cm="1">
        <f t="array" ref="H97">_xlfn.IFS(B97&gt;_xlfn.QUARTILE.INC(B:B,3),1,B97&gt;_xlfn.QUARTILE.INC(B:B,2),2,B97&gt;_xlfn.QUARTILE.INC(B:B,1),3,B97&lt;=_xlfn.QUARTILE.INC(B:B,1),4)</f>
        <v>3</v>
      </c>
      <c r="I97" cm="1">
        <f t="array" ref="I97">_xlfn.IFS(D97&gt;_xlfn.QUARTILE.INC(D:D,3),1,D97&gt;_xlfn.QUARTILE.INC(D:D,2),2,D97&gt;_xlfn.QUARTILE.INC(D:D,1),3,D97&lt;=_xlfn.QUARTILE.INC(D:D,1),4)</f>
        <v>1</v>
      </c>
      <c r="J97" t="str">
        <f t="shared" si="4"/>
        <v>431</v>
      </c>
      <c r="K97" t="str">
        <f t="shared" si="5"/>
        <v>At Risk</v>
      </c>
      <c r="L97" t="str">
        <f t="shared" si="6"/>
        <v/>
      </c>
      <c r="M97" t="str">
        <f t="shared" si="7"/>
        <v/>
      </c>
    </row>
    <row r="98" spans="1:13" x14ac:dyDescent="0.25">
      <c r="A98">
        <v>8022</v>
      </c>
      <c r="B98">
        <v>17</v>
      </c>
      <c r="C98" s="1">
        <v>43576</v>
      </c>
      <c r="D98">
        <v>98.6</v>
      </c>
      <c r="E98">
        <v>4.6952380952380901</v>
      </c>
      <c r="F98">
        <f>$O$2-C98</f>
        <v>10</v>
      </c>
      <c r="G98" cm="1">
        <f t="array" ref="G98">_xlfn.IFS(F98&gt;_xlfn.QUARTILE.INC(F:F,3),4,F98&gt;_xlfn.QUARTILE.INC(F:F,2),3,F98&gt;_xlfn.QUARTILE.INC(F:F,1),2,F98&lt;=_xlfn.QUARTILE.INC(F:F,1),1)</f>
        <v>4</v>
      </c>
      <c r="H98" cm="1">
        <f t="array" ref="H98">_xlfn.IFS(B98&gt;_xlfn.QUARTILE.INC(B:B,3),1,B98&gt;_xlfn.QUARTILE.INC(B:B,2),2,B98&gt;_xlfn.QUARTILE.INC(B:B,1),3,B98&lt;=_xlfn.QUARTILE.INC(B:B,1),4)</f>
        <v>1</v>
      </c>
      <c r="I98" cm="1">
        <f t="array" ref="I98">_xlfn.IFS(D98&gt;_xlfn.QUARTILE.INC(D:D,3),1,D98&gt;_xlfn.QUARTILE.INC(D:D,2),2,D98&gt;_xlfn.QUARTILE.INC(D:D,1),3,D98&lt;=_xlfn.QUARTILE.INC(D:D,1),4)</f>
        <v>1</v>
      </c>
      <c r="J98" t="str">
        <f t="shared" si="4"/>
        <v>411</v>
      </c>
      <c r="K98" t="str">
        <f t="shared" si="5"/>
        <v>At Risk</v>
      </c>
      <c r="L98" t="str">
        <f t="shared" si="6"/>
        <v/>
      </c>
      <c r="M98" t="str">
        <f t="shared" si="7"/>
        <v>Loyal</v>
      </c>
    </row>
    <row r="99" spans="1:13" x14ac:dyDescent="0.25">
      <c r="A99">
        <v>5652</v>
      </c>
      <c r="B99">
        <v>8</v>
      </c>
      <c r="C99" s="1">
        <v>43584</v>
      </c>
      <c r="D99">
        <v>98.45</v>
      </c>
      <c r="E99">
        <v>9.8450000000000006</v>
      </c>
      <c r="F99">
        <f>$O$2-C99</f>
        <v>2</v>
      </c>
      <c r="G99" cm="1">
        <f t="array" ref="G99">_xlfn.IFS(F99&gt;_xlfn.QUARTILE.INC(F:F,3),4,F99&gt;_xlfn.QUARTILE.INC(F:F,2),3,F99&gt;_xlfn.QUARTILE.INC(F:F,1),2,F99&lt;=_xlfn.QUARTILE.INC(F:F,1),1)</f>
        <v>1</v>
      </c>
      <c r="H99" cm="1">
        <f t="array" ref="H99">_xlfn.IFS(B99&gt;_xlfn.QUARTILE.INC(B:B,3),1,B99&gt;_xlfn.QUARTILE.INC(B:B,2),2,B99&gt;_xlfn.QUARTILE.INC(B:B,1),3,B99&lt;=_xlfn.QUARTILE.INC(B:B,1),4)</f>
        <v>3</v>
      </c>
      <c r="I99" cm="1">
        <f t="array" ref="I99">_xlfn.IFS(D99&gt;_xlfn.QUARTILE.INC(D:D,3),1,D99&gt;_xlfn.QUARTILE.INC(D:D,2),2,D99&gt;_xlfn.QUARTILE.INC(D:D,1),3,D99&lt;=_xlfn.QUARTILE.INC(D:D,1),4)</f>
        <v>1</v>
      </c>
      <c r="J99" t="str">
        <f t="shared" si="4"/>
        <v>131</v>
      </c>
      <c r="K99" t="str">
        <f t="shared" si="5"/>
        <v/>
      </c>
      <c r="L99" t="str">
        <f t="shared" si="6"/>
        <v/>
      </c>
      <c r="M99" t="str">
        <f t="shared" si="7"/>
        <v/>
      </c>
    </row>
    <row r="100" spans="1:13" x14ac:dyDescent="0.25">
      <c r="A100">
        <v>8335</v>
      </c>
      <c r="B100">
        <v>13</v>
      </c>
      <c r="C100" s="1">
        <v>43582</v>
      </c>
      <c r="D100">
        <v>98.4</v>
      </c>
      <c r="E100">
        <v>5.7882352941176398</v>
      </c>
      <c r="F100">
        <f>$O$2-C100</f>
        <v>4</v>
      </c>
      <c r="G100" cm="1">
        <f t="array" ref="G100">_xlfn.IFS(F100&gt;_xlfn.QUARTILE.INC(F:F,3),4,F100&gt;_xlfn.QUARTILE.INC(F:F,2),3,F100&gt;_xlfn.QUARTILE.INC(F:F,1),2,F100&lt;=_xlfn.QUARTILE.INC(F:F,1),1)</f>
        <v>2</v>
      </c>
      <c r="H100" cm="1">
        <f t="array" ref="H100">_xlfn.IFS(B100&gt;_xlfn.QUARTILE.INC(B:B,3),1,B100&gt;_xlfn.QUARTILE.INC(B:B,2),2,B100&gt;_xlfn.QUARTILE.INC(B:B,1),3,B100&lt;=_xlfn.QUARTILE.INC(B:B,1),4)</f>
        <v>1</v>
      </c>
      <c r="I100" cm="1">
        <f t="array" ref="I100">_xlfn.IFS(D100&gt;_xlfn.QUARTILE.INC(D:D,3),1,D100&gt;_xlfn.QUARTILE.INC(D:D,2),2,D100&gt;_xlfn.QUARTILE.INC(D:D,1),3,D100&lt;=_xlfn.QUARTILE.INC(D:D,1),4)</f>
        <v>1</v>
      </c>
      <c r="J100" t="str">
        <f t="shared" si="4"/>
        <v>211</v>
      </c>
      <c r="K100" t="str">
        <f t="shared" si="5"/>
        <v/>
      </c>
      <c r="L100" t="str">
        <f t="shared" si="6"/>
        <v/>
      </c>
      <c r="M100" t="str">
        <f t="shared" si="7"/>
        <v>Loyal</v>
      </c>
    </row>
    <row r="101" spans="1:13" x14ac:dyDescent="0.25">
      <c r="A101">
        <v>8167</v>
      </c>
      <c r="B101">
        <v>16</v>
      </c>
      <c r="C101" s="1">
        <v>43584</v>
      </c>
      <c r="D101">
        <v>98.399999999999906</v>
      </c>
      <c r="E101">
        <v>4.2782608695652096</v>
      </c>
      <c r="F101">
        <f>$O$2-C101</f>
        <v>2</v>
      </c>
      <c r="G101" cm="1">
        <f t="array" ref="G101">_xlfn.IFS(F101&gt;_xlfn.QUARTILE.INC(F:F,3),4,F101&gt;_xlfn.QUARTILE.INC(F:F,2),3,F101&gt;_xlfn.QUARTILE.INC(F:F,1),2,F101&lt;=_xlfn.QUARTILE.INC(F:F,1),1)</f>
        <v>1</v>
      </c>
      <c r="H101" cm="1">
        <f t="array" ref="H101">_xlfn.IFS(B101&gt;_xlfn.QUARTILE.INC(B:B,3),1,B101&gt;_xlfn.QUARTILE.INC(B:B,2),2,B101&gt;_xlfn.QUARTILE.INC(B:B,1),3,B101&lt;=_xlfn.QUARTILE.INC(B:B,1),4)</f>
        <v>1</v>
      </c>
      <c r="I101" cm="1">
        <f t="array" ref="I101">_xlfn.IFS(D101&gt;_xlfn.QUARTILE.INC(D:D,3),1,D101&gt;_xlfn.QUARTILE.INC(D:D,2),2,D101&gt;_xlfn.QUARTILE.INC(D:D,1),3,D101&lt;=_xlfn.QUARTILE.INC(D:D,1),4)</f>
        <v>1</v>
      </c>
      <c r="J101" t="str">
        <f t="shared" si="4"/>
        <v>111</v>
      </c>
      <c r="K101" t="str">
        <f t="shared" si="5"/>
        <v/>
      </c>
      <c r="L101" t="str">
        <f t="shared" si="6"/>
        <v>Champion</v>
      </c>
      <c r="M101" t="str">
        <f t="shared" si="7"/>
        <v>Loyal</v>
      </c>
    </row>
    <row r="102" spans="1:13" x14ac:dyDescent="0.25">
      <c r="A102">
        <v>8159</v>
      </c>
      <c r="B102">
        <v>17</v>
      </c>
      <c r="C102" s="1">
        <v>43584</v>
      </c>
      <c r="D102">
        <v>98.35</v>
      </c>
      <c r="E102">
        <v>4.9174999999999898</v>
      </c>
      <c r="F102">
        <f>$O$2-C102</f>
        <v>2</v>
      </c>
      <c r="G102" cm="1">
        <f t="array" ref="G102">_xlfn.IFS(F102&gt;_xlfn.QUARTILE.INC(F:F,3),4,F102&gt;_xlfn.QUARTILE.INC(F:F,2),3,F102&gt;_xlfn.QUARTILE.INC(F:F,1),2,F102&lt;=_xlfn.QUARTILE.INC(F:F,1),1)</f>
        <v>1</v>
      </c>
      <c r="H102" cm="1">
        <f t="array" ref="H102">_xlfn.IFS(B102&gt;_xlfn.QUARTILE.INC(B:B,3),1,B102&gt;_xlfn.QUARTILE.INC(B:B,2),2,B102&gt;_xlfn.QUARTILE.INC(B:B,1),3,B102&lt;=_xlfn.QUARTILE.INC(B:B,1),4)</f>
        <v>1</v>
      </c>
      <c r="I102" cm="1">
        <f t="array" ref="I102">_xlfn.IFS(D102&gt;_xlfn.QUARTILE.INC(D:D,3),1,D102&gt;_xlfn.QUARTILE.INC(D:D,2),2,D102&gt;_xlfn.QUARTILE.INC(D:D,1),3,D102&lt;=_xlfn.QUARTILE.INC(D:D,1),4)</f>
        <v>1</v>
      </c>
      <c r="J102" t="str">
        <f t="shared" si="4"/>
        <v>111</v>
      </c>
      <c r="K102" t="str">
        <f t="shared" si="5"/>
        <v/>
      </c>
      <c r="L102" t="str">
        <f t="shared" si="6"/>
        <v>Champion</v>
      </c>
      <c r="M102" t="str">
        <f t="shared" si="7"/>
        <v>Loyal</v>
      </c>
    </row>
    <row r="103" spans="1:13" x14ac:dyDescent="0.25">
      <c r="A103">
        <v>8006</v>
      </c>
      <c r="B103">
        <v>13</v>
      </c>
      <c r="C103" s="1">
        <v>43578</v>
      </c>
      <c r="D103">
        <v>98.05</v>
      </c>
      <c r="E103">
        <v>6.1281249999999998</v>
      </c>
      <c r="F103">
        <f>$O$2-C103</f>
        <v>8</v>
      </c>
      <c r="G103" cm="1">
        <f t="array" ref="G103">_xlfn.IFS(F103&gt;_xlfn.QUARTILE.INC(F:F,3),4,F103&gt;_xlfn.QUARTILE.INC(F:F,2),3,F103&gt;_xlfn.QUARTILE.INC(F:F,1),2,F103&lt;=_xlfn.QUARTILE.INC(F:F,1),1)</f>
        <v>4</v>
      </c>
      <c r="H103" cm="1">
        <f t="array" ref="H103">_xlfn.IFS(B103&gt;_xlfn.QUARTILE.INC(B:B,3),1,B103&gt;_xlfn.QUARTILE.INC(B:B,2),2,B103&gt;_xlfn.QUARTILE.INC(B:B,1),3,B103&lt;=_xlfn.QUARTILE.INC(B:B,1),4)</f>
        <v>1</v>
      </c>
      <c r="I103" cm="1">
        <f t="array" ref="I103">_xlfn.IFS(D103&gt;_xlfn.QUARTILE.INC(D:D,3),1,D103&gt;_xlfn.QUARTILE.INC(D:D,2),2,D103&gt;_xlfn.QUARTILE.INC(D:D,1),3,D103&lt;=_xlfn.QUARTILE.INC(D:D,1),4)</f>
        <v>1</v>
      </c>
      <c r="J103" t="str">
        <f t="shared" si="4"/>
        <v>411</v>
      </c>
      <c r="K103" t="str">
        <f t="shared" si="5"/>
        <v>At Risk</v>
      </c>
      <c r="L103" t="str">
        <f t="shared" si="6"/>
        <v/>
      </c>
      <c r="M103" t="str">
        <f t="shared" si="7"/>
        <v>Loyal</v>
      </c>
    </row>
    <row r="104" spans="1:13" x14ac:dyDescent="0.25">
      <c r="A104">
        <v>8039</v>
      </c>
      <c r="B104">
        <v>17</v>
      </c>
      <c r="C104" s="1">
        <v>43584</v>
      </c>
      <c r="D104">
        <v>97.5</v>
      </c>
      <c r="E104">
        <v>4.875</v>
      </c>
      <c r="F104">
        <f>$O$2-C104</f>
        <v>2</v>
      </c>
      <c r="G104" cm="1">
        <f t="array" ref="G104">_xlfn.IFS(F104&gt;_xlfn.QUARTILE.INC(F:F,3),4,F104&gt;_xlfn.QUARTILE.INC(F:F,2),3,F104&gt;_xlfn.QUARTILE.INC(F:F,1),2,F104&lt;=_xlfn.QUARTILE.INC(F:F,1),1)</f>
        <v>1</v>
      </c>
      <c r="H104" cm="1">
        <f t="array" ref="H104">_xlfn.IFS(B104&gt;_xlfn.QUARTILE.INC(B:B,3),1,B104&gt;_xlfn.QUARTILE.INC(B:B,2),2,B104&gt;_xlfn.QUARTILE.INC(B:B,1),3,B104&lt;=_xlfn.QUARTILE.INC(B:B,1),4)</f>
        <v>1</v>
      </c>
      <c r="I104" cm="1">
        <f t="array" ref="I104">_xlfn.IFS(D104&gt;_xlfn.QUARTILE.INC(D:D,3),1,D104&gt;_xlfn.QUARTILE.INC(D:D,2),2,D104&gt;_xlfn.QUARTILE.INC(D:D,1),3,D104&lt;=_xlfn.QUARTILE.INC(D:D,1),4)</f>
        <v>1</v>
      </c>
      <c r="J104" t="str">
        <f t="shared" si="4"/>
        <v>111</v>
      </c>
      <c r="K104" t="str">
        <f t="shared" si="5"/>
        <v/>
      </c>
      <c r="L104" t="str">
        <f t="shared" si="6"/>
        <v>Champion</v>
      </c>
      <c r="M104" t="str">
        <f t="shared" si="7"/>
        <v>Loyal</v>
      </c>
    </row>
    <row r="105" spans="1:13" x14ac:dyDescent="0.25">
      <c r="A105">
        <v>8272</v>
      </c>
      <c r="B105">
        <v>17</v>
      </c>
      <c r="C105" s="1">
        <v>43584</v>
      </c>
      <c r="D105">
        <v>97.3</v>
      </c>
      <c r="E105">
        <v>4.4227272727272702</v>
      </c>
      <c r="F105">
        <f>$O$2-C105</f>
        <v>2</v>
      </c>
      <c r="G105" cm="1">
        <f t="array" ref="G105">_xlfn.IFS(F105&gt;_xlfn.QUARTILE.INC(F:F,3),4,F105&gt;_xlfn.QUARTILE.INC(F:F,2),3,F105&gt;_xlfn.QUARTILE.INC(F:F,1),2,F105&lt;=_xlfn.QUARTILE.INC(F:F,1),1)</f>
        <v>1</v>
      </c>
      <c r="H105" cm="1">
        <f t="array" ref="H105">_xlfn.IFS(B105&gt;_xlfn.QUARTILE.INC(B:B,3),1,B105&gt;_xlfn.QUARTILE.INC(B:B,2),2,B105&gt;_xlfn.QUARTILE.INC(B:B,1),3,B105&lt;=_xlfn.QUARTILE.INC(B:B,1),4)</f>
        <v>1</v>
      </c>
      <c r="I105" cm="1">
        <f t="array" ref="I105">_xlfn.IFS(D105&gt;_xlfn.QUARTILE.INC(D:D,3),1,D105&gt;_xlfn.QUARTILE.INC(D:D,2),2,D105&gt;_xlfn.QUARTILE.INC(D:D,1),3,D105&lt;=_xlfn.QUARTILE.INC(D:D,1),4)</f>
        <v>1</v>
      </c>
      <c r="J105" t="str">
        <f t="shared" si="4"/>
        <v>111</v>
      </c>
      <c r="K105" t="str">
        <f t="shared" si="5"/>
        <v/>
      </c>
      <c r="L105" t="str">
        <f t="shared" si="6"/>
        <v>Champion</v>
      </c>
      <c r="M105" t="str">
        <f t="shared" si="7"/>
        <v>Loyal</v>
      </c>
    </row>
    <row r="106" spans="1:13" x14ac:dyDescent="0.25">
      <c r="A106">
        <v>8180</v>
      </c>
      <c r="B106">
        <v>18</v>
      </c>
      <c r="C106" s="1">
        <v>43583</v>
      </c>
      <c r="D106">
        <v>97.1</v>
      </c>
      <c r="E106">
        <v>4.2217391304347798</v>
      </c>
      <c r="F106">
        <f>$O$2-C106</f>
        <v>3</v>
      </c>
      <c r="G106" cm="1">
        <f t="array" ref="G106">_xlfn.IFS(F106&gt;_xlfn.QUARTILE.INC(F:F,3),4,F106&gt;_xlfn.QUARTILE.INC(F:F,2),3,F106&gt;_xlfn.QUARTILE.INC(F:F,1),2,F106&lt;=_xlfn.QUARTILE.INC(F:F,1),1)</f>
        <v>1</v>
      </c>
      <c r="H106" cm="1">
        <f t="array" ref="H106">_xlfn.IFS(B106&gt;_xlfn.QUARTILE.INC(B:B,3),1,B106&gt;_xlfn.QUARTILE.INC(B:B,2),2,B106&gt;_xlfn.QUARTILE.INC(B:B,1),3,B106&lt;=_xlfn.QUARTILE.INC(B:B,1),4)</f>
        <v>1</v>
      </c>
      <c r="I106" cm="1">
        <f t="array" ref="I106">_xlfn.IFS(D106&gt;_xlfn.QUARTILE.INC(D:D,3),1,D106&gt;_xlfn.QUARTILE.INC(D:D,2),2,D106&gt;_xlfn.QUARTILE.INC(D:D,1),3,D106&lt;=_xlfn.QUARTILE.INC(D:D,1),4)</f>
        <v>1</v>
      </c>
      <c r="J106" t="str">
        <f t="shared" si="4"/>
        <v>111</v>
      </c>
      <c r="K106" t="str">
        <f t="shared" si="5"/>
        <v/>
      </c>
      <c r="L106" t="str">
        <f t="shared" si="6"/>
        <v>Champion</v>
      </c>
      <c r="M106" t="str">
        <f t="shared" si="7"/>
        <v>Loyal</v>
      </c>
    </row>
    <row r="107" spans="1:13" x14ac:dyDescent="0.25">
      <c r="A107">
        <v>8033</v>
      </c>
      <c r="B107">
        <v>14</v>
      </c>
      <c r="C107" s="1">
        <v>43581</v>
      </c>
      <c r="D107">
        <v>96.5</v>
      </c>
      <c r="E107">
        <v>5.0789473684210504</v>
      </c>
      <c r="F107">
        <f>$O$2-C107</f>
        <v>5</v>
      </c>
      <c r="G107" cm="1">
        <f t="array" ref="G107">_xlfn.IFS(F107&gt;_xlfn.QUARTILE.INC(F:F,3),4,F107&gt;_xlfn.QUARTILE.INC(F:F,2),3,F107&gt;_xlfn.QUARTILE.INC(F:F,1),2,F107&lt;=_xlfn.QUARTILE.INC(F:F,1),1)</f>
        <v>3</v>
      </c>
      <c r="H107" cm="1">
        <f t="array" ref="H107">_xlfn.IFS(B107&gt;_xlfn.QUARTILE.INC(B:B,3),1,B107&gt;_xlfn.QUARTILE.INC(B:B,2),2,B107&gt;_xlfn.QUARTILE.INC(B:B,1),3,B107&lt;=_xlfn.QUARTILE.INC(B:B,1),4)</f>
        <v>1</v>
      </c>
      <c r="I107" cm="1">
        <f t="array" ref="I107">_xlfn.IFS(D107&gt;_xlfn.QUARTILE.INC(D:D,3),1,D107&gt;_xlfn.QUARTILE.INC(D:D,2),2,D107&gt;_xlfn.QUARTILE.INC(D:D,1),3,D107&lt;=_xlfn.QUARTILE.INC(D:D,1),4)</f>
        <v>1</v>
      </c>
      <c r="J107" t="str">
        <f t="shared" si="4"/>
        <v>311</v>
      </c>
      <c r="K107" t="str">
        <f t="shared" si="5"/>
        <v/>
      </c>
      <c r="L107" t="str">
        <f t="shared" si="6"/>
        <v/>
      </c>
      <c r="M107" t="str">
        <f t="shared" si="7"/>
        <v>Loyal</v>
      </c>
    </row>
    <row r="108" spans="1:13" x14ac:dyDescent="0.25">
      <c r="A108">
        <v>8414</v>
      </c>
      <c r="B108">
        <v>17</v>
      </c>
      <c r="C108" s="1">
        <v>43576</v>
      </c>
      <c r="D108">
        <v>96.449999999999903</v>
      </c>
      <c r="E108">
        <v>4.8224999999999998</v>
      </c>
      <c r="F108">
        <f>$O$2-C108</f>
        <v>10</v>
      </c>
      <c r="G108" cm="1">
        <f t="array" ref="G108">_xlfn.IFS(F108&gt;_xlfn.QUARTILE.INC(F:F,3),4,F108&gt;_xlfn.QUARTILE.INC(F:F,2),3,F108&gt;_xlfn.QUARTILE.INC(F:F,1),2,F108&lt;=_xlfn.QUARTILE.INC(F:F,1),1)</f>
        <v>4</v>
      </c>
      <c r="H108" cm="1">
        <f t="array" ref="H108">_xlfn.IFS(B108&gt;_xlfn.QUARTILE.INC(B:B,3),1,B108&gt;_xlfn.QUARTILE.INC(B:B,2),2,B108&gt;_xlfn.QUARTILE.INC(B:B,1),3,B108&lt;=_xlfn.QUARTILE.INC(B:B,1),4)</f>
        <v>1</v>
      </c>
      <c r="I108" cm="1">
        <f t="array" ref="I108">_xlfn.IFS(D108&gt;_xlfn.QUARTILE.INC(D:D,3),1,D108&gt;_xlfn.QUARTILE.INC(D:D,2),2,D108&gt;_xlfn.QUARTILE.INC(D:D,1),3,D108&lt;=_xlfn.QUARTILE.INC(D:D,1),4)</f>
        <v>1</v>
      </c>
      <c r="J108" t="str">
        <f t="shared" si="4"/>
        <v>411</v>
      </c>
      <c r="K108" t="str">
        <f t="shared" si="5"/>
        <v>At Risk</v>
      </c>
      <c r="L108" t="str">
        <f t="shared" si="6"/>
        <v/>
      </c>
      <c r="M108" t="str">
        <f t="shared" si="7"/>
        <v>Loyal</v>
      </c>
    </row>
    <row r="109" spans="1:13" x14ac:dyDescent="0.25">
      <c r="A109">
        <v>65</v>
      </c>
      <c r="B109">
        <v>14</v>
      </c>
      <c r="C109" s="1">
        <v>43584</v>
      </c>
      <c r="D109">
        <v>95.9</v>
      </c>
      <c r="E109">
        <v>5.9937500000000004</v>
      </c>
      <c r="F109">
        <f>$O$2-C109</f>
        <v>2</v>
      </c>
      <c r="G109" cm="1">
        <f t="array" ref="G109">_xlfn.IFS(F109&gt;_xlfn.QUARTILE.INC(F:F,3),4,F109&gt;_xlfn.QUARTILE.INC(F:F,2),3,F109&gt;_xlfn.QUARTILE.INC(F:F,1),2,F109&lt;=_xlfn.QUARTILE.INC(F:F,1),1)</f>
        <v>1</v>
      </c>
      <c r="H109" cm="1">
        <f t="array" ref="H109">_xlfn.IFS(B109&gt;_xlfn.QUARTILE.INC(B:B,3),1,B109&gt;_xlfn.QUARTILE.INC(B:B,2),2,B109&gt;_xlfn.QUARTILE.INC(B:B,1),3,B109&lt;=_xlfn.QUARTILE.INC(B:B,1),4)</f>
        <v>1</v>
      </c>
      <c r="I109" cm="1">
        <f t="array" ref="I109">_xlfn.IFS(D109&gt;_xlfn.QUARTILE.INC(D:D,3),1,D109&gt;_xlfn.QUARTILE.INC(D:D,2),2,D109&gt;_xlfn.QUARTILE.INC(D:D,1),3,D109&lt;=_xlfn.QUARTILE.INC(D:D,1),4)</f>
        <v>1</v>
      </c>
      <c r="J109" t="str">
        <f t="shared" si="4"/>
        <v>111</v>
      </c>
      <c r="K109" t="str">
        <f t="shared" si="5"/>
        <v/>
      </c>
      <c r="L109" t="str">
        <f t="shared" si="6"/>
        <v>Champion</v>
      </c>
      <c r="M109" t="str">
        <f t="shared" si="7"/>
        <v>Loyal</v>
      </c>
    </row>
    <row r="110" spans="1:13" x14ac:dyDescent="0.25">
      <c r="A110">
        <v>8041</v>
      </c>
      <c r="B110">
        <v>18</v>
      </c>
      <c r="C110" s="1">
        <v>43584</v>
      </c>
      <c r="D110">
        <v>95.9</v>
      </c>
      <c r="E110">
        <v>4.1695652173913</v>
      </c>
      <c r="F110">
        <f>$O$2-C110</f>
        <v>2</v>
      </c>
      <c r="G110" cm="1">
        <f t="array" ref="G110">_xlfn.IFS(F110&gt;_xlfn.QUARTILE.INC(F:F,3),4,F110&gt;_xlfn.QUARTILE.INC(F:F,2),3,F110&gt;_xlfn.QUARTILE.INC(F:F,1),2,F110&lt;=_xlfn.QUARTILE.INC(F:F,1),1)</f>
        <v>1</v>
      </c>
      <c r="H110" cm="1">
        <f t="array" ref="H110">_xlfn.IFS(B110&gt;_xlfn.QUARTILE.INC(B:B,3),1,B110&gt;_xlfn.QUARTILE.INC(B:B,2),2,B110&gt;_xlfn.QUARTILE.INC(B:B,1),3,B110&lt;=_xlfn.QUARTILE.INC(B:B,1),4)</f>
        <v>1</v>
      </c>
      <c r="I110" cm="1">
        <f t="array" ref="I110">_xlfn.IFS(D110&gt;_xlfn.QUARTILE.INC(D:D,3),1,D110&gt;_xlfn.QUARTILE.INC(D:D,2),2,D110&gt;_xlfn.QUARTILE.INC(D:D,1),3,D110&lt;=_xlfn.QUARTILE.INC(D:D,1),4)</f>
        <v>1</v>
      </c>
      <c r="J110" t="str">
        <f t="shared" si="4"/>
        <v>111</v>
      </c>
      <c r="K110" t="str">
        <f t="shared" si="5"/>
        <v/>
      </c>
      <c r="L110" t="str">
        <f t="shared" si="6"/>
        <v>Champion</v>
      </c>
      <c r="M110" t="str">
        <f t="shared" si="7"/>
        <v>Loyal</v>
      </c>
    </row>
    <row r="111" spans="1:13" x14ac:dyDescent="0.25">
      <c r="A111">
        <v>461</v>
      </c>
      <c r="B111">
        <v>11</v>
      </c>
      <c r="C111" s="1">
        <v>43582</v>
      </c>
      <c r="D111">
        <v>95.5</v>
      </c>
      <c r="E111">
        <v>7.3461538461538396</v>
      </c>
      <c r="F111">
        <f>$O$2-C111</f>
        <v>4</v>
      </c>
      <c r="G111" cm="1">
        <f t="array" ref="G111">_xlfn.IFS(F111&gt;_xlfn.QUARTILE.INC(F:F,3),4,F111&gt;_xlfn.QUARTILE.INC(F:F,2),3,F111&gt;_xlfn.QUARTILE.INC(F:F,1),2,F111&lt;=_xlfn.QUARTILE.INC(F:F,1),1)</f>
        <v>2</v>
      </c>
      <c r="H111" cm="1">
        <f t="array" ref="H111">_xlfn.IFS(B111&gt;_xlfn.QUARTILE.INC(B:B,3),1,B111&gt;_xlfn.QUARTILE.INC(B:B,2),2,B111&gt;_xlfn.QUARTILE.INC(B:B,1),3,B111&lt;=_xlfn.QUARTILE.INC(B:B,1),4)</f>
        <v>2</v>
      </c>
      <c r="I111" cm="1">
        <f t="array" ref="I111">_xlfn.IFS(D111&gt;_xlfn.QUARTILE.INC(D:D,3),1,D111&gt;_xlfn.QUARTILE.INC(D:D,2),2,D111&gt;_xlfn.QUARTILE.INC(D:D,1),3,D111&lt;=_xlfn.QUARTILE.INC(D:D,1),4)</f>
        <v>1</v>
      </c>
      <c r="J111" t="str">
        <f t="shared" si="4"/>
        <v>221</v>
      </c>
      <c r="K111" t="str">
        <f t="shared" si="5"/>
        <v/>
      </c>
      <c r="L111" t="str">
        <f t="shared" si="6"/>
        <v/>
      </c>
      <c r="M111" t="str">
        <f t="shared" si="7"/>
        <v/>
      </c>
    </row>
    <row r="112" spans="1:13" x14ac:dyDescent="0.25">
      <c r="A112">
        <v>130</v>
      </c>
      <c r="B112">
        <v>10</v>
      </c>
      <c r="C112" s="1">
        <v>43578</v>
      </c>
      <c r="D112">
        <v>95.5</v>
      </c>
      <c r="E112">
        <v>6.8214285714285703</v>
      </c>
      <c r="F112">
        <f>$O$2-C112</f>
        <v>8</v>
      </c>
      <c r="G112" cm="1">
        <f t="array" ref="G112">_xlfn.IFS(F112&gt;_xlfn.QUARTILE.INC(F:F,3),4,F112&gt;_xlfn.QUARTILE.INC(F:F,2),3,F112&gt;_xlfn.QUARTILE.INC(F:F,1),2,F112&lt;=_xlfn.QUARTILE.INC(F:F,1),1)</f>
        <v>4</v>
      </c>
      <c r="H112" cm="1">
        <f t="array" ref="H112">_xlfn.IFS(B112&gt;_xlfn.QUARTILE.INC(B:B,3),1,B112&gt;_xlfn.QUARTILE.INC(B:B,2),2,B112&gt;_xlfn.QUARTILE.INC(B:B,1),3,B112&lt;=_xlfn.QUARTILE.INC(B:B,1),4)</f>
        <v>2</v>
      </c>
      <c r="I112" cm="1">
        <f t="array" ref="I112">_xlfn.IFS(D112&gt;_xlfn.QUARTILE.INC(D:D,3),1,D112&gt;_xlfn.QUARTILE.INC(D:D,2),2,D112&gt;_xlfn.QUARTILE.INC(D:D,1),3,D112&lt;=_xlfn.QUARTILE.INC(D:D,1),4)</f>
        <v>1</v>
      </c>
      <c r="J112" t="str">
        <f t="shared" si="4"/>
        <v>421</v>
      </c>
      <c r="K112" t="str">
        <f t="shared" si="5"/>
        <v>At Risk</v>
      </c>
      <c r="L112" t="str">
        <f t="shared" si="6"/>
        <v/>
      </c>
      <c r="M112" t="str">
        <f t="shared" si="7"/>
        <v/>
      </c>
    </row>
    <row r="113" spans="1:13" x14ac:dyDescent="0.25">
      <c r="A113">
        <v>432</v>
      </c>
      <c r="B113">
        <v>15</v>
      </c>
      <c r="C113" s="1">
        <v>43583</v>
      </c>
      <c r="D113">
        <v>95.35</v>
      </c>
      <c r="E113">
        <v>4.5404761904761903</v>
      </c>
      <c r="F113">
        <f>$O$2-C113</f>
        <v>3</v>
      </c>
      <c r="G113" cm="1">
        <f t="array" ref="G113">_xlfn.IFS(F113&gt;_xlfn.QUARTILE.INC(F:F,3),4,F113&gt;_xlfn.QUARTILE.INC(F:F,2),3,F113&gt;_xlfn.QUARTILE.INC(F:F,1),2,F113&lt;=_xlfn.QUARTILE.INC(F:F,1),1)</f>
        <v>1</v>
      </c>
      <c r="H113" cm="1">
        <f t="array" ref="H113">_xlfn.IFS(B113&gt;_xlfn.QUARTILE.INC(B:B,3),1,B113&gt;_xlfn.QUARTILE.INC(B:B,2),2,B113&gt;_xlfn.QUARTILE.INC(B:B,1),3,B113&lt;=_xlfn.QUARTILE.INC(B:B,1),4)</f>
        <v>1</v>
      </c>
      <c r="I113" cm="1">
        <f t="array" ref="I113">_xlfn.IFS(D113&gt;_xlfn.QUARTILE.INC(D:D,3),1,D113&gt;_xlfn.QUARTILE.INC(D:D,2),2,D113&gt;_xlfn.QUARTILE.INC(D:D,1),3,D113&lt;=_xlfn.QUARTILE.INC(D:D,1),4)</f>
        <v>1</v>
      </c>
      <c r="J113" t="str">
        <f t="shared" si="4"/>
        <v>111</v>
      </c>
      <c r="K113" t="str">
        <f t="shared" si="5"/>
        <v/>
      </c>
      <c r="L113" t="str">
        <f t="shared" si="6"/>
        <v>Champion</v>
      </c>
      <c r="M113" t="str">
        <f t="shared" si="7"/>
        <v>Loyal</v>
      </c>
    </row>
    <row r="114" spans="1:13" x14ac:dyDescent="0.25">
      <c r="A114">
        <v>526</v>
      </c>
      <c r="B114">
        <v>9</v>
      </c>
      <c r="C114" s="1">
        <v>43575</v>
      </c>
      <c r="D114">
        <v>95.2</v>
      </c>
      <c r="E114">
        <v>7.93333333333333</v>
      </c>
      <c r="F114">
        <f>$O$2-C114</f>
        <v>11</v>
      </c>
      <c r="G114" cm="1">
        <f t="array" ref="G114">_xlfn.IFS(F114&gt;_xlfn.QUARTILE.INC(F:F,3),4,F114&gt;_xlfn.QUARTILE.INC(F:F,2),3,F114&gt;_xlfn.QUARTILE.INC(F:F,1),2,F114&lt;=_xlfn.QUARTILE.INC(F:F,1),1)</f>
        <v>4</v>
      </c>
      <c r="H114" cm="1">
        <f t="array" ref="H114">_xlfn.IFS(B114&gt;_xlfn.QUARTILE.INC(B:B,3),1,B114&gt;_xlfn.QUARTILE.INC(B:B,2),2,B114&gt;_xlfn.QUARTILE.INC(B:B,1),3,B114&lt;=_xlfn.QUARTILE.INC(B:B,1),4)</f>
        <v>2</v>
      </c>
      <c r="I114" cm="1">
        <f t="array" ref="I114">_xlfn.IFS(D114&gt;_xlfn.QUARTILE.INC(D:D,3),1,D114&gt;_xlfn.QUARTILE.INC(D:D,2),2,D114&gt;_xlfn.QUARTILE.INC(D:D,1),3,D114&lt;=_xlfn.QUARTILE.INC(D:D,1),4)</f>
        <v>1</v>
      </c>
      <c r="J114" t="str">
        <f t="shared" si="4"/>
        <v>421</v>
      </c>
      <c r="K114" t="str">
        <f t="shared" si="5"/>
        <v>At Risk</v>
      </c>
      <c r="L114" t="str">
        <f t="shared" si="6"/>
        <v/>
      </c>
      <c r="M114" t="str">
        <f t="shared" si="7"/>
        <v/>
      </c>
    </row>
    <row r="115" spans="1:13" x14ac:dyDescent="0.25">
      <c r="A115">
        <v>8256</v>
      </c>
      <c r="B115">
        <v>16</v>
      </c>
      <c r="C115" s="1">
        <v>43580</v>
      </c>
      <c r="D115">
        <v>95.05</v>
      </c>
      <c r="E115">
        <v>4.7524999999999897</v>
      </c>
      <c r="F115">
        <f>$O$2-C115</f>
        <v>6</v>
      </c>
      <c r="G115" cm="1">
        <f t="array" ref="G115">_xlfn.IFS(F115&gt;_xlfn.QUARTILE.INC(F:F,3),4,F115&gt;_xlfn.QUARTILE.INC(F:F,2),3,F115&gt;_xlfn.QUARTILE.INC(F:F,1),2,F115&lt;=_xlfn.QUARTILE.INC(F:F,1),1)</f>
        <v>3</v>
      </c>
      <c r="H115" cm="1">
        <f t="array" ref="H115">_xlfn.IFS(B115&gt;_xlfn.QUARTILE.INC(B:B,3),1,B115&gt;_xlfn.QUARTILE.INC(B:B,2),2,B115&gt;_xlfn.QUARTILE.INC(B:B,1),3,B115&lt;=_xlfn.QUARTILE.INC(B:B,1),4)</f>
        <v>1</v>
      </c>
      <c r="I115" cm="1">
        <f t="array" ref="I115">_xlfn.IFS(D115&gt;_xlfn.QUARTILE.INC(D:D,3),1,D115&gt;_xlfn.QUARTILE.INC(D:D,2),2,D115&gt;_xlfn.QUARTILE.INC(D:D,1),3,D115&lt;=_xlfn.QUARTILE.INC(D:D,1),4)</f>
        <v>1</v>
      </c>
      <c r="J115" t="str">
        <f t="shared" si="4"/>
        <v>311</v>
      </c>
      <c r="K115" t="str">
        <f t="shared" si="5"/>
        <v/>
      </c>
      <c r="L115" t="str">
        <f t="shared" si="6"/>
        <v/>
      </c>
      <c r="M115" t="str">
        <f t="shared" si="7"/>
        <v>Loyal</v>
      </c>
    </row>
    <row r="116" spans="1:13" x14ac:dyDescent="0.25">
      <c r="A116">
        <v>8206</v>
      </c>
      <c r="B116">
        <v>16</v>
      </c>
      <c r="C116" s="1">
        <v>43575</v>
      </c>
      <c r="D116">
        <v>95.05</v>
      </c>
      <c r="E116">
        <v>4.7524999999999897</v>
      </c>
      <c r="F116">
        <f>$O$2-C116</f>
        <v>11</v>
      </c>
      <c r="G116" cm="1">
        <f t="array" ref="G116">_xlfn.IFS(F116&gt;_xlfn.QUARTILE.INC(F:F,3),4,F116&gt;_xlfn.QUARTILE.INC(F:F,2),3,F116&gt;_xlfn.QUARTILE.INC(F:F,1),2,F116&lt;=_xlfn.QUARTILE.INC(F:F,1),1)</f>
        <v>4</v>
      </c>
      <c r="H116" cm="1">
        <f t="array" ref="H116">_xlfn.IFS(B116&gt;_xlfn.QUARTILE.INC(B:B,3),1,B116&gt;_xlfn.QUARTILE.INC(B:B,2),2,B116&gt;_xlfn.QUARTILE.INC(B:B,1),3,B116&lt;=_xlfn.QUARTILE.INC(B:B,1),4)</f>
        <v>1</v>
      </c>
      <c r="I116" cm="1">
        <f t="array" ref="I116">_xlfn.IFS(D116&gt;_xlfn.QUARTILE.INC(D:D,3),1,D116&gt;_xlfn.QUARTILE.INC(D:D,2),2,D116&gt;_xlfn.QUARTILE.INC(D:D,1),3,D116&lt;=_xlfn.QUARTILE.INC(D:D,1),4)</f>
        <v>1</v>
      </c>
      <c r="J116" t="str">
        <f t="shared" si="4"/>
        <v>411</v>
      </c>
      <c r="K116" t="str">
        <f t="shared" si="5"/>
        <v>At Risk</v>
      </c>
      <c r="L116" t="str">
        <f t="shared" si="6"/>
        <v/>
      </c>
      <c r="M116" t="str">
        <f t="shared" si="7"/>
        <v>Loyal</v>
      </c>
    </row>
    <row r="117" spans="1:13" x14ac:dyDescent="0.25">
      <c r="A117">
        <v>634</v>
      </c>
      <c r="B117">
        <v>13</v>
      </c>
      <c r="C117" s="1">
        <v>43581</v>
      </c>
      <c r="D117">
        <v>95</v>
      </c>
      <c r="E117">
        <v>5</v>
      </c>
      <c r="F117">
        <f>$O$2-C117</f>
        <v>5</v>
      </c>
      <c r="G117" cm="1">
        <f t="array" ref="G117">_xlfn.IFS(F117&gt;_xlfn.QUARTILE.INC(F:F,3),4,F117&gt;_xlfn.QUARTILE.INC(F:F,2),3,F117&gt;_xlfn.QUARTILE.INC(F:F,1),2,F117&lt;=_xlfn.QUARTILE.INC(F:F,1),1)</f>
        <v>3</v>
      </c>
      <c r="H117" cm="1">
        <f t="array" ref="H117">_xlfn.IFS(B117&gt;_xlfn.QUARTILE.INC(B:B,3),1,B117&gt;_xlfn.QUARTILE.INC(B:B,2),2,B117&gt;_xlfn.QUARTILE.INC(B:B,1),3,B117&lt;=_xlfn.QUARTILE.INC(B:B,1),4)</f>
        <v>1</v>
      </c>
      <c r="I117" cm="1">
        <f t="array" ref="I117">_xlfn.IFS(D117&gt;_xlfn.QUARTILE.INC(D:D,3),1,D117&gt;_xlfn.QUARTILE.INC(D:D,2),2,D117&gt;_xlfn.QUARTILE.INC(D:D,1),3,D117&lt;=_xlfn.QUARTILE.INC(D:D,1),4)</f>
        <v>1</v>
      </c>
      <c r="J117" t="str">
        <f t="shared" si="4"/>
        <v>311</v>
      </c>
      <c r="K117" t="str">
        <f t="shared" si="5"/>
        <v/>
      </c>
      <c r="L117" t="str">
        <f t="shared" si="6"/>
        <v/>
      </c>
      <c r="M117" t="str">
        <f t="shared" si="7"/>
        <v>Loyal</v>
      </c>
    </row>
    <row r="118" spans="1:13" x14ac:dyDescent="0.25">
      <c r="A118">
        <v>5765</v>
      </c>
      <c r="B118">
        <v>8</v>
      </c>
      <c r="C118" s="1">
        <v>43584</v>
      </c>
      <c r="D118">
        <v>94.9</v>
      </c>
      <c r="E118">
        <v>9.49</v>
      </c>
      <c r="F118">
        <f>$O$2-C118</f>
        <v>2</v>
      </c>
      <c r="G118" cm="1">
        <f t="array" ref="G118">_xlfn.IFS(F118&gt;_xlfn.QUARTILE.INC(F:F,3),4,F118&gt;_xlfn.QUARTILE.INC(F:F,2),3,F118&gt;_xlfn.QUARTILE.INC(F:F,1),2,F118&lt;=_xlfn.QUARTILE.INC(F:F,1),1)</f>
        <v>1</v>
      </c>
      <c r="H118" cm="1">
        <f t="array" ref="H118">_xlfn.IFS(B118&gt;_xlfn.QUARTILE.INC(B:B,3),1,B118&gt;_xlfn.QUARTILE.INC(B:B,2),2,B118&gt;_xlfn.QUARTILE.INC(B:B,1),3,B118&lt;=_xlfn.QUARTILE.INC(B:B,1),4)</f>
        <v>3</v>
      </c>
      <c r="I118" cm="1">
        <f t="array" ref="I118">_xlfn.IFS(D118&gt;_xlfn.QUARTILE.INC(D:D,3),1,D118&gt;_xlfn.QUARTILE.INC(D:D,2),2,D118&gt;_xlfn.QUARTILE.INC(D:D,1),3,D118&lt;=_xlfn.QUARTILE.INC(D:D,1),4)</f>
        <v>1</v>
      </c>
      <c r="J118" t="str">
        <f t="shared" si="4"/>
        <v>131</v>
      </c>
      <c r="K118" t="str">
        <f t="shared" si="5"/>
        <v/>
      </c>
      <c r="L118" t="str">
        <f t="shared" si="6"/>
        <v/>
      </c>
      <c r="M118" t="str">
        <f t="shared" si="7"/>
        <v/>
      </c>
    </row>
    <row r="119" spans="1:13" x14ac:dyDescent="0.25">
      <c r="A119">
        <v>8146</v>
      </c>
      <c r="B119">
        <v>16</v>
      </c>
      <c r="C119" s="1">
        <v>43583</v>
      </c>
      <c r="D119">
        <v>94.85</v>
      </c>
      <c r="E119">
        <v>4.3113636363636303</v>
      </c>
      <c r="F119">
        <f>$O$2-C119</f>
        <v>3</v>
      </c>
      <c r="G119" cm="1">
        <f t="array" ref="G119">_xlfn.IFS(F119&gt;_xlfn.QUARTILE.INC(F:F,3),4,F119&gt;_xlfn.QUARTILE.INC(F:F,2),3,F119&gt;_xlfn.QUARTILE.INC(F:F,1),2,F119&lt;=_xlfn.QUARTILE.INC(F:F,1),1)</f>
        <v>1</v>
      </c>
      <c r="H119" cm="1">
        <f t="array" ref="H119">_xlfn.IFS(B119&gt;_xlfn.QUARTILE.INC(B:B,3),1,B119&gt;_xlfn.QUARTILE.INC(B:B,2),2,B119&gt;_xlfn.QUARTILE.INC(B:B,1),3,B119&lt;=_xlfn.QUARTILE.INC(B:B,1),4)</f>
        <v>1</v>
      </c>
      <c r="I119" cm="1">
        <f t="array" ref="I119">_xlfn.IFS(D119&gt;_xlfn.QUARTILE.INC(D:D,3),1,D119&gt;_xlfn.QUARTILE.INC(D:D,2),2,D119&gt;_xlfn.QUARTILE.INC(D:D,1),3,D119&lt;=_xlfn.QUARTILE.INC(D:D,1),4)</f>
        <v>1</v>
      </c>
      <c r="J119" t="str">
        <f t="shared" si="4"/>
        <v>111</v>
      </c>
      <c r="K119" t="str">
        <f t="shared" si="5"/>
        <v/>
      </c>
      <c r="L119" t="str">
        <f t="shared" si="6"/>
        <v>Champion</v>
      </c>
      <c r="M119" t="str">
        <f t="shared" si="7"/>
        <v>Loyal</v>
      </c>
    </row>
    <row r="120" spans="1:13" x14ac:dyDescent="0.25">
      <c r="A120">
        <v>8441</v>
      </c>
      <c r="B120">
        <v>16</v>
      </c>
      <c r="C120" s="1">
        <v>43584</v>
      </c>
      <c r="D120">
        <v>94.75</v>
      </c>
      <c r="E120">
        <v>4.7374999999999998</v>
      </c>
      <c r="F120">
        <f>$O$2-C120</f>
        <v>2</v>
      </c>
      <c r="G120" cm="1">
        <f t="array" ref="G120">_xlfn.IFS(F120&gt;_xlfn.QUARTILE.INC(F:F,3),4,F120&gt;_xlfn.QUARTILE.INC(F:F,2),3,F120&gt;_xlfn.QUARTILE.INC(F:F,1),2,F120&lt;=_xlfn.QUARTILE.INC(F:F,1),1)</f>
        <v>1</v>
      </c>
      <c r="H120" cm="1">
        <f t="array" ref="H120">_xlfn.IFS(B120&gt;_xlfn.QUARTILE.INC(B:B,3),1,B120&gt;_xlfn.QUARTILE.INC(B:B,2),2,B120&gt;_xlfn.QUARTILE.INC(B:B,1),3,B120&lt;=_xlfn.QUARTILE.INC(B:B,1),4)</f>
        <v>1</v>
      </c>
      <c r="I120" cm="1">
        <f t="array" ref="I120">_xlfn.IFS(D120&gt;_xlfn.QUARTILE.INC(D:D,3),1,D120&gt;_xlfn.QUARTILE.INC(D:D,2),2,D120&gt;_xlfn.QUARTILE.INC(D:D,1),3,D120&lt;=_xlfn.QUARTILE.INC(D:D,1),4)</f>
        <v>1</v>
      </c>
      <c r="J120" t="str">
        <f t="shared" si="4"/>
        <v>111</v>
      </c>
      <c r="K120" t="str">
        <f t="shared" si="5"/>
        <v/>
      </c>
      <c r="L120" t="str">
        <f t="shared" si="6"/>
        <v>Champion</v>
      </c>
      <c r="M120" t="str">
        <f t="shared" si="7"/>
        <v>Loyal</v>
      </c>
    </row>
    <row r="121" spans="1:13" x14ac:dyDescent="0.25">
      <c r="A121">
        <v>26</v>
      </c>
      <c r="B121">
        <v>15</v>
      </c>
      <c r="C121" s="1">
        <v>43574</v>
      </c>
      <c r="D121">
        <v>94.65</v>
      </c>
      <c r="E121">
        <v>4.3022727272727197</v>
      </c>
      <c r="F121">
        <f>$O$2-C121</f>
        <v>12</v>
      </c>
      <c r="G121" cm="1">
        <f t="array" ref="G121">_xlfn.IFS(F121&gt;_xlfn.QUARTILE.INC(F:F,3),4,F121&gt;_xlfn.QUARTILE.INC(F:F,2),3,F121&gt;_xlfn.QUARTILE.INC(F:F,1),2,F121&lt;=_xlfn.QUARTILE.INC(F:F,1),1)</f>
        <v>4</v>
      </c>
      <c r="H121" cm="1">
        <f t="array" ref="H121">_xlfn.IFS(B121&gt;_xlfn.QUARTILE.INC(B:B,3),1,B121&gt;_xlfn.QUARTILE.INC(B:B,2),2,B121&gt;_xlfn.QUARTILE.INC(B:B,1),3,B121&lt;=_xlfn.QUARTILE.INC(B:B,1),4)</f>
        <v>1</v>
      </c>
      <c r="I121" cm="1">
        <f t="array" ref="I121">_xlfn.IFS(D121&gt;_xlfn.QUARTILE.INC(D:D,3),1,D121&gt;_xlfn.QUARTILE.INC(D:D,2),2,D121&gt;_xlfn.QUARTILE.INC(D:D,1),3,D121&lt;=_xlfn.QUARTILE.INC(D:D,1),4)</f>
        <v>1</v>
      </c>
      <c r="J121" t="str">
        <f t="shared" si="4"/>
        <v>411</v>
      </c>
      <c r="K121" t="str">
        <f t="shared" si="5"/>
        <v>At Risk</v>
      </c>
      <c r="L121" t="str">
        <f t="shared" si="6"/>
        <v/>
      </c>
      <c r="M121" t="str">
        <f t="shared" si="7"/>
        <v>Loyal</v>
      </c>
    </row>
    <row r="122" spans="1:13" x14ac:dyDescent="0.25">
      <c r="A122">
        <v>541</v>
      </c>
      <c r="B122">
        <v>12</v>
      </c>
      <c r="C122" s="1">
        <v>43584</v>
      </c>
      <c r="D122">
        <v>94.649999999999906</v>
      </c>
      <c r="E122">
        <v>5.5676470588235203</v>
      </c>
      <c r="F122">
        <f>$O$2-C122</f>
        <v>2</v>
      </c>
      <c r="G122" cm="1">
        <f t="array" ref="G122">_xlfn.IFS(F122&gt;_xlfn.QUARTILE.INC(F:F,3),4,F122&gt;_xlfn.QUARTILE.INC(F:F,2),3,F122&gt;_xlfn.QUARTILE.INC(F:F,1),2,F122&lt;=_xlfn.QUARTILE.INC(F:F,1),1)</f>
        <v>1</v>
      </c>
      <c r="H122" cm="1">
        <f t="array" ref="H122">_xlfn.IFS(B122&gt;_xlfn.QUARTILE.INC(B:B,3),1,B122&gt;_xlfn.QUARTILE.INC(B:B,2),2,B122&gt;_xlfn.QUARTILE.INC(B:B,1),3,B122&lt;=_xlfn.QUARTILE.INC(B:B,1),4)</f>
        <v>1</v>
      </c>
      <c r="I122" cm="1">
        <f t="array" ref="I122">_xlfn.IFS(D122&gt;_xlfn.QUARTILE.INC(D:D,3),1,D122&gt;_xlfn.QUARTILE.INC(D:D,2),2,D122&gt;_xlfn.QUARTILE.INC(D:D,1),3,D122&lt;=_xlfn.QUARTILE.INC(D:D,1),4)</f>
        <v>1</v>
      </c>
      <c r="J122" t="str">
        <f t="shared" si="4"/>
        <v>111</v>
      </c>
      <c r="K122" t="str">
        <f t="shared" si="5"/>
        <v/>
      </c>
      <c r="L122" t="str">
        <f t="shared" si="6"/>
        <v>Champion</v>
      </c>
      <c r="M122" t="str">
        <f t="shared" si="7"/>
        <v>Loyal</v>
      </c>
    </row>
    <row r="123" spans="1:13" x14ac:dyDescent="0.25">
      <c r="A123">
        <v>8453</v>
      </c>
      <c r="B123">
        <v>16</v>
      </c>
      <c r="C123" s="1">
        <v>43579</v>
      </c>
      <c r="D123">
        <v>94.45</v>
      </c>
      <c r="E123">
        <v>5.24722222222222</v>
      </c>
      <c r="F123">
        <f>$O$2-C123</f>
        <v>7</v>
      </c>
      <c r="G123" cm="1">
        <f t="array" ref="G123">_xlfn.IFS(F123&gt;_xlfn.QUARTILE.INC(F:F,3),4,F123&gt;_xlfn.QUARTILE.INC(F:F,2),3,F123&gt;_xlfn.QUARTILE.INC(F:F,1),2,F123&lt;=_xlfn.QUARTILE.INC(F:F,1),1)</f>
        <v>3</v>
      </c>
      <c r="H123" cm="1">
        <f t="array" ref="H123">_xlfn.IFS(B123&gt;_xlfn.QUARTILE.INC(B:B,3),1,B123&gt;_xlfn.QUARTILE.INC(B:B,2),2,B123&gt;_xlfn.QUARTILE.INC(B:B,1),3,B123&lt;=_xlfn.QUARTILE.INC(B:B,1),4)</f>
        <v>1</v>
      </c>
      <c r="I123" cm="1">
        <f t="array" ref="I123">_xlfn.IFS(D123&gt;_xlfn.QUARTILE.INC(D:D,3),1,D123&gt;_xlfn.QUARTILE.INC(D:D,2),2,D123&gt;_xlfn.QUARTILE.INC(D:D,1),3,D123&lt;=_xlfn.QUARTILE.INC(D:D,1),4)</f>
        <v>1</v>
      </c>
      <c r="J123" t="str">
        <f t="shared" si="4"/>
        <v>311</v>
      </c>
      <c r="K123" t="str">
        <f t="shared" si="5"/>
        <v/>
      </c>
      <c r="L123" t="str">
        <f t="shared" si="6"/>
        <v/>
      </c>
      <c r="M123" t="str">
        <f t="shared" si="7"/>
        <v>Loyal</v>
      </c>
    </row>
    <row r="124" spans="1:13" x14ac:dyDescent="0.25">
      <c r="A124">
        <v>8373</v>
      </c>
      <c r="B124">
        <v>16</v>
      </c>
      <c r="C124" s="1">
        <v>43583</v>
      </c>
      <c r="D124">
        <v>94.35</v>
      </c>
      <c r="E124">
        <v>4.4928571428571402</v>
      </c>
      <c r="F124">
        <f>$O$2-C124</f>
        <v>3</v>
      </c>
      <c r="G124" cm="1">
        <f t="array" ref="G124">_xlfn.IFS(F124&gt;_xlfn.QUARTILE.INC(F:F,3),4,F124&gt;_xlfn.QUARTILE.INC(F:F,2),3,F124&gt;_xlfn.QUARTILE.INC(F:F,1),2,F124&lt;=_xlfn.QUARTILE.INC(F:F,1),1)</f>
        <v>1</v>
      </c>
      <c r="H124" cm="1">
        <f t="array" ref="H124">_xlfn.IFS(B124&gt;_xlfn.QUARTILE.INC(B:B,3),1,B124&gt;_xlfn.QUARTILE.INC(B:B,2),2,B124&gt;_xlfn.QUARTILE.INC(B:B,1),3,B124&lt;=_xlfn.QUARTILE.INC(B:B,1),4)</f>
        <v>1</v>
      </c>
      <c r="I124" cm="1">
        <f t="array" ref="I124">_xlfn.IFS(D124&gt;_xlfn.QUARTILE.INC(D:D,3),1,D124&gt;_xlfn.QUARTILE.INC(D:D,2),2,D124&gt;_xlfn.QUARTILE.INC(D:D,1),3,D124&lt;=_xlfn.QUARTILE.INC(D:D,1),4)</f>
        <v>1</v>
      </c>
      <c r="J124" t="str">
        <f t="shared" si="4"/>
        <v>111</v>
      </c>
      <c r="K124" t="str">
        <f t="shared" si="5"/>
        <v/>
      </c>
      <c r="L124" t="str">
        <f t="shared" si="6"/>
        <v>Champion</v>
      </c>
      <c r="M124" t="str">
        <f t="shared" si="7"/>
        <v>Loyal</v>
      </c>
    </row>
    <row r="125" spans="1:13" x14ac:dyDescent="0.25">
      <c r="A125">
        <v>5419</v>
      </c>
      <c r="B125">
        <v>12</v>
      </c>
      <c r="C125" s="1">
        <v>43583</v>
      </c>
      <c r="D125">
        <v>94.179999999999893</v>
      </c>
      <c r="E125">
        <v>5.5399999999999903</v>
      </c>
      <c r="F125">
        <f>$O$2-C125</f>
        <v>3</v>
      </c>
      <c r="G125" cm="1">
        <f t="array" ref="G125">_xlfn.IFS(F125&gt;_xlfn.QUARTILE.INC(F:F,3),4,F125&gt;_xlfn.QUARTILE.INC(F:F,2),3,F125&gt;_xlfn.QUARTILE.INC(F:F,1),2,F125&lt;=_xlfn.QUARTILE.INC(F:F,1),1)</f>
        <v>1</v>
      </c>
      <c r="H125" cm="1">
        <f t="array" ref="H125">_xlfn.IFS(B125&gt;_xlfn.QUARTILE.INC(B:B,3),1,B125&gt;_xlfn.QUARTILE.INC(B:B,2),2,B125&gt;_xlfn.QUARTILE.INC(B:B,1),3,B125&lt;=_xlfn.QUARTILE.INC(B:B,1),4)</f>
        <v>1</v>
      </c>
      <c r="I125" cm="1">
        <f t="array" ref="I125">_xlfn.IFS(D125&gt;_xlfn.QUARTILE.INC(D:D,3),1,D125&gt;_xlfn.QUARTILE.INC(D:D,2),2,D125&gt;_xlfn.QUARTILE.INC(D:D,1),3,D125&lt;=_xlfn.QUARTILE.INC(D:D,1),4)</f>
        <v>1</v>
      </c>
      <c r="J125" t="str">
        <f t="shared" si="4"/>
        <v>111</v>
      </c>
      <c r="K125" t="str">
        <f t="shared" si="5"/>
        <v/>
      </c>
      <c r="L125" t="str">
        <f t="shared" si="6"/>
        <v>Champion</v>
      </c>
      <c r="M125" t="str">
        <f t="shared" si="7"/>
        <v>Loyal</v>
      </c>
    </row>
    <row r="126" spans="1:13" x14ac:dyDescent="0.25">
      <c r="A126">
        <v>5354</v>
      </c>
      <c r="B126">
        <v>9</v>
      </c>
      <c r="C126" s="1">
        <v>43582</v>
      </c>
      <c r="D126">
        <v>93.9</v>
      </c>
      <c r="E126">
        <v>6.7071428571428502</v>
      </c>
      <c r="F126">
        <f>$O$2-C126</f>
        <v>4</v>
      </c>
      <c r="G126" cm="1">
        <f t="array" ref="G126">_xlfn.IFS(F126&gt;_xlfn.QUARTILE.INC(F:F,3),4,F126&gt;_xlfn.QUARTILE.INC(F:F,2),3,F126&gt;_xlfn.QUARTILE.INC(F:F,1),2,F126&lt;=_xlfn.QUARTILE.INC(F:F,1),1)</f>
        <v>2</v>
      </c>
      <c r="H126" cm="1">
        <f t="array" ref="H126">_xlfn.IFS(B126&gt;_xlfn.QUARTILE.INC(B:B,3),1,B126&gt;_xlfn.QUARTILE.INC(B:B,2),2,B126&gt;_xlfn.QUARTILE.INC(B:B,1),3,B126&lt;=_xlfn.QUARTILE.INC(B:B,1),4)</f>
        <v>2</v>
      </c>
      <c r="I126" cm="1">
        <f t="array" ref="I126">_xlfn.IFS(D126&gt;_xlfn.QUARTILE.INC(D:D,3),1,D126&gt;_xlfn.QUARTILE.INC(D:D,2),2,D126&gt;_xlfn.QUARTILE.INC(D:D,1),3,D126&lt;=_xlfn.QUARTILE.INC(D:D,1),4)</f>
        <v>1</v>
      </c>
      <c r="J126" t="str">
        <f t="shared" si="4"/>
        <v>221</v>
      </c>
      <c r="K126" t="str">
        <f t="shared" si="5"/>
        <v/>
      </c>
      <c r="L126" t="str">
        <f t="shared" si="6"/>
        <v/>
      </c>
      <c r="M126" t="str">
        <f t="shared" si="7"/>
        <v/>
      </c>
    </row>
    <row r="127" spans="1:13" x14ac:dyDescent="0.25">
      <c r="A127">
        <v>581</v>
      </c>
      <c r="B127">
        <v>9</v>
      </c>
      <c r="C127" s="1">
        <v>43584</v>
      </c>
      <c r="D127">
        <v>93.75</v>
      </c>
      <c r="E127">
        <v>6.6964285714285703</v>
      </c>
      <c r="F127">
        <f>$O$2-C127</f>
        <v>2</v>
      </c>
      <c r="G127" cm="1">
        <f t="array" ref="G127">_xlfn.IFS(F127&gt;_xlfn.QUARTILE.INC(F:F,3),4,F127&gt;_xlfn.QUARTILE.INC(F:F,2),3,F127&gt;_xlfn.QUARTILE.INC(F:F,1),2,F127&lt;=_xlfn.QUARTILE.INC(F:F,1),1)</f>
        <v>1</v>
      </c>
      <c r="H127" cm="1">
        <f t="array" ref="H127">_xlfn.IFS(B127&gt;_xlfn.QUARTILE.INC(B:B,3),1,B127&gt;_xlfn.QUARTILE.INC(B:B,2),2,B127&gt;_xlfn.QUARTILE.INC(B:B,1),3,B127&lt;=_xlfn.QUARTILE.INC(B:B,1),4)</f>
        <v>2</v>
      </c>
      <c r="I127" cm="1">
        <f t="array" ref="I127">_xlfn.IFS(D127&gt;_xlfn.QUARTILE.INC(D:D,3),1,D127&gt;_xlfn.QUARTILE.INC(D:D,2),2,D127&gt;_xlfn.QUARTILE.INC(D:D,1),3,D127&lt;=_xlfn.QUARTILE.INC(D:D,1),4)</f>
        <v>1</v>
      </c>
      <c r="J127" t="str">
        <f t="shared" si="4"/>
        <v>121</v>
      </c>
      <c r="K127" t="str">
        <f t="shared" si="5"/>
        <v/>
      </c>
      <c r="L127" t="str">
        <f t="shared" si="6"/>
        <v/>
      </c>
      <c r="M127" t="str">
        <f t="shared" si="7"/>
        <v/>
      </c>
    </row>
    <row r="128" spans="1:13" x14ac:dyDescent="0.25">
      <c r="A128">
        <v>643</v>
      </c>
      <c r="B128">
        <v>11</v>
      </c>
      <c r="C128" s="1">
        <v>43583</v>
      </c>
      <c r="D128">
        <v>93.65</v>
      </c>
      <c r="E128">
        <v>6.2433333333333296</v>
      </c>
      <c r="F128">
        <f>$O$2-C128</f>
        <v>3</v>
      </c>
      <c r="G128" cm="1">
        <f t="array" ref="G128">_xlfn.IFS(F128&gt;_xlfn.QUARTILE.INC(F:F,3),4,F128&gt;_xlfn.QUARTILE.INC(F:F,2),3,F128&gt;_xlfn.QUARTILE.INC(F:F,1),2,F128&lt;=_xlfn.QUARTILE.INC(F:F,1),1)</f>
        <v>1</v>
      </c>
      <c r="H128" cm="1">
        <f t="array" ref="H128">_xlfn.IFS(B128&gt;_xlfn.QUARTILE.INC(B:B,3),1,B128&gt;_xlfn.QUARTILE.INC(B:B,2),2,B128&gt;_xlfn.QUARTILE.INC(B:B,1),3,B128&lt;=_xlfn.QUARTILE.INC(B:B,1),4)</f>
        <v>2</v>
      </c>
      <c r="I128" cm="1">
        <f t="array" ref="I128">_xlfn.IFS(D128&gt;_xlfn.QUARTILE.INC(D:D,3),1,D128&gt;_xlfn.QUARTILE.INC(D:D,2),2,D128&gt;_xlfn.QUARTILE.INC(D:D,1),3,D128&lt;=_xlfn.QUARTILE.INC(D:D,1),4)</f>
        <v>1</v>
      </c>
      <c r="J128" t="str">
        <f t="shared" si="4"/>
        <v>121</v>
      </c>
      <c r="K128" t="str">
        <f t="shared" si="5"/>
        <v/>
      </c>
      <c r="L128" t="str">
        <f t="shared" si="6"/>
        <v/>
      </c>
      <c r="M128" t="str">
        <f t="shared" si="7"/>
        <v/>
      </c>
    </row>
    <row r="129" spans="1:13" x14ac:dyDescent="0.25">
      <c r="A129">
        <v>598</v>
      </c>
      <c r="B129">
        <v>13</v>
      </c>
      <c r="C129" s="1">
        <v>43583</v>
      </c>
      <c r="D129">
        <v>93.55</v>
      </c>
      <c r="E129">
        <v>4.9236842105263099</v>
      </c>
      <c r="F129">
        <f>$O$2-C129</f>
        <v>3</v>
      </c>
      <c r="G129" cm="1">
        <f t="array" ref="G129">_xlfn.IFS(F129&gt;_xlfn.QUARTILE.INC(F:F,3),4,F129&gt;_xlfn.QUARTILE.INC(F:F,2),3,F129&gt;_xlfn.QUARTILE.INC(F:F,1),2,F129&lt;=_xlfn.QUARTILE.INC(F:F,1),1)</f>
        <v>1</v>
      </c>
      <c r="H129" cm="1">
        <f t="array" ref="H129">_xlfn.IFS(B129&gt;_xlfn.QUARTILE.INC(B:B,3),1,B129&gt;_xlfn.QUARTILE.INC(B:B,2),2,B129&gt;_xlfn.QUARTILE.INC(B:B,1),3,B129&lt;=_xlfn.QUARTILE.INC(B:B,1),4)</f>
        <v>1</v>
      </c>
      <c r="I129" cm="1">
        <f t="array" ref="I129">_xlfn.IFS(D129&gt;_xlfn.QUARTILE.INC(D:D,3),1,D129&gt;_xlfn.QUARTILE.INC(D:D,2),2,D129&gt;_xlfn.QUARTILE.INC(D:D,1),3,D129&lt;=_xlfn.QUARTILE.INC(D:D,1),4)</f>
        <v>1</v>
      </c>
      <c r="J129" t="str">
        <f t="shared" si="4"/>
        <v>111</v>
      </c>
      <c r="K129" t="str">
        <f t="shared" si="5"/>
        <v/>
      </c>
      <c r="L129" t="str">
        <f t="shared" si="6"/>
        <v>Champion</v>
      </c>
      <c r="M129" t="str">
        <f t="shared" si="7"/>
        <v>Loyal</v>
      </c>
    </row>
    <row r="130" spans="1:13" x14ac:dyDescent="0.25">
      <c r="A130">
        <v>8368</v>
      </c>
      <c r="B130">
        <v>15</v>
      </c>
      <c r="C130" s="1">
        <v>43579</v>
      </c>
      <c r="D130">
        <v>93.45</v>
      </c>
      <c r="E130">
        <v>4.9184210526315697</v>
      </c>
      <c r="F130">
        <f>$O$2-C130</f>
        <v>7</v>
      </c>
      <c r="G130" cm="1">
        <f t="array" ref="G130">_xlfn.IFS(F130&gt;_xlfn.QUARTILE.INC(F:F,3),4,F130&gt;_xlfn.QUARTILE.INC(F:F,2),3,F130&gt;_xlfn.QUARTILE.INC(F:F,1),2,F130&lt;=_xlfn.QUARTILE.INC(F:F,1),1)</f>
        <v>3</v>
      </c>
      <c r="H130" cm="1">
        <f t="array" ref="H130">_xlfn.IFS(B130&gt;_xlfn.QUARTILE.INC(B:B,3),1,B130&gt;_xlfn.QUARTILE.INC(B:B,2),2,B130&gt;_xlfn.QUARTILE.INC(B:B,1),3,B130&lt;=_xlfn.QUARTILE.INC(B:B,1),4)</f>
        <v>1</v>
      </c>
      <c r="I130" cm="1">
        <f t="array" ref="I130">_xlfn.IFS(D130&gt;_xlfn.QUARTILE.INC(D:D,3),1,D130&gt;_xlfn.QUARTILE.INC(D:D,2),2,D130&gt;_xlfn.QUARTILE.INC(D:D,1),3,D130&lt;=_xlfn.QUARTILE.INC(D:D,1),4)</f>
        <v>1</v>
      </c>
      <c r="J130" t="str">
        <f t="shared" si="4"/>
        <v>311</v>
      </c>
      <c r="K130" t="str">
        <f t="shared" si="5"/>
        <v/>
      </c>
      <c r="L130" t="str">
        <f t="shared" si="6"/>
        <v/>
      </c>
      <c r="M130" t="str">
        <f t="shared" si="7"/>
        <v>Loyal</v>
      </c>
    </row>
    <row r="131" spans="1:13" x14ac:dyDescent="0.25">
      <c r="A131">
        <v>549</v>
      </c>
      <c r="B131">
        <v>14</v>
      </c>
      <c r="C131" s="1">
        <v>43583</v>
      </c>
      <c r="D131">
        <v>93.35</v>
      </c>
      <c r="E131">
        <v>4.2431818181818102</v>
      </c>
      <c r="F131">
        <f>$O$2-C131</f>
        <v>3</v>
      </c>
      <c r="G131" cm="1">
        <f t="array" ref="G131">_xlfn.IFS(F131&gt;_xlfn.QUARTILE.INC(F:F,3),4,F131&gt;_xlfn.QUARTILE.INC(F:F,2),3,F131&gt;_xlfn.QUARTILE.INC(F:F,1),2,F131&lt;=_xlfn.QUARTILE.INC(F:F,1),1)</f>
        <v>1</v>
      </c>
      <c r="H131" cm="1">
        <f t="array" ref="H131">_xlfn.IFS(B131&gt;_xlfn.QUARTILE.INC(B:B,3),1,B131&gt;_xlfn.QUARTILE.INC(B:B,2),2,B131&gt;_xlfn.QUARTILE.INC(B:B,1),3,B131&lt;=_xlfn.QUARTILE.INC(B:B,1),4)</f>
        <v>1</v>
      </c>
      <c r="I131" cm="1">
        <f t="array" ref="I131">_xlfn.IFS(D131&gt;_xlfn.QUARTILE.INC(D:D,3),1,D131&gt;_xlfn.QUARTILE.INC(D:D,2),2,D131&gt;_xlfn.QUARTILE.INC(D:D,1),3,D131&lt;=_xlfn.QUARTILE.INC(D:D,1),4)</f>
        <v>1</v>
      </c>
      <c r="J131" t="str">
        <f t="shared" ref="J131:J194" si="8">_xlfn.CONCAT(G131,H131,I131,)</f>
        <v>111</v>
      </c>
      <c r="K131" t="str">
        <f t="shared" ref="K131:K194" si="9">IF(OR(G131=4,G131=4),"At Risk", "")</f>
        <v/>
      </c>
      <c r="L131" t="str">
        <f t="shared" ref="L131:L194" si="10">IF(AND(G131=1,H131=1,I131=1),"Champion","")</f>
        <v>Champion</v>
      </c>
      <c r="M131" t="str">
        <f t="shared" ref="M131:M194" si="11">IF(H131=1,"Loyal","")</f>
        <v>Loyal</v>
      </c>
    </row>
    <row r="132" spans="1:13" x14ac:dyDescent="0.25">
      <c r="A132">
        <v>8406</v>
      </c>
      <c r="B132">
        <v>17</v>
      </c>
      <c r="C132" s="1">
        <v>43579</v>
      </c>
      <c r="D132">
        <v>93.35</v>
      </c>
      <c r="E132">
        <v>4.6675000000000004</v>
      </c>
      <c r="F132">
        <f>$O$2-C132</f>
        <v>7</v>
      </c>
      <c r="G132" cm="1">
        <f t="array" ref="G132">_xlfn.IFS(F132&gt;_xlfn.QUARTILE.INC(F:F,3),4,F132&gt;_xlfn.QUARTILE.INC(F:F,2),3,F132&gt;_xlfn.QUARTILE.INC(F:F,1),2,F132&lt;=_xlfn.QUARTILE.INC(F:F,1),1)</f>
        <v>3</v>
      </c>
      <c r="H132" cm="1">
        <f t="array" ref="H132">_xlfn.IFS(B132&gt;_xlfn.QUARTILE.INC(B:B,3),1,B132&gt;_xlfn.QUARTILE.INC(B:B,2),2,B132&gt;_xlfn.QUARTILE.INC(B:B,1),3,B132&lt;=_xlfn.QUARTILE.INC(B:B,1),4)</f>
        <v>1</v>
      </c>
      <c r="I132" cm="1">
        <f t="array" ref="I132">_xlfn.IFS(D132&gt;_xlfn.QUARTILE.INC(D:D,3),1,D132&gt;_xlfn.QUARTILE.INC(D:D,2),2,D132&gt;_xlfn.QUARTILE.INC(D:D,1),3,D132&lt;=_xlfn.QUARTILE.INC(D:D,1),4)</f>
        <v>1</v>
      </c>
      <c r="J132" t="str">
        <f t="shared" si="8"/>
        <v>311</v>
      </c>
      <c r="K132" t="str">
        <f t="shared" si="9"/>
        <v/>
      </c>
      <c r="L132" t="str">
        <f t="shared" si="10"/>
        <v/>
      </c>
      <c r="M132" t="str">
        <f t="shared" si="11"/>
        <v>Loyal</v>
      </c>
    </row>
    <row r="133" spans="1:13" x14ac:dyDescent="0.25">
      <c r="A133">
        <v>320</v>
      </c>
      <c r="B133">
        <v>20</v>
      </c>
      <c r="C133" s="1">
        <v>43581</v>
      </c>
      <c r="D133">
        <v>93.35</v>
      </c>
      <c r="E133">
        <v>4.0586956521739097</v>
      </c>
      <c r="F133">
        <f>$O$2-C133</f>
        <v>5</v>
      </c>
      <c r="G133" cm="1">
        <f t="array" ref="G133">_xlfn.IFS(F133&gt;_xlfn.QUARTILE.INC(F:F,3),4,F133&gt;_xlfn.QUARTILE.INC(F:F,2),3,F133&gt;_xlfn.QUARTILE.INC(F:F,1),2,F133&lt;=_xlfn.QUARTILE.INC(F:F,1),1)</f>
        <v>3</v>
      </c>
      <c r="H133" cm="1">
        <f t="array" ref="H133">_xlfn.IFS(B133&gt;_xlfn.QUARTILE.INC(B:B,3),1,B133&gt;_xlfn.QUARTILE.INC(B:B,2),2,B133&gt;_xlfn.QUARTILE.INC(B:B,1),3,B133&lt;=_xlfn.QUARTILE.INC(B:B,1),4)</f>
        <v>1</v>
      </c>
      <c r="I133" cm="1">
        <f t="array" ref="I133">_xlfn.IFS(D133&gt;_xlfn.QUARTILE.INC(D:D,3),1,D133&gt;_xlfn.QUARTILE.INC(D:D,2),2,D133&gt;_xlfn.QUARTILE.INC(D:D,1),3,D133&lt;=_xlfn.QUARTILE.INC(D:D,1),4)</f>
        <v>1</v>
      </c>
      <c r="J133" t="str">
        <f t="shared" si="8"/>
        <v>311</v>
      </c>
      <c r="K133" t="str">
        <f t="shared" si="9"/>
        <v/>
      </c>
      <c r="L133" t="str">
        <f t="shared" si="10"/>
        <v/>
      </c>
      <c r="M133" t="str">
        <f t="shared" si="11"/>
        <v>Loyal</v>
      </c>
    </row>
    <row r="134" spans="1:13" x14ac:dyDescent="0.25">
      <c r="A134">
        <v>8266</v>
      </c>
      <c r="B134">
        <v>16</v>
      </c>
      <c r="C134" s="1">
        <v>43582</v>
      </c>
      <c r="D134">
        <v>92.8</v>
      </c>
      <c r="E134">
        <v>4.6399999999999997</v>
      </c>
      <c r="F134">
        <f>$O$2-C134</f>
        <v>4</v>
      </c>
      <c r="G134" cm="1">
        <f t="array" ref="G134">_xlfn.IFS(F134&gt;_xlfn.QUARTILE.INC(F:F,3),4,F134&gt;_xlfn.QUARTILE.INC(F:F,2),3,F134&gt;_xlfn.QUARTILE.INC(F:F,1),2,F134&lt;=_xlfn.QUARTILE.INC(F:F,1),1)</f>
        <v>2</v>
      </c>
      <c r="H134" cm="1">
        <f t="array" ref="H134">_xlfn.IFS(B134&gt;_xlfn.QUARTILE.INC(B:B,3),1,B134&gt;_xlfn.QUARTILE.INC(B:B,2),2,B134&gt;_xlfn.QUARTILE.INC(B:B,1),3,B134&lt;=_xlfn.QUARTILE.INC(B:B,1),4)</f>
        <v>1</v>
      </c>
      <c r="I134" cm="1">
        <f t="array" ref="I134">_xlfn.IFS(D134&gt;_xlfn.QUARTILE.INC(D:D,3),1,D134&gt;_xlfn.QUARTILE.INC(D:D,2),2,D134&gt;_xlfn.QUARTILE.INC(D:D,1),3,D134&lt;=_xlfn.QUARTILE.INC(D:D,1),4)</f>
        <v>1</v>
      </c>
      <c r="J134" t="str">
        <f t="shared" si="8"/>
        <v>211</v>
      </c>
      <c r="K134" t="str">
        <f t="shared" si="9"/>
        <v/>
      </c>
      <c r="L134" t="str">
        <f t="shared" si="10"/>
        <v/>
      </c>
      <c r="M134" t="str">
        <f t="shared" si="11"/>
        <v>Loyal</v>
      </c>
    </row>
    <row r="135" spans="1:13" x14ac:dyDescent="0.25">
      <c r="A135">
        <v>8191</v>
      </c>
      <c r="B135">
        <v>16</v>
      </c>
      <c r="C135" s="1">
        <v>43583</v>
      </c>
      <c r="D135">
        <v>92.7</v>
      </c>
      <c r="E135">
        <v>4.8789473684210503</v>
      </c>
      <c r="F135">
        <f>$O$2-C135</f>
        <v>3</v>
      </c>
      <c r="G135" cm="1">
        <f t="array" ref="G135">_xlfn.IFS(F135&gt;_xlfn.QUARTILE.INC(F:F,3),4,F135&gt;_xlfn.QUARTILE.INC(F:F,2),3,F135&gt;_xlfn.QUARTILE.INC(F:F,1),2,F135&lt;=_xlfn.QUARTILE.INC(F:F,1),1)</f>
        <v>1</v>
      </c>
      <c r="H135" cm="1">
        <f t="array" ref="H135">_xlfn.IFS(B135&gt;_xlfn.QUARTILE.INC(B:B,3),1,B135&gt;_xlfn.QUARTILE.INC(B:B,2),2,B135&gt;_xlfn.QUARTILE.INC(B:B,1),3,B135&lt;=_xlfn.QUARTILE.INC(B:B,1),4)</f>
        <v>1</v>
      </c>
      <c r="I135" cm="1">
        <f t="array" ref="I135">_xlfn.IFS(D135&gt;_xlfn.QUARTILE.INC(D:D,3),1,D135&gt;_xlfn.QUARTILE.INC(D:D,2),2,D135&gt;_xlfn.QUARTILE.INC(D:D,1),3,D135&lt;=_xlfn.QUARTILE.INC(D:D,1),4)</f>
        <v>1</v>
      </c>
      <c r="J135" t="str">
        <f t="shared" si="8"/>
        <v>111</v>
      </c>
      <c r="K135" t="str">
        <f t="shared" si="9"/>
        <v/>
      </c>
      <c r="L135" t="str">
        <f t="shared" si="10"/>
        <v>Champion</v>
      </c>
      <c r="M135" t="str">
        <f t="shared" si="11"/>
        <v>Loyal</v>
      </c>
    </row>
    <row r="136" spans="1:13" x14ac:dyDescent="0.25">
      <c r="A136">
        <v>5776</v>
      </c>
      <c r="B136">
        <v>12</v>
      </c>
      <c r="C136" s="1">
        <v>43584</v>
      </c>
      <c r="D136">
        <v>92.65</v>
      </c>
      <c r="E136">
        <v>6.1766666666666596</v>
      </c>
      <c r="F136">
        <f>$O$2-C136</f>
        <v>2</v>
      </c>
      <c r="G136" cm="1">
        <f t="array" ref="G136">_xlfn.IFS(F136&gt;_xlfn.QUARTILE.INC(F:F,3),4,F136&gt;_xlfn.QUARTILE.INC(F:F,2),3,F136&gt;_xlfn.QUARTILE.INC(F:F,1),2,F136&lt;=_xlfn.QUARTILE.INC(F:F,1),1)</f>
        <v>1</v>
      </c>
      <c r="H136" cm="1">
        <f t="array" ref="H136">_xlfn.IFS(B136&gt;_xlfn.QUARTILE.INC(B:B,3),1,B136&gt;_xlfn.QUARTILE.INC(B:B,2),2,B136&gt;_xlfn.QUARTILE.INC(B:B,1),3,B136&lt;=_xlfn.QUARTILE.INC(B:B,1),4)</f>
        <v>1</v>
      </c>
      <c r="I136" cm="1">
        <f t="array" ref="I136">_xlfn.IFS(D136&gt;_xlfn.QUARTILE.INC(D:D,3),1,D136&gt;_xlfn.QUARTILE.INC(D:D,2),2,D136&gt;_xlfn.QUARTILE.INC(D:D,1),3,D136&lt;=_xlfn.QUARTILE.INC(D:D,1),4)</f>
        <v>1</v>
      </c>
      <c r="J136" t="str">
        <f t="shared" si="8"/>
        <v>111</v>
      </c>
      <c r="K136" t="str">
        <f t="shared" si="9"/>
        <v/>
      </c>
      <c r="L136" t="str">
        <f t="shared" si="10"/>
        <v>Champion</v>
      </c>
      <c r="M136" t="str">
        <f t="shared" si="11"/>
        <v>Loyal</v>
      </c>
    </row>
    <row r="137" spans="1:13" x14ac:dyDescent="0.25">
      <c r="A137">
        <v>8257</v>
      </c>
      <c r="B137">
        <v>13</v>
      </c>
      <c r="C137" s="1">
        <v>43583</v>
      </c>
      <c r="D137">
        <v>92.149999999999906</v>
      </c>
      <c r="E137">
        <v>5.7593749999999897</v>
      </c>
      <c r="F137">
        <f>$O$2-C137</f>
        <v>3</v>
      </c>
      <c r="G137" cm="1">
        <f t="array" ref="G137">_xlfn.IFS(F137&gt;_xlfn.QUARTILE.INC(F:F,3),4,F137&gt;_xlfn.QUARTILE.INC(F:F,2),3,F137&gt;_xlfn.QUARTILE.INC(F:F,1),2,F137&lt;=_xlfn.QUARTILE.INC(F:F,1),1)</f>
        <v>1</v>
      </c>
      <c r="H137" cm="1">
        <f t="array" ref="H137">_xlfn.IFS(B137&gt;_xlfn.QUARTILE.INC(B:B,3),1,B137&gt;_xlfn.QUARTILE.INC(B:B,2),2,B137&gt;_xlfn.QUARTILE.INC(B:B,1),3,B137&lt;=_xlfn.QUARTILE.INC(B:B,1),4)</f>
        <v>1</v>
      </c>
      <c r="I137" cm="1">
        <f t="array" ref="I137">_xlfn.IFS(D137&gt;_xlfn.QUARTILE.INC(D:D,3),1,D137&gt;_xlfn.QUARTILE.INC(D:D,2),2,D137&gt;_xlfn.QUARTILE.INC(D:D,1),3,D137&lt;=_xlfn.QUARTILE.INC(D:D,1),4)</f>
        <v>1</v>
      </c>
      <c r="J137" t="str">
        <f t="shared" si="8"/>
        <v>111</v>
      </c>
      <c r="K137" t="str">
        <f t="shared" si="9"/>
        <v/>
      </c>
      <c r="L137" t="str">
        <f t="shared" si="10"/>
        <v>Champion</v>
      </c>
      <c r="M137" t="str">
        <f t="shared" si="11"/>
        <v>Loyal</v>
      </c>
    </row>
    <row r="138" spans="1:13" x14ac:dyDescent="0.25">
      <c r="A138">
        <v>5538</v>
      </c>
      <c r="B138">
        <v>10</v>
      </c>
      <c r="C138" s="1">
        <v>43584</v>
      </c>
      <c r="D138">
        <v>91.8</v>
      </c>
      <c r="E138">
        <v>8.3454545454545404</v>
      </c>
      <c r="F138">
        <f>$O$2-C138</f>
        <v>2</v>
      </c>
      <c r="G138" cm="1">
        <f t="array" ref="G138">_xlfn.IFS(F138&gt;_xlfn.QUARTILE.INC(F:F,3),4,F138&gt;_xlfn.QUARTILE.INC(F:F,2),3,F138&gt;_xlfn.QUARTILE.INC(F:F,1),2,F138&lt;=_xlfn.QUARTILE.INC(F:F,1),1)</f>
        <v>1</v>
      </c>
      <c r="H138" cm="1">
        <f t="array" ref="H138">_xlfn.IFS(B138&gt;_xlfn.QUARTILE.INC(B:B,3),1,B138&gt;_xlfn.QUARTILE.INC(B:B,2),2,B138&gt;_xlfn.QUARTILE.INC(B:B,1),3,B138&lt;=_xlfn.QUARTILE.INC(B:B,1),4)</f>
        <v>2</v>
      </c>
      <c r="I138" cm="1">
        <f t="array" ref="I138">_xlfn.IFS(D138&gt;_xlfn.QUARTILE.INC(D:D,3),1,D138&gt;_xlfn.QUARTILE.INC(D:D,2),2,D138&gt;_xlfn.QUARTILE.INC(D:D,1),3,D138&lt;=_xlfn.QUARTILE.INC(D:D,1),4)</f>
        <v>1</v>
      </c>
      <c r="J138" t="str">
        <f t="shared" si="8"/>
        <v>121</v>
      </c>
      <c r="K138" t="str">
        <f t="shared" si="9"/>
        <v/>
      </c>
      <c r="L138" t="str">
        <f t="shared" si="10"/>
        <v/>
      </c>
      <c r="M138" t="str">
        <f t="shared" si="11"/>
        <v/>
      </c>
    </row>
    <row r="139" spans="1:13" x14ac:dyDescent="0.25">
      <c r="A139">
        <v>5071</v>
      </c>
      <c r="B139">
        <v>16</v>
      </c>
      <c r="C139" s="1">
        <v>43584</v>
      </c>
      <c r="D139">
        <v>91.8</v>
      </c>
      <c r="E139">
        <v>4.59</v>
      </c>
      <c r="F139">
        <f>$O$2-C139</f>
        <v>2</v>
      </c>
      <c r="G139" cm="1">
        <f t="array" ref="G139">_xlfn.IFS(F139&gt;_xlfn.QUARTILE.INC(F:F,3),4,F139&gt;_xlfn.QUARTILE.INC(F:F,2),3,F139&gt;_xlfn.QUARTILE.INC(F:F,1),2,F139&lt;=_xlfn.QUARTILE.INC(F:F,1),1)</f>
        <v>1</v>
      </c>
      <c r="H139" cm="1">
        <f t="array" ref="H139">_xlfn.IFS(B139&gt;_xlfn.QUARTILE.INC(B:B,3),1,B139&gt;_xlfn.QUARTILE.INC(B:B,2),2,B139&gt;_xlfn.QUARTILE.INC(B:B,1),3,B139&lt;=_xlfn.QUARTILE.INC(B:B,1),4)</f>
        <v>1</v>
      </c>
      <c r="I139" cm="1">
        <f t="array" ref="I139">_xlfn.IFS(D139&gt;_xlfn.QUARTILE.INC(D:D,3),1,D139&gt;_xlfn.QUARTILE.INC(D:D,2),2,D139&gt;_xlfn.QUARTILE.INC(D:D,1),3,D139&lt;=_xlfn.QUARTILE.INC(D:D,1),4)</f>
        <v>1</v>
      </c>
      <c r="J139" t="str">
        <f t="shared" si="8"/>
        <v>111</v>
      </c>
      <c r="K139" t="str">
        <f t="shared" si="9"/>
        <v/>
      </c>
      <c r="L139" t="str">
        <f t="shared" si="10"/>
        <v>Champion</v>
      </c>
      <c r="M139" t="str">
        <f t="shared" si="11"/>
        <v>Loyal</v>
      </c>
    </row>
    <row r="140" spans="1:13" x14ac:dyDescent="0.25">
      <c r="A140">
        <v>8269</v>
      </c>
      <c r="B140">
        <v>16</v>
      </c>
      <c r="C140" s="1">
        <v>43583</v>
      </c>
      <c r="D140">
        <v>91.55</v>
      </c>
      <c r="E140">
        <v>4.5774999999999997</v>
      </c>
      <c r="F140">
        <f>$O$2-C140</f>
        <v>3</v>
      </c>
      <c r="G140" cm="1">
        <f t="array" ref="G140">_xlfn.IFS(F140&gt;_xlfn.QUARTILE.INC(F:F,3),4,F140&gt;_xlfn.QUARTILE.INC(F:F,2),3,F140&gt;_xlfn.QUARTILE.INC(F:F,1),2,F140&lt;=_xlfn.QUARTILE.INC(F:F,1),1)</f>
        <v>1</v>
      </c>
      <c r="H140" cm="1">
        <f t="array" ref="H140">_xlfn.IFS(B140&gt;_xlfn.QUARTILE.INC(B:B,3),1,B140&gt;_xlfn.QUARTILE.INC(B:B,2),2,B140&gt;_xlfn.QUARTILE.INC(B:B,1),3,B140&lt;=_xlfn.QUARTILE.INC(B:B,1),4)</f>
        <v>1</v>
      </c>
      <c r="I140" cm="1">
        <f t="array" ref="I140">_xlfn.IFS(D140&gt;_xlfn.QUARTILE.INC(D:D,3),1,D140&gt;_xlfn.QUARTILE.INC(D:D,2),2,D140&gt;_xlfn.QUARTILE.INC(D:D,1),3,D140&lt;=_xlfn.QUARTILE.INC(D:D,1),4)</f>
        <v>1</v>
      </c>
      <c r="J140" t="str">
        <f t="shared" si="8"/>
        <v>111</v>
      </c>
      <c r="K140" t="str">
        <f t="shared" si="9"/>
        <v/>
      </c>
      <c r="L140" t="str">
        <f t="shared" si="10"/>
        <v>Champion</v>
      </c>
      <c r="M140" t="str">
        <f t="shared" si="11"/>
        <v>Loyal</v>
      </c>
    </row>
    <row r="141" spans="1:13" x14ac:dyDescent="0.25">
      <c r="A141">
        <v>8161</v>
      </c>
      <c r="B141">
        <v>16</v>
      </c>
      <c r="C141" s="1">
        <v>43584</v>
      </c>
      <c r="D141">
        <v>91.55</v>
      </c>
      <c r="E141">
        <v>4.3595238095238003</v>
      </c>
      <c r="F141">
        <f>$O$2-C141</f>
        <v>2</v>
      </c>
      <c r="G141" cm="1">
        <f t="array" ref="G141">_xlfn.IFS(F141&gt;_xlfn.QUARTILE.INC(F:F,3),4,F141&gt;_xlfn.QUARTILE.INC(F:F,2),3,F141&gt;_xlfn.QUARTILE.INC(F:F,1),2,F141&lt;=_xlfn.QUARTILE.INC(F:F,1),1)</f>
        <v>1</v>
      </c>
      <c r="H141" cm="1">
        <f t="array" ref="H141">_xlfn.IFS(B141&gt;_xlfn.QUARTILE.INC(B:B,3),1,B141&gt;_xlfn.QUARTILE.INC(B:B,2),2,B141&gt;_xlfn.QUARTILE.INC(B:B,1),3,B141&lt;=_xlfn.QUARTILE.INC(B:B,1),4)</f>
        <v>1</v>
      </c>
      <c r="I141" cm="1">
        <f t="array" ref="I141">_xlfn.IFS(D141&gt;_xlfn.QUARTILE.INC(D:D,3),1,D141&gt;_xlfn.QUARTILE.INC(D:D,2),2,D141&gt;_xlfn.QUARTILE.INC(D:D,1),3,D141&lt;=_xlfn.QUARTILE.INC(D:D,1),4)</f>
        <v>1</v>
      </c>
      <c r="J141" t="str">
        <f t="shared" si="8"/>
        <v>111</v>
      </c>
      <c r="K141" t="str">
        <f t="shared" si="9"/>
        <v/>
      </c>
      <c r="L141" t="str">
        <f t="shared" si="10"/>
        <v>Champion</v>
      </c>
      <c r="M141" t="str">
        <f t="shared" si="11"/>
        <v>Loyal</v>
      </c>
    </row>
    <row r="142" spans="1:13" x14ac:dyDescent="0.25">
      <c r="A142">
        <v>8411</v>
      </c>
      <c r="B142">
        <v>16</v>
      </c>
      <c r="C142" s="1">
        <v>43582</v>
      </c>
      <c r="D142">
        <v>91.5</v>
      </c>
      <c r="E142">
        <v>4.8157894736842097</v>
      </c>
      <c r="F142">
        <f>$O$2-C142</f>
        <v>4</v>
      </c>
      <c r="G142" cm="1">
        <f t="array" ref="G142">_xlfn.IFS(F142&gt;_xlfn.QUARTILE.INC(F:F,3),4,F142&gt;_xlfn.QUARTILE.INC(F:F,2),3,F142&gt;_xlfn.QUARTILE.INC(F:F,1),2,F142&lt;=_xlfn.QUARTILE.INC(F:F,1),1)</f>
        <v>2</v>
      </c>
      <c r="H142" cm="1">
        <f t="array" ref="H142">_xlfn.IFS(B142&gt;_xlfn.QUARTILE.INC(B:B,3),1,B142&gt;_xlfn.QUARTILE.INC(B:B,2),2,B142&gt;_xlfn.QUARTILE.INC(B:B,1),3,B142&lt;=_xlfn.QUARTILE.INC(B:B,1),4)</f>
        <v>1</v>
      </c>
      <c r="I142" cm="1">
        <f t="array" ref="I142">_xlfn.IFS(D142&gt;_xlfn.QUARTILE.INC(D:D,3),1,D142&gt;_xlfn.QUARTILE.INC(D:D,2),2,D142&gt;_xlfn.QUARTILE.INC(D:D,1),3,D142&lt;=_xlfn.QUARTILE.INC(D:D,1),4)</f>
        <v>1</v>
      </c>
      <c r="J142" t="str">
        <f t="shared" si="8"/>
        <v>211</v>
      </c>
      <c r="K142" t="str">
        <f t="shared" si="9"/>
        <v/>
      </c>
      <c r="L142" t="str">
        <f t="shared" si="10"/>
        <v/>
      </c>
      <c r="M142" t="str">
        <f t="shared" si="11"/>
        <v>Loyal</v>
      </c>
    </row>
    <row r="143" spans="1:13" x14ac:dyDescent="0.25">
      <c r="A143">
        <v>697</v>
      </c>
      <c r="B143">
        <v>15</v>
      </c>
      <c r="C143" s="1">
        <v>43583</v>
      </c>
      <c r="D143">
        <v>91.35</v>
      </c>
      <c r="E143">
        <v>4.5674999999999999</v>
      </c>
      <c r="F143">
        <f>$O$2-C143</f>
        <v>3</v>
      </c>
      <c r="G143" cm="1">
        <f t="array" ref="G143">_xlfn.IFS(F143&gt;_xlfn.QUARTILE.INC(F:F,3),4,F143&gt;_xlfn.QUARTILE.INC(F:F,2),3,F143&gt;_xlfn.QUARTILE.INC(F:F,1),2,F143&lt;=_xlfn.QUARTILE.INC(F:F,1),1)</f>
        <v>1</v>
      </c>
      <c r="H143" cm="1">
        <f t="array" ref="H143">_xlfn.IFS(B143&gt;_xlfn.QUARTILE.INC(B:B,3),1,B143&gt;_xlfn.QUARTILE.INC(B:B,2),2,B143&gt;_xlfn.QUARTILE.INC(B:B,1),3,B143&lt;=_xlfn.QUARTILE.INC(B:B,1),4)</f>
        <v>1</v>
      </c>
      <c r="I143" cm="1">
        <f t="array" ref="I143">_xlfn.IFS(D143&gt;_xlfn.QUARTILE.INC(D:D,3),1,D143&gt;_xlfn.QUARTILE.INC(D:D,2),2,D143&gt;_xlfn.QUARTILE.INC(D:D,1),3,D143&lt;=_xlfn.QUARTILE.INC(D:D,1),4)</f>
        <v>1</v>
      </c>
      <c r="J143" t="str">
        <f t="shared" si="8"/>
        <v>111</v>
      </c>
      <c r="K143" t="str">
        <f t="shared" si="9"/>
        <v/>
      </c>
      <c r="L143" t="str">
        <f t="shared" si="10"/>
        <v>Champion</v>
      </c>
      <c r="M143" t="str">
        <f t="shared" si="11"/>
        <v>Loyal</v>
      </c>
    </row>
    <row r="144" spans="1:13" x14ac:dyDescent="0.25">
      <c r="A144">
        <v>8069</v>
      </c>
      <c r="B144">
        <v>16</v>
      </c>
      <c r="C144" s="1">
        <v>43580</v>
      </c>
      <c r="D144">
        <v>91.35</v>
      </c>
      <c r="E144">
        <v>4.5674999999999999</v>
      </c>
      <c r="F144">
        <f>$O$2-C144</f>
        <v>6</v>
      </c>
      <c r="G144" cm="1">
        <f t="array" ref="G144">_xlfn.IFS(F144&gt;_xlfn.QUARTILE.INC(F:F,3),4,F144&gt;_xlfn.QUARTILE.INC(F:F,2),3,F144&gt;_xlfn.QUARTILE.INC(F:F,1),2,F144&lt;=_xlfn.QUARTILE.INC(F:F,1),1)</f>
        <v>3</v>
      </c>
      <c r="H144" cm="1">
        <f t="array" ref="H144">_xlfn.IFS(B144&gt;_xlfn.QUARTILE.INC(B:B,3),1,B144&gt;_xlfn.QUARTILE.INC(B:B,2),2,B144&gt;_xlfn.QUARTILE.INC(B:B,1),3,B144&lt;=_xlfn.QUARTILE.INC(B:B,1),4)</f>
        <v>1</v>
      </c>
      <c r="I144" cm="1">
        <f t="array" ref="I144">_xlfn.IFS(D144&gt;_xlfn.QUARTILE.INC(D:D,3),1,D144&gt;_xlfn.QUARTILE.INC(D:D,2),2,D144&gt;_xlfn.QUARTILE.INC(D:D,1),3,D144&lt;=_xlfn.QUARTILE.INC(D:D,1),4)</f>
        <v>1</v>
      </c>
      <c r="J144" t="str">
        <f t="shared" si="8"/>
        <v>311</v>
      </c>
      <c r="K144" t="str">
        <f t="shared" si="9"/>
        <v/>
      </c>
      <c r="L144" t="str">
        <f t="shared" si="10"/>
        <v/>
      </c>
      <c r="M144" t="str">
        <f t="shared" si="11"/>
        <v>Loyal</v>
      </c>
    </row>
    <row r="145" spans="1:13" x14ac:dyDescent="0.25">
      <c r="A145">
        <v>8440</v>
      </c>
      <c r="B145">
        <v>16</v>
      </c>
      <c r="C145" s="1">
        <v>43584</v>
      </c>
      <c r="D145">
        <v>91.13</v>
      </c>
      <c r="E145">
        <v>4.1422727272727196</v>
      </c>
      <c r="F145">
        <f>$O$2-C145</f>
        <v>2</v>
      </c>
      <c r="G145" cm="1">
        <f t="array" ref="G145">_xlfn.IFS(F145&gt;_xlfn.QUARTILE.INC(F:F,3),4,F145&gt;_xlfn.QUARTILE.INC(F:F,2),3,F145&gt;_xlfn.QUARTILE.INC(F:F,1),2,F145&lt;=_xlfn.QUARTILE.INC(F:F,1),1)</f>
        <v>1</v>
      </c>
      <c r="H145" cm="1">
        <f t="array" ref="H145">_xlfn.IFS(B145&gt;_xlfn.QUARTILE.INC(B:B,3),1,B145&gt;_xlfn.QUARTILE.INC(B:B,2),2,B145&gt;_xlfn.QUARTILE.INC(B:B,1),3,B145&lt;=_xlfn.QUARTILE.INC(B:B,1),4)</f>
        <v>1</v>
      </c>
      <c r="I145" cm="1">
        <f t="array" ref="I145">_xlfn.IFS(D145&gt;_xlfn.QUARTILE.INC(D:D,3),1,D145&gt;_xlfn.QUARTILE.INC(D:D,2),2,D145&gt;_xlfn.QUARTILE.INC(D:D,1),3,D145&lt;=_xlfn.QUARTILE.INC(D:D,1),4)</f>
        <v>1</v>
      </c>
      <c r="J145" t="str">
        <f t="shared" si="8"/>
        <v>111</v>
      </c>
      <c r="K145" t="str">
        <f t="shared" si="9"/>
        <v/>
      </c>
      <c r="L145" t="str">
        <f t="shared" si="10"/>
        <v>Champion</v>
      </c>
      <c r="M145" t="str">
        <f t="shared" si="11"/>
        <v>Loyal</v>
      </c>
    </row>
    <row r="146" spans="1:13" x14ac:dyDescent="0.25">
      <c r="A146">
        <v>8096</v>
      </c>
      <c r="B146">
        <v>16</v>
      </c>
      <c r="C146" s="1">
        <v>43582</v>
      </c>
      <c r="D146">
        <v>91</v>
      </c>
      <c r="E146">
        <v>4.1363636363636296</v>
      </c>
      <c r="F146">
        <f>$O$2-C146</f>
        <v>4</v>
      </c>
      <c r="G146" cm="1">
        <f t="array" ref="G146">_xlfn.IFS(F146&gt;_xlfn.QUARTILE.INC(F:F,3),4,F146&gt;_xlfn.QUARTILE.INC(F:F,2),3,F146&gt;_xlfn.QUARTILE.INC(F:F,1),2,F146&lt;=_xlfn.QUARTILE.INC(F:F,1),1)</f>
        <v>2</v>
      </c>
      <c r="H146" cm="1">
        <f t="array" ref="H146">_xlfn.IFS(B146&gt;_xlfn.QUARTILE.INC(B:B,3),1,B146&gt;_xlfn.QUARTILE.INC(B:B,2),2,B146&gt;_xlfn.QUARTILE.INC(B:B,1),3,B146&lt;=_xlfn.QUARTILE.INC(B:B,1),4)</f>
        <v>1</v>
      </c>
      <c r="I146" cm="1">
        <f t="array" ref="I146">_xlfn.IFS(D146&gt;_xlfn.QUARTILE.INC(D:D,3),1,D146&gt;_xlfn.QUARTILE.INC(D:D,2),2,D146&gt;_xlfn.QUARTILE.INC(D:D,1),3,D146&lt;=_xlfn.QUARTILE.INC(D:D,1),4)</f>
        <v>1</v>
      </c>
      <c r="J146" t="str">
        <f t="shared" si="8"/>
        <v>211</v>
      </c>
      <c r="K146" t="str">
        <f t="shared" si="9"/>
        <v/>
      </c>
      <c r="L146" t="str">
        <f t="shared" si="10"/>
        <v/>
      </c>
      <c r="M146" t="str">
        <f t="shared" si="11"/>
        <v>Loyal</v>
      </c>
    </row>
    <row r="147" spans="1:13" x14ac:dyDescent="0.25">
      <c r="A147">
        <v>8500</v>
      </c>
      <c r="B147">
        <v>17</v>
      </c>
      <c r="C147" s="1">
        <v>43581</v>
      </c>
      <c r="D147">
        <v>90.85</v>
      </c>
      <c r="E147">
        <v>4.3261904761904697</v>
      </c>
      <c r="F147">
        <f>$O$2-C147</f>
        <v>5</v>
      </c>
      <c r="G147" cm="1">
        <f t="array" ref="G147">_xlfn.IFS(F147&gt;_xlfn.QUARTILE.INC(F:F,3),4,F147&gt;_xlfn.QUARTILE.INC(F:F,2),3,F147&gt;_xlfn.QUARTILE.INC(F:F,1),2,F147&lt;=_xlfn.QUARTILE.INC(F:F,1),1)</f>
        <v>3</v>
      </c>
      <c r="H147" cm="1">
        <f t="array" ref="H147">_xlfn.IFS(B147&gt;_xlfn.QUARTILE.INC(B:B,3),1,B147&gt;_xlfn.QUARTILE.INC(B:B,2),2,B147&gt;_xlfn.QUARTILE.INC(B:B,1),3,B147&lt;=_xlfn.QUARTILE.INC(B:B,1),4)</f>
        <v>1</v>
      </c>
      <c r="I147" cm="1">
        <f t="array" ref="I147">_xlfn.IFS(D147&gt;_xlfn.QUARTILE.INC(D:D,3),1,D147&gt;_xlfn.QUARTILE.INC(D:D,2),2,D147&gt;_xlfn.QUARTILE.INC(D:D,1),3,D147&lt;=_xlfn.QUARTILE.INC(D:D,1),4)</f>
        <v>1</v>
      </c>
      <c r="J147" t="str">
        <f t="shared" si="8"/>
        <v>311</v>
      </c>
      <c r="K147" t="str">
        <f t="shared" si="9"/>
        <v/>
      </c>
      <c r="L147" t="str">
        <f t="shared" si="10"/>
        <v/>
      </c>
      <c r="M147" t="str">
        <f t="shared" si="11"/>
        <v>Loyal</v>
      </c>
    </row>
    <row r="148" spans="1:13" x14ac:dyDescent="0.25">
      <c r="A148">
        <v>8079</v>
      </c>
      <c r="B148">
        <v>16</v>
      </c>
      <c r="C148" s="1">
        <v>43581</v>
      </c>
      <c r="D148">
        <v>90.85</v>
      </c>
      <c r="E148">
        <v>5.0472222222222198</v>
      </c>
      <c r="F148">
        <f>$O$2-C148</f>
        <v>5</v>
      </c>
      <c r="G148" cm="1">
        <f t="array" ref="G148">_xlfn.IFS(F148&gt;_xlfn.QUARTILE.INC(F:F,3),4,F148&gt;_xlfn.QUARTILE.INC(F:F,2),3,F148&gt;_xlfn.QUARTILE.INC(F:F,1),2,F148&lt;=_xlfn.QUARTILE.INC(F:F,1),1)</f>
        <v>3</v>
      </c>
      <c r="H148" cm="1">
        <f t="array" ref="H148">_xlfn.IFS(B148&gt;_xlfn.QUARTILE.INC(B:B,3),1,B148&gt;_xlfn.QUARTILE.INC(B:B,2),2,B148&gt;_xlfn.QUARTILE.INC(B:B,1),3,B148&lt;=_xlfn.QUARTILE.INC(B:B,1),4)</f>
        <v>1</v>
      </c>
      <c r="I148" cm="1">
        <f t="array" ref="I148">_xlfn.IFS(D148&gt;_xlfn.QUARTILE.INC(D:D,3),1,D148&gt;_xlfn.QUARTILE.INC(D:D,2),2,D148&gt;_xlfn.QUARTILE.INC(D:D,1),3,D148&lt;=_xlfn.QUARTILE.INC(D:D,1),4)</f>
        <v>1</v>
      </c>
      <c r="J148" t="str">
        <f t="shared" si="8"/>
        <v>311</v>
      </c>
      <c r="K148" t="str">
        <f t="shared" si="9"/>
        <v/>
      </c>
      <c r="L148" t="str">
        <f t="shared" si="10"/>
        <v/>
      </c>
      <c r="M148" t="str">
        <f t="shared" si="11"/>
        <v>Loyal</v>
      </c>
    </row>
    <row r="149" spans="1:13" x14ac:dyDescent="0.25">
      <c r="A149">
        <v>8164</v>
      </c>
      <c r="B149">
        <v>17</v>
      </c>
      <c r="C149" s="1">
        <v>43583</v>
      </c>
      <c r="D149">
        <v>90.8</v>
      </c>
      <c r="E149">
        <v>4.54</v>
      </c>
      <c r="F149">
        <f>$O$2-C149</f>
        <v>3</v>
      </c>
      <c r="G149" cm="1">
        <f t="array" ref="G149">_xlfn.IFS(F149&gt;_xlfn.QUARTILE.INC(F:F,3),4,F149&gt;_xlfn.QUARTILE.INC(F:F,2),3,F149&gt;_xlfn.QUARTILE.INC(F:F,1),2,F149&lt;=_xlfn.QUARTILE.INC(F:F,1),1)</f>
        <v>1</v>
      </c>
      <c r="H149" cm="1">
        <f t="array" ref="H149">_xlfn.IFS(B149&gt;_xlfn.QUARTILE.INC(B:B,3),1,B149&gt;_xlfn.QUARTILE.INC(B:B,2),2,B149&gt;_xlfn.QUARTILE.INC(B:B,1),3,B149&lt;=_xlfn.QUARTILE.INC(B:B,1),4)</f>
        <v>1</v>
      </c>
      <c r="I149" cm="1">
        <f t="array" ref="I149">_xlfn.IFS(D149&gt;_xlfn.QUARTILE.INC(D:D,3),1,D149&gt;_xlfn.QUARTILE.INC(D:D,2),2,D149&gt;_xlfn.QUARTILE.INC(D:D,1),3,D149&lt;=_xlfn.QUARTILE.INC(D:D,1),4)</f>
        <v>1</v>
      </c>
      <c r="J149" t="str">
        <f t="shared" si="8"/>
        <v>111</v>
      </c>
      <c r="K149" t="str">
        <f t="shared" si="9"/>
        <v/>
      </c>
      <c r="L149" t="str">
        <f t="shared" si="10"/>
        <v>Champion</v>
      </c>
      <c r="M149" t="str">
        <f t="shared" si="11"/>
        <v>Loyal</v>
      </c>
    </row>
    <row r="150" spans="1:13" x14ac:dyDescent="0.25">
      <c r="A150">
        <v>648</v>
      </c>
      <c r="B150">
        <v>11</v>
      </c>
      <c r="C150" s="1">
        <v>43579</v>
      </c>
      <c r="D150">
        <v>90.55</v>
      </c>
      <c r="E150">
        <v>6.4678571428571399</v>
      </c>
      <c r="F150">
        <f>$O$2-C150</f>
        <v>7</v>
      </c>
      <c r="G150" cm="1">
        <f t="array" ref="G150">_xlfn.IFS(F150&gt;_xlfn.QUARTILE.INC(F:F,3),4,F150&gt;_xlfn.QUARTILE.INC(F:F,2),3,F150&gt;_xlfn.QUARTILE.INC(F:F,1),2,F150&lt;=_xlfn.QUARTILE.INC(F:F,1),1)</f>
        <v>3</v>
      </c>
      <c r="H150" cm="1">
        <f t="array" ref="H150">_xlfn.IFS(B150&gt;_xlfn.QUARTILE.INC(B:B,3),1,B150&gt;_xlfn.QUARTILE.INC(B:B,2),2,B150&gt;_xlfn.QUARTILE.INC(B:B,1),3,B150&lt;=_xlfn.QUARTILE.INC(B:B,1),4)</f>
        <v>2</v>
      </c>
      <c r="I150" cm="1">
        <f t="array" ref="I150">_xlfn.IFS(D150&gt;_xlfn.QUARTILE.INC(D:D,3),1,D150&gt;_xlfn.QUARTILE.INC(D:D,2),2,D150&gt;_xlfn.QUARTILE.INC(D:D,1),3,D150&lt;=_xlfn.QUARTILE.INC(D:D,1),4)</f>
        <v>1</v>
      </c>
      <c r="J150" t="str">
        <f t="shared" si="8"/>
        <v>321</v>
      </c>
      <c r="K150" t="str">
        <f t="shared" si="9"/>
        <v/>
      </c>
      <c r="L150" t="str">
        <f t="shared" si="10"/>
        <v/>
      </c>
      <c r="M150" t="str">
        <f t="shared" si="11"/>
        <v/>
      </c>
    </row>
    <row r="151" spans="1:13" x14ac:dyDescent="0.25">
      <c r="A151">
        <v>8481</v>
      </c>
      <c r="B151">
        <v>18</v>
      </c>
      <c r="C151" s="1">
        <v>43584</v>
      </c>
      <c r="D151">
        <v>90.4</v>
      </c>
      <c r="E151">
        <v>4.5199999999999996</v>
      </c>
      <c r="F151">
        <f>$O$2-C151</f>
        <v>2</v>
      </c>
      <c r="G151" cm="1">
        <f t="array" ref="G151">_xlfn.IFS(F151&gt;_xlfn.QUARTILE.INC(F:F,3),4,F151&gt;_xlfn.QUARTILE.INC(F:F,2),3,F151&gt;_xlfn.QUARTILE.INC(F:F,1),2,F151&lt;=_xlfn.QUARTILE.INC(F:F,1),1)</f>
        <v>1</v>
      </c>
      <c r="H151" cm="1">
        <f t="array" ref="H151">_xlfn.IFS(B151&gt;_xlfn.QUARTILE.INC(B:B,3),1,B151&gt;_xlfn.QUARTILE.INC(B:B,2),2,B151&gt;_xlfn.QUARTILE.INC(B:B,1),3,B151&lt;=_xlfn.QUARTILE.INC(B:B,1),4)</f>
        <v>1</v>
      </c>
      <c r="I151" cm="1">
        <f t="array" ref="I151">_xlfn.IFS(D151&gt;_xlfn.QUARTILE.INC(D:D,3),1,D151&gt;_xlfn.QUARTILE.INC(D:D,2),2,D151&gt;_xlfn.QUARTILE.INC(D:D,1),3,D151&lt;=_xlfn.QUARTILE.INC(D:D,1),4)</f>
        <v>1</v>
      </c>
      <c r="J151" t="str">
        <f t="shared" si="8"/>
        <v>111</v>
      </c>
      <c r="K151" t="str">
        <f t="shared" si="9"/>
        <v/>
      </c>
      <c r="L151" t="str">
        <f t="shared" si="10"/>
        <v>Champion</v>
      </c>
      <c r="M151" t="str">
        <f t="shared" si="11"/>
        <v>Loyal</v>
      </c>
    </row>
    <row r="152" spans="1:13" x14ac:dyDescent="0.25">
      <c r="A152">
        <v>2</v>
      </c>
      <c r="B152">
        <v>17</v>
      </c>
      <c r="C152" s="1">
        <v>43581</v>
      </c>
      <c r="D152">
        <v>90.35</v>
      </c>
      <c r="E152">
        <v>4.3023809523809504</v>
      </c>
      <c r="F152">
        <f>$O$2-C152</f>
        <v>5</v>
      </c>
      <c r="G152" cm="1">
        <f t="array" ref="G152">_xlfn.IFS(F152&gt;_xlfn.QUARTILE.INC(F:F,3),4,F152&gt;_xlfn.QUARTILE.INC(F:F,2),3,F152&gt;_xlfn.QUARTILE.INC(F:F,1),2,F152&lt;=_xlfn.QUARTILE.INC(F:F,1),1)</f>
        <v>3</v>
      </c>
      <c r="H152" cm="1">
        <f t="array" ref="H152">_xlfn.IFS(B152&gt;_xlfn.QUARTILE.INC(B:B,3),1,B152&gt;_xlfn.QUARTILE.INC(B:B,2),2,B152&gt;_xlfn.QUARTILE.INC(B:B,1),3,B152&lt;=_xlfn.QUARTILE.INC(B:B,1),4)</f>
        <v>1</v>
      </c>
      <c r="I152" cm="1">
        <f t="array" ref="I152">_xlfn.IFS(D152&gt;_xlfn.QUARTILE.INC(D:D,3),1,D152&gt;_xlfn.QUARTILE.INC(D:D,2),2,D152&gt;_xlfn.QUARTILE.INC(D:D,1),3,D152&lt;=_xlfn.QUARTILE.INC(D:D,1),4)</f>
        <v>1</v>
      </c>
      <c r="J152" t="str">
        <f t="shared" si="8"/>
        <v>311</v>
      </c>
      <c r="K152" t="str">
        <f t="shared" si="9"/>
        <v/>
      </c>
      <c r="L152" t="str">
        <f t="shared" si="10"/>
        <v/>
      </c>
      <c r="M152" t="str">
        <f t="shared" si="11"/>
        <v>Loyal</v>
      </c>
    </row>
    <row r="153" spans="1:13" x14ac:dyDescent="0.25">
      <c r="A153">
        <v>8327</v>
      </c>
      <c r="B153">
        <v>18</v>
      </c>
      <c r="C153" s="1">
        <v>43580</v>
      </c>
      <c r="D153">
        <v>90.3</v>
      </c>
      <c r="E153">
        <v>4.3</v>
      </c>
      <c r="F153">
        <f>$O$2-C153</f>
        <v>6</v>
      </c>
      <c r="G153" cm="1">
        <f t="array" ref="G153">_xlfn.IFS(F153&gt;_xlfn.QUARTILE.INC(F:F,3),4,F153&gt;_xlfn.QUARTILE.INC(F:F,2),3,F153&gt;_xlfn.QUARTILE.INC(F:F,1),2,F153&lt;=_xlfn.QUARTILE.INC(F:F,1),1)</f>
        <v>3</v>
      </c>
      <c r="H153" cm="1">
        <f t="array" ref="H153">_xlfn.IFS(B153&gt;_xlfn.QUARTILE.INC(B:B,3),1,B153&gt;_xlfn.QUARTILE.INC(B:B,2),2,B153&gt;_xlfn.QUARTILE.INC(B:B,1),3,B153&lt;=_xlfn.QUARTILE.INC(B:B,1),4)</f>
        <v>1</v>
      </c>
      <c r="I153" cm="1">
        <f t="array" ref="I153">_xlfn.IFS(D153&gt;_xlfn.QUARTILE.INC(D:D,3),1,D153&gt;_xlfn.QUARTILE.INC(D:D,2),2,D153&gt;_xlfn.QUARTILE.INC(D:D,1),3,D153&lt;=_xlfn.QUARTILE.INC(D:D,1),4)</f>
        <v>1</v>
      </c>
      <c r="J153" t="str">
        <f t="shared" si="8"/>
        <v>311</v>
      </c>
      <c r="K153" t="str">
        <f t="shared" si="9"/>
        <v/>
      </c>
      <c r="L153" t="str">
        <f t="shared" si="10"/>
        <v/>
      </c>
      <c r="M153" t="str">
        <f t="shared" si="11"/>
        <v>Loyal</v>
      </c>
    </row>
    <row r="154" spans="1:13" x14ac:dyDescent="0.25">
      <c r="A154">
        <v>8013</v>
      </c>
      <c r="B154">
        <v>19</v>
      </c>
      <c r="C154" s="1">
        <v>43583</v>
      </c>
      <c r="D154">
        <v>90.15</v>
      </c>
      <c r="E154">
        <v>4.29285714285714</v>
      </c>
      <c r="F154">
        <f>$O$2-C154</f>
        <v>3</v>
      </c>
      <c r="G154" cm="1">
        <f t="array" ref="G154">_xlfn.IFS(F154&gt;_xlfn.QUARTILE.INC(F:F,3),4,F154&gt;_xlfn.QUARTILE.INC(F:F,2),3,F154&gt;_xlfn.QUARTILE.INC(F:F,1),2,F154&lt;=_xlfn.QUARTILE.INC(F:F,1),1)</f>
        <v>1</v>
      </c>
      <c r="H154" cm="1">
        <f t="array" ref="H154">_xlfn.IFS(B154&gt;_xlfn.QUARTILE.INC(B:B,3),1,B154&gt;_xlfn.QUARTILE.INC(B:B,2),2,B154&gt;_xlfn.QUARTILE.INC(B:B,1),3,B154&lt;=_xlfn.QUARTILE.INC(B:B,1),4)</f>
        <v>1</v>
      </c>
      <c r="I154" cm="1">
        <f t="array" ref="I154">_xlfn.IFS(D154&gt;_xlfn.QUARTILE.INC(D:D,3),1,D154&gt;_xlfn.QUARTILE.INC(D:D,2),2,D154&gt;_xlfn.QUARTILE.INC(D:D,1),3,D154&lt;=_xlfn.QUARTILE.INC(D:D,1),4)</f>
        <v>1</v>
      </c>
      <c r="J154" t="str">
        <f t="shared" si="8"/>
        <v>111</v>
      </c>
      <c r="K154" t="str">
        <f t="shared" si="9"/>
        <v/>
      </c>
      <c r="L154" t="str">
        <f t="shared" si="10"/>
        <v>Champion</v>
      </c>
      <c r="M154" t="str">
        <f t="shared" si="11"/>
        <v>Loyal</v>
      </c>
    </row>
    <row r="155" spans="1:13" x14ac:dyDescent="0.25">
      <c r="A155">
        <v>8348</v>
      </c>
      <c r="B155">
        <v>15</v>
      </c>
      <c r="C155" s="1">
        <v>43584</v>
      </c>
      <c r="D155">
        <v>90</v>
      </c>
      <c r="E155">
        <v>4.5</v>
      </c>
      <c r="F155">
        <f>$O$2-C155</f>
        <v>2</v>
      </c>
      <c r="G155" cm="1">
        <f t="array" ref="G155">_xlfn.IFS(F155&gt;_xlfn.QUARTILE.INC(F:F,3),4,F155&gt;_xlfn.QUARTILE.INC(F:F,2),3,F155&gt;_xlfn.QUARTILE.INC(F:F,1),2,F155&lt;=_xlfn.QUARTILE.INC(F:F,1),1)</f>
        <v>1</v>
      </c>
      <c r="H155" cm="1">
        <f t="array" ref="H155">_xlfn.IFS(B155&gt;_xlfn.QUARTILE.INC(B:B,3),1,B155&gt;_xlfn.QUARTILE.INC(B:B,2),2,B155&gt;_xlfn.QUARTILE.INC(B:B,1),3,B155&lt;=_xlfn.QUARTILE.INC(B:B,1),4)</f>
        <v>1</v>
      </c>
      <c r="I155" cm="1">
        <f t="array" ref="I155">_xlfn.IFS(D155&gt;_xlfn.QUARTILE.INC(D:D,3),1,D155&gt;_xlfn.QUARTILE.INC(D:D,2),2,D155&gt;_xlfn.QUARTILE.INC(D:D,1),3,D155&lt;=_xlfn.QUARTILE.INC(D:D,1),4)</f>
        <v>1</v>
      </c>
      <c r="J155" t="str">
        <f t="shared" si="8"/>
        <v>111</v>
      </c>
      <c r="K155" t="str">
        <f t="shared" si="9"/>
        <v/>
      </c>
      <c r="L155" t="str">
        <f t="shared" si="10"/>
        <v>Champion</v>
      </c>
      <c r="M155" t="str">
        <f t="shared" si="11"/>
        <v>Loyal</v>
      </c>
    </row>
    <row r="156" spans="1:13" x14ac:dyDescent="0.25">
      <c r="A156">
        <v>8260</v>
      </c>
      <c r="B156">
        <v>18</v>
      </c>
      <c r="C156" s="1">
        <v>43584</v>
      </c>
      <c r="D156">
        <v>89.949999999999903</v>
      </c>
      <c r="E156">
        <v>3.9108695652173902</v>
      </c>
      <c r="F156">
        <f>$O$2-C156</f>
        <v>2</v>
      </c>
      <c r="G156" cm="1">
        <f t="array" ref="G156">_xlfn.IFS(F156&gt;_xlfn.QUARTILE.INC(F:F,3),4,F156&gt;_xlfn.QUARTILE.INC(F:F,2),3,F156&gt;_xlfn.QUARTILE.INC(F:F,1),2,F156&lt;=_xlfn.QUARTILE.INC(F:F,1),1)</f>
        <v>1</v>
      </c>
      <c r="H156" cm="1">
        <f t="array" ref="H156">_xlfn.IFS(B156&gt;_xlfn.QUARTILE.INC(B:B,3),1,B156&gt;_xlfn.QUARTILE.INC(B:B,2),2,B156&gt;_xlfn.QUARTILE.INC(B:B,1),3,B156&lt;=_xlfn.QUARTILE.INC(B:B,1),4)</f>
        <v>1</v>
      </c>
      <c r="I156" cm="1">
        <f t="array" ref="I156">_xlfn.IFS(D156&gt;_xlfn.QUARTILE.INC(D:D,3),1,D156&gt;_xlfn.QUARTILE.INC(D:D,2),2,D156&gt;_xlfn.QUARTILE.INC(D:D,1),3,D156&lt;=_xlfn.QUARTILE.INC(D:D,1),4)</f>
        <v>1</v>
      </c>
      <c r="J156" t="str">
        <f t="shared" si="8"/>
        <v>111</v>
      </c>
      <c r="K156" t="str">
        <f t="shared" si="9"/>
        <v/>
      </c>
      <c r="L156" t="str">
        <f t="shared" si="10"/>
        <v>Champion</v>
      </c>
      <c r="M156" t="str">
        <f t="shared" si="11"/>
        <v>Loyal</v>
      </c>
    </row>
    <row r="157" spans="1:13" x14ac:dyDescent="0.25">
      <c r="A157">
        <v>141</v>
      </c>
      <c r="B157">
        <v>18</v>
      </c>
      <c r="C157" s="1">
        <v>43581</v>
      </c>
      <c r="D157">
        <v>89.85</v>
      </c>
      <c r="E157">
        <v>3.9065217391304299</v>
      </c>
      <c r="F157">
        <f>$O$2-C157</f>
        <v>5</v>
      </c>
      <c r="G157" cm="1">
        <f t="array" ref="G157">_xlfn.IFS(F157&gt;_xlfn.QUARTILE.INC(F:F,3),4,F157&gt;_xlfn.QUARTILE.INC(F:F,2),3,F157&gt;_xlfn.QUARTILE.INC(F:F,1),2,F157&lt;=_xlfn.QUARTILE.INC(F:F,1),1)</f>
        <v>3</v>
      </c>
      <c r="H157" cm="1">
        <f t="array" ref="H157">_xlfn.IFS(B157&gt;_xlfn.QUARTILE.INC(B:B,3),1,B157&gt;_xlfn.QUARTILE.INC(B:B,2),2,B157&gt;_xlfn.QUARTILE.INC(B:B,1),3,B157&lt;=_xlfn.QUARTILE.INC(B:B,1),4)</f>
        <v>1</v>
      </c>
      <c r="I157" cm="1">
        <f t="array" ref="I157">_xlfn.IFS(D157&gt;_xlfn.QUARTILE.INC(D:D,3),1,D157&gt;_xlfn.QUARTILE.INC(D:D,2),2,D157&gt;_xlfn.QUARTILE.INC(D:D,1),3,D157&lt;=_xlfn.QUARTILE.INC(D:D,1),4)</f>
        <v>1</v>
      </c>
      <c r="J157" t="str">
        <f t="shared" si="8"/>
        <v>311</v>
      </c>
      <c r="K157" t="str">
        <f t="shared" si="9"/>
        <v/>
      </c>
      <c r="L157" t="str">
        <f t="shared" si="10"/>
        <v/>
      </c>
      <c r="M157" t="str">
        <f t="shared" si="11"/>
        <v>Loyal</v>
      </c>
    </row>
    <row r="158" spans="1:13" x14ac:dyDescent="0.25">
      <c r="A158">
        <v>5494</v>
      </c>
      <c r="B158">
        <v>7</v>
      </c>
      <c r="C158" s="1">
        <v>43582</v>
      </c>
      <c r="D158">
        <v>89.1</v>
      </c>
      <c r="E158">
        <v>7.4249999999999998</v>
      </c>
      <c r="F158">
        <f>$O$2-C158</f>
        <v>4</v>
      </c>
      <c r="G158" cm="1">
        <f t="array" ref="G158">_xlfn.IFS(F158&gt;_xlfn.QUARTILE.INC(F:F,3),4,F158&gt;_xlfn.QUARTILE.INC(F:F,2),3,F158&gt;_xlfn.QUARTILE.INC(F:F,1),2,F158&lt;=_xlfn.QUARTILE.INC(F:F,1),1)</f>
        <v>2</v>
      </c>
      <c r="H158" cm="1">
        <f t="array" ref="H158">_xlfn.IFS(B158&gt;_xlfn.QUARTILE.INC(B:B,3),1,B158&gt;_xlfn.QUARTILE.INC(B:B,2),2,B158&gt;_xlfn.QUARTILE.INC(B:B,1),3,B158&lt;=_xlfn.QUARTILE.INC(B:B,1),4)</f>
        <v>3</v>
      </c>
      <c r="I158" cm="1">
        <f t="array" ref="I158">_xlfn.IFS(D158&gt;_xlfn.QUARTILE.INC(D:D,3),1,D158&gt;_xlfn.QUARTILE.INC(D:D,2),2,D158&gt;_xlfn.QUARTILE.INC(D:D,1),3,D158&lt;=_xlfn.QUARTILE.INC(D:D,1),4)</f>
        <v>1</v>
      </c>
      <c r="J158" t="str">
        <f t="shared" si="8"/>
        <v>231</v>
      </c>
      <c r="K158" t="str">
        <f t="shared" si="9"/>
        <v/>
      </c>
      <c r="L158" t="str">
        <f t="shared" si="10"/>
        <v/>
      </c>
      <c r="M158" t="str">
        <f t="shared" si="11"/>
        <v/>
      </c>
    </row>
    <row r="159" spans="1:13" x14ac:dyDescent="0.25">
      <c r="A159">
        <v>8154</v>
      </c>
      <c r="B159">
        <v>16</v>
      </c>
      <c r="C159" s="1">
        <v>43582</v>
      </c>
      <c r="D159">
        <v>89</v>
      </c>
      <c r="E159">
        <v>4.9444444444444402</v>
      </c>
      <c r="F159">
        <f>$O$2-C159</f>
        <v>4</v>
      </c>
      <c r="G159" cm="1">
        <f t="array" ref="G159">_xlfn.IFS(F159&gt;_xlfn.QUARTILE.INC(F:F,3),4,F159&gt;_xlfn.QUARTILE.INC(F:F,2),3,F159&gt;_xlfn.QUARTILE.INC(F:F,1),2,F159&lt;=_xlfn.QUARTILE.INC(F:F,1),1)</f>
        <v>2</v>
      </c>
      <c r="H159" cm="1">
        <f t="array" ref="H159">_xlfn.IFS(B159&gt;_xlfn.QUARTILE.INC(B:B,3),1,B159&gt;_xlfn.QUARTILE.INC(B:B,2),2,B159&gt;_xlfn.QUARTILE.INC(B:B,1),3,B159&lt;=_xlfn.QUARTILE.INC(B:B,1),4)</f>
        <v>1</v>
      </c>
      <c r="I159" cm="1">
        <f t="array" ref="I159">_xlfn.IFS(D159&gt;_xlfn.QUARTILE.INC(D:D,3),1,D159&gt;_xlfn.QUARTILE.INC(D:D,2),2,D159&gt;_xlfn.QUARTILE.INC(D:D,1),3,D159&lt;=_xlfn.QUARTILE.INC(D:D,1),4)</f>
        <v>1</v>
      </c>
      <c r="J159" t="str">
        <f t="shared" si="8"/>
        <v>211</v>
      </c>
      <c r="K159" t="str">
        <f t="shared" si="9"/>
        <v/>
      </c>
      <c r="L159" t="str">
        <f t="shared" si="10"/>
        <v/>
      </c>
      <c r="M159" t="str">
        <f t="shared" si="11"/>
        <v>Loyal</v>
      </c>
    </row>
    <row r="160" spans="1:13" x14ac:dyDescent="0.25">
      <c r="A160">
        <v>686</v>
      </c>
      <c r="B160">
        <v>15</v>
      </c>
      <c r="C160" s="1">
        <v>43582</v>
      </c>
      <c r="D160">
        <v>88.9</v>
      </c>
      <c r="E160">
        <v>5.2294117647058798</v>
      </c>
      <c r="F160">
        <f>$O$2-C160</f>
        <v>4</v>
      </c>
      <c r="G160" cm="1">
        <f t="array" ref="G160">_xlfn.IFS(F160&gt;_xlfn.QUARTILE.INC(F:F,3),4,F160&gt;_xlfn.QUARTILE.INC(F:F,2),3,F160&gt;_xlfn.QUARTILE.INC(F:F,1),2,F160&lt;=_xlfn.QUARTILE.INC(F:F,1),1)</f>
        <v>2</v>
      </c>
      <c r="H160" cm="1">
        <f t="array" ref="H160">_xlfn.IFS(B160&gt;_xlfn.QUARTILE.INC(B:B,3),1,B160&gt;_xlfn.QUARTILE.INC(B:B,2),2,B160&gt;_xlfn.QUARTILE.INC(B:B,1),3,B160&lt;=_xlfn.QUARTILE.INC(B:B,1),4)</f>
        <v>1</v>
      </c>
      <c r="I160" cm="1">
        <f t="array" ref="I160">_xlfn.IFS(D160&gt;_xlfn.QUARTILE.INC(D:D,3),1,D160&gt;_xlfn.QUARTILE.INC(D:D,2),2,D160&gt;_xlfn.QUARTILE.INC(D:D,1),3,D160&lt;=_xlfn.QUARTILE.INC(D:D,1),4)</f>
        <v>1</v>
      </c>
      <c r="J160" t="str">
        <f t="shared" si="8"/>
        <v>211</v>
      </c>
      <c r="K160" t="str">
        <f t="shared" si="9"/>
        <v/>
      </c>
      <c r="L160" t="str">
        <f t="shared" si="10"/>
        <v/>
      </c>
      <c r="M160" t="str">
        <f t="shared" si="11"/>
        <v>Loyal</v>
      </c>
    </row>
    <row r="161" spans="1:13" x14ac:dyDescent="0.25">
      <c r="A161">
        <v>8347</v>
      </c>
      <c r="B161">
        <v>16</v>
      </c>
      <c r="C161" s="1">
        <v>43573</v>
      </c>
      <c r="D161">
        <v>88.899999999999906</v>
      </c>
      <c r="E161">
        <v>4.9388888888888802</v>
      </c>
      <c r="F161">
        <f>$O$2-C161</f>
        <v>13</v>
      </c>
      <c r="G161" cm="1">
        <f t="array" ref="G161">_xlfn.IFS(F161&gt;_xlfn.QUARTILE.INC(F:F,3),4,F161&gt;_xlfn.QUARTILE.INC(F:F,2),3,F161&gt;_xlfn.QUARTILE.INC(F:F,1),2,F161&lt;=_xlfn.QUARTILE.INC(F:F,1),1)</f>
        <v>4</v>
      </c>
      <c r="H161" cm="1">
        <f t="array" ref="H161">_xlfn.IFS(B161&gt;_xlfn.QUARTILE.INC(B:B,3),1,B161&gt;_xlfn.QUARTILE.INC(B:B,2),2,B161&gt;_xlfn.QUARTILE.INC(B:B,1),3,B161&lt;=_xlfn.QUARTILE.INC(B:B,1),4)</f>
        <v>1</v>
      </c>
      <c r="I161" cm="1">
        <f t="array" ref="I161">_xlfn.IFS(D161&gt;_xlfn.QUARTILE.INC(D:D,3),1,D161&gt;_xlfn.QUARTILE.INC(D:D,2),2,D161&gt;_xlfn.QUARTILE.INC(D:D,1),3,D161&lt;=_xlfn.QUARTILE.INC(D:D,1),4)</f>
        <v>1</v>
      </c>
      <c r="J161" t="str">
        <f t="shared" si="8"/>
        <v>411</v>
      </c>
      <c r="K161" t="str">
        <f t="shared" si="9"/>
        <v>At Risk</v>
      </c>
      <c r="L161" t="str">
        <f t="shared" si="10"/>
        <v/>
      </c>
      <c r="M161" t="str">
        <f t="shared" si="11"/>
        <v>Loyal</v>
      </c>
    </row>
    <row r="162" spans="1:13" x14ac:dyDescent="0.25">
      <c r="A162">
        <v>8043</v>
      </c>
      <c r="B162">
        <v>16</v>
      </c>
      <c r="C162" s="1">
        <v>43584</v>
      </c>
      <c r="D162">
        <v>88.85</v>
      </c>
      <c r="E162">
        <v>4.4424999999999999</v>
      </c>
      <c r="F162">
        <f>$O$2-C162</f>
        <v>2</v>
      </c>
      <c r="G162" cm="1">
        <f t="array" ref="G162">_xlfn.IFS(F162&gt;_xlfn.QUARTILE.INC(F:F,3),4,F162&gt;_xlfn.QUARTILE.INC(F:F,2),3,F162&gt;_xlfn.QUARTILE.INC(F:F,1),2,F162&lt;=_xlfn.QUARTILE.INC(F:F,1),1)</f>
        <v>1</v>
      </c>
      <c r="H162" cm="1">
        <f t="array" ref="H162">_xlfn.IFS(B162&gt;_xlfn.QUARTILE.INC(B:B,3),1,B162&gt;_xlfn.QUARTILE.INC(B:B,2),2,B162&gt;_xlfn.QUARTILE.INC(B:B,1),3,B162&lt;=_xlfn.QUARTILE.INC(B:B,1),4)</f>
        <v>1</v>
      </c>
      <c r="I162" cm="1">
        <f t="array" ref="I162">_xlfn.IFS(D162&gt;_xlfn.QUARTILE.INC(D:D,3),1,D162&gt;_xlfn.QUARTILE.INC(D:D,2),2,D162&gt;_xlfn.QUARTILE.INC(D:D,1),3,D162&lt;=_xlfn.QUARTILE.INC(D:D,1),4)</f>
        <v>1</v>
      </c>
      <c r="J162" t="str">
        <f t="shared" si="8"/>
        <v>111</v>
      </c>
      <c r="K162" t="str">
        <f t="shared" si="9"/>
        <v/>
      </c>
      <c r="L162" t="str">
        <f t="shared" si="10"/>
        <v>Champion</v>
      </c>
      <c r="M162" t="str">
        <f t="shared" si="11"/>
        <v>Loyal</v>
      </c>
    </row>
    <row r="163" spans="1:13" x14ac:dyDescent="0.25">
      <c r="A163">
        <v>8483</v>
      </c>
      <c r="B163">
        <v>17</v>
      </c>
      <c r="C163" s="1">
        <v>43583</v>
      </c>
      <c r="D163">
        <v>88.8</v>
      </c>
      <c r="E163">
        <v>4.4399999999999897</v>
      </c>
      <c r="F163">
        <f>$O$2-C163</f>
        <v>3</v>
      </c>
      <c r="G163" cm="1">
        <f t="array" ref="G163">_xlfn.IFS(F163&gt;_xlfn.QUARTILE.INC(F:F,3),4,F163&gt;_xlfn.QUARTILE.INC(F:F,2),3,F163&gt;_xlfn.QUARTILE.INC(F:F,1),2,F163&lt;=_xlfn.QUARTILE.INC(F:F,1),1)</f>
        <v>1</v>
      </c>
      <c r="H163" cm="1">
        <f t="array" ref="H163">_xlfn.IFS(B163&gt;_xlfn.QUARTILE.INC(B:B,3),1,B163&gt;_xlfn.QUARTILE.INC(B:B,2),2,B163&gt;_xlfn.QUARTILE.INC(B:B,1),3,B163&lt;=_xlfn.QUARTILE.INC(B:B,1),4)</f>
        <v>1</v>
      </c>
      <c r="I163" cm="1">
        <f t="array" ref="I163">_xlfn.IFS(D163&gt;_xlfn.QUARTILE.INC(D:D,3),1,D163&gt;_xlfn.QUARTILE.INC(D:D,2),2,D163&gt;_xlfn.QUARTILE.INC(D:D,1),3,D163&lt;=_xlfn.QUARTILE.INC(D:D,1),4)</f>
        <v>1</v>
      </c>
      <c r="J163" t="str">
        <f t="shared" si="8"/>
        <v>111</v>
      </c>
      <c r="K163" t="str">
        <f t="shared" si="9"/>
        <v/>
      </c>
      <c r="L163" t="str">
        <f t="shared" si="10"/>
        <v>Champion</v>
      </c>
      <c r="M163" t="str">
        <f t="shared" si="11"/>
        <v>Loyal</v>
      </c>
    </row>
    <row r="164" spans="1:13" x14ac:dyDescent="0.25">
      <c r="A164">
        <v>8255</v>
      </c>
      <c r="B164">
        <v>16</v>
      </c>
      <c r="C164" s="1">
        <v>43581</v>
      </c>
      <c r="D164">
        <v>88.5</v>
      </c>
      <c r="E164">
        <v>4.6578947368421</v>
      </c>
      <c r="F164">
        <f>$O$2-C164</f>
        <v>5</v>
      </c>
      <c r="G164" cm="1">
        <f t="array" ref="G164">_xlfn.IFS(F164&gt;_xlfn.QUARTILE.INC(F:F,3),4,F164&gt;_xlfn.QUARTILE.INC(F:F,2),3,F164&gt;_xlfn.QUARTILE.INC(F:F,1),2,F164&lt;=_xlfn.QUARTILE.INC(F:F,1),1)</f>
        <v>3</v>
      </c>
      <c r="H164" cm="1">
        <f t="array" ref="H164">_xlfn.IFS(B164&gt;_xlfn.QUARTILE.INC(B:B,3),1,B164&gt;_xlfn.QUARTILE.INC(B:B,2),2,B164&gt;_xlfn.QUARTILE.INC(B:B,1),3,B164&lt;=_xlfn.QUARTILE.INC(B:B,1),4)</f>
        <v>1</v>
      </c>
      <c r="I164" cm="1">
        <f t="array" ref="I164">_xlfn.IFS(D164&gt;_xlfn.QUARTILE.INC(D:D,3),1,D164&gt;_xlfn.QUARTILE.INC(D:D,2),2,D164&gt;_xlfn.QUARTILE.INC(D:D,1),3,D164&lt;=_xlfn.QUARTILE.INC(D:D,1),4)</f>
        <v>1</v>
      </c>
      <c r="J164" t="str">
        <f t="shared" si="8"/>
        <v>311</v>
      </c>
      <c r="K164" t="str">
        <f t="shared" si="9"/>
        <v/>
      </c>
      <c r="L164" t="str">
        <f t="shared" si="10"/>
        <v/>
      </c>
      <c r="M164" t="str">
        <f t="shared" si="11"/>
        <v>Loyal</v>
      </c>
    </row>
    <row r="165" spans="1:13" x14ac:dyDescent="0.25">
      <c r="A165">
        <v>8197</v>
      </c>
      <c r="B165">
        <v>11</v>
      </c>
      <c r="C165" s="1">
        <v>43582</v>
      </c>
      <c r="D165">
        <v>88.35</v>
      </c>
      <c r="E165">
        <v>5.5218749999999996</v>
      </c>
      <c r="F165">
        <f>$O$2-C165</f>
        <v>4</v>
      </c>
      <c r="G165" cm="1">
        <f t="array" ref="G165">_xlfn.IFS(F165&gt;_xlfn.QUARTILE.INC(F:F,3),4,F165&gt;_xlfn.QUARTILE.INC(F:F,2),3,F165&gt;_xlfn.QUARTILE.INC(F:F,1),2,F165&lt;=_xlfn.QUARTILE.INC(F:F,1),1)</f>
        <v>2</v>
      </c>
      <c r="H165" cm="1">
        <f t="array" ref="H165">_xlfn.IFS(B165&gt;_xlfn.QUARTILE.INC(B:B,3),1,B165&gt;_xlfn.QUARTILE.INC(B:B,2),2,B165&gt;_xlfn.QUARTILE.INC(B:B,1),3,B165&lt;=_xlfn.QUARTILE.INC(B:B,1),4)</f>
        <v>2</v>
      </c>
      <c r="I165" cm="1">
        <f t="array" ref="I165">_xlfn.IFS(D165&gt;_xlfn.QUARTILE.INC(D:D,3),1,D165&gt;_xlfn.QUARTILE.INC(D:D,2),2,D165&gt;_xlfn.QUARTILE.INC(D:D,1),3,D165&lt;=_xlfn.QUARTILE.INC(D:D,1),4)</f>
        <v>1</v>
      </c>
      <c r="J165" t="str">
        <f t="shared" si="8"/>
        <v>221</v>
      </c>
      <c r="K165" t="str">
        <f t="shared" si="9"/>
        <v/>
      </c>
      <c r="L165" t="str">
        <f t="shared" si="10"/>
        <v/>
      </c>
      <c r="M165" t="str">
        <f t="shared" si="11"/>
        <v/>
      </c>
    </row>
    <row r="166" spans="1:13" x14ac:dyDescent="0.25">
      <c r="A166">
        <v>8319</v>
      </c>
      <c r="B166">
        <v>13</v>
      </c>
      <c r="C166" s="1">
        <v>43584</v>
      </c>
      <c r="D166">
        <v>88.03</v>
      </c>
      <c r="E166">
        <v>5.1782352941176404</v>
      </c>
      <c r="F166">
        <f>$O$2-C166</f>
        <v>2</v>
      </c>
      <c r="G166" cm="1">
        <f t="array" ref="G166">_xlfn.IFS(F166&gt;_xlfn.QUARTILE.INC(F:F,3),4,F166&gt;_xlfn.QUARTILE.INC(F:F,2),3,F166&gt;_xlfn.QUARTILE.INC(F:F,1),2,F166&lt;=_xlfn.QUARTILE.INC(F:F,1),1)</f>
        <v>1</v>
      </c>
      <c r="H166" cm="1">
        <f t="array" ref="H166">_xlfn.IFS(B166&gt;_xlfn.QUARTILE.INC(B:B,3),1,B166&gt;_xlfn.QUARTILE.INC(B:B,2),2,B166&gt;_xlfn.QUARTILE.INC(B:B,1),3,B166&lt;=_xlfn.QUARTILE.INC(B:B,1),4)</f>
        <v>1</v>
      </c>
      <c r="I166" cm="1">
        <f t="array" ref="I166">_xlfn.IFS(D166&gt;_xlfn.QUARTILE.INC(D:D,3),1,D166&gt;_xlfn.QUARTILE.INC(D:D,2),2,D166&gt;_xlfn.QUARTILE.INC(D:D,1),3,D166&lt;=_xlfn.QUARTILE.INC(D:D,1),4)</f>
        <v>1</v>
      </c>
      <c r="J166" t="str">
        <f t="shared" si="8"/>
        <v>111</v>
      </c>
      <c r="K166" t="str">
        <f t="shared" si="9"/>
        <v/>
      </c>
      <c r="L166" t="str">
        <f t="shared" si="10"/>
        <v>Champion</v>
      </c>
      <c r="M166" t="str">
        <f t="shared" si="11"/>
        <v>Loyal</v>
      </c>
    </row>
    <row r="167" spans="1:13" x14ac:dyDescent="0.25">
      <c r="A167">
        <v>8196</v>
      </c>
      <c r="B167">
        <v>17</v>
      </c>
      <c r="C167" s="1">
        <v>43584</v>
      </c>
      <c r="D167">
        <v>88</v>
      </c>
      <c r="E167">
        <v>3.8260869565217299</v>
      </c>
      <c r="F167">
        <f>$O$2-C167</f>
        <v>2</v>
      </c>
      <c r="G167" cm="1">
        <f t="array" ref="G167">_xlfn.IFS(F167&gt;_xlfn.QUARTILE.INC(F:F,3),4,F167&gt;_xlfn.QUARTILE.INC(F:F,2),3,F167&gt;_xlfn.QUARTILE.INC(F:F,1),2,F167&lt;=_xlfn.QUARTILE.INC(F:F,1),1)</f>
        <v>1</v>
      </c>
      <c r="H167" cm="1">
        <f t="array" ref="H167">_xlfn.IFS(B167&gt;_xlfn.QUARTILE.INC(B:B,3),1,B167&gt;_xlfn.QUARTILE.INC(B:B,2),2,B167&gt;_xlfn.QUARTILE.INC(B:B,1),3,B167&lt;=_xlfn.QUARTILE.INC(B:B,1),4)</f>
        <v>1</v>
      </c>
      <c r="I167" cm="1">
        <f t="array" ref="I167">_xlfn.IFS(D167&gt;_xlfn.QUARTILE.INC(D:D,3),1,D167&gt;_xlfn.QUARTILE.INC(D:D,2),2,D167&gt;_xlfn.QUARTILE.INC(D:D,1),3,D167&lt;=_xlfn.QUARTILE.INC(D:D,1),4)</f>
        <v>1</v>
      </c>
      <c r="J167" t="str">
        <f t="shared" si="8"/>
        <v>111</v>
      </c>
      <c r="K167" t="str">
        <f t="shared" si="9"/>
        <v/>
      </c>
      <c r="L167" t="str">
        <f t="shared" si="10"/>
        <v>Champion</v>
      </c>
      <c r="M167" t="str">
        <f t="shared" si="11"/>
        <v>Loyal</v>
      </c>
    </row>
    <row r="168" spans="1:13" x14ac:dyDescent="0.25">
      <c r="A168">
        <v>8121</v>
      </c>
      <c r="B168">
        <v>18</v>
      </c>
      <c r="C168" s="1">
        <v>43584</v>
      </c>
      <c r="D168">
        <v>88</v>
      </c>
      <c r="E168">
        <v>4.4000000000000004</v>
      </c>
      <c r="F168">
        <f>$O$2-C168</f>
        <v>2</v>
      </c>
      <c r="G168" cm="1">
        <f t="array" ref="G168">_xlfn.IFS(F168&gt;_xlfn.QUARTILE.INC(F:F,3),4,F168&gt;_xlfn.QUARTILE.INC(F:F,2),3,F168&gt;_xlfn.QUARTILE.INC(F:F,1),2,F168&lt;=_xlfn.QUARTILE.INC(F:F,1),1)</f>
        <v>1</v>
      </c>
      <c r="H168" cm="1">
        <f t="array" ref="H168">_xlfn.IFS(B168&gt;_xlfn.QUARTILE.INC(B:B,3),1,B168&gt;_xlfn.QUARTILE.INC(B:B,2),2,B168&gt;_xlfn.QUARTILE.INC(B:B,1),3,B168&lt;=_xlfn.QUARTILE.INC(B:B,1),4)</f>
        <v>1</v>
      </c>
      <c r="I168" cm="1">
        <f t="array" ref="I168">_xlfn.IFS(D168&gt;_xlfn.QUARTILE.INC(D:D,3),1,D168&gt;_xlfn.QUARTILE.INC(D:D,2),2,D168&gt;_xlfn.QUARTILE.INC(D:D,1),3,D168&lt;=_xlfn.QUARTILE.INC(D:D,1),4)</f>
        <v>1</v>
      </c>
      <c r="J168" t="str">
        <f t="shared" si="8"/>
        <v>111</v>
      </c>
      <c r="K168" t="str">
        <f t="shared" si="9"/>
        <v/>
      </c>
      <c r="L168" t="str">
        <f t="shared" si="10"/>
        <v>Champion</v>
      </c>
      <c r="M168" t="str">
        <f t="shared" si="11"/>
        <v>Loyal</v>
      </c>
    </row>
    <row r="169" spans="1:13" x14ac:dyDescent="0.25">
      <c r="A169">
        <v>8056</v>
      </c>
      <c r="B169">
        <v>13</v>
      </c>
      <c r="C169" s="1">
        <v>43582</v>
      </c>
      <c r="D169">
        <v>87.429999999999893</v>
      </c>
      <c r="E169">
        <v>4.8572222222222203</v>
      </c>
      <c r="F169">
        <f>$O$2-C169</f>
        <v>4</v>
      </c>
      <c r="G169" cm="1">
        <f t="array" ref="G169">_xlfn.IFS(F169&gt;_xlfn.QUARTILE.INC(F:F,3),4,F169&gt;_xlfn.QUARTILE.INC(F:F,2),3,F169&gt;_xlfn.QUARTILE.INC(F:F,1),2,F169&lt;=_xlfn.QUARTILE.INC(F:F,1),1)</f>
        <v>2</v>
      </c>
      <c r="H169" cm="1">
        <f t="array" ref="H169">_xlfn.IFS(B169&gt;_xlfn.QUARTILE.INC(B:B,3),1,B169&gt;_xlfn.QUARTILE.INC(B:B,2),2,B169&gt;_xlfn.QUARTILE.INC(B:B,1),3,B169&lt;=_xlfn.QUARTILE.INC(B:B,1),4)</f>
        <v>1</v>
      </c>
      <c r="I169" cm="1">
        <f t="array" ref="I169">_xlfn.IFS(D169&gt;_xlfn.QUARTILE.INC(D:D,3),1,D169&gt;_xlfn.QUARTILE.INC(D:D,2),2,D169&gt;_xlfn.QUARTILE.INC(D:D,1),3,D169&lt;=_xlfn.QUARTILE.INC(D:D,1),4)</f>
        <v>1</v>
      </c>
      <c r="J169" t="str">
        <f t="shared" si="8"/>
        <v>211</v>
      </c>
      <c r="K169" t="str">
        <f t="shared" si="9"/>
        <v/>
      </c>
      <c r="L169" t="str">
        <f t="shared" si="10"/>
        <v/>
      </c>
      <c r="M169" t="str">
        <f t="shared" si="11"/>
        <v>Loyal</v>
      </c>
    </row>
    <row r="170" spans="1:13" x14ac:dyDescent="0.25">
      <c r="A170">
        <v>8261</v>
      </c>
      <c r="B170">
        <v>18</v>
      </c>
      <c r="C170" s="1">
        <v>43582</v>
      </c>
      <c r="D170">
        <v>87.35</v>
      </c>
      <c r="E170">
        <v>4.3674999999999997</v>
      </c>
      <c r="F170">
        <f>$O$2-C170</f>
        <v>4</v>
      </c>
      <c r="G170" cm="1">
        <f t="array" ref="G170">_xlfn.IFS(F170&gt;_xlfn.QUARTILE.INC(F:F,3),4,F170&gt;_xlfn.QUARTILE.INC(F:F,2),3,F170&gt;_xlfn.QUARTILE.INC(F:F,1),2,F170&lt;=_xlfn.QUARTILE.INC(F:F,1),1)</f>
        <v>2</v>
      </c>
      <c r="H170" cm="1">
        <f t="array" ref="H170">_xlfn.IFS(B170&gt;_xlfn.QUARTILE.INC(B:B,3),1,B170&gt;_xlfn.QUARTILE.INC(B:B,2),2,B170&gt;_xlfn.QUARTILE.INC(B:B,1),3,B170&lt;=_xlfn.QUARTILE.INC(B:B,1),4)</f>
        <v>1</v>
      </c>
      <c r="I170" cm="1">
        <f t="array" ref="I170">_xlfn.IFS(D170&gt;_xlfn.QUARTILE.INC(D:D,3),1,D170&gt;_xlfn.QUARTILE.INC(D:D,2),2,D170&gt;_xlfn.QUARTILE.INC(D:D,1),3,D170&lt;=_xlfn.QUARTILE.INC(D:D,1),4)</f>
        <v>1</v>
      </c>
      <c r="J170" t="str">
        <f t="shared" si="8"/>
        <v>211</v>
      </c>
      <c r="K170" t="str">
        <f t="shared" si="9"/>
        <v/>
      </c>
      <c r="L170" t="str">
        <f t="shared" si="10"/>
        <v/>
      </c>
      <c r="M170" t="str">
        <f t="shared" si="11"/>
        <v>Loyal</v>
      </c>
    </row>
    <row r="171" spans="1:13" x14ac:dyDescent="0.25">
      <c r="A171">
        <v>8165</v>
      </c>
      <c r="B171">
        <v>15</v>
      </c>
      <c r="C171" s="1">
        <v>43582</v>
      </c>
      <c r="D171">
        <v>87.3</v>
      </c>
      <c r="E171">
        <v>4.3650000000000002</v>
      </c>
      <c r="F171">
        <f>$O$2-C171</f>
        <v>4</v>
      </c>
      <c r="G171" cm="1">
        <f t="array" ref="G171">_xlfn.IFS(F171&gt;_xlfn.QUARTILE.INC(F:F,3),4,F171&gt;_xlfn.QUARTILE.INC(F:F,2),3,F171&gt;_xlfn.QUARTILE.INC(F:F,1),2,F171&lt;=_xlfn.QUARTILE.INC(F:F,1),1)</f>
        <v>2</v>
      </c>
      <c r="H171" cm="1">
        <f t="array" ref="H171">_xlfn.IFS(B171&gt;_xlfn.QUARTILE.INC(B:B,3),1,B171&gt;_xlfn.QUARTILE.INC(B:B,2),2,B171&gt;_xlfn.QUARTILE.INC(B:B,1),3,B171&lt;=_xlfn.QUARTILE.INC(B:B,1),4)</f>
        <v>1</v>
      </c>
      <c r="I171" cm="1">
        <f t="array" ref="I171">_xlfn.IFS(D171&gt;_xlfn.QUARTILE.INC(D:D,3),1,D171&gt;_xlfn.QUARTILE.INC(D:D,2),2,D171&gt;_xlfn.QUARTILE.INC(D:D,1),3,D171&lt;=_xlfn.QUARTILE.INC(D:D,1),4)</f>
        <v>1</v>
      </c>
      <c r="J171" t="str">
        <f t="shared" si="8"/>
        <v>211</v>
      </c>
      <c r="K171" t="str">
        <f t="shared" si="9"/>
        <v/>
      </c>
      <c r="L171" t="str">
        <f t="shared" si="10"/>
        <v/>
      </c>
      <c r="M171" t="str">
        <f t="shared" si="11"/>
        <v>Loyal</v>
      </c>
    </row>
    <row r="172" spans="1:13" x14ac:dyDescent="0.25">
      <c r="A172">
        <v>477</v>
      </c>
      <c r="B172">
        <v>10</v>
      </c>
      <c r="C172" s="1">
        <v>43584</v>
      </c>
      <c r="D172">
        <v>87.01</v>
      </c>
      <c r="E172">
        <v>5.4381250000000003</v>
      </c>
      <c r="F172">
        <f>$O$2-C172</f>
        <v>2</v>
      </c>
      <c r="G172" cm="1">
        <f t="array" ref="G172">_xlfn.IFS(F172&gt;_xlfn.QUARTILE.INC(F:F,3),4,F172&gt;_xlfn.QUARTILE.INC(F:F,2),3,F172&gt;_xlfn.QUARTILE.INC(F:F,1),2,F172&lt;=_xlfn.QUARTILE.INC(F:F,1),1)</f>
        <v>1</v>
      </c>
      <c r="H172" cm="1">
        <f t="array" ref="H172">_xlfn.IFS(B172&gt;_xlfn.QUARTILE.INC(B:B,3),1,B172&gt;_xlfn.QUARTILE.INC(B:B,2),2,B172&gt;_xlfn.QUARTILE.INC(B:B,1),3,B172&lt;=_xlfn.QUARTILE.INC(B:B,1),4)</f>
        <v>2</v>
      </c>
      <c r="I172" cm="1">
        <f t="array" ref="I172">_xlfn.IFS(D172&gt;_xlfn.QUARTILE.INC(D:D,3),1,D172&gt;_xlfn.QUARTILE.INC(D:D,2),2,D172&gt;_xlfn.QUARTILE.INC(D:D,1),3,D172&lt;=_xlfn.QUARTILE.INC(D:D,1),4)</f>
        <v>1</v>
      </c>
      <c r="J172" t="str">
        <f t="shared" si="8"/>
        <v>121</v>
      </c>
      <c r="K172" t="str">
        <f t="shared" si="9"/>
        <v/>
      </c>
      <c r="L172" t="str">
        <f t="shared" si="10"/>
        <v/>
      </c>
      <c r="M172" t="str">
        <f t="shared" si="11"/>
        <v/>
      </c>
    </row>
    <row r="173" spans="1:13" x14ac:dyDescent="0.25">
      <c r="A173">
        <v>8114</v>
      </c>
      <c r="B173">
        <v>13</v>
      </c>
      <c r="C173" s="1">
        <v>43582</v>
      </c>
      <c r="D173">
        <v>86.95</v>
      </c>
      <c r="E173">
        <v>5.4343750000000002</v>
      </c>
      <c r="F173">
        <f>$O$2-C173</f>
        <v>4</v>
      </c>
      <c r="G173" cm="1">
        <f t="array" ref="G173">_xlfn.IFS(F173&gt;_xlfn.QUARTILE.INC(F:F,3),4,F173&gt;_xlfn.QUARTILE.INC(F:F,2),3,F173&gt;_xlfn.QUARTILE.INC(F:F,1),2,F173&lt;=_xlfn.QUARTILE.INC(F:F,1),1)</f>
        <v>2</v>
      </c>
      <c r="H173" cm="1">
        <f t="array" ref="H173">_xlfn.IFS(B173&gt;_xlfn.QUARTILE.INC(B:B,3),1,B173&gt;_xlfn.QUARTILE.INC(B:B,2),2,B173&gt;_xlfn.QUARTILE.INC(B:B,1),3,B173&lt;=_xlfn.QUARTILE.INC(B:B,1),4)</f>
        <v>1</v>
      </c>
      <c r="I173" cm="1">
        <f t="array" ref="I173">_xlfn.IFS(D173&gt;_xlfn.QUARTILE.INC(D:D,3),1,D173&gt;_xlfn.QUARTILE.INC(D:D,2),2,D173&gt;_xlfn.QUARTILE.INC(D:D,1),3,D173&lt;=_xlfn.QUARTILE.INC(D:D,1),4)</f>
        <v>1</v>
      </c>
      <c r="J173" t="str">
        <f t="shared" si="8"/>
        <v>211</v>
      </c>
      <c r="K173" t="str">
        <f t="shared" si="9"/>
        <v/>
      </c>
      <c r="L173" t="str">
        <f t="shared" si="10"/>
        <v/>
      </c>
      <c r="M173" t="str">
        <f t="shared" si="11"/>
        <v>Loyal</v>
      </c>
    </row>
    <row r="174" spans="1:13" x14ac:dyDescent="0.25">
      <c r="A174">
        <v>8131</v>
      </c>
      <c r="B174">
        <v>13</v>
      </c>
      <c r="C174" s="1">
        <v>43582</v>
      </c>
      <c r="D174">
        <v>86.85</v>
      </c>
      <c r="E174">
        <v>4.8249999999999904</v>
      </c>
      <c r="F174">
        <f>$O$2-C174</f>
        <v>4</v>
      </c>
      <c r="G174" cm="1">
        <f t="array" ref="G174">_xlfn.IFS(F174&gt;_xlfn.QUARTILE.INC(F:F,3),4,F174&gt;_xlfn.QUARTILE.INC(F:F,2),3,F174&gt;_xlfn.QUARTILE.INC(F:F,1),2,F174&lt;=_xlfn.QUARTILE.INC(F:F,1),1)</f>
        <v>2</v>
      </c>
      <c r="H174" cm="1">
        <f t="array" ref="H174">_xlfn.IFS(B174&gt;_xlfn.QUARTILE.INC(B:B,3),1,B174&gt;_xlfn.QUARTILE.INC(B:B,2),2,B174&gt;_xlfn.QUARTILE.INC(B:B,1),3,B174&lt;=_xlfn.QUARTILE.INC(B:B,1),4)</f>
        <v>1</v>
      </c>
      <c r="I174" cm="1">
        <f t="array" ref="I174">_xlfn.IFS(D174&gt;_xlfn.QUARTILE.INC(D:D,3),1,D174&gt;_xlfn.QUARTILE.INC(D:D,2),2,D174&gt;_xlfn.QUARTILE.INC(D:D,1),3,D174&lt;=_xlfn.QUARTILE.INC(D:D,1),4)</f>
        <v>1</v>
      </c>
      <c r="J174" t="str">
        <f t="shared" si="8"/>
        <v>211</v>
      </c>
      <c r="K174" t="str">
        <f t="shared" si="9"/>
        <v/>
      </c>
      <c r="L174" t="str">
        <f t="shared" si="10"/>
        <v/>
      </c>
      <c r="M174" t="str">
        <f t="shared" si="11"/>
        <v>Loyal</v>
      </c>
    </row>
    <row r="175" spans="1:13" x14ac:dyDescent="0.25">
      <c r="A175">
        <v>8443</v>
      </c>
      <c r="B175">
        <v>16</v>
      </c>
      <c r="C175" s="1">
        <v>43582</v>
      </c>
      <c r="D175">
        <v>86.55</v>
      </c>
      <c r="E175">
        <v>5.0911764705882296</v>
      </c>
      <c r="F175">
        <f>$O$2-C175</f>
        <v>4</v>
      </c>
      <c r="G175" cm="1">
        <f t="array" ref="G175">_xlfn.IFS(F175&gt;_xlfn.QUARTILE.INC(F:F,3),4,F175&gt;_xlfn.QUARTILE.INC(F:F,2),3,F175&gt;_xlfn.QUARTILE.INC(F:F,1),2,F175&lt;=_xlfn.QUARTILE.INC(F:F,1),1)</f>
        <v>2</v>
      </c>
      <c r="H175" cm="1">
        <f t="array" ref="H175">_xlfn.IFS(B175&gt;_xlfn.QUARTILE.INC(B:B,3),1,B175&gt;_xlfn.QUARTILE.INC(B:B,2),2,B175&gt;_xlfn.QUARTILE.INC(B:B,1),3,B175&lt;=_xlfn.QUARTILE.INC(B:B,1),4)</f>
        <v>1</v>
      </c>
      <c r="I175" cm="1">
        <f t="array" ref="I175">_xlfn.IFS(D175&gt;_xlfn.QUARTILE.INC(D:D,3),1,D175&gt;_xlfn.QUARTILE.INC(D:D,2),2,D175&gt;_xlfn.QUARTILE.INC(D:D,1),3,D175&lt;=_xlfn.QUARTILE.INC(D:D,1),4)</f>
        <v>1</v>
      </c>
      <c r="J175" t="str">
        <f t="shared" si="8"/>
        <v>211</v>
      </c>
      <c r="K175" t="str">
        <f t="shared" si="9"/>
        <v/>
      </c>
      <c r="L175" t="str">
        <f t="shared" si="10"/>
        <v/>
      </c>
      <c r="M175" t="str">
        <f t="shared" si="11"/>
        <v>Loyal</v>
      </c>
    </row>
    <row r="176" spans="1:13" x14ac:dyDescent="0.25">
      <c r="A176">
        <v>8300</v>
      </c>
      <c r="B176">
        <v>14</v>
      </c>
      <c r="C176" s="1">
        <v>43583</v>
      </c>
      <c r="D176">
        <v>86.55</v>
      </c>
      <c r="E176">
        <v>5.0911764705882296</v>
      </c>
      <c r="F176">
        <f>$O$2-C176</f>
        <v>3</v>
      </c>
      <c r="G176" cm="1">
        <f t="array" ref="G176">_xlfn.IFS(F176&gt;_xlfn.QUARTILE.INC(F:F,3),4,F176&gt;_xlfn.QUARTILE.INC(F:F,2),3,F176&gt;_xlfn.QUARTILE.INC(F:F,1),2,F176&lt;=_xlfn.QUARTILE.INC(F:F,1),1)</f>
        <v>1</v>
      </c>
      <c r="H176" cm="1">
        <f t="array" ref="H176">_xlfn.IFS(B176&gt;_xlfn.QUARTILE.INC(B:B,3),1,B176&gt;_xlfn.QUARTILE.INC(B:B,2),2,B176&gt;_xlfn.QUARTILE.INC(B:B,1),3,B176&lt;=_xlfn.QUARTILE.INC(B:B,1),4)</f>
        <v>1</v>
      </c>
      <c r="I176" cm="1">
        <f t="array" ref="I176">_xlfn.IFS(D176&gt;_xlfn.QUARTILE.INC(D:D,3),1,D176&gt;_xlfn.QUARTILE.INC(D:D,2),2,D176&gt;_xlfn.QUARTILE.INC(D:D,1),3,D176&lt;=_xlfn.QUARTILE.INC(D:D,1),4)</f>
        <v>1</v>
      </c>
      <c r="J176" t="str">
        <f t="shared" si="8"/>
        <v>111</v>
      </c>
      <c r="K176" t="str">
        <f t="shared" si="9"/>
        <v/>
      </c>
      <c r="L176" t="str">
        <f t="shared" si="10"/>
        <v>Champion</v>
      </c>
      <c r="M176" t="str">
        <f t="shared" si="11"/>
        <v>Loyal</v>
      </c>
    </row>
    <row r="177" spans="1:13" x14ac:dyDescent="0.25">
      <c r="A177">
        <v>437</v>
      </c>
      <c r="B177">
        <v>17</v>
      </c>
      <c r="C177" s="1">
        <v>43583</v>
      </c>
      <c r="D177">
        <v>86.5</v>
      </c>
      <c r="E177">
        <v>4.3250000000000002</v>
      </c>
      <c r="F177">
        <f>$O$2-C177</f>
        <v>3</v>
      </c>
      <c r="G177" cm="1">
        <f t="array" ref="G177">_xlfn.IFS(F177&gt;_xlfn.QUARTILE.INC(F:F,3),4,F177&gt;_xlfn.QUARTILE.INC(F:F,2),3,F177&gt;_xlfn.QUARTILE.INC(F:F,1),2,F177&lt;=_xlfn.QUARTILE.INC(F:F,1),1)</f>
        <v>1</v>
      </c>
      <c r="H177" cm="1">
        <f t="array" ref="H177">_xlfn.IFS(B177&gt;_xlfn.QUARTILE.INC(B:B,3),1,B177&gt;_xlfn.QUARTILE.INC(B:B,2),2,B177&gt;_xlfn.QUARTILE.INC(B:B,1),3,B177&lt;=_xlfn.QUARTILE.INC(B:B,1),4)</f>
        <v>1</v>
      </c>
      <c r="I177" cm="1">
        <f t="array" ref="I177">_xlfn.IFS(D177&gt;_xlfn.QUARTILE.INC(D:D,3),1,D177&gt;_xlfn.QUARTILE.INC(D:D,2),2,D177&gt;_xlfn.QUARTILE.INC(D:D,1),3,D177&lt;=_xlfn.QUARTILE.INC(D:D,1),4)</f>
        <v>1</v>
      </c>
      <c r="J177" t="str">
        <f t="shared" si="8"/>
        <v>111</v>
      </c>
      <c r="K177" t="str">
        <f t="shared" si="9"/>
        <v/>
      </c>
      <c r="L177" t="str">
        <f t="shared" si="10"/>
        <v>Champion</v>
      </c>
      <c r="M177" t="str">
        <f t="shared" si="11"/>
        <v>Loyal</v>
      </c>
    </row>
    <row r="178" spans="1:13" x14ac:dyDescent="0.25">
      <c r="A178">
        <v>410</v>
      </c>
      <c r="B178">
        <v>17</v>
      </c>
      <c r="C178" s="1">
        <v>43582</v>
      </c>
      <c r="D178">
        <v>86.3</v>
      </c>
      <c r="E178">
        <v>3.9227272727272702</v>
      </c>
      <c r="F178">
        <f>$O$2-C178</f>
        <v>4</v>
      </c>
      <c r="G178" cm="1">
        <f t="array" ref="G178">_xlfn.IFS(F178&gt;_xlfn.QUARTILE.INC(F:F,3),4,F178&gt;_xlfn.QUARTILE.INC(F:F,2),3,F178&gt;_xlfn.QUARTILE.INC(F:F,1),2,F178&lt;=_xlfn.QUARTILE.INC(F:F,1),1)</f>
        <v>2</v>
      </c>
      <c r="H178" cm="1">
        <f t="array" ref="H178">_xlfn.IFS(B178&gt;_xlfn.QUARTILE.INC(B:B,3),1,B178&gt;_xlfn.QUARTILE.INC(B:B,2),2,B178&gt;_xlfn.QUARTILE.INC(B:B,1),3,B178&lt;=_xlfn.QUARTILE.INC(B:B,1),4)</f>
        <v>1</v>
      </c>
      <c r="I178" cm="1">
        <f t="array" ref="I178">_xlfn.IFS(D178&gt;_xlfn.QUARTILE.INC(D:D,3),1,D178&gt;_xlfn.QUARTILE.INC(D:D,2),2,D178&gt;_xlfn.QUARTILE.INC(D:D,1),3,D178&lt;=_xlfn.QUARTILE.INC(D:D,1),4)</f>
        <v>1</v>
      </c>
      <c r="J178" t="str">
        <f t="shared" si="8"/>
        <v>211</v>
      </c>
      <c r="K178" t="str">
        <f t="shared" si="9"/>
        <v/>
      </c>
      <c r="L178" t="str">
        <f t="shared" si="10"/>
        <v/>
      </c>
      <c r="M178" t="str">
        <f t="shared" si="11"/>
        <v>Loyal</v>
      </c>
    </row>
    <row r="179" spans="1:13" x14ac:dyDescent="0.25">
      <c r="A179">
        <v>8229</v>
      </c>
      <c r="B179">
        <v>16</v>
      </c>
      <c r="C179" s="1">
        <v>43583</v>
      </c>
      <c r="D179">
        <v>85.95</v>
      </c>
      <c r="E179">
        <v>5.0558823529411701</v>
      </c>
      <c r="F179">
        <f>$O$2-C179</f>
        <v>3</v>
      </c>
      <c r="G179" cm="1">
        <f t="array" ref="G179">_xlfn.IFS(F179&gt;_xlfn.QUARTILE.INC(F:F,3),4,F179&gt;_xlfn.QUARTILE.INC(F:F,2),3,F179&gt;_xlfn.QUARTILE.INC(F:F,1),2,F179&lt;=_xlfn.QUARTILE.INC(F:F,1),1)</f>
        <v>1</v>
      </c>
      <c r="H179" cm="1">
        <f t="array" ref="H179">_xlfn.IFS(B179&gt;_xlfn.QUARTILE.INC(B:B,3),1,B179&gt;_xlfn.QUARTILE.INC(B:B,2),2,B179&gt;_xlfn.QUARTILE.INC(B:B,1),3,B179&lt;=_xlfn.QUARTILE.INC(B:B,1),4)</f>
        <v>1</v>
      </c>
      <c r="I179" cm="1">
        <f t="array" ref="I179">_xlfn.IFS(D179&gt;_xlfn.QUARTILE.INC(D:D,3),1,D179&gt;_xlfn.QUARTILE.INC(D:D,2),2,D179&gt;_xlfn.QUARTILE.INC(D:D,1),3,D179&lt;=_xlfn.QUARTILE.INC(D:D,1),4)</f>
        <v>1</v>
      </c>
      <c r="J179" t="str">
        <f t="shared" si="8"/>
        <v>111</v>
      </c>
      <c r="K179" t="str">
        <f t="shared" si="9"/>
        <v/>
      </c>
      <c r="L179" t="str">
        <f t="shared" si="10"/>
        <v>Champion</v>
      </c>
      <c r="M179" t="str">
        <f t="shared" si="11"/>
        <v>Loyal</v>
      </c>
    </row>
    <row r="180" spans="1:13" x14ac:dyDescent="0.25">
      <c r="A180">
        <v>8396</v>
      </c>
      <c r="B180">
        <v>16</v>
      </c>
      <c r="C180" s="1">
        <v>43580</v>
      </c>
      <c r="D180">
        <v>85.8</v>
      </c>
      <c r="E180">
        <v>4.29</v>
      </c>
      <c r="F180">
        <f>$O$2-C180</f>
        <v>6</v>
      </c>
      <c r="G180" cm="1">
        <f t="array" ref="G180">_xlfn.IFS(F180&gt;_xlfn.QUARTILE.INC(F:F,3),4,F180&gt;_xlfn.QUARTILE.INC(F:F,2),3,F180&gt;_xlfn.QUARTILE.INC(F:F,1),2,F180&lt;=_xlfn.QUARTILE.INC(F:F,1),1)</f>
        <v>3</v>
      </c>
      <c r="H180" cm="1">
        <f t="array" ref="H180">_xlfn.IFS(B180&gt;_xlfn.QUARTILE.INC(B:B,3),1,B180&gt;_xlfn.QUARTILE.INC(B:B,2),2,B180&gt;_xlfn.QUARTILE.INC(B:B,1),3,B180&lt;=_xlfn.QUARTILE.INC(B:B,1),4)</f>
        <v>1</v>
      </c>
      <c r="I180" cm="1">
        <f t="array" ref="I180">_xlfn.IFS(D180&gt;_xlfn.QUARTILE.INC(D:D,3),1,D180&gt;_xlfn.QUARTILE.INC(D:D,2),2,D180&gt;_xlfn.QUARTILE.INC(D:D,1),3,D180&lt;=_xlfn.QUARTILE.INC(D:D,1),4)</f>
        <v>1</v>
      </c>
      <c r="J180" t="str">
        <f t="shared" si="8"/>
        <v>311</v>
      </c>
      <c r="K180" t="str">
        <f t="shared" si="9"/>
        <v/>
      </c>
      <c r="L180" t="str">
        <f t="shared" si="10"/>
        <v/>
      </c>
      <c r="M180" t="str">
        <f t="shared" si="11"/>
        <v>Loyal</v>
      </c>
    </row>
    <row r="181" spans="1:13" x14ac:dyDescent="0.25">
      <c r="A181">
        <v>396</v>
      </c>
      <c r="B181">
        <v>15</v>
      </c>
      <c r="C181" s="1">
        <v>43584</v>
      </c>
      <c r="D181">
        <v>85.55</v>
      </c>
      <c r="E181">
        <v>4.2774999999999999</v>
      </c>
      <c r="F181">
        <f>$O$2-C181</f>
        <v>2</v>
      </c>
      <c r="G181" cm="1">
        <f t="array" ref="G181">_xlfn.IFS(F181&gt;_xlfn.QUARTILE.INC(F:F,3),4,F181&gt;_xlfn.QUARTILE.INC(F:F,2),3,F181&gt;_xlfn.QUARTILE.INC(F:F,1),2,F181&lt;=_xlfn.QUARTILE.INC(F:F,1),1)</f>
        <v>1</v>
      </c>
      <c r="H181" cm="1">
        <f t="array" ref="H181">_xlfn.IFS(B181&gt;_xlfn.QUARTILE.INC(B:B,3),1,B181&gt;_xlfn.QUARTILE.INC(B:B,2),2,B181&gt;_xlfn.QUARTILE.INC(B:B,1),3,B181&lt;=_xlfn.QUARTILE.INC(B:B,1),4)</f>
        <v>1</v>
      </c>
      <c r="I181" cm="1">
        <f t="array" ref="I181">_xlfn.IFS(D181&gt;_xlfn.QUARTILE.INC(D:D,3),1,D181&gt;_xlfn.QUARTILE.INC(D:D,2),2,D181&gt;_xlfn.QUARTILE.INC(D:D,1),3,D181&lt;=_xlfn.QUARTILE.INC(D:D,1),4)</f>
        <v>1</v>
      </c>
      <c r="J181" t="str">
        <f t="shared" si="8"/>
        <v>111</v>
      </c>
      <c r="K181" t="str">
        <f t="shared" si="9"/>
        <v/>
      </c>
      <c r="L181" t="str">
        <f t="shared" si="10"/>
        <v>Champion</v>
      </c>
      <c r="M181" t="str">
        <f t="shared" si="11"/>
        <v>Loyal</v>
      </c>
    </row>
    <row r="182" spans="1:13" x14ac:dyDescent="0.25">
      <c r="A182">
        <v>8169</v>
      </c>
      <c r="B182">
        <v>18</v>
      </c>
      <c r="C182" s="1">
        <v>43579</v>
      </c>
      <c r="D182">
        <v>85.25</v>
      </c>
      <c r="E182">
        <v>4.4868421052631504</v>
      </c>
      <c r="F182">
        <f>$O$2-C182</f>
        <v>7</v>
      </c>
      <c r="G182" cm="1">
        <f t="array" ref="G182">_xlfn.IFS(F182&gt;_xlfn.QUARTILE.INC(F:F,3),4,F182&gt;_xlfn.QUARTILE.INC(F:F,2),3,F182&gt;_xlfn.QUARTILE.INC(F:F,1),2,F182&lt;=_xlfn.QUARTILE.INC(F:F,1),1)</f>
        <v>3</v>
      </c>
      <c r="H182" cm="1">
        <f t="array" ref="H182">_xlfn.IFS(B182&gt;_xlfn.QUARTILE.INC(B:B,3),1,B182&gt;_xlfn.QUARTILE.INC(B:B,2),2,B182&gt;_xlfn.QUARTILE.INC(B:B,1),3,B182&lt;=_xlfn.QUARTILE.INC(B:B,1),4)</f>
        <v>1</v>
      </c>
      <c r="I182" cm="1">
        <f t="array" ref="I182">_xlfn.IFS(D182&gt;_xlfn.QUARTILE.INC(D:D,3),1,D182&gt;_xlfn.QUARTILE.INC(D:D,2),2,D182&gt;_xlfn.QUARTILE.INC(D:D,1),3,D182&lt;=_xlfn.QUARTILE.INC(D:D,1),4)</f>
        <v>1</v>
      </c>
      <c r="J182" t="str">
        <f t="shared" si="8"/>
        <v>311</v>
      </c>
      <c r="K182" t="str">
        <f t="shared" si="9"/>
        <v/>
      </c>
      <c r="L182" t="str">
        <f t="shared" si="10"/>
        <v/>
      </c>
      <c r="M182" t="str">
        <f t="shared" si="11"/>
        <v>Loyal</v>
      </c>
    </row>
    <row r="183" spans="1:13" x14ac:dyDescent="0.25">
      <c r="A183">
        <v>34</v>
      </c>
      <c r="B183">
        <v>9</v>
      </c>
      <c r="C183" s="1">
        <v>43582</v>
      </c>
      <c r="D183">
        <v>85.23</v>
      </c>
      <c r="E183">
        <v>5.6820000000000004</v>
      </c>
      <c r="F183">
        <f>$O$2-C183</f>
        <v>4</v>
      </c>
      <c r="G183" cm="1">
        <f t="array" ref="G183">_xlfn.IFS(F183&gt;_xlfn.QUARTILE.INC(F:F,3),4,F183&gt;_xlfn.QUARTILE.INC(F:F,2),3,F183&gt;_xlfn.QUARTILE.INC(F:F,1),2,F183&lt;=_xlfn.QUARTILE.INC(F:F,1),1)</f>
        <v>2</v>
      </c>
      <c r="H183" cm="1">
        <f t="array" ref="H183">_xlfn.IFS(B183&gt;_xlfn.QUARTILE.INC(B:B,3),1,B183&gt;_xlfn.QUARTILE.INC(B:B,2),2,B183&gt;_xlfn.QUARTILE.INC(B:B,1),3,B183&lt;=_xlfn.QUARTILE.INC(B:B,1),4)</f>
        <v>2</v>
      </c>
      <c r="I183" cm="1">
        <f t="array" ref="I183">_xlfn.IFS(D183&gt;_xlfn.QUARTILE.INC(D:D,3),1,D183&gt;_xlfn.QUARTILE.INC(D:D,2),2,D183&gt;_xlfn.QUARTILE.INC(D:D,1),3,D183&lt;=_xlfn.QUARTILE.INC(D:D,1),4)</f>
        <v>1</v>
      </c>
      <c r="J183" t="str">
        <f t="shared" si="8"/>
        <v>221</v>
      </c>
      <c r="K183" t="str">
        <f t="shared" si="9"/>
        <v/>
      </c>
      <c r="L183" t="str">
        <f t="shared" si="10"/>
        <v/>
      </c>
      <c r="M183" t="str">
        <f t="shared" si="11"/>
        <v/>
      </c>
    </row>
    <row r="184" spans="1:13" x14ac:dyDescent="0.25">
      <c r="A184">
        <v>5393</v>
      </c>
      <c r="B184">
        <v>10</v>
      </c>
      <c r="C184" s="1">
        <v>43583</v>
      </c>
      <c r="D184">
        <v>85.2</v>
      </c>
      <c r="E184">
        <v>5.68</v>
      </c>
      <c r="F184">
        <f>$O$2-C184</f>
        <v>3</v>
      </c>
      <c r="G184" cm="1">
        <f t="array" ref="G184">_xlfn.IFS(F184&gt;_xlfn.QUARTILE.INC(F:F,3),4,F184&gt;_xlfn.QUARTILE.INC(F:F,2),3,F184&gt;_xlfn.QUARTILE.INC(F:F,1),2,F184&lt;=_xlfn.QUARTILE.INC(F:F,1),1)</f>
        <v>1</v>
      </c>
      <c r="H184" cm="1">
        <f t="array" ref="H184">_xlfn.IFS(B184&gt;_xlfn.QUARTILE.INC(B:B,3),1,B184&gt;_xlfn.QUARTILE.INC(B:B,2),2,B184&gt;_xlfn.QUARTILE.INC(B:B,1),3,B184&lt;=_xlfn.QUARTILE.INC(B:B,1),4)</f>
        <v>2</v>
      </c>
      <c r="I184" cm="1">
        <f t="array" ref="I184">_xlfn.IFS(D184&gt;_xlfn.QUARTILE.INC(D:D,3),1,D184&gt;_xlfn.QUARTILE.INC(D:D,2),2,D184&gt;_xlfn.QUARTILE.INC(D:D,1),3,D184&lt;=_xlfn.QUARTILE.INC(D:D,1),4)</f>
        <v>1</v>
      </c>
      <c r="J184" t="str">
        <f t="shared" si="8"/>
        <v>121</v>
      </c>
      <c r="K184" t="str">
        <f t="shared" si="9"/>
        <v/>
      </c>
      <c r="L184" t="str">
        <f t="shared" si="10"/>
        <v/>
      </c>
      <c r="M184" t="str">
        <f t="shared" si="11"/>
        <v/>
      </c>
    </row>
    <row r="185" spans="1:13" x14ac:dyDescent="0.25">
      <c r="A185">
        <v>8463</v>
      </c>
      <c r="B185">
        <v>16</v>
      </c>
      <c r="C185" s="1">
        <v>43584</v>
      </c>
      <c r="D185">
        <v>85.1</v>
      </c>
      <c r="E185">
        <v>4.4789473684210499</v>
      </c>
      <c r="F185">
        <f>$O$2-C185</f>
        <v>2</v>
      </c>
      <c r="G185" cm="1">
        <f t="array" ref="G185">_xlfn.IFS(F185&gt;_xlfn.QUARTILE.INC(F:F,3),4,F185&gt;_xlfn.QUARTILE.INC(F:F,2),3,F185&gt;_xlfn.QUARTILE.INC(F:F,1),2,F185&lt;=_xlfn.QUARTILE.INC(F:F,1),1)</f>
        <v>1</v>
      </c>
      <c r="H185" cm="1">
        <f t="array" ref="H185">_xlfn.IFS(B185&gt;_xlfn.QUARTILE.INC(B:B,3),1,B185&gt;_xlfn.QUARTILE.INC(B:B,2),2,B185&gt;_xlfn.QUARTILE.INC(B:B,1),3,B185&lt;=_xlfn.QUARTILE.INC(B:B,1),4)</f>
        <v>1</v>
      </c>
      <c r="I185" cm="1">
        <f t="array" ref="I185">_xlfn.IFS(D185&gt;_xlfn.QUARTILE.INC(D:D,3),1,D185&gt;_xlfn.QUARTILE.INC(D:D,2),2,D185&gt;_xlfn.QUARTILE.INC(D:D,1),3,D185&lt;=_xlfn.QUARTILE.INC(D:D,1),4)</f>
        <v>1</v>
      </c>
      <c r="J185" t="str">
        <f t="shared" si="8"/>
        <v>111</v>
      </c>
      <c r="K185" t="str">
        <f t="shared" si="9"/>
        <v/>
      </c>
      <c r="L185" t="str">
        <f t="shared" si="10"/>
        <v>Champion</v>
      </c>
      <c r="M185" t="str">
        <f t="shared" si="11"/>
        <v>Loyal</v>
      </c>
    </row>
    <row r="186" spans="1:13" x14ac:dyDescent="0.25">
      <c r="A186">
        <v>215</v>
      </c>
      <c r="B186">
        <v>12</v>
      </c>
      <c r="C186" s="1">
        <v>43578</v>
      </c>
      <c r="D186">
        <v>85.05</v>
      </c>
      <c r="E186">
        <v>4.7249999999999996</v>
      </c>
      <c r="F186">
        <f>$O$2-C186</f>
        <v>8</v>
      </c>
      <c r="G186" cm="1">
        <f t="array" ref="G186">_xlfn.IFS(F186&gt;_xlfn.QUARTILE.INC(F:F,3),4,F186&gt;_xlfn.QUARTILE.INC(F:F,2),3,F186&gt;_xlfn.QUARTILE.INC(F:F,1),2,F186&lt;=_xlfn.QUARTILE.INC(F:F,1),1)</f>
        <v>4</v>
      </c>
      <c r="H186" cm="1">
        <f t="array" ref="H186">_xlfn.IFS(B186&gt;_xlfn.QUARTILE.INC(B:B,3),1,B186&gt;_xlfn.QUARTILE.INC(B:B,2),2,B186&gt;_xlfn.QUARTILE.INC(B:B,1),3,B186&lt;=_xlfn.QUARTILE.INC(B:B,1),4)</f>
        <v>1</v>
      </c>
      <c r="I186" cm="1">
        <f t="array" ref="I186">_xlfn.IFS(D186&gt;_xlfn.QUARTILE.INC(D:D,3),1,D186&gt;_xlfn.QUARTILE.INC(D:D,2),2,D186&gt;_xlfn.QUARTILE.INC(D:D,1),3,D186&lt;=_xlfn.QUARTILE.INC(D:D,1),4)</f>
        <v>1</v>
      </c>
      <c r="J186" t="str">
        <f t="shared" si="8"/>
        <v>411</v>
      </c>
      <c r="K186" t="str">
        <f t="shared" si="9"/>
        <v>At Risk</v>
      </c>
      <c r="L186" t="str">
        <f t="shared" si="10"/>
        <v/>
      </c>
      <c r="M186" t="str">
        <f t="shared" si="11"/>
        <v>Loyal</v>
      </c>
    </row>
    <row r="187" spans="1:13" x14ac:dyDescent="0.25">
      <c r="A187">
        <v>8444</v>
      </c>
      <c r="B187">
        <v>11</v>
      </c>
      <c r="C187" s="1">
        <v>43582</v>
      </c>
      <c r="D187">
        <v>84.85</v>
      </c>
      <c r="E187">
        <v>5.3031249999999996</v>
      </c>
      <c r="F187">
        <f>$O$2-C187</f>
        <v>4</v>
      </c>
      <c r="G187" cm="1">
        <f t="array" ref="G187">_xlfn.IFS(F187&gt;_xlfn.QUARTILE.INC(F:F,3),4,F187&gt;_xlfn.QUARTILE.INC(F:F,2),3,F187&gt;_xlfn.QUARTILE.INC(F:F,1),2,F187&lt;=_xlfn.QUARTILE.INC(F:F,1),1)</f>
        <v>2</v>
      </c>
      <c r="H187" cm="1">
        <f t="array" ref="H187">_xlfn.IFS(B187&gt;_xlfn.QUARTILE.INC(B:B,3),1,B187&gt;_xlfn.QUARTILE.INC(B:B,2),2,B187&gt;_xlfn.QUARTILE.INC(B:B,1),3,B187&lt;=_xlfn.QUARTILE.INC(B:B,1),4)</f>
        <v>2</v>
      </c>
      <c r="I187" cm="1">
        <f t="array" ref="I187">_xlfn.IFS(D187&gt;_xlfn.QUARTILE.INC(D:D,3),1,D187&gt;_xlfn.QUARTILE.INC(D:D,2),2,D187&gt;_xlfn.QUARTILE.INC(D:D,1),3,D187&lt;=_xlfn.QUARTILE.INC(D:D,1),4)</f>
        <v>1</v>
      </c>
      <c r="J187" t="str">
        <f t="shared" si="8"/>
        <v>221</v>
      </c>
      <c r="K187" t="str">
        <f t="shared" si="9"/>
        <v/>
      </c>
      <c r="L187" t="str">
        <f t="shared" si="10"/>
        <v/>
      </c>
      <c r="M187" t="str">
        <f t="shared" si="11"/>
        <v/>
      </c>
    </row>
    <row r="188" spans="1:13" x14ac:dyDescent="0.25">
      <c r="A188">
        <v>8066</v>
      </c>
      <c r="B188">
        <v>19</v>
      </c>
      <c r="C188" s="1">
        <v>43577</v>
      </c>
      <c r="D188">
        <v>84.8</v>
      </c>
      <c r="E188">
        <v>3.68695652173913</v>
      </c>
      <c r="F188">
        <f>$O$2-C188</f>
        <v>9</v>
      </c>
      <c r="G188" cm="1">
        <f t="array" ref="G188">_xlfn.IFS(F188&gt;_xlfn.QUARTILE.INC(F:F,3),4,F188&gt;_xlfn.QUARTILE.INC(F:F,2),3,F188&gt;_xlfn.QUARTILE.INC(F:F,1),2,F188&lt;=_xlfn.QUARTILE.INC(F:F,1),1)</f>
        <v>4</v>
      </c>
      <c r="H188" cm="1">
        <f t="array" ref="H188">_xlfn.IFS(B188&gt;_xlfn.QUARTILE.INC(B:B,3),1,B188&gt;_xlfn.QUARTILE.INC(B:B,2),2,B188&gt;_xlfn.QUARTILE.INC(B:B,1),3,B188&lt;=_xlfn.QUARTILE.INC(B:B,1),4)</f>
        <v>1</v>
      </c>
      <c r="I188" cm="1">
        <f t="array" ref="I188">_xlfn.IFS(D188&gt;_xlfn.QUARTILE.INC(D:D,3),1,D188&gt;_xlfn.QUARTILE.INC(D:D,2),2,D188&gt;_xlfn.QUARTILE.INC(D:D,1),3,D188&lt;=_xlfn.QUARTILE.INC(D:D,1),4)</f>
        <v>1</v>
      </c>
      <c r="J188" t="str">
        <f t="shared" si="8"/>
        <v>411</v>
      </c>
      <c r="K188" t="str">
        <f t="shared" si="9"/>
        <v>At Risk</v>
      </c>
      <c r="L188" t="str">
        <f t="shared" si="10"/>
        <v/>
      </c>
      <c r="M188" t="str">
        <f t="shared" si="11"/>
        <v>Loyal</v>
      </c>
    </row>
    <row r="189" spans="1:13" x14ac:dyDescent="0.25">
      <c r="A189">
        <v>8222</v>
      </c>
      <c r="B189">
        <v>14</v>
      </c>
      <c r="C189" s="1">
        <v>43581</v>
      </c>
      <c r="D189">
        <v>84.75</v>
      </c>
      <c r="E189">
        <v>4.2374999999999998</v>
      </c>
      <c r="F189">
        <f>$O$2-C189</f>
        <v>5</v>
      </c>
      <c r="G189" cm="1">
        <f t="array" ref="G189">_xlfn.IFS(F189&gt;_xlfn.QUARTILE.INC(F:F,3),4,F189&gt;_xlfn.QUARTILE.INC(F:F,2),3,F189&gt;_xlfn.QUARTILE.INC(F:F,1),2,F189&lt;=_xlfn.QUARTILE.INC(F:F,1),1)</f>
        <v>3</v>
      </c>
      <c r="H189" cm="1">
        <f t="array" ref="H189">_xlfn.IFS(B189&gt;_xlfn.QUARTILE.INC(B:B,3),1,B189&gt;_xlfn.QUARTILE.INC(B:B,2),2,B189&gt;_xlfn.QUARTILE.INC(B:B,1),3,B189&lt;=_xlfn.QUARTILE.INC(B:B,1),4)</f>
        <v>1</v>
      </c>
      <c r="I189" cm="1">
        <f t="array" ref="I189">_xlfn.IFS(D189&gt;_xlfn.QUARTILE.INC(D:D,3),1,D189&gt;_xlfn.QUARTILE.INC(D:D,2),2,D189&gt;_xlfn.QUARTILE.INC(D:D,1),3,D189&lt;=_xlfn.QUARTILE.INC(D:D,1),4)</f>
        <v>1</v>
      </c>
      <c r="J189" t="str">
        <f t="shared" si="8"/>
        <v>311</v>
      </c>
      <c r="K189" t="str">
        <f t="shared" si="9"/>
        <v/>
      </c>
      <c r="L189" t="str">
        <f t="shared" si="10"/>
        <v/>
      </c>
      <c r="M189" t="str">
        <f t="shared" si="11"/>
        <v>Loyal</v>
      </c>
    </row>
    <row r="190" spans="1:13" x14ac:dyDescent="0.25">
      <c r="A190">
        <v>8134</v>
      </c>
      <c r="B190">
        <v>13</v>
      </c>
      <c r="C190" s="1">
        <v>43579</v>
      </c>
      <c r="D190">
        <v>84.55</v>
      </c>
      <c r="E190">
        <v>4.9735294117646998</v>
      </c>
      <c r="F190">
        <f>$O$2-C190</f>
        <v>7</v>
      </c>
      <c r="G190" cm="1">
        <f t="array" ref="G190">_xlfn.IFS(F190&gt;_xlfn.QUARTILE.INC(F:F,3),4,F190&gt;_xlfn.QUARTILE.INC(F:F,2),3,F190&gt;_xlfn.QUARTILE.INC(F:F,1),2,F190&lt;=_xlfn.QUARTILE.INC(F:F,1),1)</f>
        <v>3</v>
      </c>
      <c r="H190" cm="1">
        <f t="array" ref="H190">_xlfn.IFS(B190&gt;_xlfn.QUARTILE.INC(B:B,3),1,B190&gt;_xlfn.QUARTILE.INC(B:B,2),2,B190&gt;_xlfn.QUARTILE.INC(B:B,1),3,B190&lt;=_xlfn.QUARTILE.INC(B:B,1),4)</f>
        <v>1</v>
      </c>
      <c r="I190" cm="1">
        <f t="array" ref="I190">_xlfn.IFS(D190&gt;_xlfn.QUARTILE.INC(D:D,3),1,D190&gt;_xlfn.QUARTILE.INC(D:D,2),2,D190&gt;_xlfn.QUARTILE.INC(D:D,1),3,D190&lt;=_xlfn.QUARTILE.INC(D:D,1),4)</f>
        <v>1</v>
      </c>
      <c r="J190" t="str">
        <f t="shared" si="8"/>
        <v>311</v>
      </c>
      <c r="K190" t="str">
        <f t="shared" si="9"/>
        <v/>
      </c>
      <c r="L190" t="str">
        <f t="shared" si="10"/>
        <v/>
      </c>
      <c r="M190" t="str">
        <f t="shared" si="11"/>
        <v>Loyal</v>
      </c>
    </row>
    <row r="191" spans="1:13" x14ac:dyDescent="0.25">
      <c r="A191">
        <v>8032</v>
      </c>
      <c r="B191">
        <v>13</v>
      </c>
      <c r="C191" s="1">
        <v>43583</v>
      </c>
      <c r="D191">
        <v>84.5</v>
      </c>
      <c r="E191">
        <v>5.6333333333333302</v>
      </c>
      <c r="F191">
        <f>$O$2-C191</f>
        <v>3</v>
      </c>
      <c r="G191" cm="1">
        <f t="array" ref="G191">_xlfn.IFS(F191&gt;_xlfn.QUARTILE.INC(F:F,3),4,F191&gt;_xlfn.QUARTILE.INC(F:F,2),3,F191&gt;_xlfn.QUARTILE.INC(F:F,1),2,F191&lt;=_xlfn.QUARTILE.INC(F:F,1),1)</f>
        <v>1</v>
      </c>
      <c r="H191" cm="1">
        <f t="array" ref="H191">_xlfn.IFS(B191&gt;_xlfn.QUARTILE.INC(B:B,3),1,B191&gt;_xlfn.QUARTILE.INC(B:B,2),2,B191&gt;_xlfn.QUARTILE.INC(B:B,1),3,B191&lt;=_xlfn.QUARTILE.INC(B:B,1),4)</f>
        <v>1</v>
      </c>
      <c r="I191" cm="1">
        <f t="array" ref="I191">_xlfn.IFS(D191&gt;_xlfn.QUARTILE.INC(D:D,3),1,D191&gt;_xlfn.QUARTILE.INC(D:D,2),2,D191&gt;_xlfn.QUARTILE.INC(D:D,1),3,D191&lt;=_xlfn.QUARTILE.INC(D:D,1),4)</f>
        <v>1</v>
      </c>
      <c r="J191" t="str">
        <f t="shared" si="8"/>
        <v>111</v>
      </c>
      <c r="K191" t="str">
        <f t="shared" si="9"/>
        <v/>
      </c>
      <c r="L191" t="str">
        <f t="shared" si="10"/>
        <v>Champion</v>
      </c>
      <c r="M191" t="str">
        <f t="shared" si="11"/>
        <v>Loyal</v>
      </c>
    </row>
    <row r="192" spans="1:13" x14ac:dyDescent="0.25">
      <c r="A192">
        <v>81</v>
      </c>
      <c r="B192">
        <v>15</v>
      </c>
      <c r="C192" s="1">
        <v>43584</v>
      </c>
      <c r="D192">
        <v>84.45</v>
      </c>
      <c r="E192">
        <v>4.0214285714285696</v>
      </c>
      <c r="F192">
        <f>$O$2-C192</f>
        <v>2</v>
      </c>
      <c r="G192" cm="1">
        <f t="array" ref="G192">_xlfn.IFS(F192&gt;_xlfn.QUARTILE.INC(F:F,3),4,F192&gt;_xlfn.QUARTILE.INC(F:F,2),3,F192&gt;_xlfn.QUARTILE.INC(F:F,1),2,F192&lt;=_xlfn.QUARTILE.INC(F:F,1),1)</f>
        <v>1</v>
      </c>
      <c r="H192" cm="1">
        <f t="array" ref="H192">_xlfn.IFS(B192&gt;_xlfn.QUARTILE.INC(B:B,3),1,B192&gt;_xlfn.QUARTILE.INC(B:B,2),2,B192&gt;_xlfn.QUARTILE.INC(B:B,1),3,B192&lt;=_xlfn.QUARTILE.INC(B:B,1),4)</f>
        <v>1</v>
      </c>
      <c r="I192" cm="1">
        <f t="array" ref="I192">_xlfn.IFS(D192&gt;_xlfn.QUARTILE.INC(D:D,3),1,D192&gt;_xlfn.QUARTILE.INC(D:D,2),2,D192&gt;_xlfn.QUARTILE.INC(D:D,1),3,D192&lt;=_xlfn.QUARTILE.INC(D:D,1),4)</f>
        <v>1</v>
      </c>
      <c r="J192" t="str">
        <f t="shared" si="8"/>
        <v>111</v>
      </c>
      <c r="K192" t="str">
        <f t="shared" si="9"/>
        <v/>
      </c>
      <c r="L192" t="str">
        <f t="shared" si="10"/>
        <v>Champion</v>
      </c>
      <c r="M192" t="str">
        <f t="shared" si="11"/>
        <v>Loyal</v>
      </c>
    </row>
    <row r="193" spans="1:13" x14ac:dyDescent="0.25">
      <c r="A193">
        <v>8142</v>
      </c>
      <c r="B193">
        <v>14</v>
      </c>
      <c r="C193" s="1">
        <v>43581</v>
      </c>
      <c r="D193">
        <v>84.45</v>
      </c>
      <c r="E193">
        <v>4.9676470588235198</v>
      </c>
      <c r="F193">
        <f>$O$2-C193</f>
        <v>5</v>
      </c>
      <c r="G193" cm="1">
        <f t="array" ref="G193">_xlfn.IFS(F193&gt;_xlfn.QUARTILE.INC(F:F,3),4,F193&gt;_xlfn.QUARTILE.INC(F:F,2),3,F193&gt;_xlfn.QUARTILE.INC(F:F,1),2,F193&lt;=_xlfn.QUARTILE.INC(F:F,1),1)</f>
        <v>3</v>
      </c>
      <c r="H193" cm="1">
        <f t="array" ref="H193">_xlfn.IFS(B193&gt;_xlfn.QUARTILE.INC(B:B,3),1,B193&gt;_xlfn.QUARTILE.INC(B:B,2),2,B193&gt;_xlfn.QUARTILE.INC(B:B,1),3,B193&lt;=_xlfn.QUARTILE.INC(B:B,1),4)</f>
        <v>1</v>
      </c>
      <c r="I193" cm="1">
        <f t="array" ref="I193">_xlfn.IFS(D193&gt;_xlfn.QUARTILE.INC(D:D,3),1,D193&gt;_xlfn.QUARTILE.INC(D:D,2),2,D193&gt;_xlfn.QUARTILE.INC(D:D,1),3,D193&lt;=_xlfn.QUARTILE.INC(D:D,1),4)</f>
        <v>1</v>
      </c>
      <c r="J193" t="str">
        <f t="shared" si="8"/>
        <v>311</v>
      </c>
      <c r="K193" t="str">
        <f t="shared" si="9"/>
        <v/>
      </c>
      <c r="L193" t="str">
        <f t="shared" si="10"/>
        <v/>
      </c>
      <c r="M193" t="str">
        <f t="shared" si="11"/>
        <v>Loyal</v>
      </c>
    </row>
    <row r="194" spans="1:13" x14ac:dyDescent="0.25">
      <c r="A194">
        <v>493</v>
      </c>
      <c r="B194">
        <v>14</v>
      </c>
      <c r="C194" s="1">
        <v>43580</v>
      </c>
      <c r="D194">
        <v>84.45</v>
      </c>
      <c r="E194">
        <v>4.9676470588235198</v>
      </c>
      <c r="F194">
        <f>$O$2-C194</f>
        <v>6</v>
      </c>
      <c r="G194" cm="1">
        <f t="array" ref="G194">_xlfn.IFS(F194&gt;_xlfn.QUARTILE.INC(F:F,3),4,F194&gt;_xlfn.QUARTILE.INC(F:F,2),3,F194&gt;_xlfn.QUARTILE.INC(F:F,1),2,F194&lt;=_xlfn.QUARTILE.INC(F:F,1),1)</f>
        <v>3</v>
      </c>
      <c r="H194" cm="1">
        <f t="array" ref="H194">_xlfn.IFS(B194&gt;_xlfn.QUARTILE.INC(B:B,3),1,B194&gt;_xlfn.QUARTILE.INC(B:B,2),2,B194&gt;_xlfn.QUARTILE.INC(B:B,1),3,B194&lt;=_xlfn.QUARTILE.INC(B:B,1),4)</f>
        <v>1</v>
      </c>
      <c r="I194" cm="1">
        <f t="array" ref="I194">_xlfn.IFS(D194&gt;_xlfn.QUARTILE.INC(D:D,3),1,D194&gt;_xlfn.QUARTILE.INC(D:D,2),2,D194&gt;_xlfn.QUARTILE.INC(D:D,1),3,D194&lt;=_xlfn.QUARTILE.INC(D:D,1),4)</f>
        <v>1</v>
      </c>
      <c r="J194" t="str">
        <f t="shared" si="8"/>
        <v>311</v>
      </c>
      <c r="K194" t="str">
        <f t="shared" si="9"/>
        <v/>
      </c>
      <c r="L194" t="str">
        <f t="shared" si="10"/>
        <v/>
      </c>
      <c r="M194" t="str">
        <f t="shared" si="11"/>
        <v>Loyal</v>
      </c>
    </row>
    <row r="195" spans="1:13" x14ac:dyDescent="0.25">
      <c r="A195">
        <v>8224</v>
      </c>
      <c r="B195">
        <v>13</v>
      </c>
      <c r="C195" s="1">
        <v>43579</v>
      </c>
      <c r="D195">
        <v>84.35</v>
      </c>
      <c r="E195">
        <v>4.4394736842105198</v>
      </c>
      <c r="F195">
        <f>$O$2-C195</f>
        <v>7</v>
      </c>
      <c r="G195" cm="1">
        <f t="array" ref="G195">_xlfn.IFS(F195&gt;_xlfn.QUARTILE.INC(F:F,3),4,F195&gt;_xlfn.QUARTILE.INC(F:F,2),3,F195&gt;_xlfn.QUARTILE.INC(F:F,1),2,F195&lt;=_xlfn.QUARTILE.INC(F:F,1),1)</f>
        <v>3</v>
      </c>
      <c r="H195" cm="1">
        <f t="array" ref="H195">_xlfn.IFS(B195&gt;_xlfn.QUARTILE.INC(B:B,3),1,B195&gt;_xlfn.QUARTILE.INC(B:B,2),2,B195&gt;_xlfn.QUARTILE.INC(B:B,1),3,B195&lt;=_xlfn.QUARTILE.INC(B:B,1),4)</f>
        <v>1</v>
      </c>
      <c r="I195" cm="1">
        <f t="array" ref="I195">_xlfn.IFS(D195&gt;_xlfn.QUARTILE.INC(D:D,3),1,D195&gt;_xlfn.QUARTILE.INC(D:D,2),2,D195&gt;_xlfn.QUARTILE.INC(D:D,1),3,D195&lt;=_xlfn.QUARTILE.INC(D:D,1),4)</f>
        <v>1</v>
      </c>
      <c r="J195" t="str">
        <f t="shared" ref="J195:J258" si="12">_xlfn.CONCAT(G195,H195,I195,)</f>
        <v>311</v>
      </c>
      <c r="K195" t="str">
        <f t="shared" ref="K195:K258" si="13">IF(OR(G195=4,G195=4),"At Risk", "")</f>
        <v/>
      </c>
      <c r="L195" t="str">
        <f t="shared" ref="L195:L258" si="14">IF(AND(G195=1,H195=1,I195=1),"Champion","")</f>
        <v/>
      </c>
      <c r="M195" t="str">
        <f t="shared" ref="M195:M258" si="15">IF(H195=1,"Loyal","")</f>
        <v>Loyal</v>
      </c>
    </row>
    <row r="196" spans="1:13" x14ac:dyDescent="0.25">
      <c r="A196">
        <v>8113</v>
      </c>
      <c r="B196">
        <v>15</v>
      </c>
      <c r="C196" s="1">
        <v>43581</v>
      </c>
      <c r="D196">
        <v>84.3</v>
      </c>
      <c r="E196">
        <v>4.2149999999999999</v>
      </c>
      <c r="F196">
        <f>$O$2-C196</f>
        <v>5</v>
      </c>
      <c r="G196" cm="1">
        <f t="array" ref="G196">_xlfn.IFS(F196&gt;_xlfn.QUARTILE.INC(F:F,3),4,F196&gt;_xlfn.QUARTILE.INC(F:F,2),3,F196&gt;_xlfn.QUARTILE.INC(F:F,1),2,F196&lt;=_xlfn.QUARTILE.INC(F:F,1),1)</f>
        <v>3</v>
      </c>
      <c r="H196" cm="1">
        <f t="array" ref="H196">_xlfn.IFS(B196&gt;_xlfn.QUARTILE.INC(B:B,3),1,B196&gt;_xlfn.QUARTILE.INC(B:B,2),2,B196&gt;_xlfn.QUARTILE.INC(B:B,1),3,B196&lt;=_xlfn.QUARTILE.INC(B:B,1),4)</f>
        <v>1</v>
      </c>
      <c r="I196" cm="1">
        <f t="array" ref="I196">_xlfn.IFS(D196&gt;_xlfn.QUARTILE.INC(D:D,3),1,D196&gt;_xlfn.QUARTILE.INC(D:D,2),2,D196&gt;_xlfn.QUARTILE.INC(D:D,1),3,D196&lt;=_xlfn.QUARTILE.INC(D:D,1),4)</f>
        <v>1</v>
      </c>
      <c r="J196" t="str">
        <f t="shared" si="12"/>
        <v>311</v>
      </c>
      <c r="K196" t="str">
        <f t="shared" si="13"/>
        <v/>
      </c>
      <c r="L196" t="str">
        <f t="shared" si="14"/>
        <v/>
      </c>
      <c r="M196" t="str">
        <f t="shared" si="15"/>
        <v>Loyal</v>
      </c>
    </row>
    <row r="197" spans="1:13" x14ac:dyDescent="0.25">
      <c r="A197">
        <v>8378</v>
      </c>
      <c r="B197">
        <v>17</v>
      </c>
      <c r="C197" s="1">
        <v>43581</v>
      </c>
      <c r="D197">
        <v>84.3</v>
      </c>
      <c r="E197">
        <v>4.0142857142857098</v>
      </c>
      <c r="F197">
        <f>$O$2-C197</f>
        <v>5</v>
      </c>
      <c r="G197" cm="1">
        <f t="array" ref="G197">_xlfn.IFS(F197&gt;_xlfn.QUARTILE.INC(F:F,3),4,F197&gt;_xlfn.QUARTILE.INC(F:F,2),3,F197&gt;_xlfn.QUARTILE.INC(F:F,1),2,F197&lt;=_xlfn.QUARTILE.INC(F:F,1),1)</f>
        <v>3</v>
      </c>
      <c r="H197" cm="1">
        <f t="array" ref="H197">_xlfn.IFS(B197&gt;_xlfn.QUARTILE.INC(B:B,3),1,B197&gt;_xlfn.QUARTILE.INC(B:B,2),2,B197&gt;_xlfn.QUARTILE.INC(B:B,1),3,B197&lt;=_xlfn.QUARTILE.INC(B:B,1),4)</f>
        <v>1</v>
      </c>
      <c r="I197" cm="1">
        <f t="array" ref="I197">_xlfn.IFS(D197&gt;_xlfn.QUARTILE.INC(D:D,3),1,D197&gt;_xlfn.QUARTILE.INC(D:D,2),2,D197&gt;_xlfn.QUARTILE.INC(D:D,1),3,D197&lt;=_xlfn.QUARTILE.INC(D:D,1),4)</f>
        <v>1</v>
      </c>
      <c r="J197" t="str">
        <f t="shared" si="12"/>
        <v>311</v>
      </c>
      <c r="K197" t="str">
        <f t="shared" si="13"/>
        <v/>
      </c>
      <c r="L197" t="str">
        <f t="shared" si="14"/>
        <v/>
      </c>
      <c r="M197" t="str">
        <f t="shared" si="15"/>
        <v>Loyal</v>
      </c>
    </row>
    <row r="198" spans="1:13" x14ac:dyDescent="0.25">
      <c r="A198">
        <v>8208</v>
      </c>
      <c r="B198">
        <v>17</v>
      </c>
      <c r="C198" s="1">
        <v>43582</v>
      </c>
      <c r="D198">
        <v>84.199999999999903</v>
      </c>
      <c r="E198">
        <v>4.2099999999999902</v>
      </c>
      <c r="F198">
        <f>$O$2-C198</f>
        <v>4</v>
      </c>
      <c r="G198" cm="1">
        <f t="array" ref="G198">_xlfn.IFS(F198&gt;_xlfn.QUARTILE.INC(F:F,3),4,F198&gt;_xlfn.QUARTILE.INC(F:F,2),3,F198&gt;_xlfn.QUARTILE.INC(F:F,1),2,F198&lt;=_xlfn.QUARTILE.INC(F:F,1),1)</f>
        <v>2</v>
      </c>
      <c r="H198" cm="1">
        <f t="array" ref="H198">_xlfn.IFS(B198&gt;_xlfn.QUARTILE.INC(B:B,3),1,B198&gt;_xlfn.QUARTILE.INC(B:B,2),2,B198&gt;_xlfn.QUARTILE.INC(B:B,1),3,B198&lt;=_xlfn.QUARTILE.INC(B:B,1),4)</f>
        <v>1</v>
      </c>
      <c r="I198" cm="1">
        <f t="array" ref="I198">_xlfn.IFS(D198&gt;_xlfn.QUARTILE.INC(D:D,3),1,D198&gt;_xlfn.QUARTILE.INC(D:D,2),2,D198&gt;_xlfn.QUARTILE.INC(D:D,1),3,D198&lt;=_xlfn.QUARTILE.INC(D:D,1),4)</f>
        <v>1</v>
      </c>
      <c r="J198" t="str">
        <f t="shared" si="12"/>
        <v>211</v>
      </c>
      <c r="K198" t="str">
        <f t="shared" si="13"/>
        <v/>
      </c>
      <c r="L198" t="str">
        <f t="shared" si="14"/>
        <v/>
      </c>
      <c r="M198" t="str">
        <f t="shared" si="15"/>
        <v>Loyal</v>
      </c>
    </row>
    <row r="199" spans="1:13" x14ac:dyDescent="0.25">
      <c r="A199">
        <v>8037</v>
      </c>
      <c r="B199">
        <v>15</v>
      </c>
      <c r="C199" s="1">
        <v>43577</v>
      </c>
      <c r="D199">
        <v>84.15</v>
      </c>
      <c r="E199">
        <v>4.4289473684210501</v>
      </c>
      <c r="F199">
        <f>$O$2-C199</f>
        <v>9</v>
      </c>
      <c r="G199" cm="1">
        <f t="array" ref="G199">_xlfn.IFS(F199&gt;_xlfn.QUARTILE.INC(F:F,3),4,F199&gt;_xlfn.QUARTILE.INC(F:F,2),3,F199&gt;_xlfn.QUARTILE.INC(F:F,1),2,F199&lt;=_xlfn.QUARTILE.INC(F:F,1),1)</f>
        <v>4</v>
      </c>
      <c r="H199" cm="1">
        <f t="array" ref="H199">_xlfn.IFS(B199&gt;_xlfn.QUARTILE.INC(B:B,3),1,B199&gt;_xlfn.QUARTILE.INC(B:B,2),2,B199&gt;_xlfn.QUARTILE.INC(B:B,1),3,B199&lt;=_xlfn.QUARTILE.INC(B:B,1),4)</f>
        <v>1</v>
      </c>
      <c r="I199" cm="1">
        <f t="array" ref="I199">_xlfn.IFS(D199&gt;_xlfn.QUARTILE.INC(D:D,3),1,D199&gt;_xlfn.QUARTILE.INC(D:D,2),2,D199&gt;_xlfn.QUARTILE.INC(D:D,1),3,D199&lt;=_xlfn.QUARTILE.INC(D:D,1),4)</f>
        <v>1</v>
      </c>
      <c r="J199" t="str">
        <f t="shared" si="12"/>
        <v>411</v>
      </c>
      <c r="K199" t="str">
        <f t="shared" si="13"/>
        <v>At Risk</v>
      </c>
      <c r="L199" t="str">
        <f t="shared" si="14"/>
        <v/>
      </c>
      <c r="M199" t="str">
        <f t="shared" si="15"/>
        <v>Loyal</v>
      </c>
    </row>
    <row r="200" spans="1:13" x14ac:dyDescent="0.25">
      <c r="A200">
        <v>5906</v>
      </c>
      <c r="B200">
        <v>13</v>
      </c>
      <c r="C200" s="1">
        <v>43584</v>
      </c>
      <c r="D200">
        <v>84.05</v>
      </c>
      <c r="E200">
        <v>4.4236842105263099</v>
      </c>
      <c r="F200">
        <f>$O$2-C200</f>
        <v>2</v>
      </c>
      <c r="G200" cm="1">
        <f t="array" ref="G200">_xlfn.IFS(F200&gt;_xlfn.QUARTILE.INC(F:F,3),4,F200&gt;_xlfn.QUARTILE.INC(F:F,2),3,F200&gt;_xlfn.QUARTILE.INC(F:F,1),2,F200&lt;=_xlfn.QUARTILE.INC(F:F,1),1)</f>
        <v>1</v>
      </c>
      <c r="H200" cm="1">
        <f t="array" ref="H200">_xlfn.IFS(B200&gt;_xlfn.QUARTILE.INC(B:B,3),1,B200&gt;_xlfn.QUARTILE.INC(B:B,2),2,B200&gt;_xlfn.QUARTILE.INC(B:B,1),3,B200&lt;=_xlfn.QUARTILE.INC(B:B,1),4)</f>
        <v>1</v>
      </c>
      <c r="I200" cm="1">
        <f t="array" ref="I200">_xlfn.IFS(D200&gt;_xlfn.QUARTILE.INC(D:D,3),1,D200&gt;_xlfn.QUARTILE.INC(D:D,2),2,D200&gt;_xlfn.QUARTILE.INC(D:D,1),3,D200&lt;=_xlfn.QUARTILE.INC(D:D,1),4)</f>
        <v>1</v>
      </c>
      <c r="J200" t="str">
        <f t="shared" si="12"/>
        <v>111</v>
      </c>
      <c r="K200" t="str">
        <f t="shared" si="13"/>
        <v/>
      </c>
      <c r="L200" t="str">
        <f t="shared" si="14"/>
        <v>Champion</v>
      </c>
      <c r="M200" t="str">
        <f t="shared" si="15"/>
        <v>Loyal</v>
      </c>
    </row>
    <row r="201" spans="1:13" x14ac:dyDescent="0.25">
      <c r="A201">
        <v>8086</v>
      </c>
      <c r="B201">
        <v>16</v>
      </c>
      <c r="C201" s="1">
        <v>43583</v>
      </c>
      <c r="D201">
        <v>83.85</v>
      </c>
      <c r="E201">
        <v>4.1924999999999999</v>
      </c>
      <c r="F201">
        <f>$O$2-C201</f>
        <v>3</v>
      </c>
      <c r="G201" cm="1">
        <f t="array" ref="G201">_xlfn.IFS(F201&gt;_xlfn.QUARTILE.INC(F:F,3),4,F201&gt;_xlfn.QUARTILE.INC(F:F,2),3,F201&gt;_xlfn.QUARTILE.INC(F:F,1),2,F201&lt;=_xlfn.QUARTILE.INC(F:F,1),1)</f>
        <v>1</v>
      </c>
      <c r="H201" cm="1">
        <f t="array" ref="H201">_xlfn.IFS(B201&gt;_xlfn.QUARTILE.INC(B:B,3),1,B201&gt;_xlfn.QUARTILE.INC(B:B,2),2,B201&gt;_xlfn.QUARTILE.INC(B:B,1),3,B201&lt;=_xlfn.QUARTILE.INC(B:B,1),4)</f>
        <v>1</v>
      </c>
      <c r="I201" cm="1">
        <f t="array" ref="I201">_xlfn.IFS(D201&gt;_xlfn.QUARTILE.INC(D:D,3),1,D201&gt;_xlfn.QUARTILE.INC(D:D,2),2,D201&gt;_xlfn.QUARTILE.INC(D:D,1),3,D201&lt;=_xlfn.QUARTILE.INC(D:D,1),4)</f>
        <v>1</v>
      </c>
      <c r="J201" t="str">
        <f t="shared" si="12"/>
        <v>111</v>
      </c>
      <c r="K201" t="str">
        <f t="shared" si="13"/>
        <v/>
      </c>
      <c r="L201" t="str">
        <f t="shared" si="14"/>
        <v>Champion</v>
      </c>
      <c r="M201" t="str">
        <f t="shared" si="15"/>
        <v>Loyal</v>
      </c>
    </row>
    <row r="202" spans="1:13" x14ac:dyDescent="0.25">
      <c r="A202">
        <v>100</v>
      </c>
      <c r="B202">
        <v>15</v>
      </c>
      <c r="C202" s="1">
        <v>43584</v>
      </c>
      <c r="D202">
        <v>83.8</v>
      </c>
      <c r="E202">
        <v>4.6555555555555497</v>
      </c>
      <c r="F202">
        <f>$O$2-C202</f>
        <v>2</v>
      </c>
      <c r="G202" cm="1">
        <f t="array" ref="G202">_xlfn.IFS(F202&gt;_xlfn.QUARTILE.INC(F:F,3),4,F202&gt;_xlfn.QUARTILE.INC(F:F,2),3,F202&gt;_xlfn.QUARTILE.INC(F:F,1),2,F202&lt;=_xlfn.QUARTILE.INC(F:F,1),1)</f>
        <v>1</v>
      </c>
      <c r="H202" cm="1">
        <f t="array" ref="H202">_xlfn.IFS(B202&gt;_xlfn.QUARTILE.INC(B:B,3),1,B202&gt;_xlfn.QUARTILE.INC(B:B,2),2,B202&gt;_xlfn.QUARTILE.INC(B:B,1),3,B202&lt;=_xlfn.QUARTILE.INC(B:B,1),4)</f>
        <v>1</v>
      </c>
      <c r="I202" cm="1">
        <f t="array" ref="I202">_xlfn.IFS(D202&gt;_xlfn.QUARTILE.INC(D:D,3),1,D202&gt;_xlfn.QUARTILE.INC(D:D,2),2,D202&gt;_xlfn.QUARTILE.INC(D:D,1),3,D202&lt;=_xlfn.QUARTILE.INC(D:D,1),4)</f>
        <v>1</v>
      </c>
      <c r="J202" t="str">
        <f t="shared" si="12"/>
        <v>111</v>
      </c>
      <c r="K202" t="str">
        <f t="shared" si="13"/>
        <v/>
      </c>
      <c r="L202" t="str">
        <f t="shared" si="14"/>
        <v>Champion</v>
      </c>
      <c r="M202" t="str">
        <f t="shared" si="15"/>
        <v>Loyal</v>
      </c>
    </row>
    <row r="203" spans="1:13" x14ac:dyDescent="0.25">
      <c r="A203">
        <v>8445</v>
      </c>
      <c r="B203">
        <v>14</v>
      </c>
      <c r="C203" s="1">
        <v>43582</v>
      </c>
      <c r="D203">
        <v>83.6</v>
      </c>
      <c r="E203">
        <v>4.9176470588235199</v>
      </c>
      <c r="F203">
        <f>$O$2-C203</f>
        <v>4</v>
      </c>
      <c r="G203" cm="1">
        <f t="array" ref="G203">_xlfn.IFS(F203&gt;_xlfn.QUARTILE.INC(F:F,3),4,F203&gt;_xlfn.QUARTILE.INC(F:F,2),3,F203&gt;_xlfn.QUARTILE.INC(F:F,1),2,F203&lt;=_xlfn.QUARTILE.INC(F:F,1),1)</f>
        <v>2</v>
      </c>
      <c r="H203" cm="1">
        <f t="array" ref="H203">_xlfn.IFS(B203&gt;_xlfn.QUARTILE.INC(B:B,3),1,B203&gt;_xlfn.QUARTILE.INC(B:B,2),2,B203&gt;_xlfn.QUARTILE.INC(B:B,1),3,B203&lt;=_xlfn.QUARTILE.INC(B:B,1),4)</f>
        <v>1</v>
      </c>
      <c r="I203" cm="1">
        <f t="array" ref="I203">_xlfn.IFS(D203&gt;_xlfn.QUARTILE.INC(D:D,3),1,D203&gt;_xlfn.QUARTILE.INC(D:D,2),2,D203&gt;_xlfn.QUARTILE.INC(D:D,1),3,D203&lt;=_xlfn.QUARTILE.INC(D:D,1),4)</f>
        <v>1</v>
      </c>
      <c r="J203" t="str">
        <f t="shared" si="12"/>
        <v>211</v>
      </c>
      <c r="K203" t="str">
        <f t="shared" si="13"/>
        <v/>
      </c>
      <c r="L203" t="str">
        <f t="shared" si="14"/>
        <v/>
      </c>
      <c r="M203" t="str">
        <f t="shared" si="15"/>
        <v>Loyal</v>
      </c>
    </row>
    <row r="204" spans="1:13" x14ac:dyDescent="0.25">
      <c r="A204">
        <v>8349</v>
      </c>
      <c r="B204">
        <v>14</v>
      </c>
      <c r="C204" s="1">
        <v>43579</v>
      </c>
      <c r="D204">
        <v>83.4</v>
      </c>
      <c r="E204">
        <v>4.17</v>
      </c>
      <c r="F204">
        <f>$O$2-C204</f>
        <v>7</v>
      </c>
      <c r="G204" cm="1">
        <f t="array" ref="G204">_xlfn.IFS(F204&gt;_xlfn.QUARTILE.INC(F:F,3),4,F204&gt;_xlfn.QUARTILE.INC(F:F,2),3,F204&gt;_xlfn.QUARTILE.INC(F:F,1),2,F204&lt;=_xlfn.QUARTILE.INC(F:F,1),1)</f>
        <v>3</v>
      </c>
      <c r="H204" cm="1">
        <f t="array" ref="H204">_xlfn.IFS(B204&gt;_xlfn.QUARTILE.INC(B:B,3),1,B204&gt;_xlfn.QUARTILE.INC(B:B,2),2,B204&gt;_xlfn.QUARTILE.INC(B:B,1),3,B204&lt;=_xlfn.QUARTILE.INC(B:B,1),4)</f>
        <v>1</v>
      </c>
      <c r="I204" cm="1">
        <f t="array" ref="I204">_xlfn.IFS(D204&gt;_xlfn.QUARTILE.INC(D:D,3),1,D204&gt;_xlfn.QUARTILE.INC(D:D,2),2,D204&gt;_xlfn.QUARTILE.INC(D:D,1),3,D204&lt;=_xlfn.QUARTILE.INC(D:D,1),4)</f>
        <v>1</v>
      </c>
      <c r="J204" t="str">
        <f t="shared" si="12"/>
        <v>311</v>
      </c>
      <c r="K204" t="str">
        <f t="shared" si="13"/>
        <v/>
      </c>
      <c r="L204" t="str">
        <f t="shared" si="14"/>
        <v/>
      </c>
      <c r="M204" t="str">
        <f t="shared" si="15"/>
        <v>Loyal</v>
      </c>
    </row>
    <row r="205" spans="1:13" x14ac:dyDescent="0.25">
      <c r="A205">
        <v>5347</v>
      </c>
      <c r="B205">
        <v>16</v>
      </c>
      <c r="C205" s="1">
        <v>43584</v>
      </c>
      <c r="D205">
        <v>83.39</v>
      </c>
      <c r="E205">
        <v>4.38894736842105</v>
      </c>
      <c r="F205">
        <f>$O$2-C205</f>
        <v>2</v>
      </c>
      <c r="G205" cm="1">
        <f t="array" ref="G205">_xlfn.IFS(F205&gt;_xlfn.QUARTILE.INC(F:F,3),4,F205&gt;_xlfn.QUARTILE.INC(F:F,2),3,F205&gt;_xlfn.QUARTILE.INC(F:F,1),2,F205&lt;=_xlfn.QUARTILE.INC(F:F,1),1)</f>
        <v>1</v>
      </c>
      <c r="H205" cm="1">
        <f t="array" ref="H205">_xlfn.IFS(B205&gt;_xlfn.QUARTILE.INC(B:B,3),1,B205&gt;_xlfn.QUARTILE.INC(B:B,2),2,B205&gt;_xlfn.QUARTILE.INC(B:B,1),3,B205&lt;=_xlfn.QUARTILE.INC(B:B,1),4)</f>
        <v>1</v>
      </c>
      <c r="I205" cm="1">
        <f t="array" ref="I205">_xlfn.IFS(D205&gt;_xlfn.QUARTILE.INC(D:D,3),1,D205&gt;_xlfn.QUARTILE.INC(D:D,2),2,D205&gt;_xlfn.QUARTILE.INC(D:D,1),3,D205&lt;=_xlfn.QUARTILE.INC(D:D,1),4)</f>
        <v>1</v>
      </c>
      <c r="J205" t="str">
        <f t="shared" si="12"/>
        <v>111</v>
      </c>
      <c r="K205" t="str">
        <f t="shared" si="13"/>
        <v/>
      </c>
      <c r="L205" t="str">
        <f t="shared" si="14"/>
        <v>Champion</v>
      </c>
      <c r="M205" t="str">
        <f t="shared" si="15"/>
        <v>Loyal</v>
      </c>
    </row>
    <row r="206" spans="1:13" x14ac:dyDescent="0.25">
      <c r="A206">
        <v>5778</v>
      </c>
      <c r="B206">
        <v>10</v>
      </c>
      <c r="C206" s="1">
        <v>43580</v>
      </c>
      <c r="D206">
        <v>83.3</v>
      </c>
      <c r="E206">
        <v>5.5533333333333301</v>
      </c>
      <c r="F206">
        <f>$O$2-C206</f>
        <v>6</v>
      </c>
      <c r="G206" cm="1">
        <f t="array" ref="G206">_xlfn.IFS(F206&gt;_xlfn.QUARTILE.INC(F:F,3),4,F206&gt;_xlfn.QUARTILE.INC(F:F,2),3,F206&gt;_xlfn.QUARTILE.INC(F:F,1),2,F206&lt;=_xlfn.QUARTILE.INC(F:F,1),1)</f>
        <v>3</v>
      </c>
      <c r="H206" cm="1">
        <f t="array" ref="H206">_xlfn.IFS(B206&gt;_xlfn.QUARTILE.INC(B:B,3),1,B206&gt;_xlfn.QUARTILE.INC(B:B,2),2,B206&gt;_xlfn.QUARTILE.INC(B:B,1),3,B206&lt;=_xlfn.QUARTILE.INC(B:B,1),4)</f>
        <v>2</v>
      </c>
      <c r="I206" cm="1">
        <f t="array" ref="I206">_xlfn.IFS(D206&gt;_xlfn.QUARTILE.INC(D:D,3),1,D206&gt;_xlfn.QUARTILE.INC(D:D,2),2,D206&gt;_xlfn.QUARTILE.INC(D:D,1),3,D206&lt;=_xlfn.QUARTILE.INC(D:D,1),4)</f>
        <v>1</v>
      </c>
      <c r="J206" t="str">
        <f t="shared" si="12"/>
        <v>321</v>
      </c>
      <c r="K206" t="str">
        <f t="shared" si="13"/>
        <v/>
      </c>
      <c r="L206" t="str">
        <f t="shared" si="14"/>
        <v/>
      </c>
      <c r="M206" t="str">
        <f t="shared" si="15"/>
        <v/>
      </c>
    </row>
    <row r="207" spans="1:13" x14ac:dyDescent="0.25">
      <c r="A207">
        <v>8461</v>
      </c>
      <c r="B207">
        <v>15</v>
      </c>
      <c r="C207" s="1">
        <v>43582</v>
      </c>
      <c r="D207">
        <v>83.299999999999898</v>
      </c>
      <c r="E207">
        <v>3.9666666666666601</v>
      </c>
      <c r="F207">
        <f>$O$2-C207</f>
        <v>4</v>
      </c>
      <c r="G207" cm="1">
        <f t="array" ref="G207">_xlfn.IFS(F207&gt;_xlfn.QUARTILE.INC(F:F,3),4,F207&gt;_xlfn.QUARTILE.INC(F:F,2),3,F207&gt;_xlfn.QUARTILE.INC(F:F,1),2,F207&lt;=_xlfn.QUARTILE.INC(F:F,1),1)</f>
        <v>2</v>
      </c>
      <c r="H207" cm="1">
        <f t="array" ref="H207">_xlfn.IFS(B207&gt;_xlfn.QUARTILE.INC(B:B,3),1,B207&gt;_xlfn.QUARTILE.INC(B:B,2),2,B207&gt;_xlfn.QUARTILE.INC(B:B,1),3,B207&lt;=_xlfn.QUARTILE.INC(B:B,1),4)</f>
        <v>1</v>
      </c>
      <c r="I207" cm="1">
        <f t="array" ref="I207">_xlfn.IFS(D207&gt;_xlfn.QUARTILE.INC(D:D,3),1,D207&gt;_xlfn.QUARTILE.INC(D:D,2),2,D207&gt;_xlfn.QUARTILE.INC(D:D,1),3,D207&lt;=_xlfn.QUARTILE.INC(D:D,1),4)</f>
        <v>1</v>
      </c>
      <c r="J207" t="str">
        <f t="shared" si="12"/>
        <v>211</v>
      </c>
      <c r="K207" t="str">
        <f t="shared" si="13"/>
        <v/>
      </c>
      <c r="L207" t="str">
        <f t="shared" si="14"/>
        <v/>
      </c>
      <c r="M207" t="str">
        <f t="shared" si="15"/>
        <v>Loyal</v>
      </c>
    </row>
    <row r="208" spans="1:13" x14ac:dyDescent="0.25">
      <c r="A208">
        <v>8487</v>
      </c>
      <c r="B208">
        <v>13</v>
      </c>
      <c r="C208" s="1">
        <v>43582</v>
      </c>
      <c r="D208">
        <v>83.1</v>
      </c>
      <c r="E208">
        <v>4.1549999999999896</v>
      </c>
      <c r="F208">
        <f>$O$2-C208</f>
        <v>4</v>
      </c>
      <c r="G208" cm="1">
        <f t="array" ref="G208">_xlfn.IFS(F208&gt;_xlfn.QUARTILE.INC(F:F,3),4,F208&gt;_xlfn.QUARTILE.INC(F:F,2),3,F208&gt;_xlfn.QUARTILE.INC(F:F,1),2,F208&lt;=_xlfn.QUARTILE.INC(F:F,1),1)</f>
        <v>2</v>
      </c>
      <c r="H208" cm="1">
        <f t="array" ref="H208">_xlfn.IFS(B208&gt;_xlfn.QUARTILE.INC(B:B,3),1,B208&gt;_xlfn.QUARTILE.INC(B:B,2),2,B208&gt;_xlfn.QUARTILE.INC(B:B,1),3,B208&lt;=_xlfn.QUARTILE.INC(B:B,1),4)</f>
        <v>1</v>
      </c>
      <c r="I208" cm="1">
        <f t="array" ref="I208">_xlfn.IFS(D208&gt;_xlfn.QUARTILE.INC(D:D,3),1,D208&gt;_xlfn.QUARTILE.INC(D:D,2),2,D208&gt;_xlfn.QUARTILE.INC(D:D,1),3,D208&lt;=_xlfn.QUARTILE.INC(D:D,1),4)</f>
        <v>1</v>
      </c>
      <c r="J208" t="str">
        <f t="shared" si="12"/>
        <v>211</v>
      </c>
      <c r="K208" t="str">
        <f t="shared" si="13"/>
        <v/>
      </c>
      <c r="L208" t="str">
        <f t="shared" si="14"/>
        <v/>
      </c>
      <c r="M208" t="str">
        <f t="shared" si="15"/>
        <v>Loyal</v>
      </c>
    </row>
    <row r="209" spans="1:13" x14ac:dyDescent="0.25">
      <c r="A209">
        <v>8340</v>
      </c>
      <c r="B209">
        <v>15</v>
      </c>
      <c r="C209" s="1">
        <v>43584</v>
      </c>
      <c r="D209">
        <v>82.9</v>
      </c>
      <c r="E209">
        <v>4.8764705882352901</v>
      </c>
      <c r="F209">
        <f>$O$2-C209</f>
        <v>2</v>
      </c>
      <c r="G209" cm="1">
        <f t="array" ref="G209">_xlfn.IFS(F209&gt;_xlfn.QUARTILE.INC(F:F,3),4,F209&gt;_xlfn.QUARTILE.INC(F:F,2),3,F209&gt;_xlfn.QUARTILE.INC(F:F,1),2,F209&lt;=_xlfn.QUARTILE.INC(F:F,1),1)</f>
        <v>1</v>
      </c>
      <c r="H209" cm="1">
        <f t="array" ref="H209">_xlfn.IFS(B209&gt;_xlfn.QUARTILE.INC(B:B,3),1,B209&gt;_xlfn.QUARTILE.INC(B:B,2),2,B209&gt;_xlfn.QUARTILE.INC(B:B,1),3,B209&lt;=_xlfn.QUARTILE.INC(B:B,1),4)</f>
        <v>1</v>
      </c>
      <c r="I209" cm="1">
        <f t="array" ref="I209">_xlfn.IFS(D209&gt;_xlfn.QUARTILE.INC(D:D,3),1,D209&gt;_xlfn.QUARTILE.INC(D:D,2),2,D209&gt;_xlfn.QUARTILE.INC(D:D,1),3,D209&lt;=_xlfn.QUARTILE.INC(D:D,1),4)</f>
        <v>1</v>
      </c>
      <c r="J209" t="str">
        <f t="shared" si="12"/>
        <v>111</v>
      </c>
      <c r="K209" t="str">
        <f t="shared" si="13"/>
        <v/>
      </c>
      <c r="L209" t="str">
        <f t="shared" si="14"/>
        <v>Champion</v>
      </c>
      <c r="M209" t="str">
        <f t="shared" si="15"/>
        <v>Loyal</v>
      </c>
    </row>
    <row r="210" spans="1:13" x14ac:dyDescent="0.25">
      <c r="A210">
        <v>8489</v>
      </c>
      <c r="B210">
        <v>16</v>
      </c>
      <c r="C210" s="1">
        <v>43584</v>
      </c>
      <c r="D210">
        <v>82.9</v>
      </c>
      <c r="E210">
        <v>5.1812500000000004</v>
      </c>
      <c r="F210">
        <f>$O$2-C210</f>
        <v>2</v>
      </c>
      <c r="G210" cm="1">
        <f t="array" ref="G210">_xlfn.IFS(F210&gt;_xlfn.QUARTILE.INC(F:F,3),4,F210&gt;_xlfn.QUARTILE.INC(F:F,2),3,F210&gt;_xlfn.QUARTILE.INC(F:F,1),2,F210&lt;=_xlfn.QUARTILE.INC(F:F,1),1)</f>
        <v>1</v>
      </c>
      <c r="H210" cm="1">
        <f t="array" ref="H210">_xlfn.IFS(B210&gt;_xlfn.QUARTILE.INC(B:B,3),1,B210&gt;_xlfn.QUARTILE.INC(B:B,2),2,B210&gt;_xlfn.QUARTILE.INC(B:B,1),3,B210&lt;=_xlfn.QUARTILE.INC(B:B,1),4)</f>
        <v>1</v>
      </c>
      <c r="I210" cm="1">
        <f t="array" ref="I210">_xlfn.IFS(D210&gt;_xlfn.QUARTILE.INC(D:D,3),1,D210&gt;_xlfn.QUARTILE.INC(D:D,2),2,D210&gt;_xlfn.QUARTILE.INC(D:D,1),3,D210&lt;=_xlfn.QUARTILE.INC(D:D,1),4)</f>
        <v>1</v>
      </c>
      <c r="J210" t="str">
        <f t="shared" si="12"/>
        <v>111</v>
      </c>
      <c r="K210" t="str">
        <f t="shared" si="13"/>
        <v/>
      </c>
      <c r="L210" t="str">
        <f t="shared" si="14"/>
        <v>Champion</v>
      </c>
      <c r="M210" t="str">
        <f t="shared" si="15"/>
        <v>Loyal</v>
      </c>
    </row>
    <row r="211" spans="1:13" x14ac:dyDescent="0.25">
      <c r="A211">
        <v>5688</v>
      </c>
      <c r="B211">
        <v>8</v>
      </c>
      <c r="C211" s="1">
        <v>43579</v>
      </c>
      <c r="D211">
        <v>82.9</v>
      </c>
      <c r="E211">
        <v>6.9083333333333297</v>
      </c>
      <c r="F211">
        <f>$O$2-C211</f>
        <v>7</v>
      </c>
      <c r="G211" cm="1">
        <f t="array" ref="G211">_xlfn.IFS(F211&gt;_xlfn.QUARTILE.INC(F:F,3),4,F211&gt;_xlfn.QUARTILE.INC(F:F,2),3,F211&gt;_xlfn.QUARTILE.INC(F:F,1),2,F211&lt;=_xlfn.QUARTILE.INC(F:F,1),1)</f>
        <v>3</v>
      </c>
      <c r="H211" cm="1">
        <f t="array" ref="H211">_xlfn.IFS(B211&gt;_xlfn.QUARTILE.INC(B:B,3),1,B211&gt;_xlfn.QUARTILE.INC(B:B,2),2,B211&gt;_xlfn.QUARTILE.INC(B:B,1),3,B211&lt;=_xlfn.QUARTILE.INC(B:B,1),4)</f>
        <v>3</v>
      </c>
      <c r="I211" cm="1">
        <f t="array" ref="I211">_xlfn.IFS(D211&gt;_xlfn.QUARTILE.INC(D:D,3),1,D211&gt;_xlfn.QUARTILE.INC(D:D,2),2,D211&gt;_xlfn.QUARTILE.INC(D:D,1),3,D211&lt;=_xlfn.QUARTILE.INC(D:D,1),4)</f>
        <v>1</v>
      </c>
      <c r="J211" t="str">
        <f t="shared" si="12"/>
        <v>331</v>
      </c>
      <c r="K211" t="str">
        <f t="shared" si="13"/>
        <v/>
      </c>
      <c r="L211" t="str">
        <f t="shared" si="14"/>
        <v/>
      </c>
      <c r="M211" t="str">
        <f t="shared" si="15"/>
        <v/>
      </c>
    </row>
    <row r="212" spans="1:13" x14ac:dyDescent="0.25">
      <c r="A212">
        <v>5632</v>
      </c>
      <c r="B212">
        <v>8</v>
      </c>
      <c r="C212" s="1">
        <v>43583</v>
      </c>
      <c r="D212">
        <v>82.899999999999906</v>
      </c>
      <c r="E212">
        <v>6.3769230769230703</v>
      </c>
      <c r="F212">
        <f>$O$2-C212</f>
        <v>3</v>
      </c>
      <c r="G212" cm="1">
        <f t="array" ref="G212">_xlfn.IFS(F212&gt;_xlfn.QUARTILE.INC(F:F,3),4,F212&gt;_xlfn.QUARTILE.INC(F:F,2),3,F212&gt;_xlfn.QUARTILE.INC(F:F,1),2,F212&lt;=_xlfn.QUARTILE.INC(F:F,1),1)</f>
        <v>1</v>
      </c>
      <c r="H212" cm="1">
        <f t="array" ref="H212">_xlfn.IFS(B212&gt;_xlfn.QUARTILE.INC(B:B,3),1,B212&gt;_xlfn.QUARTILE.INC(B:B,2),2,B212&gt;_xlfn.QUARTILE.INC(B:B,1),3,B212&lt;=_xlfn.QUARTILE.INC(B:B,1),4)</f>
        <v>3</v>
      </c>
      <c r="I212" cm="1">
        <f t="array" ref="I212">_xlfn.IFS(D212&gt;_xlfn.QUARTILE.INC(D:D,3),1,D212&gt;_xlfn.QUARTILE.INC(D:D,2),2,D212&gt;_xlfn.QUARTILE.INC(D:D,1),3,D212&lt;=_xlfn.QUARTILE.INC(D:D,1),4)</f>
        <v>1</v>
      </c>
      <c r="J212" t="str">
        <f t="shared" si="12"/>
        <v>131</v>
      </c>
      <c r="K212" t="str">
        <f t="shared" si="13"/>
        <v/>
      </c>
      <c r="L212" t="str">
        <f t="shared" si="14"/>
        <v/>
      </c>
      <c r="M212" t="str">
        <f t="shared" si="15"/>
        <v/>
      </c>
    </row>
    <row r="213" spans="1:13" x14ac:dyDescent="0.25">
      <c r="A213">
        <v>8188</v>
      </c>
      <c r="B213">
        <v>13</v>
      </c>
      <c r="C213" s="1">
        <v>43580</v>
      </c>
      <c r="D213">
        <v>82.85</v>
      </c>
      <c r="E213">
        <v>4.8735294117647001</v>
      </c>
      <c r="F213">
        <f>$O$2-C213</f>
        <v>6</v>
      </c>
      <c r="G213" cm="1">
        <f t="array" ref="G213">_xlfn.IFS(F213&gt;_xlfn.QUARTILE.INC(F:F,3),4,F213&gt;_xlfn.QUARTILE.INC(F:F,2),3,F213&gt;_xlfn.QUARTILE.INC(F:F,1),2,F213&lt;=_xlfn.QUARTILE.INC(F:F,1),1)</f>
        <v>3</v>
      </c>
      <c r="H213" cm="1">
        <f t="array" ref="H213">_xlfn.IFS(B213&gt;_xlfn.QUARTILE.INC(B:B,3),1,B213&gt;_xlfn.QUARTILE.INC(B:B,2),2,B213&gt;_xlfn.QUARTILE.INC(B:B,1),3,B213&lt;=_xlfn.QUARTILE.INC(B:B,1),4)</f>
        <v>1</v>
      </c>
      <c r="I213" cm="1">
        <f t="array" ref="I213">_xlfn.IFS(D213&gt;_xlfn.QUARTILE.INC(D:D,3),1,D213&gt;_xlfn.QUARTILE.INC(D:D,2),2,D213&gt;_xlfn.QUARTILE.INC(D:D,1),3,D213&lt;=_xlfn.QUARTILE.INC(D:D,1),4)</f>
        <v>1</v>
      </c>
      <c r="J213" t="str">
        <f t="shared" si="12"/>
        <v>311</v>
      </c>
      <c r="K213" t="str">
        <f t="shared" si="13"/>
        <v/>
      </c>
      <c r="L213" t="str">
        <f t="shared" si="14"/>
        <v/>
      </c>
      <c r="M213" t="str">
        <f t="shared" si="15"/>
        <v>Loyal</v>
      </c>
    </row>
    <row r="214" spans="1:13" x14ac:dyDescent="0.25">
      <c r="A214">
        <v>5301</v>
      </c>
      <c r="B214">
        <v>12</v>
      </c>
      <c r="C214" s="1">
        <v>43584</v>
      </c>
      <c r="D214">
        <v>82.7</v>
      </c>
      <c r="E214">
        <v>4.8647058823529399</v>
      </c>
      <c r="F214">
        <f>$O$2-C214</f>
        <v>2</v>
      </c>
      <c r="G214" cm="1">
        <f t="array" ref="G214">_xlfn.IFS(F214&gt;_xlfn.QUARTILE.INC(F:F,3),4,F214&gt;_xlfn.QUARTILE.INC(F:F,2),3,F214&gt;_xlfn.QUARTILE.INC(F:F,1),2,F214&lt;=_xlfn.QUARTILE.INC(F:F,1),1)</f>
        <v>1</v>
      </c>
      <c r="H214" cm="1">
        <f t="array" ref="H214">_xlfn.IFS(B214&gt;_xlfn.QUARTILE.INC(B:B,3),1,B214&gt;_xlfn.QUARTILE.INC(B:B,2),2,B214&gt;_xlfn.QUARTILE.INC(B:B,1),3,B214&lt;=_xlfn.QUARTILE.INC(B:B,1),4)</f>
        <v>1</v>
      </c>
      <c r="I214" cm="1">
        <f t="array" ref="I214">_xlfn.IFS(D214&gt;_xlfn.QUARTILE.INC(D:D,3),1,D214&gt;_xlfn.QUARTILE.INC(D:D,2),2,D214&gt;_xlfn.QUARTILE.INC(D:D,1),3,D214&lt;=_xlfn.QUARTILE.INC(D:D,1),4)</f>
        <v>1</v>
      </c>
      <c r="J214" t="str">
        <f t="shared" si="12"/>
        <v>111</v>
      </c>
      <c r="K214" t="str">
        <f t="shared" si="13"/>
        <v/>
      </c>
      <c r="L214" t="str">
        <f t="shared" si="14"/>
        <v>Champion</v>
      </c>
      <c r="M214" t="str">
        <f t="shared" si="15"/>
        <v>Loyal</v>
      </c>
    </row>
    <row r="215" spans="1:13" x14ac:dyDescent="0.25">
      <c r="A215">
        <v>8420</v>
      </c>
      <c r="B215">
        <v>14</v>
      </c>
      <c r="C215" s="1">
        <v>43584</v>
      </c>
      <c r="D215">
        <v>82.7</v>
      </c>
      <c r="E215">
        <v>5.1687500000000002</v>
      </c>
      <c r="F215">
        <f>$O$2-C215</f>
        <v>2</v>
      </c>
      <c r="G215" cm="1">
        <f t="array" ref="G215">_xlfn.IFS(F215&gt;_xlfn.QUARTILE.INC(F:F,3),4,F215&gt;_xlfn.QUARTILE.INC(F:F,2),3,F215&gt;_xlfn.QUARTILE.INC(F:F,1),2,F215&lt;=_xlfn.QUARTILE.INC(F:F,1),1)</f>
        <v>1</v>
      </c>
      <c r="H215" cm="1">
        <f t="array" ref="H215">_xlfn.IFS(B215&gt;_xlfn.QUARTILE.INC(B:B,3),1,B215&gt;_xlfn.QUARTILE.INC(B:B,2),2,B215&gt;_xlfn.QUARTILE.INC(B:B,1),3,B215&lt;=_xlfn.QUARTILE.INC(B:B,1),4)</f>
        <v>1</v>
      </c>
      <c r="I215" cm="1">
        <f t="array" ref="I215">_xlfn.IFS(D215&gt;_xlfn.QUARTILE.INC(D:D,3),1,D215&gt;_xlfn.QUARTILE.INC(D:D,2),2,D215&gt;_xlfn.QUARTILE.INC(D:D,1),3,D215&lt;=_xlfn.QUARTILE.INC(D:D,1),4)</f>
        <v>1</v>
      </c>
      <c r="J215" t="str">
        <f t="shared" si="12"/>
        <v>111</v>
      </c>
      <c r="K215" t="str">
        <f t="shared" si="13"/>
        <v/>
      </c>
      <c r="L215" t="str">
        <f t="shared" si="14"/>
        <v>Champion</v>
      </c>
      <c r="M215" t="str">
        <f t="shared" si="15"/>
        <v>Loyal</v>
      </c>
    </row>
    <row r="216" spans="1:13" x14ac:dyDescent="0.25">
      <c r="A216">
        <v>8281</v>
      </c>
      <c r="B216">
        <v>14</v>
      </c>
      <c r="C216" s="1">
        <v>43584</v>
      </c>
      <c r="D216">
        <v>82.65</v>
      </c>
      <c r="E216">
        <v>4.1325000000000003</v>
      </c>
      <c r="F216">
        <f>$O$2-C216</f>
        <v>2</v>
      </c>
      <c r="G216" cm="1">
        <f t="array" ref="G216">_xlfn.IFS(F216&gt;_xlfn.QUARTILE.INC(F:F,3),4,F216&gt;_xlfn.QUARTILE.INC(F:F,2),3,F216&gt;_xlfn.QUARTILE.INC(F:F,1),2,F216&lt;=_xlfn.QUARTILE.INC(F:F,1),1)</f>
        <v>1</v>
      </c>
      <c r="H216" cm="1">
        <f t="array" ref="H216">_xlfn.IFS(B216&gt;_xlfn.QUARTILE.INC(B:B,3),1,B216&gt;_xlfn.QUARTILE.INC(B:B,2),2,B216&gt;_xlfn.QUARTILE.INC(B:B,1),3,B216&lt;=_xlfn.QUARTILE.INC(B:B,1),4)</f>
        <v>1</v>
      </c>
      <c r="I216" cm="1">
        <f t="array" ref="I216">_xlfn.IFS(D216&gt;_xlfn.QUARTILE.INC(D:D,3),1,D216&gt;_xlfn.QUARTILE.INC(D:D,2),2,D216&gt;_xlfn.QUARTILE.INC(D:D,1),3,D216&lt;=_xlfn.QUARTILE.INC(D:D,1),4)</f>
        <v>1</v>
      </c>
      <c r="J216" t="str">
        <f t="shared" si="12"/>
        <v>111</v>
      </c>
      <c r="K216" t="str">
        <f t="shared" si="13"/>
        <v/>
      </c>
      <c r="L216" t="str">
        <f t="shared" si="14"/>
        <v>Champion</v>
      </c>
      <c r="M216" t="str">
        <f t="shared" si="15"/>
        <v>Loyal</v>
      </c>
    </row>
    <row r="217" spans="1:13" x14ac:dyDescent="0.25">
      <c r="A217">
        <v>8359</v>
      </c>
      <c r="B217">
        <v>17</v>
      </c>
      <c r="C217" s="1">
        <v>43584</v>
      </c>
      <c r="D217">
        <v>82.5</v>
      </c>
      <c r="E217">
        <v>4.5833333333333304</v>
      </c>
      <c r="F217">
        <f>$O$2-C217</f>
        <v>2</v>
      </c>
      <c r="G217" cm="1">
        <f t="array" ref="G217">_xlfn.IFS(F217&gt;_xlfn.QUARTILE.INC(F:F,3),4,F217&gt;_xlfn.QUARTILE.INC(F:F,2),3,F217&gt;_xlfn.QUARTILE.INC(F:F,1),2,F217&lt;=_xlfn.QUARTILE.INC(F:F,1),1)</f>
        <v>1</v>
      </c>
      <c r="H217" cm="1">
        <f t="array" ref="H217">_xlfn.IFS(B217&gt;_xlfn.QUARTILE.INC(B:B,3),1,B217&gt;_xlfn.QUARTILE.INC(B:B,2),2,B217&gt;_xlfn.QUARTILE.INC(B:B,1),3,B217&lt;=_xlfn.QUARTILE.INC(B:B,1),4)</f>
        <v>1</v>
      </c>
      <c r="I217" cm="1">
        <f t="array" ref="I217">_xlfn.IFS(D217&gt;_xlfn.QUARTILE.INC(D:D,3),1,D217&gt;_xlfn.QUARTILE.INC(D:D,2),2,D217&gt;_xlfn.QUARTILE.INC(D:D,1),3,D217&lt;=_xlfn.QUARTILE.INC(D:D,1),4)</f>
        <v>1</v>
      </c>
      <c r="J217" t="str">
        <f t="shared" si="12"/>
        <v>111</v>
      </c>
      <c r="K217" t="str">
        <f t="shared" si="13"/>
        <v/>
      </c>
      <c r="L217" t="str">
        <f t="shared" si="14"/>
        <v>Champion</v>
      </c>
      <c r="M217" t="str">
        <f t="shared" si="15"/>
        <v>Loyal</v>
      </c>
    </row>
    <row r="218" spans="1:13" x14ac:dyDescent="0.25">
      <c r="A218">
        <v>8438</v>
      </c>
      <c r="B218">
        <v>15</v>
      </c>
      <c r="C218" s="1">
        <v>43580</v>
      </c>
      <c r="D218">
        <v>82.5</v>
      </c>
      <c r="E218">
        <v>4.8529411764705799</v>
      </c>
      <c r="F218">
        <f>$O$2-C218</f>
        <v>6</v>
      </c>
      <c r="G218" cm="1">
        <f t="array" ref="G218">_xlfn.IFS(F218&gt;_xlfn.QUARTILE.INC(F:F,3),4,F218&gt;_xlfn.QUARTILE.INC(F:F,2),3,F218&gt;_xlfn.QUARTILE.INC(F:F,1),2,F218&lt;=_xlfn.QUARTILE.INC(F:F,1),1)</f>
        <v>3</v>
      </c>
      <c r="H218" cm="1">
        <f t="array" ref="H218">_xlfn.IFS(B218&gt;_xlfn.QUARTILE.INC(B:B,3),1,B218&gt;_xlfn.QUARTILE.INC(B:B,2),2,B218&gt;_xlfn.QUARTILE.INC(B:B,1),3,B218&lt;=_xlfn.QUARTILE.INC(B:B,1),4)</f>
        <v>1</v>
      </c>
      <c r="I218" cm="1">
        <f t="array" ref="I218">_xlfn.IFS(D218&gt;_xlfn.QUARTILE.INC(D:D,3),1,D218&gt;_xlfn.QUARTILE.INC(D:D,2),2,D218&gt;_xlfn.QUARTILE.INC(D:D,1),3,D218&lt;=_xlfn.QUARTILE.INC(D:D,1),4)</f>
        <v>1</v>
      </c>
      <c r="J218" t="str">
        <f t="shared" si="12"/>
        <v>311</v>
      </c>
      <c r="K218" t="str">
        <f t="shared" si="13"/>
        <v/>
      </c>
      <c r="L218" t="str">
        <f t="shared" si="14"/>
        <v/>
      </c>
      <c r="M218" t="str">
        <f t="shared" si="15"/>
        <v>Loyal</v>
      </c>
    </row>
    <row r="219" spans="1:13" x14ac:dyDescent="0.25">
      <c r="A219">
        <v>5879</v>
      </c>
      <c r="B219">
        <v>14</v>
      </c>
      <c r="C219" s="1">
        <v>43583</v>
      </c>
      <c r="D219">
        <v>82.35</v>
      </c>
      <c r="E219">
        <v>4.33421052631578</v>
      </c>
      <c r="F219">
        <f>$O$2-C219</f>
        <v>3</v>
      </c>
      <c r="G219" cm="1">
        <f t="array" ref="G219">_xlfn.IFS(F219&gt;_xlfn.QUARTILE.INC(F:F,3),4,F219&gt;_xlfn.QUARTILE.INC(F:F,2),3,F219&gt;_xlfn.QUARTILE.INC(F:F,1),2,F219&lt;=_xlfn.QUARTILE.INC(F:F,1),1)</f>
        <v>1</v>
      </c>
      <c r="H219" cm="1">
        <f t="array" ref="H219">_xlfn.IFS(B219&gt;_xlfn.QUARTILE.INC(B:B,3),1,B219&gt;_xlfn.QUARTILE.INC(B:B,2),2,B219&gt;_xlfn.QUARTILE.INC(B:B,1),3,B219&lt;=_xlfn.QUARTILE.INC(B:B,1),4)</f>
        <v>1</v>
      </c>
      <c r="I219" cm="1">
        <f t="array" ref="I219">_xlfn.IFS(D219&gt;_xlfn.QUARTILE.INC(D:D,3),1,D219&gt;_xlfn.QUARTILE.INC(D:D,2),2,D219&gt;_xlfn.QUARTILE.INC(D:D,1),3,D219&lt;=_xlfn.QUARTILE.INC(D:D,1),4)</f>
        <v>1</v>
      </c>
      <c r="J219" t="str">
        <f t="shared" si="12"/>
        <v>111</v>
      </c>
      <c r="K219" t="str">
        <f t="shared" si="13"/>
        <v/>
      </c>
      <c r="L219" t="str">
        <f t="shared" si="14"/>
        <v>Champion</v>
      </c>
      <c r="M219" t="str">
        <f t="shared" si="15"/>
        <v>Loyal</v>
      </c>
    </row>
    <row r="220" spans="1:13" x14ac:dyDescent="0.25">
      <c r="A220">
        <v>8248</v>
      </c>
      <c r="B220">
        <v>12</v>
      </c>
      <c r="C220" s="1">
        <v>43580</v>
      </c>
      <c r="D220">
        <v>82.3</v>
      </c>
      <c r="E220">
        <v>5.4866666666666601</v>
      </c>
      <c r="F220">
        <f>$O$2-C220</f>
        <v>6</v>
      </c>
      <c r="G220" cm="1">
        <f t="array" ref="G220">_xlfn.IFS(F220&gt;_xlfn.QUARTILE.INC(F:F,3),4,F220&gt;_xlfn.QUARTILE.INC(F:F,2),3,F220&gt;_xlfn.QUARTILE.INC(F:F,1),2,F220&lt;=_xlfn.QUARTILE.INC(F:F,1),1)</f>
        <v>3</v>
      </c>
      <c r="H220" cm="1">
        <f t="array" ref="H220">_xlfn.IFS(B220&gt;_xlfn.QUARTILE.INC(B:B,3),1,B220&gt;_xlfn.QUARTILE.INC(B:B,2),2,B220&gt;_xlfn.QUARTILE.INC(B:B,1),3,B220&lt;=_xlfn.QUARTILE.INC(B:B,1),4)</f>
        <v>1</v>
      </c>
      <c r="I220" cm="1">
        <f t="array" ref="I220">_xlfn.IFS(D220&gt;_xlfn.QUARTILE.INC(D:D,3),1,D220&gt;_xlfn.QUARTILE.INC(D:D,2),2,D220&gt;_xlfn.QUARTILE.INC(D:D,1),3,D220&lt;=_xlfn.QUARTILE.INC(D:D,1),4)</f>
        <v>1</v>
      </c>
      <c r="J220" t="str">
        <f t="shared" si="12"/>
        <v>311</v>
      </c>
      <c r="K220" t="str">
        <f t="shared" si="13"/>
        <v/>
      </c>
      <c r="L220" t="str">
        <f t="shared" si="14"/>
        <v/>
      </c>
      <c r="M220" t="str">
        <f t="shared" si="15"/>
        <v>Loyal</v>
      </c>
    </row>
    <row r="221" spans="1:13" x14ac:dyDescent="0.25">
      <c r="A221">
        <v>704</v>
      </c>
      <c r="B221">
        <v>12</v>
      </c>
      <c r="C221" s="1">
        <v>43582</v>
      </c>
      <c r="D221">
        <v>82.2</v>
      </c>
      <c r="E221">
        <v>4.8352941176470496</v>
      </c>
      <c r="F221">
        <f>$O$2-C221</f>
        <v>4</v>
      </c>
      <c r="G221" cm="1">
        <f t="array" ref="G221">_xlfn.IFS(F221&gt;_xlfn.QUARTILE.INC(F:F,3),4,F221&gt;_xlfn.QUARTILE.INC(F:F,2),3,F221&gt;_xlfn.QUARTILE.INC(F:F,1),2,F221&lt;=_xlfn.QUARTILE.INC(F:F,1),1)</f>
        <v>2</v>
      </c>
      <c r="H221" cm="1">
        <f t="array" ref="H221">_xlfn.IFS(B221&gt;_xlfn.QUARTILE.INC(B:B,3),1,B221&gt;_xlfn.QUARTILE.INC(B:B,2),2,B221&gt;_xlfn.QUARTILE.INC(B:B,1),3,B221&lt;=_xlfn.QUARTILE.INC(B:B,1),4)</f>
        <v>1</v>
      </c>
      <c r="I221" cm="1">
        <f t="array" ref="I221">_xlfn.IFS(D221&gt;_xlfn.QUARTILE.INC(D:D,3),1,D221&gt;_xlfn.QUARTILE.INC(D:D,2),2,D221&gt;_xlfn.QUARTILE.INC(D:D,1),3,D221&lt;=_xlfn.QUARTILE.INC(D:D,1),4)</f>
        <v>1</v>
      </c>
      <c r="J221" t="str">
        <f t="shared" si="12"/>
        <v>211</v>
      </c>
      <c r="K221" t="str">
        <f t="shared" si="13"/>
        <v/>
      </c>
      <c r="L221" t="str">
        <f t="shared" si="14"/>
        <v/>
      </c>
      <c r="M221" t="str">
        <f t="shared" si="15"/>
        <v>Loyal</v>
      </c>
    </row>
    <row r="222" spans="1:13" x14ac:dyDescent="0.25">
      <c r="A222">
        <v>8254</v>
      </c>
      <c r="B222">
        <v>13</v>
      </c>
      <c r="C222" s="1">
        <v>43583</v>
      </c>
      <c r="D222">
        <v>81.95</v>
      </c>
      <c r="E222">
        <v>4.8205882352941103</v>
      </c>
      <c r="F222">
        <f>$O$2-C222</f>
        <v>3</v>
      </c>
      <c r="G222" cm="1">
        <f t="array" ref="G222">_xlfn.IFS(F222&gt;_xlfn.QUARTILE.INC(F:F,3),4,F222&gt;_xlfn.QUARTILE.INC(F:F,2),3,F222&gt;_xlfn.QUARTILE.INC(F:F,1),2,F222&lt;=_xlfn.QUARTILE.INC(F:F,1),1)</f>
        <v>1</v>
      </c>
      <c r="H222" cm="1">
        <f t="array" ref="H222">_xlfn.IFS(B222&gt;_xlfn.QUARTILE.INC(B:B,3),1,B222&gt;_xlfn.QUARTILE.INC(B:B,2),2,B222&gt;_xlfn.QUARTILE.INC(B:B,1),3,B222&lt;=_xlfn.QUARTILE.INC(B:B,1),4)</f>
        <v>1</v>
      </c>
      <c r="I222" cm="1">
        <f t="array" ref="I222">_xlfn.IFS(D222&gt;_xlfn.QUARTILE.INC(D:D,3),1,D222&gt;_xlfn.QUARTILE.INC(D:D,2),2,D222&gt;_xlfn.QUARTILE.INC(D:D,1),3,D222&lt;=_xlfn.QUARTILE.INC(D:D,1),4)</f>
        <v>1</v>
      </c>
      <c r="J222" t="str">
        <f t="shared" si="12"/>
        <v>111</v>
      </c>
      <c r="K222" t="str">
        <f t="shared" si="13"/>
        <v/>
      </c>
      <c r="L222" t="str">
        <f t="shared" si="14"/>
        <v>Champion</v>
      </c>
      <c r="M222" t="str">
        <f t="shared" si="15"/>
        <v>Loyal</v>
      </c>
    </row>
    <row r="223" spans="1:13" x14ac:dyDescent="0.25">
      <c r="A223">
        <v>8213</v>
      </c>
      <c r="B223">
        <v>14</v>
      </c>
      <c r="C223" s="1">
        <v>43582</v>
      </c>
      <c r="D223">
        <v>81.900000000000006</v>
      </c>
      <c r="E223">
        <v>4.8176470588235301</v>
      </c>
      <c r="F223">
        <f>$O$2-C223</f>
        <v>4</v>
      </c>
      <c r="G223" cm="1">
        <f t="array" ref="G223">_xlfn.IFS(F223&gt;_xlfn.QUARTILE.INC(F:F,3),4,F223&gt;_xlfn.QUARTILE.INC(F:F,2),3,F223&gt;_xlfn.QUARTILE.INC(F:F,1),2,F223&lt;=_xlfn.QUARTILE.INC(F:F,1),1)</f>
        <v>2</v>
      </c>
      <c r="H223" cm="1">
        <f t="array" ref="H223">_xlfn.IFS(B223&gt;_xlfn.QUARTILE.INC(B:B,3),1,B223&gt;_xlfn.QUARTILE.INC(B:B,2),2,B223&gt;_xlfn.QUARTILE.INC(B:B,1),3,B223&lt;=_xlfn.QUARTILE.INC(B:B,1),4)</f>
        <v>1</v>
      </c>
      <c r="I223" cm="1">
        <f t="array" ref="I223">_xlfn.IFS(D223&gt;_xlfn.QUARTILE.INC(D:D,3),1,D223&gt;_xlfn.QUARTILE.INC(D:D,2),2,D223&gt;_xlfn.QUARTILE.INC(D:D,1),3,D223&lt;=_xlfn.QUARTILE.INC(D:D,1),4)</f>
        <v>1</v>
      </c>
      <c r="J223" t="str">
        <f t="shared" si="12"/>
        <v>211</v>
      </c>
      <c r="K223" t="str">
        <f t="shared" si="13"/>
        <v/>
      </c>
      <c r="L223" t="str">
        <f t="shared" si="14"/>
        <v/>
      </c>
      <c r="M223" t="str">
        <f t="shared" si="15"/>
        <v>Loyal</v>
      </c>
    </row>
    <row r="224" spans="1:13" x14ac:dyDescent="0.25">
      <c r="A224">
        <v>446</v>
      </c>
      <c r="B224">
        <v>12</v>
      </c>
      <c r="C224" s="1">
        <v>43584</v>
      </c>
      <c r="D224">
        <v>81.900000000000006</v>
      </c>
      <c r="E224">
        <v>4.8176470588235301</v>
      </c>
      <c r="F224">
        <f>$O$2-C224</f>
        <v>2</v>
      </c>
      <c r="G224" cm="1">
        <f t="array" ref="G224">_xlfn.IFS(F224&gt;_xlfn.QUARTILE.INC(F:F,3),4,F224&gt;_xlfn.QUARTILE.INC(F:F,2),3,F224&gt;_xlfn.QUARTILE.INC(F:F,1),2,F224&lt;=_xlfn.QUARTILE.INC(F:F,1),1)</f>
        <v>1</v>
      </c>
      <c r="H224" cm="1">
        <f t="array" ref="H224">_xlfn.IFS(B224&gt;_xlfn.QUARTILE.INC(B:B,3),1,B224&gt;_xlfn.QUARTILE.INC(B:B,2),2,B224&gt;_xlfn.QUARTILE.INC(B:B,1),3,B224&lt;=_xlfn.QUARTILE.INC(B:B,1),4)</f>
        <v>1</v>
      </c>
      <c r="I224" cm="1">
        <f t="array" ref="I224">_xlfn.IFS(D224&gt;_xlfn.QUARTILE.INC(D:D,3),1,D224&gt;_xlfn.QUARTILE.INC(D:D,2),2,D224&gt;_xlfn.QUARTILE.INC(D:D,1),3,D224&lt;=_xlfn.QUARTILE.INC(D:D,1),4)</f>
        <v>1</v>
      </c>
      <c r="J224" t="str">
        <f t="shared" si="12"/>
        <v>111</v>
      </c>
      <c r="K224" t="str">
        <f t="shared" si="13"/>
        <v/>
      </c>
      <c r="L224" t="str">
        <f t="shared" si="14"/>
        <v>Champion</v>
      </c>
      <c r="M224" t="str">
        <f t="shared" si="15"/>
        <v>Loyal</v>
      </c>
    </row>
    <row r="225" spans="1:13" x14ac:dyDescent="0.25">
      <c r="A225">
        <v>8492</v>
      </c>
      <c r="B225">
        <v>16</v>
      </c>
      <c r="C225" s="1">
        <v>43583</v>
      </c>
      <c r="D225">
        <v>81.899999999999906</v>
      </c>
      <c r="E225">
        <v>3.8999999999999901</v>
      </c>
      <c r="F225">
        <f>$O$2-C225</f>
        <v>3</v>
      </c>
      <c r="G225" cm="1">
        <f t="array" ref="G225">_xlfn.IFS(F225&gt;_xlfn.QUARTILE.INC(F:F,3),4,F225&gt;_xlfn.QUARTILE.INC(F:F,2),3,F225&gt;_xlfn.QUARTILE.INC(F:F,1),2,F225&lt;=_xlfn.QUARTILE.INC(F:F,1),1)</f>
        <v>1</v>
      </c>
      <c r="H225" cm="1">
        <f t="array" ref="H225">_xlfn.IFS(B225&gt;_xlfn.QUARTILE.INC(B:B,3),1,B225&gt;_xlfn.QUARTILE.INC(B:B,2),2,B225&gt;_xlfn.QUARTILE.INC(B:B,1),3,B225&lt;=_xlfn.QUARTILE.INC(B:B,1),4)</f>
        <v>1</v>
      </c>
      <c r="I225" cm="1">
        <f t="array" ref="I225">_xlfn.IFS(D225&gt;_xlfn.QUARTILE.INC(D:D,3),1,D225&gt;_xlfn.QUARTILE.INC(D:D,2),2,D225&gt;_xlfn.QUARTILE.INC(D:D,1),3,D225&lt;=_xlfn.QUARTILE.INC(D:D,1),4)</f>
        <v>1</v>
      </c>
      <c r="J225" t="str">
        <f t="shared" si="12"/>
        <v>111</v>
      </c>
      <c r="K225" t="str">
        <f t="shared" si="13"/>
        <v/>
      </c>
      <c r="L225" t="str">
        <f t="shared" si="14"/>
        <v>Champion</v>
      </c>
      <c r="M225" t="str">
        <f t="shared" si="15"/>
        <v>Loyal</v>
      </c>
    </row>
    <row r="226" spans="1:13" x14ac:dyDescent="0.25">
      <c r="A226">
        <v>5100</v>
      </c>
      <c r="B226">
        <v>12</v>
      </c>
      <c r="C226" s="1">
        <v>43582</v>
      </c>
      <c r="D226">
        <v>81.8</v>
      </c>
      <c r="E226">
        <v>5.1124999999999998</v>
      </c>
      <c r="F226">
        <f>$O$2-C226</f>
        <v>4</v>
      </c>
      <c r="G226" cm="1">
        <f t="array" ref="G226">_xlfn.IFS(F226&gt;_xlfn.QUARTILE.INC(F:F,3),4,F226&gt;_xlfn.QUARTILE.INC(F:F,2),3,F226&gt;_xlfn.QUARTILE.INC(F:F,1),2,F226&lt;=_xlfn.QUARTILE.INC(F:F,1),1)</f>
        <v>2</v>
      </c>
      <c r="H226" cm="1">
        <f t="array" ref="H226">_xlfn.IFS(B226&gt;_xlfn.QUARTILE.INC(B:B,3),1,B226&gt;_xlfn.QUARTILE.INC(B:B,2),2,B226&gt;_xlfn.QUARTILE.INC(B:B,1),3,B226&lt;=_xlfn.QUARTILE.INC(B:B,1),4)</f>
        <v>1</v>
      </c>
      <c r="I226" cm="1">
        <f t="array" ref="I226">_xlfn.IFS(D226&gt;_xlfn.QUARTILE.INC(D:D,3),1,D226&gt;_xlfn.QUARTILE.INC(D:D,2),2,D226&gt;_xlfn.QUARTILE.INC(D:D,1),3,D226&lt;=_xlfn.QUARTILE.INC(D:D,1),4)</f>
        <v>1</v>
      </c>
      <c r="J226" t="str">
        <f t="shared" si="12"/>
        <v>211</v>
      </c>
      <c r="K226" t="str">
        <f t="shared" si="13"/>
        <v/>
      </c>
      <c r="L226" t="str">
        <f t="shared" si="14"/>
        <v/>
      </c>
      <c r="M226" t="str">
        <f t="shared" si="15"/>
        <v>Loyal</v>
      </c>
    </row>
    <row r="227" spans="1:13" x14ac:dyDescent="0.25">
      <c r="A227">
        <v>746</v>
      </c>
      <c r="B227">
        <v>10</v>
      </c>
      <c r="C227" s="1">
        <v>43576</v>
      </c>
      <c r="D227">
        <v>81.650000000000006</v>
      </c>
      <c r="E227">
        <v>5.1031250000000004</v>
      </c>
      <c r="F227">
        <f>$O$2-C227</f>
        <v>10</v>
      </c>
      <c r="G227" cm="1">
        <f t="array" ref="G227">_xlfn.IFS(F227&gt;_xlfn.QUARTILE.INC(F:F,3),4,F227&gt;_xlfn.QUARTILE.INC(F:F,2),3,F227&gt;_xlfn.QUARTILE.INC(F:F,1),2,F227&lt;=_xlfn.QUARTILE.INC(F:F,1),1)</f>
        <v>4</v>
      </c>
      <c r="H227" cm="1">
        <f t="array" ref="H227">_xlfn.IFS(B227&gt;_xlfn.QUARTILE.INC(B:B,3),1,B227&gt;_xlfn.QUARTILE.INC(B:B,2),2,B227&gt;_xlfn.QUARTILE.INC(B:B,1),3,B227&lt;=_xlfn.QUARTILE.INC(B:B,1),4)</f>
        <v>2</v>
      </c>
      <c r="I227" cm="1">
        <f t="array" ref="I227">_xlfn.IFS(D227&gt;_xlfn.QUARTILE.INC(D:D,3),1,D227&gt;_xlfn.QUARTILE.INC(D:D,2),2,D227&gt;_xlfn.QUARTILE.INC(D:D,1),3,D227&lt;=_xlfn.QUARTILE.INC(D:D,1),4)</f>
        <v>1</v>
      </c>
      <c r="J227" t="str">
        <f t="shared" si="12"/>
        <v>421</v>
      </c>
      <c r="K227" t="str">
        <f t="shared" si="13"/>
        <v>At Risk</v>
      </c>
      <c r="L227" t="str">
        <f t="shared" si="14"/>
        <v/>
      </c>
      <c r="M227" t="str">
        <f t="shared" si="15"/>
        <v/>
      </c>
    </row>
    <row r="228" spans="1:13" x14ac:dyDescent="0.25">
      <c r="A228">
        <v>60</v>
      </c>
      <c r="B228">
        <v>10</v>
      </c>
      <c r="C228" s="1">
        <v>43582</v>
      </c>
      <c r="D228">
        <v>81.61</v>
      </c>
      <c r="E228">
        <v>5.4406666666666599</v>
      </c>
      <c r="F228">
        <f>$O$2-C228</f>
        <v>4</v>
      </c>
      <c r="G228" cm="1">
        <f t="array" ref="G228">_xlfn.IFS(F228&gt;_xlfn.QUARTILE.INC(F:F,3),4,F228&gt;_xlfn.QUARTILE.INC(F:F,2),3,F228&gt;_xlfn.QUARTILE.INC(F:F,1),2,F228&lt;=_xlfn.QUARTILE.INC(F:F,1),1)</f>
        <v>2</v>
      </c>
      <c r="H228" cm="1">
        <f t="array" ref="H228">_xlfn.IFS(B228&gt;_xlfn.QUARTILE.INC(B:B,3),1,B228&gt;_xlfn.QUARTILE.INC(B:B,2),2,B228&gt;_xlfn.QUARTILE.INC(B:B,1),3,B228&lt;=_xlfn.QUARTILE.INC(B:B,1),4)</f>
        <v>2</v>
      </c>
      <c r="I228" cm="1">
        <f t="array" ref="I228">_xlfn.IFS(D228&gt;_xlfn.QUARTILE.INC(D:D,3),1,D228&gt;_xlfn.QUARTILE.INC(D:D,2),2,D228&gt;_xlfn.QUARTILE.INC(D:D,1),3,D228&lt;=_xlfn.QUARTILE.INC(D:D,1),4)</f>
        <v>1</v>
      </c>
      <c r="J228" t="str">
        <f t="shared" si="12"/>
        <v>221</v>
      </c>
      <c r="K228" t="str">
        <f t="shared" si="13"/>
        <v/>
      </c>
      <c r="L228" t="str">
        <f t="shared" si="14"/>
        <v/>
      </c>
      <c r="M228" t="str">
        <f t="shared" si="15"/>
        <v/>
      </c>
    </row>
    <row r="229" spans="1:13" x14ac:dyDescent="0.25">
      <c r="A229">
        <v>8148</v>
      </c>
      <c r="B229">
        <v>14</v>
      </c>
      <c r="C229" s="1">
        <v>43584</v>
      </c>
      <c r="D229">
        <v>81.5</v>
      </c>
      <c r="E229">
        <v>4.5277777777777697</v>
      </c>
      <c r="F229">
        <f>$O$2-C229</f>
        <v>2</v>
      </c>
      <c r="G229" cm="1">
        <f t="array" ref="G229">_xlfn.IFS(F229&gt;_xlfn.QUARTILE.INC(F:F,3),4,F229&gt;_xlfn.QUARTILE.INC(F:F,2),3,F229&gt;_xlfn.QUARTILE.INC(F:F,1),2,F229&lt;=_xlfn.QUARTILE.INC(F:F,1),1)</f>
        <v>1</v>
      </c>
      <c r="H229" cm="1">
        <f t="array" ref="H229">_xlfn.IFS(B229&gt;_xlfn.QUARTILE.INC(B:B,3),1,B229&gt;_xlfn.QUARTILE.INC(B:B,2),2,B229&gt;_xlfn.QUARTILE.INC(B:B,1),3,B229&lt;=_xlfn.QUARTILE.INC(B:B,1),4)</f>
        <v>1</v>
      </c>
      <c r="I229" cm="1">
        <f t="array" ref="I229">_xlfn.IFS(D229&gt;_xlfn.QUARTILE.INC(D:D,3),1,D229&gt;_xlfn.QUARTILE.INC(D:D,2),2,D229&gt;_xlfn.QUARTILE.INC(D:D,1),3,D229&lt;=_xlfn.QUARTILE.INC(D:D,1),4)</f>
        <v>1</v>
      </c>
      <c r="J229" t="str">
        <f t="shared" si="12"/>
        <v>111</v>
      </c>
      <c r="K229" t="str">
        <f t="shared" si="13"/>
        <v/>
      </c>
      <c r="L229" t="str">
        <f t="shared" si="14"/>
        <v>Champion</v>
      </c>
      <c r="M229" t="str">
        <f t="shared" si="15"/>
        <v>Loyal</v>
      </c>
    </row>
    <row r="230" spans="1:13" x14ac:dyDescent="0.25">
      <c r="A230">
        <v>8394</v>
      </c>
      <c r="B230">
        <v>14</v>
      </c>
      <c r="C230" s="1">
        <v>43583</v>
      </c>
      <c r="D230">
        <v>81.45</v>
      </c>
      <c r="E230">
        <v>5.43</v>
      </c>
      <c r="F230">
        <f>$O$2-C230</f>
        <v>3</v>
      </c>
      <c r="G230" cm="1">
        <f t="array" ref="G230">_xlfn.IFS(F230&gt;_xlfn.QUARTILE.INC(F:F,3),4,F230&gt;_xlfn.QUARTILE.INC(F:F,2),3,F230&gt;_xlfn.QUARTILE.INC(F:F,1),2,F230&lt;=_xlfn.QUARTILE.INC(F:F,1),1)</f>
        <v>1</v>
      </c>
      <c r="H230" cm="1">
        <f t="array" ref="H230">_xlfn.IFS(B230&gt;_xlfn.QUARTILE.INC(B:B,3),1,B230&gt;_xlfn.QUARTILE.INC(B:B,2),2,B230&gt;_xlfn.QUARTILE.INC(B:B,1),3,B230&lt;=_xlfn.QUARTILE.INC(B:B,1),4)</f>
        <v>1</v>
      </c>
      <c r="I230" cm="1">
        <f t="array" ref="I230">_xlfn.IFS(D230&gt;_xlfn.QUARTILE.INC(D:D,3),1,D230&gt;_xlfn.QUARTILE.INC(D:D,2),2,D230&gt;_xlfn.QUARTILE.INC(D:D,1),3,D230&lt;=_xlfn.QUARTILE.INC(D:D,1),4)</f>
        <v>1</v>
      </c>
      <c r="J230" t="str">
        <f t="shared" si="12"/>
        <v>111</v>
      </c>
      <c r="K230" t="str">
        <f t="shared" si="13"/>
        <v/>
      </c>
      <c r="L230" t="str">
        <f t="shared" si="14"/>
        <v>Champion</v>
      </c>
      <c r="M230" t="str">
        <f t="shared" si="15"/>
        <v>Loyal</v>
      </c>
    </row>
    <row r="231" spans="1:13" x14ac:dyDescent="0.25">
      <c r="A231">
        <v>5414</v>
      </c>
      <c r="B231">
        <v>11</v>
      </c>
      <c r="C231" s="1">
        <v>43583</v>
      </c>
      <c r="D231">
        <v>81.400000000000006</v>
      </c>
      <c r="E231">
        <v>5.4266666666666596</v>
      </c>
      <c r="F231">
        <f>$O$2-C231</f>
        <v>3</v>
      </c>
      <c r="G231" cm="1">
        <f t="array" ref="G231">_xlfn.IFS(F231&gt;_xlfn.QUARTILE.INC(F:F,3),4,F231&gt;_xlfn.QUARTILE.INC(F:F,2),3,F231&gt;_xlfn.QUARTILE.INC(F:F,1),2,F231&lt;=_xlfn.QUARTILE.INC(F:F,1),1)</f>
        <v>1</v>
      </c>
      <c r="H231" cm="1">
        <f t="array" ref="H231">_xlfn.IFS(B231&gt;_xlfn.QUARTILE.INC(B:B,3),1,B231&gt;_xlfn.QUARTILE.INC(B:B,2),2,B231&gt;_xlfn.QUARTILE.INC(B:B,1),3,B231&lt;=_xlfn.QUARTILE.INC(B:B,1),4)</f>
        <v>2</v>
      </c>
      <c r="I231" cm="1">
        <f t="array" ref="I231">_xlfn.IFS(D231&gt;_xlfn.QUARTILE.INC(D:D,3),1,D231&gt;_xlfn.QUARTILE.INC(D:D,2),2,D231&gt;_xlfn.QUARTILE.INC(D:D,1),3,D231&lt;=_xlfn.QUARTILE.INC(D:D,1),4)</f>
        <v>1</v>
      </c>
      <c r="J231" t="str">
        <f t="shared" si="12"/>
        <v>121</v>
      </c>
      <c r="K231" t="str">
        <f t="shared" si="13"/>
        <v/>
      </c>
      <c r="L231" t="str">
        <f t="shared" si="14"/>
        <v/>
      </c>
      <c r="M231" t="str">
        <f t="shared" si="15"/>
        <v/>
      </c>
    </row>
    <row r="232" spans="1:13" x14ac:dyDescent="0.25">
      <c r="A232">
        <v>221</v>
      </c>
      <c r="B232">
        <v>13</v>
      </c>
      <c r="C232" s="1">
        <v>43583</v>
      </c>
      <c r="D232">
        <v>81.2</v>
      </c>
      <c r="E232">
        <v>4.5111111111111102</v>
      </c>
      <c r="F232">
        <f>$O$2-C232</f>
        <v>3</v>
      </c>
      <c r="G232" cm="1">
        <f t="array" ref="G232">_xlfn.IFS(F232&gt;_xlfn.QUARTILE.INC(F:F,3),4,F232&gt;_xlfn.QUARTILE.INC(F:F,2),3,F232&gt;_xlfn.QUARTILE.INC(F:F,1),2,F232&lt;=_xlfn.QUARTILE.INC(F:F,1),1)</f>
        <v>1</v>
      </c>
      <c r="H232" cm="1">
        <f t="array" ref="H232">_xlfn.IFS(B232&gt;_xlfn.QUARTILE.INC(B:B,3),1,B232&gt;_xlfn.QUARTILE.INC(B:B,2),2,B232&gt;_xlfn.QUARTILE.INC(B:B,1),3,B232&lt;=_xlfn.QUARTILE.INC(B:B,1),4)</f>
        <v>1</v>
      </c>
      <c r="I232" cm="1">
        <f t="array" ref="I232">_xlfn.IFS(D232&gt;_xlfn.QUARTILE.INC(D:D,3),1,D232&gt;_xlfn.QUARTILE.INC(D:D,2),2,D232&gt;_xlfn.QUARTILE.INC(D:D,1),3,D232&lt;=_xlfn.QUARTILE.INC(D:D,1),4)</f>
        <v>1</v>
      </c>
      <c r="J232" t="str">
        <f t="shared" si="12"/>
        <v>111</v>
      </c>
      <c r="K232" t="str">
        <f t="shared" si="13"/>
        <v/>
      </c>
      <c r="L232" t="str">
        <f t="shared" si="14"/>
        <v>Champion</v>
      </c>
      <c r="M232" t="str">
        <f t="shared" si="15"/>
        <v>Loyal</v>
      </c>
    </row>
    <row r="233" spans="1:13" x14ac:dyDescent="0.25">
      <c r="A233">
        <v>8177</v>
      </c>
      <c r="B233">
        <v>18</v>
      </c>
      <c r="C233" s="1">
        <v>43580</v>
      </c>
      <c r="D233">
        <v>81.199999999999903</v>
      </c>
      <c r="E233">
        <v>4.2736842105263104</v>
      </c>
      <c r="F233">
        <f>$O$2-C233</f>
        <v>6</v>
      </c>
      <c r="G233" cm="1">
        <f t="array" ref="G233">_xlfn.IFS(F233&gt;_xlfn.QUARTILE.INC(F:F,3),4,F233&gt;_xlfn.QUARTILE.INC(F:F,2),3,F233&gt;_xlfn.QUARTILE.INC(F:F,1),2,F233&lt;=_xlfn.QUARTILE.INC(F:F,1),1)</f>
        <v>3</v>
      </c>
      <c r="H233" cm="1">
        <f t="array" ref="H233">_xlfn.IFS(B233&gt;_xlfn.QUARTILE.INC(B:B,3),1,B233&gt;_xlfn.QUARTILE.INC(B:B,2),2,B233&gt;_xlfn.QUARTILE.INC(B:B,1),3,B233&lt;=_xlfn.QUARTILE.INC(B:B,1),4)</f>
        <v>1</v>
      </c>
      <c r="I233" cm="1">
        <f t="array" ref="I233">_xlfn.IFS(D233&gt;_xlfn.QUARTILE.INC(D:D,3),1,D233&gt;_xlfn.QUARTILE.INC(D:D,2),2,D233&gt;_xlfn.QUARTILE.INC(D:D,1),3,D233&lt;=_xlfn.QUARTILE.INC(D:D,1),4)</f>
        <v>1</v>
      </c>
      <c r="J233" t="str">
        <f t="shared" si="12"/>
        <v>311</v>
      </c>
      <c r="K233" t="str">
        <f t="shared" si="13"/>
        <v/>
      </c>
      <c r="L233" t="str">
        <f t="shared" si="14"/>
        <v/>
      </c>
      <c r="M233" t="str">
        <f t="shared" si="15"/>
        <v>Loyal</v>
      </c>
    </row>
    <row r="234" spans="1:13" x14ac:dyDescent="0.25">
      <c r="A234">
        <v>5040</v>
      </c>
      <c r="B234">
        <v>14</v>
      </c>
      <c r="C234" s="1">
        <v>43584</v>
      </c>
      <c r="D234">
        <v>81.150000000000006</v>
      </c>
      <c r="E234">
        <v>4.7735294117646996</v>
      </c>
      <c r="F234">
        <f>$O$2-C234</f>
        <v>2</v>
      </c>
      <c r="G234" cm="1">
        <f t="array" ref="G234">_xlfn.IFS(F234&gt;_xlfn.QUARTILE.INC(F:F,3),4,F234&gt;_xlfn.QUARTILE.INC(F:F,2),3,F234&gt;_xlfn.QUARTILE.INC(F:F,1),2,F234&lt;=_xlfn.QUARTILE.INC(F:F,1),1)</f>
        <v>1</v>
      </c>
      <c r="H234" cm="1">
        <f t="array" ref="H234">_xlfn.IFS(B234&gt;_xlfn.QUARTILE.INC(B:B,3),1,B234&gt;_xlfn.QUARTILE.INC(B:B,2),2,B234&gt;_xlfn.QUARTILE.INC(B:B,1),3,B234&lt;=_xlfn.QUARTILE.INC(B:B,1),4)</f>
        <v>1</v>
      </c>
      <c r="I234" cm="1">
        <f t="array" ref="I234">_xlfn.IFS(D234&gt;_xlfn.QUARTILE.INC(D:D,3),1,D234&gt;_xlfn.QUARTILE.INC(D:D,2),2,D234&gt;_xlfn.QUARTILE.INC(D:D,1),3,D234&lt;=_xlfn.QUARTILE.INC(D:D,1),4)</f>
        <v>1</v>
      </c>
      <c r="J234" t="str">
        <f t="shared" si="12"/>
        <v>111</v>
      </c>
      <c r="K234" t="str">
        <f t="shared" si="13"/>
        <v/>
      </c>
      <c r="L234" t="str">
        <f t="shared" si="14"/>
        <v>Champion</v>
      </c>
      <c r="M234" t="str">
        <f t="shared" si="15"/>
        <v>Loyal</v>
      </c>
    </row>
    <row r="235" spans="1:13" x14ac:dyDescent="0.25">
      <c r="A235">
        <v>8145</v>
      </c>
      <c r="B235">
        <v>15</v>
      </c>
      <c r="C235" s="1">
        <v>43581</v>
      </c>
      <c r="D235">
        <v>81.05</v>
      </c>
      <c r="E235">
        <v>4.0525000000000002</v>
      </c>
      <c r="F235">
        <f>$O$2-C235</f>
        <v>5</v>
      </c>
      <c r="G235" cm="1">
        <f t="array" ref="G235">_xlfn.IFS(F235&gt;_xlfn.QUARTILE.INC(F:F,3),4,F235&gt;_xlfn.QUARTILE.INC(F:F,2),3,F235&gt;_xlfn.QUARTILE.INC(F:F,1),2,F235&lt;=_xlfn.QUARTILE.INC(F:F,1),1)</f>
        <v>3</v>
      </c>
      <c r="H235" cm="1">
        <f t="array" ref="H235">_xlfn.IFS(B235&gt;_xlfn.QUARTILE.INC(B:B,3),1,B235&gt;_xlfn.QUARTILE.INC(B:B,2),2,B235&gt;_xlfn.QUARTILE.INC(B:B,1),3,B235&lt;=_xlfn.QUARTILE.INC(B:B,1),4)</f>
        <v>1</v>
      </c>
      <c r="I235" cm="1">
        <f t="array" ref="I235">_xlfn.IFS(D235&gt;_xlfn.QUARTILE.INC(D:D,3),1,D235&gt;_xlfn.QUARTILE.INC(D:D,2),2,D235&gt;_xlfn.QUARTILE.INC(D:D,1),3,D235&lt;=_xlfn.QUARTILE.INC(D:D,1),4)</f>
        <v>1</v>
      </c>
      <c r="J235" t="str">
        <f t="shared" si="12"/>
        <v>311</v>
      </c>
      <c r="K235" t="str">
        <f t="shared" si="13"/>
        <v/>
      </c>
      <c r="L235" t="str">
        <f t="shared" si="14"/>
        <v/>
      </c>
      <c r="M235" t="str">
        <f t="shared" si="15"/>
        <v>Loyal</v>
      </c>
    </row>
    <row r="236" spans="1:13" x14ac:dyDescent="0.25">
      <c r="A236">
        <v>5928</v>
      </c>
      <c r="B236">
        <v>13</v>
      </c>
      <c r="C236" s="1">
        <v>43579</v>
      </c>
      <c r="D236">
        <v>81.039999999999907</v>
      </c>
      <c r="E236">
        <v>4.5022222222222199</v>
      </c>
      <c r="F236">
        <f>$O$2-C236</f>
        <v>7</v>
      </c>
      <c r="G236" cm="1">
        <f t="array" ref="G236">_xlfn.IFS(F236&gt;_xlfn.QUARTILE.INC(F:F,3),4,F236&gt;_xlfn.QUARTILE.INC(F:F,2),3,F236&gt;_xlfn.QUARTILE.INC(F:F,1),2,F236&lt;=_xlfn.QUARTILE.INC(F:F,1),1)</f>
        <v>3</v>
      </c>
      <c r="H236" cm="1">
        <f t="array" ref="H236">_xlfn.IFS(B236&gt;_xlfn.QUARTILE.INC(B:B,3),1,B236&gt;_xlfn.QUARTILE.INC(B:B,2),2,B236&gt;_xlfn.QUARTILE.INC(B:B,1),3,B236&lt;=_xlfn.QUARTILE.INC(B:B,1),4)</f>
        <v>1</v>
      </c>
      <c r="I236" cm="1">
        <f t="array" ref="I236">_xlfn.IFS(D236&gt;_xlfn.QUARTILE.INC(D:D,3),1,D236&gt;_xlfn.QUARTILE.INC(D:D,2),2,D236&gt;_xlfn.QUARTILE.INC(D:D,1),3,D236&lt;=_xlfn.QUARTILE.INC(D:D,1),4)</f>
        <v>1</v>
      </c>
      <c r="J236" t="str">
        <f t="shared" si="12"/>
        <v>311</v>
      </c>
      <c r="K236" t="str">
        <f t="shared" si="13"/>
        <v/>
      </c>
      <c r="L236" t="str">
        <f t="shared" si="14"/>
        <v/>
      </c>
      <c r="M236" t="str">
        <f t="shared" si="15"/>
        <v>Loyal</v>
      </c>
    </row>
    <row r="237" spans="1:13" x14ac:dyDescent="0.25">
      <c r="A237">
        <v>192</v>
      </c>
      <c r="B237">
        <v>15</v>
      </c>
      <c r="C237" s="1">
        <v>43575</v>
      </c>
      <c r="D237">
        <v>80.949999999999903</v>
      </c>
      <c r="E237">
        <v>4.2605263157894697</v>
      </c>
      <c r="F237">
        <f>$O$2-C237</f>
        <v>11</v>
      </c>
      <c r="G237" cm="1">
        <f t="array" ref="G237">_xlfn.IFS(F237&gt;_xlfn.QUARTILE.INC(F:F,3),4,F237&gt;_xlfn.QUARTILE.INC(F:F,2),3,F237&gt;_xlfn.QUARTILE.INC(F:F,1),2,F237&lt;=_xlfn.QUARTILE.INC(F:F,1),1)</f>
        <v>4</v>
      </c>
      <c r="H237" cm="1">
        <f t="array" ref="H237">_xlfn.IFS(B237&gt;_xlfn.QUARTILE.INC(B:B,3),1,B237&gt;_xlfn.QUARTILE.INC(B:B,2),2,B237&gt;_xlfn.QUARTILE.INC(B:B,1),3,B237&lt;=_xlfn.QUARTILE.INC(B:B,1),4)</f>
        <v>1</v>
      </c>
      <c r="I237" cm="1">
        <f t="array" ref="I237">_xlfn.IFS(D237&gt;_xlfn.QUARTILE.INC(D:D,3),1,D237&gt;_xlfn.QUARTILE.INC(D:D,2),2,D237&gt;_xlfn.QUARTILE.INC(D:D,1),3,D237&lt;=_xlfn.QUARTILE.INC(D:D,1),4)</f>
        <v>1</v>
      </c>
      <c r="J237" t="str">
        <f t="shared" si="12"/>
        <v>411</v>
      </c>
      <c r="K237" t="str">
        <f t="shared" si="13"/>
        <v>At Risk</v>
      </c>
      <c r="L237" t="str">
        <f t="shared" si="14"/>
        <v/>
      </c>
      <c r="M237" t="str">
        <f t="shared" si="15"/>
        <v>Loyal</v>
      </c>
    </row>
    <row r="238" spans="1:13" x14ac:dyDescent="0.25">
      <c r="A238">
        <v>8058</v>
      </c>
      <c r="B238">
        <v>14</v>
      </c>
      <c r="C238" s="1">
        <v>43584</v>
      </c>
      <c r="D238">
        <v>80.899999999999906</v>
      </c>
      <c r="E238">
        <v>4.49444444444444</v>
      </c>
      <c r="F238">
        <f>$O$2-C238</f>
        <v>2</v>
      </c>
      <c r="G238" cm="1">
        <f t="array" ref="G238">_xlfn.IFS(F238&gt;_xlfn.QUARTILE.INC(F:F,3),4,F238&gt;_xlfn.QUARTILE.INC(F:F,2),3,F238&gt;_xlfn.QUARTILE.INC(F:F,1),2,F238&lt;=_xlfn.QUARTILE.INC(F:F,1),1)</f>
        <v>1</v>
      </c>
      <c r="H238" cm="1">
        <f t="array" ref="H238">_xlfn.IFS(B238&gt;_xlfn.QUARTILE.INC(B:B,3),1,B238&gt;_xlfn.QUARTILE.INC(B:B,2),2,B238&gt;_xlfn.QUARTILE.INC(B:B,1),3,B238&lt;=_xlfn.QUARTILE.INC(B:B,1),4)</f>
        <v>1</v>
      </c>
      <c r="I238" cm="1">
        <f t="array" ref="I238">_xlfn.IFS(D238&gt;_xlfn.QUARTILE.INC(D:D,3),1,D238&gt;_xlfn.QUARTILE.INC(D:D,2),2,D238&gt;_xlfn.QUARTILE.INC(D:D,1),3,D238&lt;=_xlfn.QUARTILE.INC(D:D,1),4)</f>
        <v>1</v>
      </c>
      <c r="J238" t="str">
        <f t="shared" si="12"/>
        <v>111</v>
      </c>
      <c r="K238" t="str">
        <f t="shared" si="13"/>
        <v/>
      </c>
      <c r="L238" t="str">
        <f t="shared" si="14"/>
        <v>Champion</v>
      </c>
      <c r="M238" t="str">
        <f t="shared" si="15"/>
        <v>Loyal</v>
      </c>
    </row>
    <row r="239" spans="1:13" x14ac:dyDescent="0.25">
      <c r="A239">
        <v>8413</v>
      </c>
      <c r="B239">
        <v>17</v>
      </c>
      <c r="C239" s="1">
        <v>43582</v>
      </c>
      <c r="D239">
        <v>80.849999999999994</v>
      </c>
      <c r="E239">
        <v>4.49166666666666</v>
      </c>
      <c r="F239">
        <f>$O$2-C239</f>
        <v>4</v>
      </c>
      <c r="G239" cm="1">
        <f t="array" ref="G239">_xlfn.IFS(F239&gt;_xlfn.QUARTILE.INC(F:F,3),4,F239&gt;_xlfn.QUARTILE.INC(F:F,2),3,F239&gt;_xlfn.QUARTILE.INC(F:F,1),2,F239&lt;=_xlfn.QUARTILE.INC(F:F,1),1)</f>
        <v>2</v>
      </c>
      <c r="H239" cm="1">
        <f t="array" ref="H239">_xlfn.IFS(B239&gt;_xlfn.QUARTILE.INC(B:B,3),1,B239&gt;_xlfn.QUARTILE.INC(B:B,2),2,B239&gt;_xlfn.QUARTILE.INC(B:B,1),3,B239&lt;=_xlfn.QUARTILE.INC(B:B,1),4)</f>
        <v>1</v>
      </c>
      <c r="I239" cm="1">
        <f t="array" ref="I239">_xlfn.IFS(D239&gt;_xlfn.QUARTILE.INC(D:D,3),1,D239&gt;_xlfn.QUARTILE.INC(D:D,2),2,D239&gt;_xlfn.QUARTILE.INC(D:D,1),3,D239&lt;=_xlfn.QUARTILE.INC(D:D,1),4)</f>
        <v>1</v>
      </c>
      <c r="J239" t="str">
        <f t="shared" si="12"/>
        <v>211</v>
      </c>
      <c r="K239" t="str">
        <f t="shared" si="13"/>
        <v/>
      </c>
      <c r="L239" t="str">
        <f t="shared" si="14"/>
        <v/>
      </c>
      <c r="M239" t="str">
        <f t="shared" si="15"/>
        <v>Loyal</v>
      </c>
    </row>
    <row r="240" spans="1:13" x14ac:dyDescent="0.25">
      <c r="A240">
        <v>5479</v>
      </c>
      <c r="B240">
        <v>11</v>
      </c>
      <c r="C240" s="1">
        <v>43583</v>
      </c>
      <c r="D240">
        <v>80.8</v>
      </c>
      <c r="E240">
        <v>5.3866666666666596</v>
      </c>
      <c r="F240">
        <f>$O$2-C240</f>
        <v>3</v>
      </c>
      <c r="G240" cm="1">
        <f t="array" ref="G240">_xlfn.IFS(F240&gt;_xlfn.QUARTILE.INC(F:F,3),4,F240&gt;_xlfn.QUARTILE.INC(F:F,2),3,F240&gt;_xlfn.QUARTILE.INC(F:F,1),2,F240&lt;=_xlfn.QUARTILE.INC(F:F,1),1)</f>
        <v>1</v>
      </c>
      <c r="H240" cm="1">
        <f t="array" ref="H240">_xlfn.IFS(B240&gt;_xlfn.QUARTILE.INC(B:B,3),1,B240&gt;_xlfn.QUARTILE.INC(B:B,2),2,B240&gt;_xlfn.QUARTILE.INC(B:B,1),3,B240&lt;=_xlfn.QUARTILE.INC(B:B,1),4)</f>
        <v>2</v>
      </c>
      <c r="I240" cm="1">
        <f t="array" ref="I240">_xlfn.IFS(D240&gt;_xlfn.QUARTILE.INC(D:D,3),1,D240&gt;_xlfn.QUARTILE.INC(D:D,2),2,D240&gt;_xlfn.QUARTILE.INC(D:D,1),3,D240&lt;=_xlfn.QUARTILE.INC(D:D,1),4)</f>
        <v>1</v>
      </c>
      <c r="J240" t="str">
        <f t="shared" si="12"/>
        <v>121</v>
      </c>
      <c r="K240" t="str">
        <f t="shared" si="13"/>
        <v/>
      </c>
      <c r="L240" t="str">
        <f t="shared" si="14"/>
        <v/>
      </c>
      <c r="M240" t="str">
        <f t="shared" si="15"/>
        <v/>
      </c>
    </row>
    <row r="241" spans="1:13" x14ac:dyDescent="0.25">
      <c r="A241">
        <v>115</v>
      </c>
      <c r="B241">
        <v>11</v>
      </c>
      <c r="C241" s="1">
        <v>43581</v>
      </c>
      <c r="D241">
        <v>80.75</v>
      </c>
      <c r="E241">
        <v>4.4861111111111098</v>
      </c>
      <c r="F241">
        <f>$O$2-C241</f>
        <v>5</v>
      </c>
      <c r="G241" cm="1">
        <f t="array" ref="G241">_xlfn.IFS(F241&gt;_xlfn.QUARTILE.INC(F:F,3),4,F241&gt;_xlfn.QUARTILE.INC(F:F,2),3,F241&gt;_xlfn.QUARTILE.INC(F:F,1),2,F241&lt;=_xlfn.QUARTILE.INC(F:F,1),1)</f>
        <v>3</v>
      </c>
      <c r="H241" cm="1">
        <f t="array" ref="H241">_xlfn.IFS(B241&gt;_xlfn.QUARTILE.INC(B:B,3),1,B241&gt;_xlfn.QUARTILE.INC(B:B,2),2,B241&gt;_xlfn.QUARTILE.INC(B:B,1),3,B241&lt;=_xlfn.QUARTILE.INC(B:B,1),4)</f>
        <v>2</v>
      </c>
      <c r="I241" cm="1">
        <f t="array" ref="I241">_xlfn.IFS(D241&gt;_xlfn.QUARTILE.INC(D:D,3),1,D241&gt;_xlfn.QUARTILE.INC(D:D,2),2,D241&gt;_xlfn.QUARTILE.INC(D:D,1),3,D241&lt;=_xlfn.QUARTILE.INC(D:D,1),4)</f>
        <v>1</v>
      </c>
      <c r="J241" t="str">
        <f t="shared" si="12"/>
        <v>321</v>
      </c>
      <c r="K241" t="str">
        <f t="shared" si="13"/>
        <v/>
      </c>
      <c r="L241" t="str">
        <f t="shared" si="14"/>
        <v/>
      </c>
      <c r="M241" t="str">
        <f t="shared" si="15"/>
        <v/>
      </c>
    </row>
    <row r="242" spans="1:13" x14ac:dyDescent="0.25">
      <c r="A242">
        <v>272</v>
      </c>
      <c r="B242">
        <v>16</v>
      </c>
      <c r="C242" s="1">
        <v>43583</v>
      </c>
      <c r="D242">
        <v>80.7</v>
      </c>
      <c r="E242">
        <v>4.0350000000000001</v>
      </c>
      <c r="F242">
        <f>$O$2-C242</f>
        <v>3</v>
      </c>
      <c r="G242" cm="1">
        <f t="array" ref="G242">_xlfn.IFS(F242&gt;_xlfn.QUARTILE.INC(F:F,3),4,F242&gt;_xlfn.QUARTILE.INC(F:F,2),3,F242&gt;_xlfn.QUARTILE.INC(F:F,1),2,F242&lt;=_xlfn.QUARTILE.INC(F:F,1),1)</f>
        <v>1</v>
      </c>
      <c r="H242" cm="1">
        <f t="array" ref="H242">_xlfn.IFS(B242&gt;_xlfn.QUARTILE.INC(B:B,3),1,B242&gt;_xlfn.QUARTILE.INC(B:B,2),2,B242&gt;_xlfn.QUARTILE.INC(B:B,1),3,B242&lt;=_xlfn.QUARTILE.INC(B:B,1),4)</f>
        <v>1</v>
      </c>
      <c r="I242" cm="1">
        <f t="array" ref="I242">_xlfn.IFS(D242&gt;_xlfn.QUARTILE.INC(D:D,3),1,D242&gt;_xlfn.QUARTILE.INC(D:D,2),2,D242&gt;_xlfn.QUARTILE.INC(D:D,1),3,D242&lt;=_xlfn.QUARTILE.INC(D:D,1),4)</f>
        <v>1</v>
      </c>
      <c r="J242" t="str">
        <f t="shared" si="12"/>
        <v>111</v>
      </c>
      <c r="K242" t="str">
        <f t="shared" si="13"/>
        <v/>
      </c>
      <c r="L242" t="str">
        <f t="shared" si="14"/>
        <v>Champion</v>
      </c>
      <c r="M242" t="str">
        <f t="shared" si="15"/>
        <v>Loyal</v>
      </c>
    </row>
    <row r="243" spans="1:13" x14ac:dyDescent="0.25">
      <c r="A243">
        <v>8361</v>
      </c>
      <c r="B243">
        <v>14</v>
      </c>
      <c r="C243" s="1">
        <v>43577</v>
      </c>
      <c r="D243">
        <v>80.7</v>
      </c>
      <c r="E243">
        <v>4.4833333333333298</v>
      </c>
      <c r="F243">
        <f>$O$2-C243</f>
        <v>9</v>
      </c>
      <c r="G243" cm="1">
        <f t="array" ref="G243">_xlfn.IFS(F243&gt;_xlfn.QUARTILE.INC(F:F,3),4,F243&gt;_xlfn.QUARTILE.INC(F:F,2),3,F243&gt;_xlfn.QUARTILE.INC(F:F,1),2,F243&lt;=_xlfn.QUARTILE.INC(F:F,1),1)</f>
        <v>4</v>
      </c>
      <c r="H243" cm="1">
        <f t="array" ref="H243">_xlfn.IFS(B243&gt;_xlfn.QUARTILE.INC(B:B,3),1,B243&gt;_xlfn.QUARTILE.INC(B:B,2),2,B243&gt;_xlfn.QUARTILE.INC(B:B,1),3,B243&lt;=_xlfn.QUARTILE.INC(B:B,1),4)</f>
        <v>1</v>
      </c>
      <c r="I243" cm="1">
        <f t="array" ref="I243">_xlfn.IFS(D243&gt;_xlfn.QUARTILE.INC(D:D,3),1,D243&gt;_xlfn.QUARTILE.INC(D:D,2),2,D243&gt;_xlfn.QUARTILE.INC(D:D,1),3,D243&lt;=_xlfn.QUARTILE.INC(D:D,1),4)</f>
        <v>1</v>
      </c>
      <c r="J243" t="str">
        <f t="shared" si="12"/>
        <v>411</v>
      </c>
      <c r="K243" t="str">
        <f t="shared" si="13"/>
        <v>At Risk</v>
      </c>
      <c r="L243" t="str">
        <f t="shared" si="14"/>
        <v/>
      </c>
      <c r="M243" t="str">
        <f t="shared" si="15"/>
        <v>Loyal</v>
      </c>
    </row>
    <row r="244" spans="1:13" x14ac:dyDescent="0.25">
      <c r="A244">
        <v>8228</v>
      </c>
      <c r="B244">
        <v>17</v>
      </c>
      <c r="C244" s="1">
        <v>43584</v>
      </c>
      <c r="D244">
        <v>80.650000000000006</v>
      </c>
      <c r="E244">
        <v>4.0324999999999998</v>
      </c>
      <c r="F244">
        <f>$O$2-C244</f>
        <v>2</v>
      </c>
      <c r="G244" cm="1">
        <f t="array" ref="G244">_xlfn.IFS(F244&gt;_xlfn.QUARTILE.INC(F:F,3),4,F244&gt;_xlfn.QUARTILE.INC(F:F,2),3,F244&gt;_xlfn.QUARTILE.INC(F:F,1),2,F244&lt;=_xlfn.QUARTILE.INC(F:F,1),1)</f>
        <v>1</v>
      </c>
      <c r="H244" cm="1">
        <f t="array" ref="H244">_xlfn.IFS(B244&gt;_xlfn.QUARTILE.INC(B:B,3),1,B244&gt;_xlfn.QUARTILE.INC(B:B,2),2,B244&gt;_xlfn.QUARTILE.INC(B:B,1),3,B244&lt;=_xlfn.QUARTILE.INC(B:B,1),4)</f>
        <v>1</v>
      </c>
      <c r="I244" cm="1">
        <f t="array" ref="I244">_xlfn.IFS(D244&gt;_xlfn.QUARTILE.INC(D:D,3),1,D244&gt;_xlfn.QUARTILE.INC(D:D,2),2,D244&gt;_xlfn.QUARTILE.INC(D:D,1),3,D244&lt;=_xlfn.QUARTILE.INC(D:D,1),4)</f>
        <v>1</v>
      </c>
      <c r="J244" t="str">
        <f t="shared" si="12"/>
        <v>111</v>
      </c>
      <c r="K244" t="str">
        <f t="shared" si="13"/>
        <v/>
      </c>
      <c r="L244" t="str">
        <f t="shared" si="14"/>
        <v>Champion</v>
      </c>
      <c r="M244" t="str">
        <f t="shared" si="15"/>
        <v>Loyal</v>
      </c>
    </row>
    <row r="245" spans="1:13" x14ac:dyDescent="0.25">
      <c r="A245">
        <v>8495</v>
      </c>
      <c r="B245">
        <v>14</v>
      </c>
      <c r="C245" s="1">
        <v>43581</v>
      </c>
      <c r="D245">
        <v>80.45</v>
      </c>
      <c r="E245">
        <v>4.7323529411764698</v>
      </c>
      <c r="F245">
        <f>$O$2-C245</f>
        <v>5</v>
      </c>
      <c r="G245" cm="1">
        <f t="array" ref="G245">_xlfn.IFS(F245&gt;_xlfn.QUARTILE.INC(F:F,3),4,F245&gt;_xlfn.QUARTILE.INC(F:F,2),3,F245&gt;_xlfn.QUARTILE.INC(F:F,1),2,F245&lt;=_xlfn.QUARTILE.INC(F:F,1),1)</f>
        <v>3</v>
      </c>
      <c r="H245" cm="1">
        <f t="array" ref="H245">_xlfn.IFS(B245&gt;_xlfn.QUARTILE.INC(B:B,3),1,B245&gt;_xlfn.QUARTILE.INC(B:B,2),2,B245&gt;_xlfn.QUARTILE.INC(B:B,1),3,B245&lt;=_xlfn.QUARTILE.INC(B:B,1),4)</f>
        <v>1</v>
      </c>
      <c r="I245" cm="1">
        <f t="array" ref="I245">_xlfn.IFS(D245&gt;_xlfn.QUARTILE.INC(D:D,3),1,D245&gt;_xlfn.QUARTILE.INC(D:D,2),2,D245&gt;_xlfn.QUARTILE.INC(D:D,1),3,D245&lt;=_xlfn.QUARTILE.INC(D:D,1),4)</f>
        <v>1</v>
      </c>
      <c r="J245" t="str">
        <f t="shared" si="12"/>
        <v>311</v>
      </c>
      <c r="K245" t="str">
        <f t="shared" si="13"/>
        <v/>
      </c>
      <c r="L245" t="str">
        <f t="shared" si="14"/>
        <v/>
      </c>
      <c r="M245" t="str">
        <f t="shared" si="15"/>
        <v>Loyal</v>
      </c>
    </row>
    <row r="246" spans="1:13" x14ac:dyDescent="0.25">
      <c r="A246">
        <v>5431</v>
      </c>
      <c r="B246">
        <v>13</v>
      </c>
      <c r="C246" s="1">
        <v>43582</v>
      </c>
      <c r="D246">
        <v>80.400000000000006</v>
      </c>
      <c r="E246">
        <v>4.7294117647058798</v>
      </c>
      <c r="F246">
        <f>$O$2-C246</f>
        <v>4</v>
      </c>
      <c r="G246" cm="1">
        <f t="array" ref="G246">_xlfn.IFS(F246&gt;_xlfn.QUARTILE.INC(F:F,3),4,F246&gt;_xlfn.QUARTILE.INC(F:F,2),3,F246&gt;_xlfn.QUARTILE.INC(F:F,1),2,F246&lt;=_xlfn.QUARTILE.INC(F:F,1),1)</f>
        <v>2</v>
      </c>
      <c r="H246" cm="1">
        <f t="array" ref="H246">_xlfn.IFS(B246&gt;_xlfn.QUARTILE.INC(B:B,3),1,B246&gt;_xlfn.QUARTILE.INC(B:B,2),2,B246&gt;_xlfn.QUARTILE.INC(B:B,1),3,B246&lt;=_xlfn.QUARTILE.INC(B:B,1),4)</f>
        <v>1</v>
      </c>
      <c r="I246" cm="1">
        <f t="array" ref="I246">_xlfn.IFS(D246&gt;_xlfn.QUARTILE.INC(D:D,3),1,D246&gt;_xlfn.QUARTILE.INC(D:D,2),2,D246&gt;_xlfn.QUARTILE.INC(D:D,1),3,D246&lt;=_xlfn.QUARTILE.INC(D:D,1),4)</f>
        <v>1</v>
      </c>
      <c r="J246" t="str">
        <f t="shared" si="12"/>
        <v>211</v>
      </c>
      <c r="K246" t="str">
        <f t="shared" si="13"/>
        <v/>
      </c>
      <c r="L246" t="str">
        <f t="shared" si="14"/>
        <v/>
      </c>
      <c r="M246" t="str">
        <f t="shared" si="15"/>
        <v>Loyal</v>
      </c>
    </row>
    <row r="247" spans="1:13" x14ac:dyDescent="0.25">
      <c r="A247">
        <v>8050</v>
      </c>
      <c r="B247">
        <v>12</v>
      </c>
      <c r="C247" s="1">
        <v>43581</v>
      </c>
      <c r="D247">
        <v>80.349999999999994</v>
      </c>
      <c r="E247">
        <v>5.3566666666666602</v>
      </c>
      <c r="F247">
        <f>$O$2-C247</f>
        <v>5</v>
      </c>
      <c r="G247" cm="1">
        <f t="array" ref="G247">_xlfn.IFS(F247&gt;_xlfn.QUARTILE.INC(F:F,3),4,F247&gt;_xlfn.QUARTILE.INC(F:F,2),3,F247&gt;_xlfn.QUARTILE.INC(F:F,1),2,F247&lt;=_xlfn.QUARTILE.INC(F:F,1),1)</f>
        <v>3</v>
      </c>
      <c r="H247" cm="1">
        <f t="array" ref="H247">_xlfn.IFS(B247&gt;_xlfn.QUARTILE.INC(B:B,3),1,B247&gt;_xlfn.QUARTILE.INC(B:B,2),2,B247&gt;_xlfn.QUARTILE.INC(B:B,1),3,B247&lt;=_xlfn.QUARTILE.INC(B:B,1),4)</f>
        <v>1</v>
      </c>
      <c r="I247" cm="1">
        <f t="array" ref="I247">_xlfn.IFS(D247&gt;_xlfn.QUARTILE.INC(D:D,3),1,D247&gt;_xlfn.QUARTILE.INC(D:D,2),2,D247&gt;_xlfn.QUARTILE.INC(D:D,1),3,D247&lt;=_xlfn.QUARTILE.INC(D:D,1),4)</f>
        <v>1</v>
      </c>
      <c r="J247" t="str">
        <f t="shared" si="12"/>
        <v>311</v>
      </c>
      <c r="K247" t="str">
        <f t="shared" si="13"/>
        <v/>
      </c>
      <c r="L247" t="str">
        <f t="shared" si="14"/>
        <v/>
      </c>
      <c r="M247" t="str">
        <f t="shared" si="15"/>
        <v>Loyal</v>
      </c>
    </row>
    <row r="248" spans="1:13" x14ac:dyDescent="0.25">
      <c r="A248">
        <v>8307</v>
      </c>
      <c r="B248">
        <v>17</v>
      </c>
      <c r="C248" s="1">
        <v>43581</v>
      </c>
      <c r="D248">
        <v>80.149999999999906</v>
      </c>
      <c r="E248">
        <v>4.4527777777777704</v>
      </c>
      <c r="F248">
        <f>$O$2-C248</f>
        <v>5</v>
      </c>
      <c r="G248" cm="1">
        <f t="array" ref="G248">_xlfn.IFS(F248&gt;_xlfn.QUARTILE.INC(F:F,3),4,F248&gt;_xlfn.QUARTILE.INC(F:F,2),3,F248&gt;_xlfn.QUARTILE.INC(F:F,1),2,F248&lt;=_xlfn.QUARTILE.INC(F:F,1),1)</f>
        <v>3</v>
      </c>
      <c r="H248" cm="1">
        <f t="array" ref="H248">_xlfn.IFS(B248&gt;_xlfn.QUARTILE.INC(B:B,3),1,B248&gt;_xlfn.QUARTILE.INC(B:B,2),2,B248&gt;_xlfn.QUARTILE.INC(B:B,1),3,B248&lt;=_xlfn.QUARTILE.INC(B:B,1),4)</f>
        <v>1</v>
      </c>
      <c r="I248" cm="1">
        <f t="array" ref="I248">_xlfn.IFS(D248&gt;_xlfn.QUARTILE.INC(D:D,3),1,D248&gt;_xlfn.QUARTILE.INC(D:D,2),2,D248&gt;_xlfn.QUARTILE.INC(D:D,1),3,D248&lt;=_xlfn.QUARTILE.INC(D:D,1),4)</f>
        <v>1</v>
      </c>
      <c r="J248" t="str">
        <f t="shared" si="12"/>
        <v>311</v>
      </c>
      <c r="K248" t="str">
        <f t="shared" si="13"/>
        <v/>
      </c>
      <c r="L248" t="str">
        <f t="shared" si="14"/>
        <v/>
      </c>
      <c r="M248" t="str">
        <f t="shared" si="15"/>
        <v>Loyal</v>
      </c>
    </row>
    <row r="249" spans="1:13" x14ac:dyDescent="0.25">
      <c r="A249">
        <v>795</v>
      </c>
      <c r="B249">
        <v>11</v>
      </c>
      <c r="C249" s="1">
        <v>43576</v>
      </c>
      <c r="D249">
        <v>80</v>
      </c>
      <c r="E249">
        <v>5</v>
      </c>
      <c r="F249">
        <f>$O$2-C249</f>
        <v>10</v>
      </c>
      <c r="G249" cm="1">
        <f t="array" ref="G249">_xlfn.IFS(F249&gt;_xlfn.QUARTILE.INC(F:F,3),4,F249&gt;_xlfn.QUARTILE.INC(F:F,2),3,F249&gt;_xlfn.QUARTILE.INC(F:F,1),2,F249&lt;=_xlfn.QUARTILE.INC(F:F,1),1)</f>
        <v>4</v>
      </c>
      <c r="H249" cm="1">
        <f t="array" ref="H249">_xlfn.IFS(B249&gt;_xlfn.QUARTILE.INC(B:B,3),1,B249&gt;_xlfn.QUARTILE.INC(B:B,2),2,B249&gt;_xlfn.QUARTILE.INC(B:B,1),3,B249&lt;=_xlfn.QUARTILE.INC(B:B,1),4)</f>
        <v>2</v>
      </c>
      <c r="I249" cm="1">
        <f t="array" ref="I249">_xlfn.IFS(D249&gt;_xlfn.QUARTILE.INC(D:D,3),1,D249&gt;_xlfn.QUARTILE.INC(D:D,2),2,D249&gt;_xlfn.QUARTILE.INC(D:D,1),3,D249&lt;=_xlfn.QUARTILE.INC(D:D,1),4)</f>
        <v>1</v>
      </c>
      <c r="J249" t="str">
        <f t="shared" si="12"/>
        <v>421</v>
      </c>
      <c r="K249" t="str">
        <f t="shared" si="13"/>
        <v>At Risk</v>
      </c>
      <c r="L249" t="str">
        <f t="shared" si="14"/>
        <v/>
      </c>
      <c r="M249" t="str">
        <f t="shared" si="15"/>
        <v/>
      </c>
    </row>
    <row r="250" spans="1:13" x14ac:dyDescent="0.25">
      <c r="A250">
        <v>8223</v>
      </c>
      <c r="B250">
        <v>13</v>
      </c>
      <c r="C250" s="1">
        <v>43582</v>
      </c>
      <c r="D250">
        <v>79.900000000000006</v>
      </c>
      <c r="E250">
        <v>5.32666666666666</v>
      </c>
      <c r="F250">
        <f>$O$2-C250</f>
        <v>4</v>
      </c>
      <c r="G250" cm="1">
        <f t="array" ref="G250">_xlfn.IFS(F250&gt;_xlfn.QUARTILE.INC(F:F,3),4,F250&gt;_xlfn.QUARTILE.INC(F:F,2),3,F250&gt;_xlfn.QUARTILE.INC(F:F,1),2,F250&lt;=_xlfn.QUARTILE.INC(F:F,1),1)</f>
        <v>2</v>
      </c>
      <c r="H250" cm="1">
        <f t="array" ref="H250">_xlfn.IFS(B250&gt;_xlfn.QUARTILE.INC(B:B,3),1,B250&gt;_xlfn.QUARTILE.INC(B:B,2),2,B250&gt;_xlfn.QUARTILE.INC(B:B,1),3,B250&lt;=_xlfn.QUARTILE.INC(B:B,1),4)</f>
        <v>1</v>
      </c>
      <c r="I250" cm="1">
        <f t="array" ref="I250">_xlfn.IFS(D250&gt;_xlfn.QUARTILE.INC(D:D,3),1,D250&gt;_xlfn.QUARTILE.INC(D:D,2),2,D250&gt;_xlfn.QUARTILE.INC(D:D,1),3,D250&lt;=_xlfn.QUARTILE.INC(D:D,1),4)</f>
        <v>1</v>
      </c>
      <c r="J250" t="str">
        <f t="shared" si="12"/>
        <v>211</v>
      </c>
      <c r="K250" t="str">
        <f t="shared" si="13"/>
        <v/>
      </c>
      <c r="L250" t="str">
        <f t="shared" si="14"/>
        <v/>
      </c>
      <c r="M250" t="str">
        <f t="shared" si="15"/>
        <v>Loyal</v>
      </c>
    </row>
    <row r="251" spans="1:13" x14ac:dyDescent="0.25">
      <c r="A251">
        <v>5944</v>
      </c>
      <c r="B251">
        <v>9</v>
      </c>
      <c r="C251" s="1">
        <v>43583</v>
      </c>
      <c r="D251">
        <v>79.849999999999994</v>
      </c>
      <c r="E251">
        <v>5.3233333333333297</v>
      </c>
      <c r="F251">
        <f>$O$2-C251</f>
        <v>3</v>
      </c>
      <c r="G251" cm="1">
        <f t="array" ref="G251">_xlfn.IFS(F251&gt;_xlfn.QUARTILE.INC(F:F,3),4,F251&gt;_xlfn.QUARTILE.INC(F:F,2),3,F251&gt;_xlfn.QUARTILE.INC(F:F,1),2,F251&lt;=_xlfn.QUARTILE.INC(F:F,1),1)</f>
        <v>1</v>
      </c>
      <c r="H251" cm="1">
        <f t="array" ref="H251">_xlfn.IFS(B251&gt;_xlfn.QUARTILE.INC(B:B,3),1,B251&gt;_xlfn.QUARTILE.INC(B:B,2),2,B251&gt;_xlfn.QUARTILE.INC(B:B,1),3,B251&lt;=_xlfn.QUARTILE.INC(B:B,1),4)</f>
        <v>2</v>
      </c>
      <c r="I251" cm="1">
        <f t="array" ref="I251">_xlfn.IFS(D251&gt;_xlfn.QUARTILE.INC(D:D,3),1,D251&gt;_xlfn.QUARTILE.INC(D:D,2),2,D251&gt;_xlfn.QUARTILE.INC(D:D,1),3,D251&lt;=_xlfn.QUARTILE.INC(D:D,1),4)</f>
        <v>1</v>
      </c>
      <c r="J251" t="str">
        <f t="shared" si="12"/>
        <v>121</v>
      </c>
      <c r="K251" t="str">
        <f t="shared" si="13"/>
        <v/>
      </c>
      <c r="L251" t="str">
        <f t="shared" si="14"/>
        <v/>
      </c>
      <c r="M251" t="str">
        <f t="shared" si="15"/>
        <v/>
      </c>
    </row>
    <row r="252" spans="1:13" x14ac:dyDescent="0.25">
      <c r="A252">
        <v>8176</v>
      </c>
      <c r="B252">
        <v>16</v>
      </c>
      <c r="C252" s="1">
        <v>43584</v>
      </c>
      <c r="D252">
        <v>79.8</v>
      </c>
      <c r="E252">
        <v>4.6941176470588202</v>
      </c>
      <c r="F252">
        <f>$O$2-C252</f>
        <v>2</v>
      </c>
      <c r="G252" cm="1">
        <f t="array" ref="G252">_xlfn.IFS(F252&gt;_xlfn.QUARTILE.INC(F:F,3),4,F252&gt;_xlfn.QUARTILE.INC(F:F,2),3,F252&gt;_xlfn.QUARTILE.INC(F:F,1),2,F252&lt;=_xlfn.QUARTILE.INC(F:F,1),1)</f>
        <v>1</v>
      </c>
      <c r="H252" cm="1">
        <f t="array" ref="H252">_xlfn.IFS(B252&gt;_xlfn.QUARTILE.INC(B:B,3),1,B252&gt;_xlfn.QUARTILE.INC(B:B,2),2,B252&gt;_xlfn.QUARTILE.INC(B:B,1),3,B252&lt;=_xlfn.QUARTILE.INC(B:B,1),4)</f>
        <v>1</v>
      </c>
      <c r="I252" cm="1">
        <f t="array" ref="I252">_xlfn.IFS(D252&gt;_xlfn.QUARTILE.INC(D:D,3),1,D252&gt;_xlfn.QUARTILE.INC(D:D,2),2,D252&gt;_xlfn.QUARTILE.INC(D:D,1),3,D252&lt;=_xlfn.QUARTILE.INC(D:D,1),4)</f>
        <v>1</v>
      </c>
      <c r="J252" t="str">
        <f t="shared" si="12"/>
        <v>111</v>
      </c>
      <c r="K252" t="str">
        <f t="shared" si="13"/>
        <v/>
      </c>
      <c r="L252" t="str">
        <f t="shared" si="14"/>
        <v>Champion</v>
      </c>
      <c r="M252" t="str">
        <f t="shared" si="15"/>
        <v>Loyal</v>
      </c>
    </row>
    <row r="253" spans="1:13" x14ac:dyDescent="0.25">
      <c r="A253">
        <v>5754</v>
      </c>
      <c r="B253">
        <v>11</v>
      </c>
      <c r="C253" s="1">
        <v>43581</v>
      </c>
      <c r="D253">
        <v>79.75</v>
      </c>
      <c r="E253">
        <v>5.6964285714285703</v>
      </c>
      <c r="F253">
        <f>$O$2-C253</f>
        <v>5</v>
      </c>
      <c r="G253" cm="1">
        <f t="array" ref="G253">_xlfn.IFS(F253&gt;_xlfn.QUARTILE.INC(F:F,3),4,F253&gt;_xlfn.QUARTILE.INC(F:F,2),3,F253&gt;_xlfn.QUARTILE.INC(F:F,1),2,F253&lt;=_xlfn.QUARTILE.INC(F:F,1),1)</f>
        <v>3</v>
      </c>
      <c r="H253" cm="1">
        <f t="array" ref="H253">_xlfn.IFS(B253&gt;_xlfn.QUARTILE.INC(B:B,3),1,B253&gt;_xlfn.QUARTILE.INC(B:B,2),2,B253&gt;_xlfn.QUARTILE.INC(B:B,1),3,B253&lt;=_xlfn.QUARTILE.INC(B:B,1),4)</f>
        <v>2</v>
      </c>
      <c r="I253" cm="1">
        <f t="array" ref="I253">_xlfn.IFS(D253&gt;_xlfn.QUARTILE.INC(D:D,3),1,D253&gt;_xlfn.QUARTILE.INC(D:D,2),2,D253&gt;_xlfn.QUARTILE.INC(D:D,1),3,D253&lt;=_xlfn.QUARTILE.INC(D:D,1),4)</f>
        <v>1</v>
      </c>
      <c r="J253" t="str">
        <f t="shared" si="12"/>
        <v>321</v>
      </c>
      <c r="K253" t="str">
        <f t="shared" si="13"/>
        <v/>
      </c>
      <c r="L253" t="str">
        <f t="shared" si="14"/>
        <v/>
      </c>
      <c r="M253" t="str">
        <f t="shared" si="15"/>
        <v/>
      </c>
    </row>
    <row r="254" spans="1:13" x14ac:dyDescent="0.25">
      <c r="A254">
        <v>735</v>
      </c>
      <c r="B254">
        <v>15</v>
      </c>
      <c r="C254" s="1">
        <v>43581</v>
      </c>
      <c r="D254">
        <v>79.7</v>
      </c>
      <c r="E254">
        <v>4.42777777777777</v>
      </c>
      <c r="F254">
        <f>$O$2-C254</f>
        <v>5</v>
      </c>
      <c r="G254" cm="1">
        <f t="array" ref="G254">_xlfn.IFS(F254&gt;_xlfn.QUARTILE.INC(F:F,3),4,F254&gt;_xlfn.QUARTILE.INC(F:F,2),3,F254&gt;_xlfn.QUARTILE.INC(F:F,1),2,F254&lt;=_xlfn.QUARTILE.INC(F:F,1),1)</f>
        <v>3</v>
      </c>
      <c r="H254" cm="1">
        <f t="array" ref="H254">_xlfn.IFS(B254&gt;_xlfn.QUARTILE.INC(B:B,3),1,B254&gt;_xlfn.QUARTILE.INC(B:B,2),2,B254&gt;_xlfn.QUARTILE.INC(B:B,1),3,B254&lt;=_xlfn.QUARTILE.INC(B:B,1),4)</f>
        <v>1</v>
      </c>
      <c r="I254" cm="1">
        <f t="array" ref="I254">_xlfn.IFS(D254&gt;_xlfn.QUARTILE.INC(D:D,3),1,D254&gt;_xlfn.QUARTILE.INC(D:D,2),2,D254&gt;_xlfn.QUARTILE.INC(D:D,1),3,D254&lt;=_xlfn.QUARTILE.INC(D:D,1),4)</f>
        <v>1</v>
      </c>
      <c r="J254" t="str">
        <f t="shared" si="12"/>
        <v>311</v>
      </c>
      <c r="K254" t="str">
        <f t="shared" si="13"/>
        <v/>
      </c>
      <c r="L254" t="str">
        <f t="shared" si="14"/>
        <v/>
      </c>
      <c r="M254" t="str">
        <f t="shared" si="15"/>
        <v>Loyal</v>
      </c>
    </row>
    <row r="255" spans="1:13" x14ac:dyDescent="0.25">
      <c r="A255">
        <v>5455</v>
      </c>
      <c r="B255">
        <v>6</v>
      </c>
      <c r="C255" s="1">
        <v>43579</v>
      </c>
      <c r="D255">
        <v>79.7</v>
      </c>
      <c r="E255">
        <v>8.8555555555555507</v>
      </c>
      <c r="F255">
        <f>$O$2-C255</f>
        <v>7</v>
      </c>
      <c r="G255" cm="1">
        <f t="array" ref="G255">_xlfn.IFS(F255&gt;_xlfn.QUARTILE.INC(F:F,3),4,F255&gt;_xlfn.QUARTILE.INC(F:F,2),3,F255&gt;_xlfn.QUARTILE.INC(F:F,1),2,F255&lt;=_xlfn.QUARTILE.INC(F:F,1),1)</f>
        <v>3</v>
      </c>
      <c r="H255" cm="1">
        <f t="array" ref="H255">_xlfn.IFS(B255&gt;_xlfn.QUARTILE.INC(B:B,3),1,B255&gt;_xlfn.QUARTILE.INC(B:B,2),2,B255&gt;_xlfn.QUARTILE.INC(B:B,1),3,B255&lt;=_xlfn.QUARTILE.INC(B:B,1),4)</f>
        <v>4</v>
      </c>
      <c r="I255" cm="1">
        <f t="array" ref="I255">_xlfn.IFS(D255&gt;_xlfn.QUARTILE.INC(D:D,3),1,D255&gt;_xlfn.QUARTILE.INC(D:D,2),2,D255&gt;_xlfn.QUARTILE.INC(D:D,1),3,D255&lt;=_xlfn.QUARTILE.INC(D:D,1),4)</f>
        <v>1</v>
      </c>
      <c r="J255" t="str">
        <f t="shared" si="12"/>
        <v>341</v>
      </c>
      <c r="K255" t="str">
        <f t="shared" si="13"/>
        <v/>
      </c>
      <c r="L255" t="str">
        <f t="shared" si="14"/>
        <v/>
      </c>
      <c r="M255" t="str">
        <f t="shared" si="15"/>
        <v/>
      </c>
    </row>
    <row r="256" spans="1:13" x14ac:dyDescent="0.25">
      <c r="A256">
        <v>8346</v>
      </c>
      <c r="B256">
        <v>13</v>
      </c>
      <c r="C256" s="1">
        <v>43583</v>
      </c>
      <c r="D256">
        <v>79.650000000000006</v>
      </c>
      <c r="E256">
        <v>4.4249999999999998</v>
      </c>
      <c r="F256">
        <f>$O$2-C256</f>
        <v>3</v>
      </c>
      <c r="G256" cm="1">
        <f t="array" ref="G256">_xlfn.IFS(F256&gt;_xlfn.QUARTILE.INC(F:F,3),4,F256&gt;_xlfn.QUARTILE.INC(F:F,2),3,F256&gt;_xlfn.QUARTILE.INC(F:F,1),2,F256&lt;=_xlfn.QUARTILE.INC(F:F,1),1)</f>
        <v>1</v>
      </c>
      <c r="H256" cm="1">
        <f t="array" ref="H256">_xlfn.IFS(B256&gt;_xlfn.QUARTILE.INC(B:B,3),1,B256&gt;_xlfn.QUARTILE.INC(B:B,2),2,B256&gt;_xlfn.QUARTILE.INC(B:B,1),3,B256&lt;=_xlfn.QUARTILE.INC(B:B,1),4)</f>
        <v>1</v>
      </c>
      <c r="I256" cm="1">
        <f t="array" ref="I256">_xlfn.IFS(D256&gt;_xlfn.QUARTILE.INC(D:D,3),1,D256&gt;_xlfn.QUARTILE.INC(D:D,2),2,D256&gt;_xlfn.QUARTILE.INC(D:D,1),3,D256&lt;=_xlfn.QUARTILE.INC(D:D,1),4)</f>
        <v>1</v>
      </c>
      <c r="J256" t="str">
        <f t="shared" si="12"/>
        <v>111</v>
      </c>
      <c r="K256" t="str">
        <f t="shared" si="13"/>
        <v/>
      </c>
      <c r="L256" t="str">
        <f t="shared" si="14"/>
        <v>Champion</v>
      </c>
      <c r="M256" t="str">
        <f t="shared" si="15"/>
        <v>Loyal</v>
      </c>
    </row>
    <row r="257" spans="1:13" x14ac:dyDescent="0.25">
      <c r="A257">
        <v>5627</v>
      </c>
      <c r="B257">
        <v>13</v>
      </c>
      <c r="C257" s="1">
        <v>43584</v>
      </c>
      <c r="D257">
        <v>79.549999999999898</v>
      </c>
      <c r="E257">
        <v>4.6794117647058799</v>
      </c>
      <c r="F257">
        <f>$O$2-C257</f>
        <v>2</v>
      </c>
      <c r="G257" cm="1">
        <f t="array" ref="G257">_xlfn.IFS(F257&gt;_xlfn.QUARTILE.INC(F:F,3),4,F257&gt;_xlfn.QUARTILE.INC(F:F,2),3,F257&gt;_xlfn.QUARTILE.INC(F:F,1),2,F257&lt;=_xlfn.QUARTILE.INC(F:F,1),1)</f>
        <v>1</v>
      </c>
      <c r="H257" cm="1">
        <f t="array" ref="H257">_xlfn.IFS(B257&gt;_xlfn.QUARTILE.INC(B:B,3),1,B257&gt;_xlfn.QUARTILE.INC(B:B,2),2,B257&gt;_xlfn.QUARTILE.INC(B:B,1),3,B257&lt;=_xlfn.QUARTILE.INC(B:B,1),4)</f>
        <v>1</v>
      </c>
      <c r="I257" cm="1">
        <f t="array" ref="I257">_xlfn.IFS(D257&gt;_xlfn.QUARTILE.INC(D:D,3),1,D257&gt;_xlfn.QUARTILE.INC(D:D,2),2,D257&gt;_xlfn.QUARTILE.INC(D:D,1),3,D257&lt;=_xlfn.QUARTILE.INC(D:D,1),4)</f>
        <v>1</v>
      </c>
      <c r="J257" t="str">
        <f t="shared" si="12"/>
        <v>111</v>
      </c>
      <c r="K257" t="str">
        <f t="shared" si="13"/>
        <v/>
      </c>
      <c r="L257" t="str">
        <f t="shared" si="14"/>
        <v>Champion</v>
      </c>
      <c r="M257" t="str">
        <f t="shared" si="15"/>
        <v>Loyal</v>
      </c>
    </row>
    <row r="258" spans="1:13" x14ac:dyDescent="0.25">
      <c r="A258">
        <v>8201</v>
      </c>
      <c r="B258">
        <v>13</v>
      </c>
      <c r="C258" s="1">
        <v>43584</v>
      </c>
      <c r="D258">
        <v>79.499999999999901</v>
      </c>
      <c r="E258">
        <v>4.9687499999999902</v>
      </c>
      <c r="F258">
        <f>$O$2-C258</f>
        <v>2</v>
      </c>
      <c r="G258" cm="1">
        <f t="array" ref="G258">_xlfn.IFS(F258&gt;_xlfn.QUARTILE.INC(F:F,3),4,F258&gt;_xlfn.QUARTILE.INC(F:F,2),3,F258&gt;_xlfn.QUARTILE.INC(F:F,1),2,F258&lt;=_xlfn.QUARTILE.INC(F:F,1),1)</f>
        <v>1</v>
      </c>
      <c r="H258" cm="1">
        <f t="array" ref="H258">_xlfn.IFS(B258&gt;_xlfn.QUARTILE.INC(B:B,3),1,B258&gt;_xlfn.QUARTILE.INC(B:B,2),2,B258&gt;_xlfn.QUARTILE.INC(B:B,1),3,B258&lt;=_xlfn.QUARTILE.INC(B:B,1),4)</f>
        <v>1</v>
      </c>
      <c r="I258" cm="1">
        <f t="array" ref="I258">_xlfn.IFS(D258&gt;_xlfn.QUARTILE.INC(D:D,3),1,D258&gt;_xlfn.QUARTILE.INC(D:D,2),2,D258&gt;_xlfn.QUARTILE.INC(D:D,1),3,D258&lt;=_xlfn.QUARTILE.INC(D:D,1),4)</f>
        <v>1</v>
      </c>
      <c r="J258" t="str">
        <f t="shared" si="12"/>
        <v>111</v>
      </c>
      <c r="K258" t="str">
        <f t="shared" si="13"/>
        <v/>
      </c>
      <c r="L258" t="str">
        <f t="shared" si="14"/>
        <v>Champion</v>
      </c>
      <c r="M258" t="str">
        <f t="shared" si="15"/>
        <v>Loyal</v>
      </c>
    </row>
    <row r="259" spans="1:13" x14ac:dyDescent="0.25">
      <c r="A259">
        <v>612</v>
      </c>
      <c r="B259">
        <v>14</v>
      </c>
      <c r="C259" s="1">
        <v>43580</v>
      </c>
      <c r="D259">
        <v>79.2</v>
      </c>
      <c r="E259">
        <v>4.6588235294117597</v>
      </c>
      <c r="F259">
        <f>$O$2-C259</f>
        <v>6</v>
      </c>
      <c r="G259" cm="1">
        <f t="array" ref="G259">_xlfn.IFS(F259&gt;_xlfn.QUARTILE.INC(F:F,3),4,F259&gt;_xlfn.QUARTILE.INC(F:F,2),3,F259&gt;_xlfn.QUARTILE.INC(F:F,1),2,F259&lt;=_xlfn.QUARTILE.INC(F:F,1),1)</f>
        <v>3</v>
      </c>
      <c r="H259" cm="1">
        <f t="array" ref="H259">_xlfn.IFS(B259&gt;_xlfn.QUARTILE.INC(B:B,3),1,B259&gt;_xlfn.QUARTILE.INC(B:B,2),2,B259&gt;_xlfn.QUARTILE.INC(B:B,1),3,B259&lt;=_xlfn.QUARTILE.INC(B:B,1),4)</f>
        <v>1</v>
      </c>
      <c r="I259" cm="1">
        <f t="array" ref="I259">_xlfn.IFS(D259&gt;_xlfn.QUARTILE.INC(D:D,3),1,D259&gt;_xlfn.QUARTILE.INC(D:D,2),2,D259&gt;_xlfn.QUARTILE.INC(D:D,1),3,D259&lt;=_xlfn.QUARTILE.INC(D:D,1),4)</f>
        <v>1</v>
      </c>
      <c r="J259" t="str">
        <f t="shared" ref="J259:J322" si="16">_xlfn.CONCAT(G259,H259,I259,)</f>
        <v>311</v>
      </c>
      <c r="K259" t="str">
        <f t="shared" ref="K259:K322" si="17">IF(OR(G259=4,G259=4),"At Risk", "")</f>
        <v/>
      </c>
      <c r="L259" t="str">
        <f t="shared" ref="L259:L322" si="18">IF(AND(G259=1,H259=1,I259=1),"Champion","")</f>
        <v/>
      </c>
      <c r="M259" t="str">
        <f t="shared" ref="M259:M322" si="19">IF(H259=1,"Loyal","")</f>
        <v>Loyal</v>
      </c>
    </row>
    <row r="260" spans="1:13" x14ac:dyDescent="0.25">
      <c r="A260">
        <v>8220</v>
      </c>
      <c r="B260">
        <v>18</v>
      </c>
      <c r="C260" s="1">
        <v>43584</v>
      </c>
      <c r="D260">
        <v>79.150000000000006</v>
      </c>
      <c r="E260">
        <v>3.59772727272727</v>
      </c>
      <c r="F260">
        <f>$O$2-C260</f>
        <v>2</v>
      </c>
      <c r="G260" cm="1">
        <f t="array" ref="G260">_xlfn.IFS(F260&gt;_xlfn.QUARTILE.INC(F:F,3),4,F260&gt;_xlfn.QUARTILE.INC(F:F,2),3,F260&gt;_xlfn.QUARTILE.INC(F:F,1),2,F260&lt;=_xlfn.QUARTILE.INC(F:F,1),1)</f>
        <v>1</v>
      </c>
      <c r="H260" cm="1">
        <f t="array" ref="H260">_xlfn.IFS(B260&gt;_xlfn.QUARTILE.INC(B:B,3),1,B260&gt;_xlfn.QUARTILE.INC(B:B,2),2,B260&gt;_xlfn.QUARTILE.INC(B:B,1),3,B260&lt;=_xlfn.QUARTILE.INC(B:B,1),4)</f>
        <v>1</v>
      </c>
      <c r="I260" cm="1">
        <f t="array" ref="I260">_xlfn.IFS(D260&gt;_xlfn.QUARTILE.INC(D:D,3),1,D260&gt;_xlfn.QUARTILE.INC(D:D,2),2,D260&gt;_xlfn.QUARTILE.INC(D:D,1),3,D260&lt;=_xlfn.QUARTILE.INC(D:D,1),4)</f>
        <v>1</v>
      </c>
      <c r="J260" t="str">
        <f t="shared" si="16"/>
        <v>111</v>
      </c>
      <c r="K260" t="str">
        <f t="shared" si="17"/>
        <v/>
      </c>
      <c r="L260" t="str">
        <f t="shared" si="18"/>
        <v>Champion</v>
      </c>
      <c r="M260" t="str">
        <f t="shared" si="19"/>
        <v>Loyal</v>
      </c>
    </row>
    <row r="261" spans="1:13" x14ac:dyDescent="0.25">
      <c r="A261">
        <v>408</v>
      </c>
      <c r="B261">
        <v>12</v>
      </c>
      <c r="C261" s="1">
        <v>43582</v>
      </c>
      <c r="D261">
        <v>79.05</v>
      </c>
      <c r="E261">
        <v>5.27</v>
      </c>
      <c r="F261">
        <f>$O$2-C261</f>
        <v>4</v>
      </c>
      <c r="G261" cm="1">
        <f t="array" ref="G261">_xlfn.IFS(F261&gt;_xlfn.QUARTILE.INC(F:F,3),4,F261&gt;_xlfn.QUARTILE.INC(F:F,2),3,F261&gt;_xlfn.QUARTILE.INC(F:F,1),2,F261&lt;=_xlfn.QUARTILE.INC(F:F,1),1)</f>
        <v>2</v>
      </c>
      <c r="H261" cm="1">
        <f t="array" ref="H261">_xlfn.IFS(B261&gt;_xlfn.QUARTILE.INC(B:B,3),1,B261&gt;_xlfn.QUARTILE.INC(B:B,2),2,B261&gt;_xlfn.QUARTILE.INC(B:B,1),3,B261&lt;=_xlfn.QUARTILE.INC(B:B,1),4)</f>
        <v>1</v>
      </c>
      <c r="I261" cm="1">
        <f t="array" ref="I261">_xlfn.IFS(D261&gt;_xlfn.QUARTILE.INC(D:D,3),1,D261&gt;_xlfn.QUARTILE.INC(D:D,2),2,D261&gt;_xlfn.QUARTILE.INC(D:D,1),3,D261&lt;=_xlfn.QUARTILE.INC(D:D,1),4)</f>
        <v>1</v>
      </c>
      <c r="J261" t="str">
        <f t="shared" si="16"/>
        <v>211</v>
      </c>
      <c r="K261" t="str">
        <f t="shared" si="17"/>
        <v/>
      </c>
      <c r="L261" t="str">
        <f t="shared" si="18"/>
        <v/>
      </c>
      <c r="M261" t="str">
        <f t="shared" si="19"/>
        <v>Loyal</v>
      </c>
    </row>
    <row r="262" spans="1:13" x14ac:dyDescent="0.25">
      <c r="A262">
        <v>5817</v>
      </c>
      <c r="B262">
        <v>11</v>
      </c>
      <c r="C262" s="1">
        <v>43584</v>
      </c>
      <c r="D262">
        <v>78.849999999999994</v>
      </c>
      <c r="E262">
        <v>5.2566666666666597</v>
      </c>
      <c r="F262">
        <f>$O$2-C262</f>
        <v>2</v>
      </c>
      <c r="G262" cm="1">
        <f t="array" ref="G262">_xlfn.IFS(F262&gt;_xlfn.QUARTILE.INC(F:F,3),4,F262&gt;_xlfn.QUARTILE.INC(F:F,2),3,F262&gt;_xlfn.QUARTILE.INC(F:F,1),2,F262&lt;=_xlfn.QUARTILE.INC(F:F,1),1)</f>
        <v>1</v>
      </c>
      <c r="H262" cm="1">
        <f t="array" ref="H262">_xlfn.IFS(B262&gt;_xlfn.QUARTILE.INC(B:B,3),1,B262&gt;_xlfn.QUARTILE.INC(B:B,2),2,B262&gt;_xlfn.QUARTILE.INC(B:B,1),3,B262&lt;=_xlfn.QUARTILE.INC(B:B,1),4)</f>
        <v>2</v>
      </c>
      <c r="I262" cm="1">
        <f t="array" ref="I262">_xlfn.IFS(D262&gt;_xlfn.QUARTILE.INC(D:D,3),1,D262&gt;_xlfn.QUARTILE.INC(D:D,2),2,D262&gt;_xlfn.QUARTILE.INC(D:D,1),3,D262&lt;=_xlfn.QUARTILE.INC(D:D,1),4)</f>
        <v>1</v>
      </c>
      <c r="J262" t="str">
        <f t="shared" si="16"/>
        <v>121</v>
      </c>
      <c r="K262" t="str">
        <f t="shared" si="17"/>
        <v/>
      </c>
      <c r="L262" t="str">
        <f t="shared" si="18"/>
        <v/>
      </c>
      <c r="M262" t="str">
        <f t="shared" si="19"/>
        <v/>
      </c>
    </row>
    <row r="263" spans="1:13" x14ac:dyDescent="0.25">
      <c r="A263">
        <v>428</v>
      </c>
      <c r="B263">
        <v>15</v>
      </c>
      <c r="C263" s="1">
        <v>43584</v>
      </c>
      <c r="D263">
        <v>78.7</v>
      </c>
      <c r="E263">
        <v>4.9187500000000002</v>
      </c>
      <c r="F263">
        <f>$O$2-C263</f>
        <v>2</v>
      </c>
      <c r="G263" cm="1">
        <f t="array" ref="G263">_xlfn.IFS(F263&gt;_xlfn.QUARTILE.INC(F:F,3),4,F263&gt;_xlfn.QUARTILE.INC(F:F,2),3,F263&gt;_xlfn.QUARTILE.INC(F:F,1),2,F263&lt;=_xlfn.QUARTILE.INC(F:F,1),1)</f>
        <v>1</v>
      </c>
      <c r="H263" cm="1">
        <f t="array" ref="H263">_xlfn.IFS(B263&gt;_xlfn.QUARTILE.INC(B:B,3),1,B263&gt;_xlfn.QUARTILE.INC(B:B,2),2,B263&gt;_xlfn.QUARTILE.INC(B:B,1),3,B263&lt;=_xlfn.QUARTILE.INC(B:B,1),4)</f>
        <v>1</v>
      </c>
      <c r="I263" cm="1">
        <f t="array" ref="I263">_xlfn.IFS(D263&gt;_xlfn.QUARTILE.INC(D:D,3),1,D263&gt;_xlfn.QUARTILE.INC(D:D,2),2,D263&gt;_xlfn.QUARTILE.INC(D:D,1),3,D263&lt;=_xlfn.QUARTILE.INC(D:D,1),4)</f>
        <v>1</v>
      </c>
      <c r="J263" t="str">
        <f t="shared" si="16"/>
        <v>111</v>
      </c>
      <c r="K263" t="str">
        <f t="shared" si="17"/>
        <v/>
      </c>
      <c r="L263" t="str">
        <f t="shared" si="18"/>
        <v>Champion</v>
      </c>
      <c r="M263" t="str">
        <f t="shared" si="19"/>
        <v>Loyal</v>
      </c>
    </row>
    <row r="264" spans="1:13" x14ac:dyDescent="0.25">
      <c r="A264">
        <v>748</v>
      </c>
      <c r="B264">
        <v>12</v>
      </c>
      <c r="C264" s="1">
        <v>43583</v>
      </c>
      <c r="D264">
        <v>78.650000000000006</v>
      </c>
      <c r="E264">
        <v>4.9156250000000004</v>
      </c>
      <c r="F264">
        <f>$O$2-C264</f>
        <v>3</v>
      </c>
      <c r="G264" cm="1">
        <f t="array" ref="G264">_xlfn.IFS(F264&gt;_xlfn.QUARTILE.INC(F:F,3),4,F264&gt;_xlfn.QUARTILE.INC(F:F,2),3,F264&gt;_xlfn.QUARTILE.INC(F:F,1),2,F264&lt;=_xlfn.QUARTILE.INC(F:F,1),1)</f>
        <v>1</v>
      </c>
      <c r="H264" cm="1">
        <f t="array" ref="H264">_xlfn.IFS(B264&gt;_xlfn.QUARTILE.INC(B:B,3),1,B264&gt;_xlfn.QUARTILE.INC(B:B,2),2,B264&gt;_xlfn.QUARTILE.INC(B:B,1),3,B264&lt;=_xlfn.QUARTILE.INC(B:B,1),4)</f>
        <v>1</v>
      </c>
      <c r="I264" cm="1">
        <f t="array" ref="I264">_xlfn.IFS(D264&gt;_xlfn.QUARTILE.INC(D:D,3),1,D264&gt;_xlfn.QUARTILE.INC(D:D,2),2,D264&gt;_xlfn.QUARTILE.INC(D:D,1),3,D264&lt;=_xlfn.QUARTILE.INC(D:D,1),4)</f>
        <v>1</v>
      </c>
      <c r="J264" t="str">
        <f t="shared" si="16"/>
        <v>111</v>
      </c>
      <c r="K264" t="str">
        <f t="shared" si="17"/>
        <v/>
      </c>
      <c r="L264" t="str">
        <f t="shared" si="18"/>
        <v>Champion</v>
      </c>
      <c r="M264" t="str">
        <f t="shared" si="19"/>
        <v>Loyal</v>
      </c>
    </row>
    <row r="265" spans="1:13" x14ac:dyDescent="0.25">
      <c r="A265">
        <v>5097</v>
      </c>
      <c r="B265">
        <v>11</v>
      </c>
      <c r="C265" s="1">
        <v>43584</v>
      </c>
      <c r="D265">
        <v>78.650000000000006</v>
      </c>
      <c r="E265">
        <v>4.6264705882352901</v>
      </c>
      <c r="F265">
        <f>$O$2-C265</f>
        <v>2</v>
      </c>
      <c r="G265" cm="1">
        <f t="array" ref="G265">_xlfn.IFS(F265&gt;_xlfn.QUARTILE.INC(F:F,3),4,F265&gt;_xlfn.QUARTILE.INC(F:F,2),3,F265&gt;_xlfn.QUARTILE.INC(F:F,1),2,F265&lt;=_xlfn.QUARTILE.INC(F:F,1),1)</f>
        <v>1</v>
      </c>
      <c r="H265" cm="1">
        <f t="array" ref="H265">_xlfn.IFS(B265&gt;_xlfn.QUARTILE.INC(B:B,3),1,B265&gt;_xlfn.QUARTILE.INC(B:B,2),2,B265&gt;_xlfn.QUARTILE.INC(B:B,1),3,B265&lt;=_xlfn.QUARTILE.INC(B:B,1),4)</f>
        <v>2</v>
      </c>
      <c r="I265" cm="1">
        <f t="array" ref="I265">_xlfn.IFS(D265&gt;_xlfn.QUARTILE.INC(D:D,3),1,D265&gt;_xlfn.QUARTILE.INC(D:D,2),2,D265&gt;_xlfn.QUARTILE.INC(D:D,1),3,D265&lt;=_xlfn.QUARTILE.INC(D:D,1),4)</f>
        <v>1</v>
      </c>
      <c r="J265" t="str">
        <f t="shared" si="16"/>
        <v>121</v>
      </c>
      <c r="K265" t="str">
        <f t="shared" si="17"/>
        <v/>
      </c>
      <c r="L265" t="str">
        <f t="shared" si="18"/>
        <v/>
      </c>
      <c r="M265" t="str">
        <f t="shared" si="19"/>
        <v/>
      </c>
    </row>
    <row r="266" spans="1:13" x14ac:dyDescent="0.25">
      <c r="A266">
        <v>5829</v>
      </c>
      <c r="B266">
        <v>13</v>
      </c>
      <c r="C266" s="1">
        <v>43573</v>
      </c>
      <c r="D266">
        <v>78.5</v>
      </c>
      <c r="E266">
        <v>4.1315789473684204</v>
      </c>
      <c r="F266">
        <f>$O$2-C266</f>
        <v>13</v>
      </c>
      <c r="G266" cm="1">
        <f t="array" ref="G266">_xlfn.IFS(F266&gt;_xlfn.QUARTILE.INC(F:F,3),4,F266&gt;_xlfn.QUARTILE.INC(F:F,2),3,F266&gt;_xlfn.QUARTILE.INC(F:F,1),2,F266&lt;=_xlfn.QUARTILE.INC(F:F,1),1)</f>
        <v>4</v>
      </c>
      <c r="H266" cm="1">
        <f t="array" ref="H266">_xlfn.IFS(B266&gt;_xlfn.QUARTILE.INC(B:B,3),1,B266&gt;_xlfn.QUARTILE.INC(B:B,2),2,B266&gt;_xlfn.QUARTILE.INC(B:B,1),3,B266&lt;=_xlfn.QUARTILE.INC(B:B,1),4)</f>
        <v>1</v>
      </c>
      <c r="I266" cm="1">
        <f t="array" ref="I266">_xlfn.IFS(D266&gt;_xlfn.QUARTILE.INC(D:D,3),1,D266&gt;_xlfn.QUARTILE.INC(D:D,2),2,D266&gt;_xlfn.QUARTILE.INC(D:D,1),3,D266&lt;=_xlfn.QUARTILE.INC(D:D,1),4)</f>
        <v>1</v>
      </c>
      <c r="J266" t="str">
        <f t="shared" si="16"/>
        <v>411</v>
      </c>
      <c r="K266" t="str">
        <f t="shared" si="17"/>
        <v>At Risk</v>
      </c>
      <c r="L266" t="str">
        <f t="shared" si="18"/>
        <v/>
      </c>
      <c r="M266" t="str">
        <f t="shared" si="19"/>
        <v>Loyal</v>
      </c>
    </row>
    <row r="267" spans="1:13" x14ac:dyDescent="0.25">
      <c r="A267">
        <v>8129</v>
      </c>
      <c r="B267">
        <v>14</v>
      </c>
      <c r="C267" s="1">
        <v>43581</v>
      </c>
      <c r="D267">
        <v>78.45</v>
      </c>
      <c r="E267">
        <v>4.9031250000000002</v>
      </c>
      <c r="F267">
        <f>$O$2-C267</f>
        <v>5</v>
      </c>
      <c r="G267" cm="1">
        <f t="array" ref="G267">_xlfn.IFS(F267&gt;_xlfn.QUARTILE.INC(F:F,3),4,F267&gt;_xlfn.QUARTILE.INC(F:F,2),3,F267&gt;_xlfn.QUARTILE.INC(F:F,1),2,F267&lt;=_xlfn.QUARTILE.INC(F:F,1),1)</f>
        <v>3</v>
      </c>
      <c r="H267" cm="1">
        <f t="array" ref="H267">_xlfn.IFS(B267&gt;_xlfn.QUARTILE.INC(B:B,3),1,B267&gt;_xlfn.QUARTILE.INC(B:B,2),2,B267&gt;_xlfn.QUARTILE.INC(B:B,1),3,B267&lt;=_xlfn.QUARTILE.INC(B:B,1),4)</f>
        <v>1</v>
      </c>
      <c r="I267" cm="1">
        <f t="array" ref="I267">_xlfn.IFS(D267&gt;_xlfn.QUARTILE.INC(D:D,3),1,D267&gt;_xlfn.QUARTILE.INC(D:D,2),2,D267&gt;_xlfn.QUARTILE.INC(D:D,1),3,D267&lt;=_xlfn.QUARTILE.INC(D:D,1),4)</f>
        <v>1</v>
      </c>
      <c r="J267" t="str">
        <f t="shared" si="16"/>
        <v>311</v>
      </c>
      <c r="K267" t="str">
        <f t="shared" si="17"/>
        <v/>
      </c>
      <c r="L267" t="str">
        <f t="shared" si="18"/>
        <v/>
      </c>
      <c r="M267" t="str">
        <f t="shared" si="19"/>
        <v>Loyal</v>
      </c>
    </row>
    <row r="268" spans="1:13" x14ac:dyDescent="0.25">
      <c r="A268">
        <v>5303</v>
      </c>
      <c r="B268">
        <v>12</v>
      </c>
      <c r="C268" s="1">
        <v>43583</v>
      </c>
      <c r="D268">
        <v>78.400000000000006</v>
      </c>
      <c r="E268">
        <v>5.6</v>
      </c>
      <c r="F268">
        <f>$O$2-C268</f>
        <v>3</v>
      </c>
      <c r="G268" cm="1">
        <f t="array" ref="G268">_xlfn.IFS(F268&gt;_xlfn.QUARTILE.INC(F:F,3),4,F268&gt;_xlfn.QUARTILE.INC(F:F,2),3,F268&gt;_xlfn.QUARTILE.INC(F:F,1),2,F268&lt;=_xlfn.QUARTILE.INC(F:F,1),1)</f>
        <v>1</v>
      </c>
      <c r="H268" cm="1">
        <f t="array" ref="H268">_xlfn.IFS(B268&gt;_xlfn.QUARTILE.INC(B:B,3),1,B268&gt;_xlfn.QUARTILE.INC(B:B,2),2,B268&gt;_xlfn.QUARTILE.INC(B:B,1),3,B268&lt;=_xlfn.QUARTILE.INC(B:B,1),4)</f>
        <v>1</v>
      </c>
      <c r="I268" cm="1">
        <f t="array" ref="I268">_xlfn.IFS(D268&gt;_xlfn.QUARTILE.INC(D:D,3),1,D268&gt;_xlfn.QUARTILE.INC(D:D,2),2,D268&gt;_xlfn.QUARTILE.INC(D:D,1),3,D268&lt;=_xlfn.QUARTILE.INC(D:D,1),4)</f>
        <v>1</v>
      </c>
      <c r="J268" t="str">
        <f t="shared" si="16"/>
        <v>111</v>
      </c>
      <c r="K268" t="str">
        <f t="shared" si="17"/>
        <v/>
      </c>
      <c r="L268" t="str">
        <f t="shared" si="18"/>
        <v>Champion</v>
      </c>
      <c r="M268" t="str">
        <f t="shared" si="19"/>
        <v>Loyal</v>
      </c>
    </row>
    <row r="269" spans="1:13" x14ac:dyDescent="0.25">
      <c r="A269">
        <v>500</v>
      </c>
      <c r="B269">
        <v>16</v>
      </c>
      <c r="C269" s="1">
        <v>43584</v>
      </c>
      <c r="D269">
        <v>78.399999999999906</v>
      </c>
      <c r="E269">
        <v>4.3555555555555499</v>
      </c>
      <c r="F269">
        <f>$O$2-C269</f>
        <v>2</v>
      </c>
      <c r="G269" cm="1">
        <f t="array" ref="G269">_xlfn.IFS(F269&gt;_xlfn.QUARTILE.INC(F:F,3),4,F269&gt;_xlfn.QUARTILE.INC(F:F,2),3,F269&gt;_xlfn.QUARTILE.INC(F:F,1),2,F269&lt;=_xlfn.QUARTILE.INC(F:F,1),1)</f>
        <v>1</v>
      </c>
      <c r="H269" cm="1">
        <f t="array" ref="H269">_xlfn.IFS(B269&gt;_xlfn.QUARTILE.INC(B:B,3),1,B269&gt;_xlfn.QUARTILE.INC(B:B,2),2,B269&gt;_xlfn.QUARTILE.INC(B:B,1),3,B269&lt;=_xlfn.QUARTILE.INC(B:B,1),4)</f>
        <v>1</v>
      </c>
      <c r="I269" cm="1">
        <f t="array" ref="I269">_xlfn.IFS(D269&gt;_xlfn.QUARTILE.INC(D:D,3),1,D269&gt;_xlfn.QUARTILE.INC(D:D,2),2,D269&gt;_xlfn.QUARTILE.INC(D:D,1),3,D269&lt;=_xlfn.QUARTILE.INC(D:D,1),4)</f>
        <v>1</v>
      </c>
      <c r="J269" t="str">
        <f t="shared" si="16"/>
        <v>111</v>
      </c>
      <c r="K269" t="str">
        <f t="shared" si="17"/>
        <v/>
      </c>
      <c r="L269" t="str">
        <f t="shared" si="18"/>
        <v>Champion</v>
      </c>
      <c r="M269" t="str">
        <f t="shared" si="19"/>
        <v>Loyal</v>
      </c>
    </row>
    <row r="270" spans="1:13" x14ac:dyDescent="0.25">
      <c r="A270">
        <v>5106</v>
      </c>
      <c r="B270">
        <v>15</v>
      </c>
      <c r="C270" s="1">
        <v>43584</v>
      </c>
      <c r="D270">
        <v>78.349999999999994</v>
      </c>
      <c r="E270">
        <v>4.8968749999999996</v>
      </c>
      <c r="F270">
        <f>$O$2-C270</f>
        <v>2</v>
      </c>
      <c r="G270" cm="1">
        <f t="array" ref="G270">_xlfn.IFS(F270&gt;_xlfn.QUARTILE.INC(F:F,3),4,F270&gt;_xlfn.QUARTILE.INC(F:F,2),3,F270&gt;_xlfn.QUARTILE.INC(F:F,1),2,F270&lt;=_xlfn.QUARTILE.INC(F:F,1),1)</f>
        <v>1</v>
      </c>
      <c r="H270" cm="1">
        <f t="array" ref="H270">_xlfn.IFS(B270&gt;_xlfn.QUARTILE.INC(B:B,3),1,B270&gt;_xlfn.QUARTILE.INC(B:B,2),2,B270&gt;_xlfn.QUARTILE.INC(B:B,1),3,B270&lt;=_xlfn.QUARTILE.INC(B:B,1),4)</f>
        <v>1</v>
      </c>
      <c r="I270" cm="1">
        <f t="array" ref="I270">_xlfn.IFS(D270&gt;_xlfn.QUARTILE.INC(D:D,3),1,D270&gt;_xlfn.QUARTILE.INC(D:D,2),2,D270&gt;_xlfn.QUARTILE.INC(D:D,1),3,D270&lt;=_xlfn.QUARTILE.INC(D:D,1),4)</f>
        <v>1</v>
      </c>
      <c r="J270" t="str">
        <f t="shared" si="16"/>
        <v>111</v>
      </c>
      <c r="K270" t="str">
        <f t="shared" si="17"/>
        <v/>
      </c>
      <c r="L270" t="str">
        <f t="shared" si="18"/>
        <v>Champion</v>
      </c>
      <c r="M270" t="str">
        <f t="shared" si="19"/>
        <v>Loyal</v>
      </c>
    </row>
    <row r="271" spans="1:13" x14ac:dyDescent="0.25">
      <c r="A271">
        <v>8175</v>
      </c>
      <c r="B271">
        <v>7</v>
      </c>
      <c r="C271" s="1">
        <v>43584</v>
      </c>
      <c r="D271">
        <v>78.349999999999994</v>
      </c>
      <c r="E271">
        <v>7.8349999999999902</v>
      </c>
      <c r="F271">
        <f>$O$2-C271</f>
        <v>2</v>
      </c>
      <c r="G271" cm="1">
        <f t="array" ref="G271">_xlfn.IFS(F271&gt;_xlfn.QUARTILE.INC(F:F,3),4,F271&gt;_xlfn.QUARTILE.INC(F:F,2),3,F271&gt;_xlfn.QUARTILE.INC(F:F,1),2,F271&lt;=_xlfn.QUARTILE.INC(F:F,1),1)</f>
        <v>1</v>
      </c>
      <c r="H271" cm="1">
        <f t="array" ref="H271">_xlfn.IFS(B271&gt;_xlfn.QUARTILE.INC(B:B,3),1,B271&gt;_xlfn.QUARTILE.INC(B:B,2),2,B271&gt;_xlfn.QUARTILE.INC(B:B,1),3,B271&lt;=_xlfn.QUARTILE.INC(B:B,1),4)</f>
        <v>3</v>
      </c>
      <c r="I271" cm="1">
        <f t="array" ref="I271">_xlfn.IFS(D271&gt;_xlfn.QUARTILE.INC(D:D,3),1,D271&gt;_xlfn.QUARTILE.INC(D:D,2),2,D271&gt;_xlfn.QUARTILE.INC(D:D,1),3,D271&lt;=_xlfn.QUARTILE.INC(D:D,1),4)</f>
        <v>1</v>
      </c>
      <c r="J271" t="str">
        <f t="shared" si="16"/>
        <v>131</v>
      </c>
      <c r="K271" t="str">
        <f t="shared" si="17"/>
        <v/>
      </c>
      <c r="L271" t="str">
        <f t="shared" si="18"/>
        <v/>
      </c>
      <c r="M271" t="str">
        <f t="shared" si="19"/>
        <v/>
      </c>
    </row>
    <row r="272" spans="1:13" x14ac:dyDescent="0.25">
      <c r="A272">
        <v>5083</v>
      </c>
      <c r="B272">
        <v>12</v>
      </c>
      <c r="C272" s="1">
        <v>43583</v>
      </c>
      <c r="D272">
        <v>78</v>
      </c>
      <c r="E272">
        <v>4.5882352941176396</v>
      </c>
      <c r="F272">
        <f>$O$2-C272</f>
        <v>3</v>
      </c>
      <c r="G272" cm="1">
        <f t="array" ref="G272">_xlfn.IFS(F272&gt;_xlfn.QUARTILE.INC(F:F,3),4,F272&gt;_xlfn.QUARTILE.INC(F:F,2),3,F272&gt;_xlfn.QUARTILE.INC(F:F,1),2,F272&lt;=_xlfn.QUARTILE.INC(F:F,1),1)</f>
        <v>1</v>
      </c>
      <c r="H272" cm="1">
        <f t="array" ref="H272">_xlfn.IFS(B272&gt;_xlfn.QUARTILE.INC(B:B,3),1,B272&gt;_xlfn.QUARTILE.INC(B:B,2),2,B272&gt;_xlfn.QUARTILE.INC(B:B,1),3,B272&lt;=_xlfn.QUARTILE.INC(B:B,1),4)</f>
        <v>1</v>
      </c>
      <c r="I272" cm="1">
        <f t="array" ref="I272">_xlfn.IFS(D272&gt;_xlfn.QUARTILE.INC(D:D,3),1,D272&gt;_xlfn.QUARTILE.INC(D:D,2),2,D272&gt;_xlfn.QUARTILE.INC(D:D,1),3,D272&lt;=_xlfn.QUARTILE.INC(D:D,1),4)</f>
        <v>1</v>
      </c>
      <c r="J272" t="str">
        <f t="shared" si="16"/>
        <v>111</v>
      </c>
      <c r="K272" t="str">
        <f t="shared" si="17"/>
        <v/>
      </c>
      <c r="L272" t="str">
        <f t="shared" si="18"/>
        <v>Champion</v>
      </c>
      <c r="M272" t="str">
        <f t="shared" si="19"/>
        <v>Loyal</v>
      </c>
    </row>
    <row r="273" spans="1:13" x14ac:dyDescent="0.25">
      <c r="A273">
        <v>8122</v>
      </c>
      <c r="B273">
        <v>10</v>
      </c>
      <c r="C273" s="1">
        <v>43580</v>
      </c>
      <c r="D273">
        <v>78</v>
      </c>
      <c r="E273">
        <v>6.5</v>
      </c>
      <c r="F273">
        <f>$O$2-C273</f>
        <v>6</v>
      </c>
      <c r="G273" cm="1">
        <f t="array" ref="G273">_xlfn.IFS(F273&gt;_xlfn.QUARTILE.INC(F:F,3),4,F273&gt;_xlfn.QUARTILE.INC(F:F,2),3,F273&gt;_xlfn.QUARTILE.INC(F:F,1),2,F273&lt;=_xlfn.QUARTILE.INC(F:F,1),1)</f>
        <v>3</v>
      </c>
      <c r="H273" cm="1">
        <f t="array" ref="H273">_xlfn.IFS(B273&gt;_xlfn.QUARTILE.INC(B:B,3),1,B273&gt;_xlfn.QUARTILE.INC(B:B,2),2,B273&gt;_xlfn.QUARTILE.INC(B:B,1),3,B273&lt;=_xlfn.QUARTILE.INC(B:B,1),4)</f>
        <v>2</v>
      </c>
      <c r="I273" cm="1">
        <f t="array" ref="I273">_xlfn.IFS(D273&gt;_xlfn.QUARTILE.INC(D:D,3),1,D273&gt;_xlfn.QUARTILE.INC(D:D,2),2,D273&gt;_xlfn.QUARTILE.INC(D:D,1),3,D273&lt;=_xlfn.QUARTILE.INC(D:D,1),4)</f>
        <v>1</v>
      </c>
      <c r="J273" t="str">
        <f t="shared" si="16"/>
        <v>321</v>
      </c>
      <c r="K273" t="str">
        <f t="shared" si="17"/>
        <v/>
      </c>
      <c r="L273" t="str">
        <f t="shared" si="18"/>
        <v/>
      </c>
      <c r="M273" t="str">
        <f t="shared" si="19"/>
        <v/>
      </c>
    </row>
    <row r="274" spans="1:13" x14ac:dyDescent="0.25">
      <c r="A274">
        <v>703</v>
      </c>
      <c r="B274">
        <v>13</v>
      </c>
      <c r="C274" s="1">
        <v>43582</v>
      </c>
      <c r="D274">
        <v>78</v>
      </c>
      <c r="E274">
        <v>4.875</v>
      </c>
      <c r="F274">
        <f>$O$2-C274</f>
        <v>4</v>
      </c>
      <c r="G274" cm="1">
        <f t="array" ref="G274">_xlfn.IFS(F274&gt;_xlfn.QUARTILE.INC(F:F,3),4,F274&gt;_xlfn.QUARTILE.INC(F:F,2),3,F274&gt;_xlfn.QUARTILE.INC(F:F,1),2,F274&lt;=_xlfn.QUARTILE.INC(F:F,1),1)</f>
        <v>2</v>
      </c>
      <c r="H274" cm="1">
        <f t="array" ref="H274">_xlfn.IFS(B274&gt;_xlfn.QUARTILE.INC(B:B,3),1,B274&gt;_xlfn.QUARTILE.INC(B:B,2),2,B274&gt;_xlfn.QUARTILE.INC(B:B,1),3,B274&lt;=_xlfn.QUARTILE.INC(B:B,1),4)</f>
        <v>1</v>
      </c>
      <c r="I274" cm="1">
        <f t="array" ref="I274">_xlfn.IFS(D274&gt;_xlfn.QUARTILE.INC(D:D,3),1,D274&gt;_xlfn.QUARTILE.INC(D:D,2),2,D274&gt;_xlfn.QUARTILE.INC(D:D,1),3,D274&lt;=_xlfn.QUARTILE.INC(D:D,1),4)</f>
        <v>1</v>
      </c>
      <c r="J274" t="str">
        <f t="shared" si="16"/>
        <v>211</v>
      </c>
      <c r="K274" t="str">
        <f t="shared" si="17"/>
        <v/>
      </c>
      <c r="L274" t="str">
        <f t="shared" si="18"/>
        <v/>
      </c>
      <c r="M274" t="str">
        <f t="shared" si="19"/>
        <v>Loyal</v>
      </c>
    </row>
    <row r="275" spans="1:13" x14ac:dyDescent="0.25">
      <c r="A275">
        <v>649</v>
      </c>
      <c r="B275">
        <v>8</v>
      </c>
      <c r="C275" s="1">
        <v>43582</v>
      </c>
      <c r="D275">
        <v>78</v>
      </c>
      <c r="E275">
        <v>7.0909090909090899</v>
      </c>
      <c r="F275">
        <f>$O$2-C275</f>
        <v>4</v>
      </c>
      <c r="G275" cm="1">
        <f t="array" ref="G275">_xlfn.IFS(F275&gt;_xlfn.QUARTILE.INC(F:F,3),4,F275&gt;_xlfn.QUARTILE.INC(F:F,2),3,F275&gt;_xlfn.QUARTILE.INC(F:F,1),2,F275&lt;=_xlfn.QUARTILE.INC(F:F,1),1)</f>
        <v>2</v>
      </c>
      <c r="H275" cm="1">
        <f t="array" ref="H275">_xlfn.IFS(B275&gt;_xlfn.QUARTILE.INC(B:B,3),1,B275&gt;_xlfn.QUARTILE.INC(B:B,2),2,B275&gt;_xlfn.QUARTILE.INC(B:B,1),3,B275&lt;=_xlfn.QUARTILE.INC(B:B,1),4)</f>
        <v>3</v>
      </c>
      <c r="I275" cm="1">
        <f t="array" ref="I275">_xlfn.IFS(D275&gt;_xlfn.QUARTILE.INC(D:D,3),1,D275&gt;_xlfn.QUARTILE.INC(D:D,2),2,D275&gt;_xlfn.QUARTILE.INC(D:D,1),3,D275&lt;=_xlfn.QUARTILE.INC(D:D,1),4)</f>
        <v>1</v>
      </c>
      <c r="J275" t="str">
        <f t="shared" si="16"/>
        <v>231</v>
      </c>
      <c r="K275" t="str">
        <f t="shared" si="17"/>
        <v/>
      </c>
      <c r="L275" t="str">
        <f t="shared" si="18"/>
        <v/>
      </c>
      <c r="M275" t="str">
        <f t="shared" si="19"/>
        <v/>
      </c>
    </row>
    <row r="276" spans="1:13" x14ac:dyDescent="0.25">
      <c r="A276">
        <v>306</v>
      </c>
      <c r="B276">
        <v>9</v>
      </c>
      <c r="C276" s="1">
        <v>43567</v>
      </c>
      <c r="D276">
        <v>77.999999999999901</v>
      </c>
      <c r="E276">
        <v>6.4999999999999902</v>
      </c>
      <c r="F276">
        <f>$O$2-C276</f>
        <v>19</v>
      </c>
      <c r="G276" cm="1">
        <f t="array" ref="G276">_xlfn.IFS(F276&gt;_xlfn.QUARTILE.INC(F:F,3),4,F276&gt;_xlfn.QUARTILE.INC(F:F,2),3,F276&gt;_xlfn.QUARTILE.INC(F:F,1),2,F276&lt;=_xlfn.QUARTILE.INC(F:F,1),1)</f>
        <v>4</v>
      </c>
      <c r="H276" cm="1">
        <f t="array" ref="H276">_xlfn.IFS(B276&gt;_xlfn.QUARTILE.INC(B:B,3),1,B276&gt;_xlfn.QUARTILE.INC(B:B,2),2,B276&gt;_xlfn.QUARTILE.INC(B:B,1),3,B276&lt;=_xlfn.QUARTILE.INC(B:B,1),4)</f>
        <v>2</v>
      </c>
      <c r="I276" cm="1">
        <f t="array" ref="I276">_xlfn.IFS(D276&gt;_xlfn.QUARTILE.INC(D:D,3),1,D276&gt;_xlfn.QUARTILE.INC(D:D,2),2,D276&gt;_xlfn.QUARTILE.INC(D:D,1),3,D276&lt;=_xlfn.QUARTILE.INC(D:D,1),4)</f>
        <v>1</v>
      </c>
      <c r="J276" t="str">
        <f t="shared" si="16"/>
        <v>421</v>
      </c>
      <c r="K276" t="str">
        <f t="shared" si="17"/>
        <v>At Risk</v>
      </c>
      <c r="L276" t="str">
        <f t="shared" si="18"/>
        <v/>
      </c>
      <c r="M276" t="str">
        <f t="shared" si="19"/>
        <v/>
      </c>
    </row>
    <row r="277" spans="1:13" x14ac:dyDescent="0.25">
      <c r="A277">
        <v>601</v>
      </c>
      <c r="B277">
        <v>14</v>
      </c>
      <c r="C277" s="1">
        <v>43584</v>
      </c>
      <c r="D277">
        <v>77.95</v>
      </c>
      <c r="E277">
        <v>4.3305555555555504</v>
      </c>
      <c r="F277">
        <f>$O$2-C277</f>
        <v>2</v>
      </c>
      <c r="G277" cm="1">
        <f t="array" ref="G277">_xlfn.IFS(F277&gt;_xlfn.QUARTILE.INC(F:F,3),4,F277&gt;_xlfn.QUARTILE.INC(F:F,2),3,F277&gt;_xlfn.QUARTILE.INC(F:F,1),2,F277&lt;=_xlfn.QUARTILE.INC(F:F,1),1)</f>
        <v>1</v>
      </c>
      <c r="H277" cm="1">
        <f t="array" ref="H277">_xlfn.IFS(B277&gt;_xlfn.QUARTILE.INC(B:B,3),1,B277&gt;_xlfn.QUARTILE.INC(B:B,2),2,B277&gt;_xlfn.QUARTILE.INC(B:B,1),3,B277&lt;=_xlfn.QUARTILE.INC(B:B,1),4)</f>
        <v>1</v>
      </c>
      <c r="I277" cm="1">
        <f t="array" ref="I277">_xlfn.IFS(D277&gt;_xlfn.QUARTILE.INC(D:D,3),1,D277&gt;_xlfn.QUARTILE.INC(D:D,2),2,D277&gt;_xlfn.QUARTILE.INC(D:D,1),3,D277&lt;=_xlfn.QUARTILE.INC(D:D,1),4)</f>
        <v>1</v>
      </c>
      <c r="J277" t="str">
        <f t="shared" si="16"/>
        <v>111</v>
      </c>
      <c r="K277" t="str">
        <f t="shared" si="17"/>
        <v/>
      </c>
      <c r="L277" t="str">
        <f t="shared" si="18"/>
        <v>Champion</v>
      </c>
      <c r="M277" t="str">
        <f t="shared" si="19"/>
        <v>Loyal</v>
      </c>
    </row>
    <row r="278" spans="1:13" x14ac:dyDescent="0.25">
      <c r="A278">
        <v>117</v>
      </c>
      <c r="B278">
        <v>12</v>
      </c>
      <c r="C278" s="1">
        <v>43584</v>
      </c>
      <c r="D278">
        <v>77.900000000000006</v>
      </c>
      <c r="E278">
        <v>4.3277777777777704</v>
      </c>
      <c r="F278">
        <f>$O$2-C278</f>
        <v>2</v>
      </c>
      <c r="G278" cm="1">
        <f t="array" ref="G278">_xlfn.IFS(F278&gt;_xlfn.QUARTILE.INC(F:F,3),4,F278&gt;_xlfn.QUARTILE.INC(F:F,2),3,F278&gt;_xlfn.QUARTILE.INC(F:F,1),2,F278&lt;=_xlfn.QUARTILE.INC(F:F,1),1)</f>
        <v>1</v>
      </c>
      <c r="H278" cm="1">
        <f t="array" ref="H278">_xlfn.IFS(B278&gt;_xlfn.QUARTILE.INC(B:B,3),1,B278&gt;_xlfn.QUARTILE.INC(B:B,2),2,B278&gt;_xlfn.QUARTILE.INC(B:B,1),3,B278&lt;=_xlfn.QUARTILE.INC(B:B,1),4)</f>
        <v>1</v>
      </c>
      <c r="I278" cm="1">
        <f t="array" ref="I278">_xlfn.IFS(D278&gt;_xlfn.QUARTILE.INC(D:D,3),1,D278&gt;_xlfn.QUARTILE.INC(D:D,2),2,D278&gt;_xlfn.QUARTILE.INC(D:D,1),3,D278&lt;=_xlfn.QUARTILE.INC(D:D,1),4)</f>
        <v>1</v>
      </c>
      <c r="J278" t="str">
        <f t="shared" si="16"/>
        <v>111</v>
      </c>
      <c r="K278" t="str">
        <f t="shared" si="17"/>
        <v/>
      </c>
      <c r="L278" t="str">
        <f t="shared" si="18"/>
        <v>Champion</v>
      </c>
      <c r="M278" t="str">
        <f t="shared" si="19"/>
        <v>Loyal</v>
      </c>
    </row>
    <row r="279" spans="1:13" x14ac:dyDescent="0.25">
      <c r="A279">
        <v>8318</v>
      </c>
      <c r="B279">
        <v>18</v>
      </c>
      <c r="C279" s="1">
        <v>43584</v>
      </c>
      <c r="D279">
        <v>77.900000000000006</v>
      </c>
      <c r="E279">
        <v>3.7095238095237999</v>
      </c>
      <c r="F279">
        <f>$O$2-C279</f>
        <v>2</v>
      </c>
      <c r="G279" cm="1">
        <f t="array" ref="G279">_xlfn.IFS(F279&gt;_xlfn.QUARTILE.INC(F:F,3),4,F279&gt;_xlfn.QUARTILE.INC(F:F,2),3,F279&gt;_xlfn.QUARTILE.INC(F:F,1),2,F279&lt;=_xlfn.QUARTILE.INC(F:F,1),1)</f>
        <v>1</v>
      </c>
      <c r="H279" cm="1">
        <f t="array" ref="H279">_xlfn.IFS(B279&gt;_xlfn.QUARTILE.INC(B:B,3),1,B279&gt;_xlfn.QUARTILE.INC(B:B,2),2,B279&gt;_xlfn.QUARTILE.INC(B:B,1),3,B279&lt;=_xlfn.QUARTILE.INC(B:B,1),4)</f>
        <v>1</v>
      </c>
      <c r="I279" cm="1">
        <f t="array" ref="I279">_xlfn.IFS(D279&gt;_xlfn.QUARTILE.INC(D:D,3),1,D279&gt;_xlfn.QUARTILE.INC(D:D,2),2,D279&gt;_xlfn.QUARTILE.INC(D:D,1),3,D279&lt;=_xlfn.QUARTILE.INC(D:D,1),4)</f>
        <v>1</v>
      </c>
      <c r="J279" t="str">
        <f t="shared" si="16"/>
        <v>111</v>
      </c>
      <c r="K279" t="str">
        <f t="shared" si="17"/>
        <v/>
      </c>
      <c r="L279" t="str">
        <f t="shared" si="18"/>
        <v>Champion</v>
      </c>
      <c r="M279" t="str">
        <f t="shared" si="19"/>
        <v>Loyal</v>
      </c>
    </row>
    <row r="280" spans="1:13" x14ac:dyDescent="0.25">
      <c r="A280">
        <v>8189</v>
      </c>
      <c r="B280">
        <v>14</v>
      </c>
      <c r="C280" s="1">
        <v>43577</v>
      </c>
      <c r="D280">
        <v>77.900000000000006</v>
      </c>
      <c r="E280">
        <v>5.1933333333333298</v>
      </c>
      <c r="F280">
        <f>$O$2-C280</f>
        <v>9</v>
      </c>
      <c r="G280" cm="1">
        <f t="array" ref="G280">_xlfn.IFS(F280&gt;_xlfn.QUARTILE.INC(F:F,3),4,F280&gt;_xlfn.QUARTILE.INC(F:F,2),3,F280&gt;_xlfn.QUARTILE.INC(F:F,1),2,F280&lt;=_xlfn.QUARTILE.INC(F:F,1),1)</f>
        <v>4</v>
      </c>
      <c r="H280" cm="1">
        <f t="array" ref="H280">_xlfn.IFS(B280&gt;_xlfn.QUARTILE.INC(B:B,3),1,B280&gt;_xlfn.QUARTILE.INC(B:B,2),2,B280&gt;_xlfn.QUARTILE.INC(B:B,1),3,B280&lt;=_xlfn.QUARTILE.INC(B:B,1),4)</f>
        <v>1</v>
      </c>
      <c r="I280" cm="1">
        <f t="array" ref="I280">_xlfn.IFS(D280&gt;_xlfn.QUARTILE.INC(D:D,3),1,D280&gt;_xlfn.QUARTILE.INC(D:D,2),2,D280&gt;_xlfn.QUARTILE.INC(D:D,1),3,D280&lt;=_xlfn.QUARTILE.INC(D:D,1),4)</f>
        <v>1</v>
      </c>
      <c r="J280" t="str">
        <f t="shared" si="16"/>
        <v>411</v>
      </c>
      <c r="K280" t="str">
        <f t="shared" si="17"/>
        <v>At Risk</v>
      </c>
      <c r="L280" t="str">
        <f t="shared" si="18"/>
        <v/>
      </c>
      <c r="M280" t="str">
        <f t="shared" si="19"/>
        <v>Loyal</v>
      </c>
    </row>
    <row r="281" spans="1:13" x14ac:dyDescent="0.25">
      <c r="A281">
        <v>384</v>
      </c>
      <c r="B281">
        <v>12</v>
      </c>
      <c r="C281" s="1">
        <v>43579</v>
      </c>
      <c r="D281">
        <v>77.849999999999994</v>
      </c>
      <c r="E281">
        <v>4.3249999999999904</v>
      </c>
      <c r="F281">
        <f>$O$2-C281</f>
        <v>7</v>
      </c>
      <c r="G281" cm="1">
        <f t="array" ref="G281">_xlfn.IFS(F281&gt;_xlfn.QUARTILE.INC(F:F,3),4,F281&gt;_xlfn.QUARTILE.INC(F:F,2),3,F281&gt;_xlfn.QUARTILE.INC(F:F,1),2,F281&lt;=_xlfn.QUARTILE.INC(F:F,1),1)</f>
        <v>3</v>
      </c>
      <c r="H281" cm="1">
        <f t="array" ref="H281">_xlfn.IFS(B281&gt;_xlfn.QUARTILE.INC(B:B,3),1,B281&gt;_xlfn.QUARTILE.INC(B:B,2),2,B281&gt;_xlfn.QUARTILE.INC(B:B,1),3,B281&lt;=_xlfn.QUARTILE.INC(B:B,1),4)</f>
        <v>1</v>
      </c>
      <c r="I281" cm="1">
        <f t="array" ref="I281">_xlfn.IFS(D281&gt;_xlfn.QUARTILE.INC(D:D,3),1,D281&gt;_xlfn.QUARTILE.INC(D:D,2),2,D281&gt;_xlfn.QUARTILE.INC(D:D,1),3,D281&lt;=_xlfn.QUARTILE.INC(D:D,1),4)</f>
        <v>1</v>
      </c>
      <c r="J281" t="str">
        <f t="shared" si="16"/>
        <v>311</v>
      </c>
      <c r="K281" t="str">
        <f t="shared" si="17"/>
        <v/>
      </c>
      <c r="L281" t="str">
        <f t="shared" si="18"/>
        <v/>
      </c>
      <c r="M281" t="str">
        <f t="shared" si="19"/>
        <v>Loyal</v>
      </c>
    </row>
    <row r="282" spans="1:13" x14ac:dyDescent="0.25">
      <c r="A282">
        <v>5412</v>
      </c>
      <c r="B282">
        <v>12</v>
      </c>
      <c r="C282" s="1">
        <v>43583</v>
      </c>
      <c r="D282">
        <v>77.75</v>
      </c>
      <c r="E282">
        <v>5.18333333333333</v>
      </c>
      <c r="F282">
        <f>$O$2-C282</f>
        <v>3</v>
      </c>
      <c r="G282" cm="1">
        <f t="array" ref="G282">_xlfn.IFS(F282&gt;_xlfn.QUARTILE.INC(F:F,3),4,F282&gt;_xlfn.QUARTILE.INC(F:F,2),3,F282&gt;_xlfn.QUARTILE.INC(F:F,1),2,F282&lt;=_xlfn.QUARTILE.INC(F:F,1),1)</f>
        <v>1</v>
      </c>
      <c r="H282" cm="1">
        <f t="array" ref="H282">_xlfn.IFS(B282&gt;_xlfn.QUARTILE.INC(B:B,3),1,B282&gt;_xlfn.QUARTILE.INC(B:B,2),2,B282&gt;_xlfn.QUARTILE.INC(B:B,1),3,B282&lt;=_xlfn.QUARTILE.INC(B:B,1),4)</f>
        <v>1</v>
      </c>
      <c r="I282" cm="1">
        <f t="array" ref="I282">_xlfn.IFS(D282&gt;_xlfn.QUARTILE.INC(D:D,3),1,D282&gt;_xlfn.QUARTILE.INC(D:D,2),2,D282&gt;_xlfn.QUARTILE.INC(D:D,1),3,D282&lt;=_xlfn.QUARTILE.INC(D:D,1),4)</f>
        <v>1</v>
      </c>
      <c r="J282" t="str">
        <f t="shared" si="16"/>
        <v>111</v>
      </c>
      <c r="K282" t="str">
        <f t="shared" si="17"/>
        <v/>
      </c>
      <c r="L282" t="str">
        <f t="shared" si="18"/>
        <v>Champion</v>
      </c>
      <c r="M282" t="str">
        <f t="shared" si="19"/>
        <v>Loyal</v>
      </c>
    </row>
    <row r="283" spans="1:13" x14ac:dyDescent="0.25">
      <c r="A283">
        <v>8054</v>
      </c>
      <c r="B283">
        <v>16</v>
      </c>
      <c r="C283" s="1">
        <v>43582</v>
      </c>
      <c r="D283">
        <v>77.75</v>
      </c>
      <c r="E283">
        <v>4.0921052631578902</v>
      </c>
      <c r="F283">
        <f>$O$2-C283</f>
        <v>4</v>
      </c>
      <c r="G283" cm="1">
        <f t="array" ref="G283">_xlfn.IFS(F283&gt;_xlfn.QUARTILE.INC(F:F,3),4,F283&gt;_xlfn.QUARTILE.INC(F:F,2),3,F283&gt;_xlfn.QUARTILE.INC(F:F,1),2,F283&lt;=_xlfn.QUARTILE.INC(F:F,1),1)</f>
        <v>2</v>
      </c>
      <c r="H283" cm="1">
        <f t="array" ref="H283">_xlfn.IFS(B283&gt;_xlfn.QUARTILE.INC(B:B,3),1,B283&gt;_xlfn.QUARTILE.INC(B:B,2),2,B283&gt;_xlfn.QUARTILE.INC(B:B,1),3,B283&lt;=_xlfn.QUARTILE.INC(B:B,1),4)</f>
        <v>1</v>
      </c>
      <c r="I283" cm="1">
        <f t="array" ref="I283">_xlfn.IFS(D283&gt;_xlfn.QUARTILE.INC(D:D,3),1,D283&gt;_xlfn.QUARTILE.INC(D:D,2),2,D283&gt;_xlfn.QUARTILE.INC(D:D,1),3,D283&lt;=_xlfn.QUARTILE.INC(D:D,1),4)</f>
        <v>1</v>
      </c>
      <c r="J283" t="str">
        <f t="shared" si="16"/>
        <v>211</v>
      </c>
      <c r="K283" t="str">
        <f t="shared" si="17"/>
        <v/>
      </c>
      <c r="L283" t="str">
        <f t="shared" si="18"/>
        <v/>
      </c>
      <c r="M283" t="str">
        <f t="shared" si="19"/>
        <v>Loyal</v>
      </c>
    </row>
    <row r="284" spans="1:13" x14ac:dyDescent="0.25">
      <c r="A284">
        <v>8381</v>
      </c>
      <c r="B284">
        <v>16</v>
      </c>
      <c r="C284" s="1">
        <v>43581</v>
      </c>
      <c r="D284">
        <v>77.7</v>
      </c>
      <c r="E284">
        <v>4.5705882352941103</v>
      </c>
      <c r="F284">
        <f>$O$2-C284</f>
        <v>5</v>
      </c>
      <c r="G284" cm="1">
        <f t="array" ref="G284">_xlfn.IFS(F284&gt;_xlfn.QUARTILE.INC(F:F,3),4,F284&gt;_xlfn.QUARTILE.INC(F:F,2),3,F284&gt;_xlfn.QUARTILE.INC(F:F,1),2,F284&lt;=_xlfn.QUARTILE.INC(F:F,1),1)</f>
        <v>3</v>
      </c>
      <c r="H284" cm="1">
        <f t="array" ref="H284">_xlfn.IFS(B284&gt;_xlfn.QUARTILE.INC(B:B,3),1,B284&gt;_xlfn.QUARTILE.INC(B:B,2),2,B284&gt;_xlfn.QUARTILE.INC(B:B,1),3,B284&lt;=_xlfn.QUARTILE.INC(B:B,1),4)</f>
        <v>1</v>
      </c>
      <c r="I284" cm="1">
        <f t="array" ref="I284">_xlfn.IFS(D284&gt;_xlfn.QUARTILE.INC(D:D,3),1,D284&gt;_xlfn.QUARTILE.INC(D:D,2),2,D284&gt;_xlfn.QUARTILE.INC(D:D,1),3,D284&lt;=_xlfn.QUARTILE.INC(D:D,1),4)</f>
        <v>1</v>
      </c>
      <c r="J284" t="str">
        <f t="shared" si="16"/>
        <v>311</v>
      </c>
      <c r="K284" t="str">
        <f t="shared" si="17"/>
        <v/>
      </c>
      <c r="L284" t="str">
        <f t="shared" si="18"/>
        <v/>
      </c>
      <c r="M284" t="str">
        <f t="shared" si="19"/>
        <v>Loyal</v>
      </c>
    </row>
    <row r="285" spans="1:13" x14ac:dyDescent="0.25">
      <c r="A285">
        <v>709</v>
      </c>
      <c r="B285">
        <v>12</v>
      </c>
      <c r="C285" s="1">
        <v>43579</v>
      </c>
      <c r="D285">
        <v>77.650000000000006</v>
      </c>
      <c r="E285">
        <v>5.1766666666666596</v>
      </c>
      <c r="F285">
        <f>$O$2-C285</f>
        <v>7</v>
      </c>
      <c r="G285" cm="1">
        <f t="array" ref="G285">_xlfn.IFS(F285&gt;_xlfn.QUARTILE.INC(F:F,3),4,F285&gt;_xlfn.QUARTILE.INC(F:F,2),3,F285&gt;_xlfn.QUARTILE.INC(F:F,1),2,F285&lt;=_xlfn.QUARTILE.INC(F:F,1),1)</f>
        <v>3</v>
      </c>
      <c r="H285" cm="1">
        <f t="array" ref="H285">_xlfn.IFS(B285&gt;_xlfn.QUARTILE.INC(B:B,3),1,B285&gt;_xlfn.QUARTILE.INC(B:B,2),2,B285&gt;_xlfn.QUARTILE.INC(B:B,1),3,B285&lt;=_xlfn.QUARTILE.INC(B:B,1),4)</f>
        <v>1</v>
      </c>
      <c r="I285" cm="1">
        <f t="array" ref="I285">_xlfn.IFS(D285&gt;_xlfn.QUARTILE.INC(D:D,3),1,D285&gt;_xlfn.QUARTILE.INC(D:D,2),2,D285&gt;_xlfn.QUARTILE.INC(D:D,1),3,D285&lt;=_xlfn.QUARTILE.INC(D:D,1),4)</f>
        <v>1</v>
      </c>
      <c r="J285" t="str">
        <f t="shared" si="16"/>
        <v>311</v>
      </c>
      <c r="K285" t="str">
        <f t="shared" si="17"/>
        <v/>
      </c>
      <c r="L285" t="str">
        <f t="shared" si="18"/>
        <v/>
      </c>
      <c r="M285" t="str">
        <f t="shared" si="19"/>
        <v>Loyal</v>
      </c>
    </row>
    <row r="286" spans="1:13" x14ac:dyDescent="0.25">
      <c r="A286">
        <v>5244</v>
      </c>
      <c r="B286">
        <v>9</v>
      </c>
      <c r="C286" s="1">
        <v>43584</v>
      </c>
      <c r="D286">
        <v>77.650000000000006</v>
      </c>
      <c r="E286">
        <v>6.4708333333333297</v>
      </c>
      <c r="F286">
        <f>$O$2-C286</f>
        <v>2</v>
      </c>
      <c r="G286" cm="1">
        <f t="array" ref="G286">_xlfn.IFS(F286&gt;_xlfn.QUARTILE.INC(F:F,3),4,F286&gt;_xlfn.QUARTILE.INC(F:F,2),3,F286&gt;_xlfn.QUARTILE.INC(F:F,1),2,F286&lt;=_xlfn.QUARTILE.INC(F:F,1),1)</f>
        <v>1</v>
      </c>
      <c r="H286" cm="1">
        <f t="array" ref="H286">_xlfn.IFS(B286&gt;_xlfn.QUARTILE.INC(B:B,3),1,B286&gt;_xlfn.QUARTILE.INC(B:B,2),2,B286&gt;_xlfn.QUARTILE.INC(B:B,1),3,B286&lt;=_xlfn.QUARTILE.INC(B:B,1),4)</f>
        <v>2</v>
      </c>
      <c r="I286" cm="1">
        <f t="array" ref="I286">_xlfn.IFS(D286&gt;_xlfn.QUARTILE.INC(D:D,3),1,D286&gt;_xlfn.QUARTILE.INC(D:D,2),2,D286&gt;_xlfn.QUARTILE.INC(D:D,1),3,D286&lt;=_xlfn.QUARTILE.INC(D:D,1),4)</f>
        <v>1</v>
      </c>
      <c r="J286" t="str">
        <f t="shared" si="16"/>
        <v>121</v>
      </c>
      <c r="K286" t="str">
        <f t="shared" si="17"/>
        <v/>
      </c>
      <c r="L286" t="str">
        <f t="shared" si="18"/>
        <v/>
      </c>
      <c r="M286" t="str">
        <f t="shared" si="19"/>
        <v/>
      </c>
    </row>
    <row r="287" spans="1:13" x14ac:dyDescent="0.25">
      <c r="A287">
        <v>98</v>
      </c>
      <c r="B287">
        <v>14</v>
      </c>
      <c r="C287" s="1">
        <v>43581</v>
      </c>
      <c r="D287">
        <v>77.55</v>
      </c>
      <c r="E287">
        <v>4.5617647058823501</v>
      </c>
      <c r="F287">
        <f>$O$2-C287</f>
        <v>5</v>
      </c>
      <c r="G287" cm="1">
        <f t="array" ref="G287">_xlfn.IFS(F287&gt;_xlfn.QUARTILE.INC(F:F,3),4,F287&gt;_xlfn.QUARTILE.INC(F:F,2),3,F287&gt;_xlfn.QUARTILE.INC(F:F,1),2,F287&lt;=_xlfn.QUARTILE.INC(F:F,1),1)</f>
        <v>3</v>
      </c>
      <c r="H287" cm="1">
        <f t="array" ref="H287">_xlfn.IFS(B287&gt;_xlfn.QUARTILE.INC(B:B,3),1,B287&gt;_xlfn.QUARTILE.INC(B:B,2),2,B287&gt;_xlfn.QUARTILE.INC(B:B,1),3,B287&lt;=_xlfn.QUARTILE.INC(B:B,1),4)</f>
        <v>1</v>
      </c>
      <c r="I287" cm="1">
        <f t="array" ref="I287">_xlfn.IFS(D287&gt;_xlfn.QUARTILE.INC(D:D,3),1,D287&gt;_xlfn.QUARTILE.INC(D:D,2),2,D287&gt;_xlfn.QUARTILE.INC(D:D,1),3,D287&lt;=_xlfn.QUARTILE.INC(D:D,1),4)</f>
        <v>1</v>
      </c>
      <c r="J287" t="str">
        <f t="shared" si="16"/>
        <v>311</v>
      </c>
      <c r="K287" t="str">
        <f t="shared" si="17"/>
        <v/>
      </c>
      <c r="L287" t="str">
        <f t="shared" si="18"/>
        <v/>
      </c>
      <c r="M287" t="str">
        <f t="shared" si="19"/>
        <v>Loyal</v>
      </c>
    </row>
    <row r="288" spans="1:13" x14ac:dyDescent="0.25">
      <c r="A288">
        <v>394</v>
      </c>
      <c r="B288">
        <v>6</v>
      </c>
      <c r="C288" s="1">
        <v>43580</v>
      </c>
      <c r="D288">
        <v>77.5</v>
      </c>
      <c r="E288">
        <v>8.6111111111111107</v>
      </c>
      <c r="F288">
        <f>$O$2-C288</f>
        <v>6</v>
      </c>
      <c r="G288" cm="1">
        <f t="array" ref="G288">_xlfn.IFS(F288&gt;_xlfn.QUARTILE.INC(F:F,3),4,F288&gt;_xlfn.QUARTILE.INC(F:F,2),3,F288&gt;_xlfn.QUARTILE.INC(F:F,1),2,F288&lt;=_xlfn.QUARTILE.INC(F:F,1),1)</f>
        <v>3</v>
      </c>
      <c r="H288" cm="1">
        <f t="array" ref="H288">_xlfn.IFS(B288&gt;_xlfn.QUARTILE.INC(B:B,3),1,B288&gt;_xlfn.QUARTILE.INC(B:B,2),2,B288&gt;_xlfn.QUARTILE.INC(B:B,1),3,B288&lt;=_xlfn.QUARTILE.INC(B:B,1),4)</f>
        <v>4</v>
      </c>
      <c r="I288" cm="1">
        <f t="array" ref="I288">_xlfn.IFS(D288&gt;_xlfn.QUARTILE.INC(D:D,3),1,D288&gt;_xlfn.QUARTILE.INC(D:D,2),2,D288&gt;_xlfn.QUARTILE.INC(D:D,1),3,D288&lt;=_xlfn.QUARTILE.INC(D:D,1),4)</f>
        <v>1</v>
      </c>
      <c r="J288" t="str">
        <f t="shared" si="16"/>
        <v>341</v>
      </c>
      <c r="K288" t="str">
        <f t="shared" si="17"/>
        <v/>
      </c>
      <c r="L288" t="str">
        <f t="shared" si="18"/>
        <v/>
      </c>
      <c r="M288" t="str">
        <f t="shared" si="19"/>
        <v/>
      </c>
    </row>
    <row r="289" spans="1:13" x14ac:dyDescent="0.25">
      <c r="A289">
        <v>5867</v>
      </c>
      <c r="B289">
        <v>13</v>
      </c>
      <c r="C289" s="1">
        <v>43584</v>
      </c>
      <c r="D289">
        <v>77.349999999999994</v>
      </c>
      <c r="E289">
        <v>4.8343749999999996</v>
      </c>
      <c r="F289">
        <f>$O$2-C289</f>
        <v>2</v>
      </c>
      <c r="G289" cm="1">
        <f t="array" ref="G289">_xlfn.IFS(F289&gt;_xlfn.QUARTILE.INC(F:F,3),4,F289&gt;_xlfn.QUARTILE.INC(F:F,2),3,F289&gt;_xlfn.QUARTILE.INC(F:F,1),2,F289&lt;=_xlfn.QUARTILE.INC(F:F,1),1)</f>
        <v>1</v>
      </c>
      <c r="H289" cm="1">
        <f t="array" ref="H289">_xlfn.IFS(B289&gt;_xlfn.QUARTILE.INC(B:B,3),1,B289&gt;_xlfn.QUARTILE.INC(B:B,2),2,B289&gt;_xlfn.QUARTILE.INC(B:B,1),3,B289&lt;=_xlfn.QUARTILE.INC(B:B,1),4)</f>
        <v>1</v>
      </c>
      <c r="I289" cm="1">
        <f t="array" ref="I289">_xlfn.IFS(D289&gt;_xlfn.QUARTILE.INC(D:D,3),1,D289&gt;_xlfn.QUARTILE.INC(D:D,2),2,D289&gt;_xlfn.QUARTILE.INC(D:D,1),3,D289&lt;=_xlfn.QUARTILE.INC(D:D,1),4)</f>
        <v>1</v>
      </c>
      <c r="J289" t="str">
        <f t="shared" si="16"/>
        <v>111</v>
      </c>
      <c r="K289" t="str">
        <f t="shared" si="17"/>
        <v/>
      </c>
      <c r="L289" t="str">
        <f t="shared" si="18"/>
        <v>Champion</v>
      </c>
      <c r="M289" t="str">
        <f t="shared" si="19"/>
        <v>Loyal</v>
      </c>
    </row>
    <row r="290" spans="1:13" x14ac:dyDescent="0.25">
      <c r="A290">
        <v>8212</v>
      </c>
      <c r="B290">
        <v>11</v>
      </c>
      <c r="C290" s="1">
        <v>43582</v>
      </c>
      <c r="D290">
        <v>77.349999999999994</v>
      </c>
      <c r="E290">
        <v>4.8343749999999996</v>
      </c>
      <c r="F290">
        <f>$O$2-C290</f>
        <v>4</v>
      </c>
      <c r="G290" cm="1">
        <f t="array" ref="G290">_xlfn.IFS(F290&gt;_xlfn.QUARTILE.INC(F:F,3),4,F290&gt;_xlfn.QUARTILE.INC(F:F,2),3,F290&gt;_xlfn.QUARTILE.INC(F:F,1),2,F290&lt;=_xlfn.QUARTILE.INC(F:F,1),1)</f>
        <v>2</v>
      </c>
      <c r="H290" cm="1">
        <f t="array" ref="H290">_xlfn.IFS(B290&gt;_xlfn.QUARTILE.INC(B:B,3),1,B290&gt;_xlfn.QUARTILE.INC(B:B,2),2,B290&gt;_xlfn.QUARTILE.INC(B:B,1),3,B290&lt;=_xlfn.QUARTILE.INC(B:B,1),4)</f>
        <v>2</v>
      </c>
      <c r="I290" cm="1">
        <f t="array" ref="I290">_xlfn.IFS(D290&gt;_xlfn.QUARTILE.INC(D:D,3),1,D290&gt;_xlfn.QUARTILE.INC(D:D,2),2,D290&gt;_xlfn.QUARTILE.INC(D:D,1),3,D290&lt;=_xlfn.QUARTILE.INC(D:D,1),4)</f>
        <v>1</v>
      </c>
      <c r="J290" t="str">
        <f t="shared" si="16"/>
        <v>221</v>
      </c>
      <c r="K290" t="str">
        <f t="shared" si="17"/>
        <v/>
      </c>
      <c r="L290" t="str">
        <f t="shared" si="18"/>
        <v/>
      </c>
      <c r="M290" t="str">
        <f t="shared" si="19"/>
        <v/>
      </c>
    </row>
    <row r="291" spans="1:13" x14ac:dyDescent="0.25">
      <c r="A291">
        <v>5623</v>
      </c>
      <c r="B291">
        <v>7</v>
      </c>
      <c r="C291" s="1">
        <v>43584</v>
      </c>
      <c r="D291">
        <v>77.23</v>
      </c>
      <c r="E291">
        <v>5.9407692307692299</v>
      </c>
      <c r="F291">
        <f>$O$2-C291</f>
        <v>2</v>
      </c>
      <c r="G291" cm="1">
        <f t="array" ref="G291">_xlfn.IFS(F291&gt;_xlfn.QUARTILE.INC(F:F,3),4,F291&gt;_xlfn.QUARTILE.INC(F:F,2),3,F291&gt;_xlfn.QUARTILE.INC(F:F,1),2,F291&lt;=_xlfn.QUARTILE.INC(F:F,1),1)</f>
        <v>1</v>
      </c>
      <c r="H291" cm="1">
        <f t="array" ref="H291">_xlfn.IFS(B291&gt;_xlfn.QUARTILE.INC(B:B,3),1,B291&gt;_xlfn.QUARTILE.INC(B:B,2),2,B291&gt;_xlfn.QUARTILE.INC(B:B,1),3,B291&lt;=_xlfn.QUARTILE.INC(B:B,1),4)</f>
        <v>3</v>
      </c>
      <c r="I291" cm="1">
        <f t="array" ref="I291">_xlfn.IFS(D291&gt;_xlfn.QUARTILE.INC(D:D,3),1,D291&gt;_xlfn.QUARTILE.INC(D:D,2),2,D291&gt;_xlfn.QUARTILE.INC(D:D,1),3,D291&lt;=_xlfn.QUARTILE.INC(D:D,1),4)</f>
        <v>1</v>
      </c>
      <c r="J291" t="str">
        <f t="shared" si="16"/>
        <v>131</v>
      </c>
      <c r="K291" t="str">
        <f t="shared" si="17"/>
        <v/>
      </c>
      <c r="L291" t="str">
        <f t="shared" si="18"/>
        <v/>
      </c>
      <c r="M291" t="str">
        <f t="shared" si="19"/>
        <v/>
      </c>
    </row>
    <row r="292" spans="1:13" x14ac:dyDescent="0.25">
      <c r="A292">
        <v>8045</v>
      </c>
      <c r="B292">
        <v>12</v>
      </c>
      <c r="C292" s="1">
        <v>43578</v>
      </c>
      <c r="D292">
        <v>77.099999999999994</v>
      </c>
      <c r="E292">
        <v>4.5352941176470498</v>
      </c>
      <c r="F292">
        <f>$O$2-C292</f>
        <v>8</v>
      </c>
      <c r="G292" cm="1">
        <f t="array" ref="G292">_xlfn.IFS(F292&gt;_xlfn.QUARTILE.INC(F:F,3),4,F292&gt;_xlfn.QUARTILE.INC(F:F,2),3,F292&gt;_xlfn.QUARTILE.INC(F:F,1),2,F292&lt;=_xlfn.QUARTILE.INC(F:F,1),1)</f>
        <v>4</v>
      </c>
      <c r="H292" cm="1">
        <f t="array" ref="H292">_xlfn.IFS(B292&gt;_xlfn.QUARTILE.INC(B:B,3),1,B292&gt;_xlfn.QUARTILE.INC(B:B,2),2,B292&gt;_xlfn.QUARTILE.INC(B:B,1),3,B292&lt;=_xlfn.QUARTILE.INC(B:B,1),4)</f>
        <v>1</v>
      </c>
      <c r="I292" cm="1">
        <f t="array" ref="I292">_xlfn.IFS(D292&gt;_xlfn.QUARTILE.INC(D:D,3),1,D292&gt;_xlfn.QUARTILE.INC(D:D,2),2,D292&gt;_xlfn.QUARTILE.INC(D:D,1),3,D292&lt;=_xlfn.QUARTILE.INC(D:D,1),4)</f>
        <v>1</v>
      </c>
      <c r="J292" t="str">
        <f t="shared" si="16"/>
        <v>411</v>
      </c>
      <c r="K292" t="str">
        <f t="shared" si="17"/>
        <v>At Risk</v>
      </c>
      <c r="L292" t="str">
        <f t="shared" si="18"/>
        <v/>
      </c>
      <c r="M292" t="str">
        <f t="shared" si="19"/>
        <v>Loyal</v>
      </c>
    </row>
    <row r="293" spans="1:13" x14ac:dyDescent="0.25">
      <c r="A293">
        <v>563</v>
      </c>
      <c r="B293">
        <v>12</v>
      </c>
      <c r="C293" s="1">
        <v>43583</v>
      </c>
      <c r="D293">
        <v>77.099999999999994</v>
      </c>
      <c r="E293">
        <v>4.8187499999999996</v>
      </c>
      <c r="F293">
        <f>$O$2-C293</f>
        <v>3</v>
      </c>
      <c r="G293" cm="1">
        <f t="array" ref="G293">_xlfn.IFS(F293&gt;_xlfn.QUARTILE.INC(F:F,3),4,F293&gt;_xlfn.QUARTILE.INC(F:F,2),3,F293&gt;_xlfn.QUARTILE.INC(F:F,1),2,F293&lt;=_xlfn.QUARTILE.INC(F:F,1),1)</f>
        <v>1</v>
      </c>
      <c r="H293" cm="1">
        <f t="array" ref="H293">_xlfn.IFS(B293&gt;_xlfn.QUARTILE.INC(B:B,3),1,B293&gt;_xlfn.QUARTILE.INC(B:B,2),2,B293&gt;_xlfn.QUARTILE.INC(B:B,1),3,B293&lt;=_xlfn.QUARTILE.INC(B:B,1),4)</f>
        <v>1</v>
      </c>
      <c r="I293" cm="1">
        <f t="array" ref="I293">_xlfn.IFS(D293&gt;_xlfn.QUARTILE.INC(D:D,3),1,D293&gt;_xlfn.QUARTILE.INC(D:D,2),2,D293&gt;_xlfn.QUARTILE.INC(D:D,1),3,D293&lt;=_xlfn.QUARTILE.INC(D:D,1),4)</f>
        <v>1</v>
      </c>
      <c r="J293" t="str">
        <f t="shared" si="16"/>
        <v>111</v>
      </c>
      <c r="K293" t="str">
        <f t="shared" si="17"/>
        <v/>
      </c>
      <c r="L293" t="str">
        <f t="shared" si="18"/>
        <v>Champion</v>
      </c>
      <c r="M293" t="str">
        <f t="shared" si="19"/>
        <v>Loyal</v>
      </c>
    </row>
    <row r="294" spans="1:13" x14ac:dyDescent="0.25">
      <c r="A294">
        <v>579</v>
      </c>
      <c r="B294">
        <v>16</v>
      </c>
      <c r="C294" s="1">
        <v>43582</v>
      </c>
      <c r="D294">
        <v>77.099999999999994</v>
      </c>
      <c r="E294">
        <v>4.0578947368421003</v>
      </c>
      <c r="F294">
        <f>$O$2-C294</f>
        <v>4</v>
      </c>
      <c r="G294" cm="1">
        <f t="array" ref="G294">_xlfn.IFS(F294&gt;_xlfn.QUARTILE.INC(F:F,3),4,F294&gt;_xlfn.QUARTILE.INC(F:F,2),3,F294&gt;_xlfn.QUARTILE.INC(F:F,1),2,F294&lt;=_xlfn.QUARTILE.INC(F:F,1),1)</f>
        <v>2</v>
      </c>
      <c r="H294" cm="1">
        <f t="array" ref="H294">_xlfn.IFS(B294&gt;_xlfn.QUARTILE.INC(B:B,3),1,B294&gt;_xlfn.QUARTILE.INC(B:B,2),2,B294&gt;_xlfn.QUARTILE.INC(B:B,1),3,B294&lt;=_xlfn.QUARTILE.INC(B:B,1),4)</f>
        <v>1</v>
      </c>
      <c r="I294" cm="1">
        <f t="array" ref="I294">_xlfn.IFS(D294&gt;_xlfn.QUARTILE.INC(D:D,3),1,D294&gt;_xlfn.QUARTILE.INC(D:D,2),2,D294&gt;_xlfn.QUARTILE.INC(D:D,1),3,D294&lt;=_xlfn.QUARTILE.INC(D:D,1),4)</f>
        <v>1</v>
      </c>
      <c r="J294" t="str">
        <f t="shared" si="16"/>
        <v>211</v>
      </c>
      <c r="K294" t="str">
        <f t="shared" si="17"/>
        <v/>
      </c>
      <c r="L294" t="str">
        <f t="shared" si="18"/>
        <v/>
      </c>
      <c r="M294" t="str">
        <f t="shared" si="19"/>
        <v>Loyal</v>
      </c>
    </row>
    <row r="295" spans="1:13" x14ac:dyDescent="0.25">
      <c r="A295">
        <v>8064</v>
      </c>
      <c r="B295">
        <v>13</v>
      </c>
      <c r="C295" s="1">
        <v>43579</v>
      </c>
      <c r="D295">
        <v>77.05</v>
      </c>
      <c r="E295">
        <v>4.8156249999999998</v>
      </c>
      <c r="F295">
        <f>$O$2-C295</f>
        <v>7</v>
      </c>
      <c r="G295" cm="1">
        <f t="array" ref="G295">_xlfn.IFS(F295&gt;_xlfn.QUARTILE.INC(F:F,3),4,F295&gt;_xlfn.QUARTILE.INC(F:F,2),3,F295&gt;_xlfn.QUARTILE.INC(F:F,1),2,F295&lt;=_xlfn.QUARTILE.INC(F:F,1),1)</f>
        <v>3</v>
      </c>
      <c r="H295" cm="1">
        <f t="array" ref="H295">_xlfn.IFS(B295&gt;_xlfn.QUARTILE.INC(B:B,3),1,B295&gt;_xlfn.QUARTILE.INC(B:B,2),2,B295&gt;_xlfn.QUARTILE.INC(B:B,1),3,B295&lt;=_xlfn.QUARTILE.INC(B:B,1),4)</f>
        <v>1</v>
      </c>
      <c r="I295" cm="1">
        <f t="array" ref="I295">_xlfn.IFS(D295&gt;_xlfn.QUARTILE.INC(D:D,3),1,D295&gt;_xlfn.QUARTILE.INC(D:D,2),2,D295&gt;_xlfn.QUARTILE.INC(D:D,1),3,D295&lt;=_xlfn.QUARTILE.INC(D:D,1),4)</f>
        <v>1</v>
      </c>
      <c r="J295" t="str">
        <f t="shared" si="16"/>
        <v>311</v>
      </c>
      <c r="K295" t="str">
        <f t="shared" si="17"/>
        <v/>
      </c>
      <c r="L295" t="str">
        <f t="shared" si="18"/>
        <v/>
      </c>
      <c r="M295" t="str">
        <f t="shared" si="19"/>
        <v>Loyal</v>
      </c>
    </row>
    <row r="296" spans="1:13" x14ac:dyDescent="0.25">
      <c r="A296">
        <v>430</v>
      </c>
      <c r="B296">
        <v>13</v>
      </c>
      <c r="C296" s="1">
        <v>43584</v>
      </c>
      <c r="D296">
        <v>77</v>
      </c>
      <c r="E296">
        <v>4.0526315789473601</v>
      </c>
      <c r="F296">
        <f>$O$2-C296</f>
        <v>2</v>
      </c>
      <c r="G296" cm="1">
        <f t="array" ref="G296">_xlfn.IFS(F296&gt;_xlfn.QUARTILE.INC(F:F,3),4,F296&gt;_xlfn.QUARTILE.INC(F:F,2),3,F296&gt;_xlfn.QUARTILE.INC(F:F,1),2,F296&lt;=_xlfn.QUARTILE.INC(F:F,1),1)</f>
        <v>1</v>
      </c>
      <c r="H296" cm="1">
        <f t="array" ref="H296">_xlfn.IFS(B296&gt;_xlfn.QUARTILE.INC(B:B,3),1,B296&gt;_xlfn.QUARTILE.INC(B:B,2),2,B296&gt;_xlfn.QUARTILE.INC(B:B,1),3,B296&lt;=_xlfn.QUARTILE.INC(B:B,1),4)</f>
        <v>1</v>
      </c>
      <c r="I296" cm="1">
        <f t="array" ref="I296">_xlfn.IFS(D296&gt;_xlfn.QUARTILE.INC(D:D,3),1,D296&gt;_xlfn.QUARTILE.INC(D:D,2),2,D296&gt;_xlfn.QUARTILE.INC(D:D,1),3,D296&lt;=_xlfn.QUARTILE.INC(D:D,1),4)</f>
        <v>1</v>
      </c>
      <c r="J296" t="str">
        <f t="shared" si="16"/>
        <v>111</v>
      </c>
      <c r="K296" t="str">
        <f t="shared" si="17"/>
        <v/>
      </c>
      <c r="L296" t="str">
        <f t="shared" si="18"/>
        <v>Champion</v>
      </c>
      <c r="M296" t="str">
        <f t="shared" si="19"/>
        <v>Loyal</v>
      </c>
    </row>
    <row r="297" spans="1:13" x14ac:dyDescent="0.25">
      <c r="A297">
        <v>8218</v>
      </c>
      <c r="B297">
        <v>17</v>
      </c>
      <c r="C297" s="1">
        <v>43581</v>
      </c>
      <c r="D297">
        <v>76.849999999999994</v>
      </c>
      <c r="E297">
        <v>3.8424999999999998</v>
      </c>
      <c r="F297">
        <f>$O$2-C297</f>
        <v>5</v>
      </c>
      <c r="G297" cm="1">
        <f t="array" ref="G297">_xlfn.IFS(F297&gt;_xlfn.QUARTILE.INC(F:F,3),4,F297&gt;_xlfn.QUARTILE.INC(F:F,2),3,F297&gt;_xlfn.QUARTILE.INC(F:F,1),2,F297&lt;=_xlfn.QUARTILE.INC(F:F,1),1)</f>
        <v>3</v>
      </c>
      <c r="H297" cm="1">
        <f t="array" ref="H297">_xlfn.IFS(B297&gt;_xlfn.QUARTILE.INC(B:B,3),1,B297&gt;_xlfn.QUARTILE.INC(B:B,2),2,B297&gt;_xlfn.QUARTILE.INC(B:B,1),3,B297&lt;=_xlfn.QUARTILE.INC(B:B,1),4)</f>
        <v>1</v>
      </c>
      <c r="I297" cm="1">
        <f t="array" ref="I297">_xlfn.IFS(D297&gt;_xlfn.QUARTILE.INC(D:D,3),1,D297&gt;_xlfn.QUARTILE.INC(D:D,2),2,D297&gt;_xlfn.QUARTILE.INC(D:D,1),3,D297&lt;=_xlfn.QUARTILE.INC(D:D,1),4)</f>
        <v>1</v>
      </c>
      <c r="J297" t="str">
        <f t="shared" si="16"/>
        <v>311</v>
      </c>
      <c r="K297" t="str">
        <f t="shared" si="17"/>
        <v/>
      </c>
      <c r="L297" t="str">
        <f t="shared" si="18"/>
        <v/>
      </c>
      <c r="M297" t="str">
        <f t="shared" si="19"/>
        <v>Loyal</v>
      </c>
    </row>
    <row r="298" spans="1:13" x14ac:dyDescent="0.25">
      <c r="A298">
        <v>435</v>
      </c>
      <c r="B298">
        <v>9</v>
      </c>
      <c r="C298" s="1">
        <v>43582</v>
      </c>
      <c r="D298">
        <v>76.849999999999994</v>
      </c>
      <c r="E298">
        <v>6.4041666666666597</v>
      </c>
      <c r="F298">
        <f>$O$2-C298</f>
        <v>4</v>
      </c>
      <c r="G298" cm="1">
        <f t="array" ref="G298">_xlfn.IFS(F298&gt;_xlfn.QUARTILE.INC(F:F,3),4,F298&gt;_xlfn.QUARTILE.INC(F:F,2),3,F298&gt;_xlfn.QUARTILE.INC(F:F,1),2,F298&lt;=_xlfn.QUARTILE.INC(F:F,1),1)</f>
        <v>2</v>
      </c>
      <c r="H298" cm="1">
        <f t="array" ref="H298">_xlfn.IFS(B298&gt;_xlfn.QUARTILE.INC(B:B,3),1,B298&gt;_xlfn.QUARTILE.INC(B:B,2),2,B298&gt;_xlfn.QUARTILE.INC(B:B,1),3,B298&lt;=_xlfn.QUARTILE.INC(B:B,1),4)</f>
        <v>2</v>
      </c>
      <c r="I298" cm="1">
        <f t="array" ref="I298">_xlfn.IFS(D298&gt;_xlfn.QUARTILE.INC(D:D,3),1,D298&gt;_xlfn.QUARTILE.INC(D:D,2),2,D298&gt;_xlfn.QUARTILE.INC(D:D,1),3,D298&lt;=_xlfn.QUARTILE.INC(D:D,1),4)</f>
        <v>1</v>
      </c>
      <c r="J298" t="str">
        <f t="shared" si="16"/>
        <v>221</v>
      </c>
      <c r="K298" t="str">
        <f t="shared" si="17"/>
        <v/>
      </c>
      <c r="L298" t="str">
        <f t="shared" si="18"/>
        <v/>
      </c>
      <c r="M298" t="str">
        <f t="shared" si="19"/>
        <v/>
      </c>
    </row>
    <row r="299" spans="1:13" x14ac:dyDescent="0.25">
      <c r="A299">
        <v>574</v>
      </c>
      <c r="B299">
        <v>15</v>
      </c>
      <c r="C299" s="1">
        <v>43584</v>
      </c>
      <c r="D299">
        <v>76.699999999999903</v>
      </c>
      <c r="E299">
        <v>4.0368421052631502</v>
      </c>
      <c r="F299">
        <f>$O$2-C299</f>
        <v>2</v>
      </c>
      <c r="G299" cm="1">
        <f t="array" ref="G299">_xlfn.IFS(F299&gt;_xlfn.QUARTILE.INC(F:F,3),4,F299&gt;_xlfn.QUARTILE.INC(F:F,2),3,F299&gt;_xlfn.QUARTILE.INC(F:F,1),2,F299&lt;=_xlfn.QUARTILE.INC(F:F,1),1)</f>
        <v>1</v>
      </c>
      <c r="H299" cm="1">
        <f t="array" ref="H299">_xlfn.IFS(B299&gt;_xlfn.QUARTILE.INC(B:B,3),1,B299&gt;_xlfn.QUARTILE.INC(B:B,2),2,B299&gt;_xlfn.QUARTILE.INC(B:B,1),3,B299&lt;=_xlfn.QUARTILE.INC(B:B,1),4)</f>
        <v>1</v>
      </c>
      <c r="I299" cm="1">
        <f t="array" ref="I299">_xlfn.IFS(D299&gt;_xlfn.QUARTILE.INC(D:D,3),1,D299&gt;_xlfn.QUARTILE.INC(D:D,2),2,D299&gt;_xlfn.QUARTILE.INC(D:D,1),3,D299&lt;=_xlfn.QUARTILE.INC(D:D,1),4)</f>
        <v>1</v>
      </c>
      <c r="J299" t="str">
        <f t="shared" si="16"/>
        <v>111</v>
      </c>
      <c r="K299" t="str">
        <f t="shared" si="17"/>
        <v/>
      </c>
      <c r="L299" t="str">
        <f t="shared" si="18"/>
        <v>Champion</v>
      </c>
      <c r="M299" t="str">
        <f t="shared" si="19"/>
        <v>Loyal</v>
      </c>
    </row>
    <row r="300" spans="1:13" x14ac:dyDescent="0.25">
      <c r="A300">
        <v>8379</v>
      </c>
      <c r="B300">
        <v>12</v>
      </c>
      <c r="C300" s="1">
        <v>43584</v>
      </c>
      <c r="D300">
        <v>76.680000000000007</v>
      </c>
      <c r="E300">
        <v>4.7925000000000004</v>
      </c>
      <c r="F300">
        <f>$O$2-C300</f>
        <v>2</v>
      </c>
      <c r="G300" cm="1">
        <f t="array" ref="G300">_xlfn.IFS(F300&gt;_xlfn.QUARTILE.INC(F:F,3),4,F300&gt;_xlfn.QUARTILE.INC(F:F,2),3,F300&gt;_xlfn.QUARTILE.INC(F:F,1),2,F300&lt;=_xlfn.QUARTILE.INC(F:F,1),1)</f>
        <v>1</v>
      </c>
      <c r="H300" cm="1">
        <f t="array" ref="H300">_xlfn.IFS(B300&gt;_xlfn.QUARTILE.INC(B:B,3),1,B300&gt;_xlfn.QUARTILE.INC(B:B,2),2,B300&gt;_xlfn.QUARTILE.INC(B:B,1),3,B300&lt;=_xlfn.QUARTILE.INC(B:B,1),4)</f>
        <v>1</v>
      </c>
      <c r="I300" cm="1">
        <f t="array" ref="I300">_xlfn.IFS(D300&gt;_xlfn.QUARTILE.INC(D:D,3),1,D300&gt;_xlfn.QUARTILE.INC(D:D,2),2,D300&gt;_xlfn.QUARTILE.INC(D:D,1),3,D300&lt;=_xlfn.QUARTILE.INC(D:D,1),4)</f>
        <v>1</v>
      </c>
      <c r="J300" t="str">
        <f t="shared" si="16"/>
        <v>111</v>
      </c>
      <c r="K300" t="str">
        <f t="shared" si="17"/>
        <v/>
      </c>
      <c r="L300" t="str">
        <f t="shared" si="18"/>
        <v>Champion</v>
      </c>
      <c r="M300" t="str">
        <f t="shared" si="19"/>
        <v>Loyal</v>
      </c>
    </row>
    <row r="301" spans="1:13" x14ac:dyDescent="0.25">
      <c r="A301">
        <v>8268</v>
      </c>
      <c r="B301">
        <v>13</v>
      </c>
      <c r="C301" s="1">
        <v>43584</v>
      </c>
      <c r="D301">
        <v>76.549999999999898</v>
      </c>
      <c r="E301">
        <v>4.7843749999999901</v>
      </c>
      <c r="F301">
        <f>$O$2-C301</f>
        <v>2</v>
      </c>
      <c r="G301" cm="1">
        <f t="array" ref="G301">_xlfn.IFS(F301&gt;_xlfn.QUARTILE.INC(F:F,3),4,F301&gt;_xlfn.QUARTILE.INC(F:F,2),3,F301&gt;_xlfn.QUARTILE.INC(F:F,1),2,F301&lt;=_xlfn.QUARTILE.INC(F:F,1),1)</f>
        <v>1</v>
      </c>
      <c r="H301" cm="1">
        <f t="array" ref="H301">_xlfn.IFS(B301&gt;_xlfn.QUARTILE.INC(B:B,3),1,B301&gt;_xlfn.QUARTILE.INC(B:B,2),2,B301&gt;_xlfn.QUARTILE.INC(B:B,1),3,B301&lt;=_xlfn.QUARTILE.INC(B:B,1),4)</f>
        <v>1</v>
      </c>
      <c r="I301" cm="1">
        <f t="array" ref="I301">_xlfn.IFS(D301&gt;_xlfn.QUARTILE.INC(D:D,3),1,D301&gt;_xlfn.QUARTILE.INC(D:D,2),2,D301&gt;_xlfn.QUARTILE.INC(D:D,1),3,D301&lt;=_xlfn.QUARTILE.INC(D:D,1),4)</f>
        <v>1</v>
      </c>
      <c r="J301" t="str">
        <f t="shared" si="16"/>
        <v>111</v>
      </c>
      <c r="K301" t="str">
        <f t="shared" si="17"/>
        <v/>
      </c>
      <c r="L301" t="str">
        <f t="shared" si="18"/>
        <v>Champion</v>
      </c>
      <c r="M301" t="str">
        <f t="shared" si="19"/>
        <v>Loyal</v>
      </c>
    </row>
    <row r="302" spans="1:13" x14ac:dyDescent="0.25">
      <c r="A302">
        <v>676</v>
      </c>
      <c r="B302">
        <v>16</v>
      </c>
      <c r="C302" s="1">
        <v>43583</v>
      </c>
      <c r="D302">
        <v>76.400000000000006</v>
      </c>
      <c r="E302">
        <v>3.82</v>
      </c>
      <c r="F302">
        <f>$O$2-C302</f>
        <v>3</v>
      </c>
      <c r="G302" cm="1">
        <f t="array" ref="G302">_xlfn.IFS(F302&gt;_xlfn.QUARTILE.INC(F:F,3),4,F302&gt;_xlfn.QUARTILE.INC(F:F,2),3,F302&gt;_xlfn.QUARTILE.INC(F:F,1),2,F302&lt;=_xlfn.QUARTILE.INC(F:F,1),1)</f>
        <v>1</v>
      </c>
      <c r="H302" cm="1">
        <f t="array" ref="H302">_xlfn.IFS(B302&gt;_xlfn.QUARTILE.INC(B:B,3),1,B302&gt;_xlfn.QUARTILE.INC(B:B,2),2,B302&gt;_xlfn.QUARTILE.INC(B:B,1),3,B302&lt;=_xlfn.QUARTILE.INC(B:B,1),4)</f>
        <v>1</v>
      </c>
      <c r="I302" cm="1">
        <f t="array" ref="I302">_xlfn.IFS(D302&gt;_xlfn.QUARTILE.INC(D:D,3),1,D302&gt;_xlfn.QUARTILE.INC(D:D,2),2,D302&gt;_xlfn.QUARTILE.INC(D:D,1),3,D302&lt;=_xlfn.QUARTILE.INC(D:D,1),4)</f>
        <v>1</v>
      </c>
      <c r="J302" t="str">
        <f t="shared" si="16"/>
        <v>111</v>
      </c>
      <c r="K302" t="str">
        <f t="shared" si="17"/>
        <v/>
      </c>
      <c r="L302" t="str">
        <f t="shared" si="18"/>
        <v>Champion</v>
      </c>
      <c r="M302" t="str">
        <f t="shared" si="19"/>
        <v>Loyal</v>
      </c>
    </row>
    <row r="303" spans="1:13" x14ac:dyDescent="0.25">
      <c r="A303">
        <v>8271</v>
      </c>
      <c r="B303">
        <v>12</v>
      </c>
      <c r="C303" s="1">
        <v>43581</v>
      </c>
      <c r="D303">
        <v>76.400000000000006</v>
      </c>
      <c r="E303">
        <v>5.0933333333333302</v>
      </c>
      <c r="F303">
        <f>$O$2-C303</f>
        <v>5</v>
      </c>
      <c r="G303" cm="1">
        <f t="array" ref="G303">_xlfn.IFS(F303&gt;_xlfn.QUARTILE.INC(F:F,3),4,F303&gt;_xlfn.QUARTILE.INC(F:F,2),3,F303&gt;_xlfn.QUARTILE.INC(F:F,1),2,F303&lt;=_xlfn.QUARTILE.INC(F:F,1),1)</f>
        <v>3</v>
      </c>
      <c r="H303" cm="1">
        <f t="array" ref="H303">_xlfn.IFS(B303&gt;_xlfn.QUARTILE.INC(B:B,3),1,B303&gt;_xlfn.QUARTILE.INC(B:B,2),2,B303&gt;_xlfn.QUARTILE.INC(B:B,1),3,B303&lt;=_xlfn.QUARTILE.INC(B:B,1),4)</f>
        <v>1</v>
      </c>
      <c r="I303" cm="1">
        <f t="array" ref="I303">_xlfn.IFS(D303&gt;_xlfn.QUARTILE.INC(D:D,3),1,D303&gt;_xlfn.QUARTILE.INC(D:D,2),2,D303&gt;_xlfn.QUARTILE.INC(D:D,1),3,D303&lt;=_xlfn.QUARTILE.INC(D:D,1),4)</f>
        <v>1</v>
      </c>
      <c r="J303" t="str">
        <f t="shared" si="16"/>
        <v>311</v>
      </c>
      <c r="K303" t="str">
        <f t="shared" si="17"/>
        <v/>
      </c>
      <c r="L303" t="str">
        <f t="shared" si="18"/>
        <v/>
      </c>
      <c r="M303" t="str">
        <f t="shared" si="19"/>
        <v>Loyal</v>
      </c>
    </row>
    <row r="304" spans="1:13" x14ac:dyDescent="0.25">
      <c r="A304">
        <v>361</v>
      </c>
      <c r="B304">
        <v>14</v>
      </c>
      <c r="C304" s="1">
        <v>43584</v>
      </c>
      <c r="D304">
        <v>76.400000000000006</v>
      </c>
      <c r="E304">
        <v>4.49411764705882</v>
      </c>
      <c r="F304">
        <f>$O$2-C304</f>
        <v>2</v>
      </c>
      <c r="G304" cm="1">
        <f t="array" ref="G304">_xlfn.IFS(F304&gt;_xlfn.QUARTILE.INC(F:F,3),4,F304&gt;_xlfn.QUARTILE.INC(F:F,2),3,F304&gt;_xlfn.QUARTILE.INC(F:F,1),2,F304&lt;=_xlfn.QUARTILE.INC(F:F,1),1)</f>
        <v>1</v>
      </c>
      <c r="H304" cm="1">
        <f t="array" ref="H304">_xlfn.IFS(B304&gt;_xlfn.QUARTILE.INC(B:B,3),1,B304&gt;_xlfn.QUARTILE.INC(B:B,2),2,B304&gt;_xlfn.QUARTILE.INC(B:B,1),3,B304&lt;=_xlfn.QUARTILE.INC(B:B,1),4)</f>
        <v>1</v>
      </c>
      <c r="I304" cm="1">
        <f t="array" ref="I304">_xlfn.IFS(D304&gt;_xlfn.QUARTILE.INC(D:D,3),1,D304&gt;_xlfn.QUARTILE.INC(D:D,2),2,D304&gt;_xlfn.QUARTILE.INC(D:D,1),3,D304&lt;=_xlfn.QUARTILE.INC(D:D,1),4)</f>
        <v>1</v>
      </c>
      <c r="J304" t="str">
        <f t="shared" si="16"/>
        <v>111</v>
      </c>
      <c r="K304" t="str">
        <f t="shared" si="17"/>
        <v/>
      </c>
      <c r="L304" t="str">
        <f t="shared" si="18"/>
        <v>Champion</v>
      </c>
      <c r="M304" t="str">
        <f t="shared" si="19"/>
        <v>Loyal</v>
      </c>
    </row>
    <row r="305" spans="1:13" x14ac:dyDescent="0.25">
      <c r="A305">
        <v>8339</v>
      </c>
      <c r="B305">
        <v>12</v>
      </c>
      <c r="C305" s="1">
        <v>43580</v>
      </c>
      <c r="D305">
        <v>76.349999999999994</v>
      </c>
      <c r="E305">
        <v>5.09</v>
      </c>
      <c r="F305">
        <f>$O$2-C305</f>
        <v>6</v>
      </c>
      <c r="G305" cm="1">
        <f t="array" ref="G305">_xlfn.IFS(F305&gt;_xlfn.QUARTILE.INC(F:F,3),4,F305&gt;_xlfn.QUARTILE.INC(F:F,2),3,F305&gt;_xlfn.QUARTILE.INC(F:F,1),2,F305&lt;=_xlfn.QUARTILE.INC(F:F,1),1)</f>
        <v>3</v>
      </c>
      <c r="H305" cm="1">
        <f t="array" ref="H305">_xlfn.IFS(B305&gt;_xlfn.QUARTILE.INC(B:B,3),1,B305&gt;_xlfn.QUARTILE.INC(B:B,2),2,B305&gt;_xlfn.QUARTILE.INC(B:B,1),3,B305&lt;=_xlfn.QUARTILE.INC(B:B,1),4)</f>
        <v>1</v>
      </c>
      <c r="I305" cm="1">
        <f t="array" ref="I305">_xlfn.IFS(D305&gt;_xlfn.QUARTILE.INC(D:D,3),1,D305&gt;_xlfn.QUARTILE.INC(D:D,2),2,D305&gt;_xlfn.QUARTILE.INC(D:D,1),3,D305&lt;=_xlfn.QUARTILE.INC(D:D,1),4)</f>
        <v>1</v>
      </c>
      <c r="J305" t="str">
        <f t="shared" si="16"/>
        <v>311</v>
      </c>
      <c r="K305" t="str">
        <f t="shared" si="17"/>
        <v/>
      </c>
      <c r="L305" t="str">
        <f t="shared" si="18"/>
        <v/>
      </c>
      <c r="M305" t="str">
        <f t="shared" si="19"/>
        <v>Loyal</v>
      </c>
    </row>
    <row r="306" spans="1:13" x14ac:dyDescent="0.25">
      <c r="A306">
        <v>8061</v>
      </c>
      <c r="B306">
        <v>15</v>
      </c>
      <c r="C306" s="1">
        <v>43579</v>
      </c>
      <c r="D306">
        <v>76.349999999999994</v>
      </c>
      <c r="E306">
        <v>4.24166666666666</v>
      </c>
      <c r="F306">
        <f>$O$2-C306</f>
        <v>7</v>
      </c>
      <c r="G306" cm="1">
        <f t="array" ref="G306">_xlfn.IFS(F306&gt;_xlfn.QUARTILE.INC(F:F,3),4,F306&gt;_xlfn.QUARTILE.INC(F:F,2),3,F306&gt;_xlfn.QUARTILE.INC(F:F,1),2,F306&lt;=_xlfn.QUARTILE.INC(F:F,1),1)</f>
        <v>3</v>
      </c>
      <c r="H306" cm="1">
        <f t="array" ref="H306">_xlfn.IFS(B306&gt;_xlfn.QUARTILE.INC(B:B,3),1,B306&gt;_xlfn.QUARTILE.INC(B:B,2),2,B306&gt;_xlfn.QUARTILE.INC(B:B,1),3,B306&lt;=_xlfn.QUARTILE.INC(B:B,1),4)</f>
        <v>1</v>
      </c>
      <c r="I306" cm="1">
        <f t="array" ref="I306">_xlfn.IFS(D306&gt;_xlfn.QUARTILE.INC(D:D,3),1,D306&gt;_xlfn.QUARTILE.INC(D:D,2),2,D306&gt;_xlfn.QUARTILE.INC(D:D,1),3,D306&lt;=_xlfn.QUARTILE.INC(D:D,1),4)</f>
        <v>1</v>
      </c>
      <c r="J306" t="str">
        <f t="shared" si="16"/>
        <v>311</v>
      </c>
      <c r="K306" t="str">
        <f t="shared" si="17"/>
        <v/>
      </c>
      <c r="L306" t="str">
        <f t="shared" si="18"/>
        <v/>
      </c>
      <c r="M306" t="str">
        <f t="shared" si="19"/>
        <v>Loyal</v>
      </c>
    </row>
    <row r="307" spans="1:13" x14ac:dyDescent="0.25">
      <c r="A307">
        <v>573</v>
      </c>
      <c r="B307">
        <v>12</v>
      </c>
      <c r="C307" s="1">
        <v>43583</v>
      </c>
      <c r="D307">
        <v>76.25</v>
      </c>
      <c r="E307">
        <v>5.4464285714285703</v>
      </c>
      <c r="F307">
        <f>$O$2-C307</f>
        <v>3</v>
      </c>
      <c r="G307" cm="1">
        <f t="array" ref="G307">_xlfn.IFS(F307&gt;_xlfn.QUARTILE.INC(F:F,3),4,F307&gt;_xlfn.QUARTILE.INC(F:F,2),3,F307&gt;_xlfn.QUARTILE.INC(F:F,1),2,F307&lt;=_xlfn.QUARTILE.INC(F:F,1),1)</f>
        <v>1</v>
      </c>
      <c r="H307" cm="1">
        <f t="array" ref="H307">_xlfn.IFS(B307&gt;_xlfn.QUARTILE.INC(B:B,3),1,B307&gt;_xlfn.QUARTILE.INC(B:B,2),2,B307&gt;_xlfn.QUARTILE.INC(B:B,1),3,B307&lt;=_xlfn.QUARTILE.INC(B:B,1),4)</f>
        <v>1</v>
      </c>
      <c r="I307" cm="1">
        <f t="array" ref="I307">_xlfn.IFS(D307&gt;_xlfn.QUARTILE.INC(D:D,3),1,D307&gt;_xlfn.QUARTILE.INC(D:D,2),2,D307&gt;_xlfn.QUARTILE.INC(D:D,1),3,D307&lt;=_xlfn.QUARTILE.INC(D:D,1),4)</f>
        <v>1</v>
      </c>
      <c r="J307" t="str">
        <f t="shared" si="16"/>
        <v>111</v>
      </c>
      <c r="K307" t="str">
        <f t="shared" si="17"/>
        <v/>
      </c>
      <c r="L307" t="str">
        <f t="shared" si="18"/>
        <v>Champion</v>
      </c>
      <c r="M307" t="str">
        <f t="shared" si="19"/>
        <v>Loyal</v>
      </c>
    </row>
    <row r="308" spans="1:13" x14ac:dyDescent="0.25">
      <c r="A308">
        <v>8210</v>
      </c>
      <c r="B308">
        <v>15</v>
      </c>
      <c r="C308" s="1">
        <v>43571</v>
      </c>
      <c r="D308">
        <v>76.25</v>
      </c>
      <c r="E308">
        <v>4.2361111111111098</v>
      </c>
      <c r="F308">
        <f>$O$2-C308</f>
        <v>15</v>
      </c>
      <c r="G308" cm="1">
        <f t="array" ref="G308">_xlfn.IFS(F308&gt;_xlfn.QUARTILE.INC(F:F,3),4,F308&gt;_xlfn.QUARTILE.INC(F:F,2),3,F308&gt;_xlfn.QUARTILE.INC(F:F,1),2,F308&lt;=_xlfn.QUARTILE.INC(F:F,1),1)</f>
        <v>4</v>
      </c>
      <c r="H308" cm="1">
        <f t="array" ref="H308">_xlfn.IFS(B308&gt;_xlfn.QUARTILE.INC(B:B,3),1,B308&gt;_xlfn.QUARTILE.INC(B:B,2),2,B308&gt;_xlfn.QUARTILE.INC(B:B,1),3,B308&lt;=_xlfn.QUARTILE.INC(B:B,1),4)</f>
        <v>1</v>
      </c>
      <c r="I308" cm="1">
        <f t="array" ref="I308">_xlfn.IFS(D308&gt;_xlfn.QUARTILE.INC(D:D,3),1,D308&gt;_xlfn.QUARTILE.INC(D:D,2),2,D308&gt;_xlfn.QUARTILE.INC(D:D,1),3,D308&lt;=_xlfn.QUARTILE.INC(D:D,1),4)</f>
        <v>1</v>
      </c>
      <c r="J308" t="str">
        <f t="shared" si="16"/>
        <v>411</v>
      </c>
      <c r="K308" t="str">
        <f t="shared" si="17"/>
        <v>At Risk</v>
      </c>
      <c r="L308" t="str">
        <f t="shared" si="18"/>
        <v/>
      </c>
      <c r="M308" t="str">
        <f t="shared" si="19"/>
        <v>Loyal</v>
      </c>
    </row>
    <row r="309" spans="1:13" x14ac:dyDescent="0.25">
      <c r="A309">
        <v>53</v>
      </c>
      <c r="B309">
        <v>13</v>
      </c>
      <c r="C309" s="1">
        <v>43582</v>
      </c>
      <c r="D309">
        <v>76.2</v>
      </c>
      <c r="E309">
        <v>4.4823529411764698</v>
      </c>
      <c r="F309">
        <f>$O$2-C309</f>
        <v>4</v>
      </c>
      <c r="G309" cm="1">
        <f t="array" ref="G309">_xlfn.IFS(F309&gt;_xlfn.QUARTILE.INC(F:F,3),4,F309&gt;_xlfn.QUARTILE.INC(F:F,2),3,F309&gt;_xlfn.QUARTILE.INC(F:F,1),2,F309&lt;=_xlfn.QUARTILE.INC(F:F,1),1)</f>
        <v>2</v>
      </c>
      <c r="H309" cm="1">
        <f t="array" ref="H309">_xlfn.IFS(B309&gt;_xlfn.QUARTILE.INC(B:B,3),1,B309&gt;_xlfn.QUARTILE.INC(B:B,2),2,B309&gt;_xlfn.QUARTILE.INC(B:B,1),3,B309&lt;=_xlfn.QUARTILE.INC(B:B,1),4)</f>
        <v>1</v>
      </c>
      <c r="I309" cm="1">
        <f t="array" ref="I309">_xlfn.IFS(D309&gt;_xlfn.QUARTILE.INC(D:D,3),1,D309&gt;_xlfn.QUARTILE.INC(D:D,2),2,D309&gt;_xlfn.QUARTILE.INC(D:D,1),3,D309&lt;=_xlfn.QUARTILE.INC(D:D,1),4)</f>
        <v>1</v>
      </c>
      <c r="J309" t="str">
        <f t="shared" si="16"/>
        <v>211</v>
      </c>
      <c r="K309" t="str">
        <f t="shared" si="17"/>
        <v/>
      </c>
      <c r="L309" t="str">
        <f t="shared" si="18"/>
        <v/>
      </c>
      <c r="M309" t="str">
        <f t="shared" si="19"/>
        <v>Loyal</v>
      </c>
    </row>
    <row r="310" spans="1:13" x14ac:dyDescent="0.25">
      <c r="A310">
        <v>8458</v>
      </c>
      <c r="B310">
        <v>14</v>
      </c>
      <c r="C310" s="1">
        <v>43580</v>
      </c>
      <c r="D310">
        <v>76.150000000000006</v>
      </c>
      <c r="E310">
        <v>5.07666666666666</v>
      </c>
      <c r="F310">
        <f>$O$2-C310</f>
        <v>6</v>
      </c>
      <c r="G310" cm="1">
        <f t="array" ref="G310">_xlfn.IFS(F310&gt;_xlfn.QUARTILE.INC(F:F,3),4,F310&gt;_xlfn.QUARTILE.INC(F:F,2),3,F310&gt;_xlfn.QUARTILE.INC(F:F,1),2,F310&lt;=_xlfn.QUARTILE.INC(F:F,1),1)</f>
        <v>3</v>
      </c>
      <c r="H310" cm="1">
        <f t="array" ref="H310">_xlfn.IFS(B310&gt;_xlfn.QUARTILE.INC(B:B,3),1,B310&gt;_xlfn.QUARTILE.INC(B:B,2),2,B310&gt;_xlfn.QUARTILE.INC(B:B,1),3,B310&lt;=_xlfn.QUARTILE.INC(B:B,1),4)</f>
        <v>1</v>
      </c>
      <c r="I310" cm="1">
        <f t="array" ref="I310">_xlfn.IFS(D310&gt;_xlfn.QUARTILE.INC(D:D,3),1,D310&gt;_xlfn.QUARTILE.INC(D:D,2),2,D310&gt;_xlfn.QUARTILE.INC(D:D,1),3,D310&lt;=_xlfn.QUARTILE.INC(D:D,1),4)</f>
        <v>1</v>
      </c>
      <c r="J310" t="str">
        <f t="shared" si="16"/>
        <v>311</v>
      </c>
      <c r="K310" t="str">
        <f t="shared" si="17"/>
        <v/>
      </c>
      <c r="L310" t="str">
        <f t="shared" si="18"/>
        <v/>
      </c>
      <c r="M310" t="str">
        <f t="shared" si="19"/>
        <v>Loyal</v>
      </c>
    </row>
    <row r="311" spans="1:13" x14ac:dyDescent="0.25">
      <c r="A311">
        <v>69</v>
      </c>
      <c r="B311">
        <v>11</v>
      </c>
      <c r="C311" s="1">
        <v>43579</v>
      </c>
      <c r="D311">
        <v>76.150000000000006</v>
      </c>
      <c r="E311">
        <v>4.7593750000000004</v>
      </c>
      <c r="F311">
        <f>$O$2-C311</f>
        <v>7</v>
      </c>
      <c r="G311" cm="1">
        <f t="array" ref="G311">_xlfn.IFS(F311&gt;_xlfn.QUARTILE.INC(F:F,3),4,F311&gt;_xlfn.QUARTILE.INC(F:F,2),3,F311&gt;_xlfn.QUARTILE.INC(F:F,1),2,F311&lt;=_xlfn.QUARTILE.INC(F:F,1),1)</f>
        <v>3</v>
      </c>
      <c r="H311" cm="1">
        <f t="array" ref="H311">_xlfn.IFS(B311&gt;_xlfn.QUARTILE.INC(B:B,3),1,B311&gt;_xlfn.QUARTILE.INC(B:B,2),2,B311&gt;_xlfn.QUARTILE.INC(B:B,1),3,B311&lt;=_xlfn.QUARTILE.INC(B:B,1),4)</f>
        <v>2</v>
      </c>
      <c r="I311" cm="1">
        <f t="array" ref="I311">_xlfn.IFS(D311&gt;_xlfn.QUARTILE.INC(D:D,3),1,D311&gt;_xlfn.QUARTILE.INC(D:D,2),2,D311&gt;_xlfn.QUARTILE.INC(D:D,1),3,D311&lt;=_xlfn.QUARTILE.INC(D:D,1),4)</f>
        <v>1</v>
      </c>
      <c r="J311" t="str">
        <f t="shared" si="16"/>
        <v>321</v>
      </c>
      <c r="K311" t="str">
        <f t="shared" si="17"/>
        <v/>
      </c>
      <c r="L311" t="str">
        <f t="shared" si="18"/>
        <v/>
      </c>
      <c r="M311" t="str">
        <f t="shared" si="19"/>
        <v/>
      </c>
    </row>
    <row r="312" spans="1:13" x14ac:dyDescent="0.25">
      <c r="A312">
        <v>5678</v>
      </c>
      <c r="B312">
        <v>12</v>
      </c>
      <c r="C312" s="1">
        <v>43584</v>
      </c>
      <c r="D312">
        <v>76.150000000000006</v>
      </c>
      <c r="E312">
        <v>5.8576923076923002</v>
      </c>
      <c r="F312">
        <f>$O$2-C312</f>
        <v>2</v>
      </c>
      <c r="G312" cm="1">
        <f t="array" ref="G312">_xlfn.IFS(F312&gt;_xlfn.QUARTILE.INC(F:F,3),4,F312&gt;_xlfn.QUARTILE.INC(F:F,2),3,F312&gt;_xlfn.QUARTILE.INC(F:F,1),2,F312&lt;=_xlfn.QUARTILE.INC(F:F,1),1)</f>
        <v>1</v>
      </c>
      <c r="H312" cm="1">
        <f t="array" ref="H312">_xlfn.IFS(B312&gt;_xlfn.QUARTILE.INC(B:B,3),1,B312&gt;_xlfn.QUARTILE.INC(B:B,2),2,B312&gt;_xlfn.QUARTILE.INC(B:B,1),3,B312&lt;=_xlfn.QUARTILE.INC(B:B,1),4)</f>
        <v>1</v>
      </c>
      <c r="I312" cm="1">
        <f t="array" ref="I312">_xlfn.IFS(D312&gt;_xlfn.QUARTILE.INC(D:D,3),1,D312&gt;_xlfn.QUARTILE.INC(D:D,2),2,D312&gt;_xlfn.QUARTILE.INC(D:D,1),3,D312&lt;=_xlfn.QUARTILE.INC(D:D,1),4)</f>
        <v>1</v>
      </c>
      <c r="J312" t="str">
        <f t="shared" si="16"/>
        <v>111</v>
      </c>
      <c r="K312" t="str">
        <f t="shared" si="17"/>
        <v/>
      </c>
      <c r="L312" t="str">
        <f t="shared" si="18"/>
        <v>Champion</v>
      </c>
      <c r="M312" t="str">
        <f t="shared" si="19"/>
        <v>Loyal</v>
      </c>
    </row>
    <row r="313" spans="1:13" x14ac:dyDescent="0.25">
      <c r="A313">
        <v>8480</v>
      </c>
      <c r="B313">
        <v>16</v>
      </c>
      <c r="C313" s="1">
        <v>43578</v>
      </c>
      <c r="D313">
        <v>76.149999999999906</v>
      </c>
      <c r="E313">
        <v>4.4794117647058798</v>
      </c>
      <c r="F313">
        <f>$O$2-C313</f>
        <v>8</v>
      </c>
      <c r="G313" cm="1">
        <f t="array" ref="G313">_xlfn.IFS(F313&gt;_xlfn.QUARTILE.INC(F:F,3),4,F313&gt;_xlfn.QUARTILE.INC(F:F,2),3,F313&gt;_xlfn.QUARTILE.INC(F:F,1),2,F313&lt;=_xlfn.QUARTILE.INC(F:F,1),1)</f>
        <v>4</v>
      </c>
      <c r="H313" cm="1">
        <f t="array" ref="H313">_xlfn.IFS(B313&gt;_xlfn.QUARTILE.INC(B:B,3),1,B313&gt;_xlfn.QUARTILE.INC(B:B,2),2,B313&gt;_xlfn.QUARTILE.INC(B:B,1),3,B313&lt;=_xlfn.QUARTILE.INC(B:B,1),4)</f>
        <v>1</v>
      </c>
      <c r="I313" cm="1">
        <f t="array" ref="I313">_xlfn.IFS(D313&gt;_xlfn.QUARTILE.INC(D:D,3),1,D313&gt;_xlfn.QUARTILE.INC(D:D,2),2,D313&gt;_xlfn.QUARTILE.INC(D:D,1),3,D313&lt;=_xlfn.QUARTILE.INC(D:D,1),4)</f>
        <v>1</v>
      </c>
      <c r="J313" t="str">
        <f t="shared" si="16"/>
        <v>411</v>
      </c>
      <c r="K313" t="str">
        <f t="shared" si="17"/>
        <v>At Risk</v>
      </c>
      <c r="L313" t="str">
        <f t="shared" si="18"/>
        <v/>
      </c>
      <c r="M313" t="str">
        <f t="shared" si="19"/>
        <v>Loyal</v>
      </c>
    </row>
    <row r="314" spans="1:13" x14ac:dyDescent="0.25">
      <c r="A314">
        <v>8388</v>
      </c>
      <c r="B314">
        <v>13</v>
      </c>
      <c r="C314" s="1">
        <v>43583</v>
      </c>
      <c r="D314">
        <v>76.05</v>
      </c>
      <c r="E314">
        <v>5.0699999999999896</v>
      </c>
      <c r="F314">
        <f>$O$2-C314</f>
        <v>3</v>
      </c>
      <c r="G314" cm="1">
        <f t="array" ref="G314">_xlfn.IFS(F314&gt;_xlfn.QUARTILE.INC(F:F,3),4,F314&gt;_xlfn.QUARTILE.INC(F:F,2),3,F314&gt;_xlfn.QUARTILE.INC(F:F,1),2,F314&lt;=_xlfn.QUARTILE.INC(F:F,1),1)</f>
        <v>1</v>
      </c>
      <c r="H314" cm="1">
        <f t="array" ref="H314">_xlfn.IFS(B314&gt;_xlfn.QUARTILE.INC(B:B,3),1,B314&gt;_xlfn.QUARTILE.INC(B:B,2),2,B314&gt;_xlfn.QUARTILE.INC(B:B,1),3,B314&lt;=_xlfn.QUARTILE.INC(B:B,1),4)</f>
        <v>1</v>
      </c>
      <c r="I314" cm="1">
        <f t="array" ref="I314">_xlfn.IFS(D314&gt;_xlfn.QUARTILE.INC(D:D,3),1,D314&gt;_xlfn.QUARTILE.INC(D:D,2),2,D314&gt;_xlfn.QUARTILE.INC(D:D,1),3,D314&lt;=_xlfn.QUARTILE.INC(D:D,1),4)</f>
        <v>1</v>
      </c>
      <c r="J314" t="str">
        <f t="shared" si="16"/>
        <v>111</v>
      </c>
      <c r="K314" t="str">
        <f t="shared" si="17"/>
        <v/>
      </c>
      <c r="L314" t="str">
        <f t="shared" si="18"/>
        <v>Champion</v>
      </c>
      <c r="M314" t="str">
        <f t="shared" si="19"/>
        <v>Loyal</v>
      </c>
    </row>
    <row r="315" spans="1:13" x14ac:dyDescent="0.25">
      <c r="A315">
        <v>8283</v>
      </c>
      <c r="B315">
        <v>11</v>
      </c>
      <c r="C315" s="1">
        <v>43584</v>
      </c>
      <c r="D315">
        <v>75.900000000000006</v>
      </c>
      <c r="E315">
        <v>6.3250000000000002</v>
      </c>
      <c r="F315">
        <f>$O$2-C315</f>
        <v>2</v>
      </c>
      <c r="G315" cm="1">
        <f t="array" ref="G315">_xlfn.IFS(F315&gt;_xlfn.QUARTILE.INC(F:F,3),4,F315&gt;_xlfn.QUARTILE.INC(F:F,2),3,F315&gt;_xlfn.QUARTILE.INC(F:F,1),2,F315&lt;=_xlfn.QUARTILE.INC(F:F,1),1)</f>
        <v>1</v>
      </c>
      <c r="H315" cm="1">
        <f t="array" ref="H315">_xlfn.IFS(B315&gt;_xlfn.QUARTILE.INC(B:B,3),1,B315&gt;_xlfn.QUARTILE.INC(B:B,2),2,B315&gt;_xlfn.QUARTILE.INC(B:B,1),3,B315&lt;=_xlfn.QUARTILE.INC(B:B,1),4)</f>
        <v>2</v>
      </c>
      <c r="I315" cm="1">
        <f t="array" ref="I315">_xlfn.IFS(D315&gt;_xlfn.QUARTILE.INC(D:D,3),1,D315&gt;_xlfn.QUARTILE.INC(D:D,2),2,D315&gt;_xlfn.QUARTILE.INC(D:D,1),3,D315&lt;=_xlfn.QUARTILE.INC(D:D,1),4)</f>
        <v>1</v>
      </c>
      <c r="J315" t="str">
        <f t="shared" si="16"/>
        <v>121</v>
      </c>
      <c r="K315" t="str">
        <f t="shared" si="17"/>
        <v/>
      </c>
      <c r="L315" t="str">
        <f t="shared" si="18"/>
        <v/>
      </c>
      <c r="M315" t="str">
        <f t="shared" si="19"/>
        <v/>
      </c>
    </row>
    <row r="316" spans="1:13" x14ac:dyDescent="0.25">
      <c r="A316">
        <v>189</v>
      </c>
      <c r="B316">
        <v>12</v>
      </c>
      <c r="C316" s="1">
        <v>43584</v>
      </c>
      <c r="D316">
        <v>75.900000000000006</v>
      </c>
      <c r="E316">
        <v>5.0599999999999996</v>
      </c>
      <c r="F316">
        <f>$O$2-C316</f>
        <v>2</v>
      </c>
      <c r="G316" cm="1">
        <f t="array" ref="G316">_xlfn.IFS(F316&gt;_xlfn.QUARTILE.INC(F:F,3),4,F316&gt;_xlfn.QUARTILE.INC(F:F,2),3,F316&gt;_xlfn.QUARTILE.INC(F:F,1),2,F316&lt;=_xlfn.QUARTILE.INC(F:F,1),1)</f>
        <v>1</v>
      </c>
      <c r="H316" cm="1">
        <f t="array" ref="H316">_xlfn.IFS(B316&gt;_xlfn.QUARTILE.INC(B:B,3),1,B316&gt;_xlfn.QUARTILE.INC(B:B,2),2,B316&gt;_xlfn.QUARTILE.INC(B:B,1),3,B316&lt;=_xlfn.QUARTILE.INC(B:B,1),4)</f>
        <v>1</v>
      </c>
      <c r="I316" cm="1">
        <f t="array" ref="I316">_xlfn.IFS(D316&gt;_xlfn.QUARTILE.INC(D:D,3),1,D316&gt;_xlfn.QUARTILE.INC(D:D,2),2,D316&gt;_xlfn.QUARTILE.INC(D:D,1),3,D316&lt;=_xlfn.QUARTILE.INC(D:D,1),4)</f>
        <v>1</v>
      </c>
      <c r="J316" t="str">
        <f t="shared" si="16"/>
        <v>111</v>
      </c>
      <c r="K316" t="str">
        <f t="shared" si="17"/>
        <v/>
      </c>
      <c r="L316" t="str">
        <f t="shared" si="18"/>
        <v>Champion</v>
      </c>
      <c r="M316" t="str">
        <f t="shared" si="19"/>
        <v>Loyal</v>
      </c>
    </row>
    <row r="317" spans="1:13" x14ac:dyDescent="0.25">
      <c r="A317">
        <v>8486</v>
      </c>
      <c r="B317">
        <v>15</v>
      </c>
      <c r="C317" s="1">
        <v>43584</v>
      </c>
      <c r="D317">
        <v>75.849999999999994</v>
      </c>
      <c r="E317">
        <v>4.2138888888888797</v>
      </c>
      <c r="F317">
        <f>$O$2-C317</f>
        <v>2</v>
      </c>
      <c r="G317" cm="1">
        <f t="array" ref="G317">_xlfn.IFS(F317&gt;_xlfn.QUARTILE.INC(F:F,3),4,F317&gt;_xlfn.QUARTILE.INC(F:F,2),3,F317&gt;_xlfn.QUARTILE.INC(F:F,1),2,F317&lt;=_xlfn.QUARTILE.INC(F:F,1),1)</f>
        <v>1</v>
      </c>
      <c r="H317" cm="1">
        <f t="array" ref="H317">_xlfn.IFS(B317&gt;_xlfn.QUARTILE.INC(B:B,3),1,B317&gt;_xlfn.QUARTILE.INC(B:B,2),2,B317&gt;_xlfn.QUARTILE.INC(B:B,1),3,B317&lt;=_xlfn.QUARTILE.INC(B:B,1),4)</f>
        <v>1</v>
      </c>
      <c r="I317" cm="1">
        <f t="array" ref="I317">_xlfn.IFS(D317&gt;_xlfn.QUARTILE.INC(D:D,3),1,D317&gt;_xlfn.QUARTILE.INC(D:D,2),2,D317&gt;_xlfn.QUARTILE.INC(D:D,1),3,D317&lt;=_xlfn.QUARTILE.INC(D:D,1),4)</f>
        <v>1</v>
      </c>
      <c r="J317" t="str">
        <f t="shared" si="16"/>
        <v>111</v>
      </c>
      <c r="K317" t="str">
        <f t="shared" si="17"/>
        <v/>
      </c>
      <c r="L317" t="str">
        <f t="shared" si="18"/>
        <v>Champion</v>
      </c>
      <c r="M317" t="str">
        <f t="shared" si="19"/>
        <v>Loyal</v>
      </c>
    </row>
    <row r="318" spans="1:13" x14ac:dyDescent="0.25">
      <c r="A318">
        <v>8425</v>
      </c>
      <c r="B318">
        <v>11</v>
      </c>
      <c r="C318" s="1">
        <v>43580</v>
      </c>
      <c r="D318">
        <v>75.8</v>
      </c>
      <c r="E318">
        <v>5.4142857142857101</v>
      </c>
      <c r="F318">
        <f>$O$2-C318</f>
        <v>6</v>
      </c>
      <c r="G318" cm="1">
        <f t="array" ref="G318">_xlfn.IFS(F318&gt;_xlfn.QUARTILE.INC(F:F,3),4,F318&gt;_xlfn.QUARTILE.INC(F:F,2),3,F318&gt;_xlfn.QUARTILE.INC(F:F,1),2,F318&lt;=_xlfn.QUARTILE.INC(F:F,1),1)</f>
        <v>3</v>
      </c>
      <c r="H318" cm="1">
        <f t="array" ref="H318">_xlfn.IFS(B318&gt;_xlfn.QUARTILE.INC(B:B,3),1,B318&gt;_xlfn.QUARTILE.INC(B:B,2),2,B318&gt;_xlfn.QUARTILE.INC(B:B,1),3,B318&lt;=_xlfn.QUARTILE.INC(B:B,1),4)</f>
        <v>2</v>
      </c>
      <c r="I318" cm="1">
        <f t="array" ref="I318">_xlfn.IFS(D318&gt;_xlfn.QUARTILE.INC(D:D,3),1,D318&gt;_xlfn.QUARTILE.INC(D:D,2),2,D318&gt;_xlfn.QUARTILE.INC(D:D,1),3,D318&lt;=_xlfn.QUARTILE.INC(D:D,1),4)</f>
        <v>1</v>
      </c>
      <c r="J318" t="str">
        <f t="shared" si="16"/>
        <v>321</v>
      </c>
      <c r="K318" t="str">
        <f t="shared" si="17"/>
        <v/>
      </c>
      <c r="L318" t="str">
        <f t="shared" si="18"/>
        <v/>
      </c>
      <c r="M318" t="str">
        <f t="shared" si="19"/>
        <v/>
      </c>
    </row>
    <row r="319" spans="1:13" x14ac:dyDescent="0.25">
      <c r="A319">
        <v>8276</v>
      </c>
      <c r="B319">
        <v>11</v>
      </c>
      <c r="C319" s="1">
        <v>43582</v>
      </c>
      <c r="D319">
        <v>75.8</v>
      </c>
      <c r="E319">
        <v>5.4142857142857101</v>
      </c>
      <c r="F319">
        <f>$O$2-C319</f>
        <v>4</v>
      </c>
      <c r="G319" cm="1">
        <f t="array" ref="G319">_xlfn.IFS(F319&gt;_xlfn.QUARTILE.INC(F:F,3),4,F319&gt;_xlfn.QUARTILE.INC(F:F,2),3,F319&gt;_xlfn.QUARTILE.INC(F:F,1),2,F319&lt;=_xlfn.QUARTILE.INC(F:F,1),1)</f>
        <v>2</v>
      </c>
      <c r="H319" cm="1">
        <f t="array" ref="H319">_xlfn.IFS(B319&gt;_xlfn.QUARTILE.INC(B:B,3),1,B319&gt;_xlfn.QUARTILE.INC(B:B,2),2,B319&gt;_xlfn.QUARTILE.INC(B:B,1),3,B319&lt;=_xlfn.QUARTILE.INC(B:B,1),4)</f>
        <v>2</v>
      </c>
      <c r="I319" cm="1">
        <f t="array" ref="I319">_xlfn.IFS(D319&gt;_xlfn.QUARTILE.INC(D:D,3),1,D319&gt;_xlfn.QUARTILE.INC(D:D,2),2,D319&gt;_xlfn.QUARTILE.INC(D:D,1),3,D319&lt;=_xlfn.QUARTILE.INC(D:D,1),4)</f>
        <v>1</v>
      </c>
      <c r="J319" t="str">
        <f t="shared" si="16"/>
        <v>221</v>
      </c>
      <c r="K319" t="str">
        <f t="shared" si="17"/>
        <v/>
      </c>
      <c r="L319" t="str">
        <f t="shared" si="18"/>
        <v/>
      </c>
      <c r="M319" t="str">
        <f t="shared" si="19"/>
        <v/>
      </c>
    </row>
    <row r="320" spans="1:13" x14ac:dyDescent="0.25">
      <c r="A320">
        <v>642</v>
      </c>
      <c r="B320">
        <v>14</v>
      </c>
      <c r="C320" s="1">
        <v>43581</v>
      </c>
      <c r="D320">
        <v>75.75</v>
      </c>
      <c r="E320">
        <v>5.05</v>
      </c>
      <c r="F320">
        <f>$O$2-C320</f>
        <v>5</v>
      </c>
      <c r="G320" cm="1">
        <f t="array" ref="G320">_xlfn.IFS(F320&gt;_xlfn.QUARTILE.INC(F:F,3),4,F320&gt;_xlfn.QUARTILE.INC(F:F,2),3,F320&gt;_xlfn.QUARTILE.INC(F:F,1),2,F320&lt;=_xlfn.QUARTILE.INC(F:F,1),1)</f>
        <v>3</v>
      </c>
      <c r="H320" cm="1">
        <f t="array" ref="H320">_xlfn.IFS(B320&gt;_xlfn.QUARTILE.INC(B:B,3),1,B320&gt;_xlfn.QUARTILE.INC(B:B,2),2,B320&gt;_xlfn.QUARTILE.INC(B:B,1),3,B320&lt;=_xlfn.QUARTILE.INC(B:B,1),4)</f>
        <v>1</v>
      </c>
      <c r="I320" cm="1">
        <f t="array" ref="I320">_xlfn.IFS(D320&gt;_xlfn.QUARTILE.INC(D:D,3),1,D320&gt;_xlfn.QUARTILE.INC(D:D,2),2,D320&gt;_xlfn.QUARTILE.INC(D:D,1),3,D320&lt;=_xlfn.QUARTILE.INC(D:D,1),4)</f>
        <v>1</v>
      </c>
      <c r="J320" t="str">
        <f t="shared" si="16"/>
        <v>311</v>
      </c>
      <c r="K320" t="str">
        <f t="shared" si="17"/>
        <v/>
      </c>
      <c r="L320" t="str">
        <f t="shared" si="18"/>
        <v/>
      </c>
      <c r="M320" t="str">
        <f t="shared" si="19"/>
        <v>Loyal</v>
      </c>
    </row>
    <row r="321" spans="1:13" x14ac:dyDescent="0.25">
      <c r="A321">
        <v>8296</v>
      </c>
      <c r="B321">
        <v>15</v>
      </c>
      <c r="C321" s="1">
        <v>43577</v>
      </c>
      <c r="D321">
        <v>75.599999999999994</v>
      </c>
      <c r="E321">
        <v>4.4470588235294102</v>
      </c>
      <c r="F321">
        <f>$O$2-C321</f>
        <v>9</v>
      </c>
      <c r="G321" cm="1">
        <f t="array" ref="G321">_xlfn.IFS(F321&gt;_xlfn.QUARTILE.INC(F:F,3),4,F321&gt;_xlfn.QUARTILE.INC(F:F,2),3,F321&gt;_xlfn.QUARTILE.INC(F:F,1),2,F321&lt;=_xlfn.QUARTILE.INC(F:F,1),1)</f>
        <v>4</v>
      </c>
      <c r="H321" cm="1">
        <f t="array" ref="H321">_xlfn.IFS(B321&gt;_xlfn.QUARTILE.INC(B:B,3),1,B321&gt;_xlfn.QUARTILE.INC(B:B,2),2,B321&gt;_xlfn.QUARTILE.INC(B:B,1),3,B321&lt;=_xlfn.QUARTILE.INC(B:B,1),4)</f>
        <v>1</v>
      </c>
      <c r="I321" cm="1">
        <f t="array" ref="I321">_xlfn.IFS(D321&gt;_xlfn.QUARTILE.INC(D:D,3),1,D321&gt;_xlfn.QUARTILE.INC(D:D,2),2,D321&gt;_xlfn.QUARTILE.INC(D:D,1),3,D321&lt;=_xlfn.QUARTILE.INC(D:D,1),4)</f>
        <v>1</v>
      </c>
      <c r="J321" t="str">
        <f t="shared" si="16"/>
        <v>411</v>
      </c>
      <c r="K321" t="str">
        <f t="shared" si="17"/>
        <v>At Risk</v>
      </c>
      <c r="L321" t="str">
        <f t="shared" si="18"/>
        <v/>
      </c>
      <c r="M321" t="str">
        <f t="shared" si="19"/>
        <v>Loyal</v>
      </c>
    </row>
    <row r="322" spans="1:13" x14ac:dyDescent="0.25">
      <c r="A322">
        <v>8241</v>
      </c>
      <c r="B322">
        <v>13</v>
      </c>
      <c r="C322" s="1">
        <v>43579</v>
      </c>
      <c r="D322">
        <v>75.55</v>
      </c>
      <c r="E322">
        <v>4.1972222222222202</v>
      </c>
      <c r="F322">
        <f>$O$2-C322</f>
        <v>7</v>
      </c>
      <c r="G322" cm="1">
        <f t="array" ref="G322">_xlfn.IFS(F322&gt;_xlfn.QUARTILE.INC(F:F,3),4,F322&gt;_xlfn.QUARTILE.INC(F:F,2),3,F322&gt;_xlfn.QUARTILE.INC(F:F,1),2,F322&lt;=_xlfn.QUARTILE.INC(F:F,1),1)</f>
        <v>3</v>
      </c>
      <c r="H322" cm="1">
        <f t="array" ref="H322">_xlfn.IFS(B322&gt;_xlfn.QUARTILE.INC(B:B,3),1,B322&gt;_xlfn.QUARTILE.INC(B:B,2),2,B322&gt;_xlfn.QUARTILE.INC(B:B,1),3,B322&lt;=_xlfn.QUARTILE.INC(B:B,1),4)</f>
        <v>1</v>
      </c>
      <c r="I322" cm="1">
        <f t="array" ref="I322">_xlfn.IFS(D322&gt;_xlfn.QUARTILE.INC(D:D,3),1,D322&gt;_xlfn.QUARTILE.INC(D:D,2),2,D322&gt;_xlfn.QUARTILE.INC(D:D,1),3,D322&lt;=_xlfn.QUARTILE.INC(D:D,1),4)</f>
        <v>1</v>
      </c>
      <c r="J322" t="str">
        <f t="shared" si="16"/>
        <v>311</v>
      </c>
      <c r="K322" t="str">
        <f t="shared" si="17"/>
        <v/>
      </c>
      <c r="L322" t="str">
        <f t="shared" si="18"/>
        <v/>
      </c>
      <c r="M322" t="str">
        <f t="shared" si="19"/>
        <v>Loyal</v>
      </c>
    </row>
    <row r="323" spans="1:13" x14ac:dyDescent="0.25">
      <c r="A323">
        <v>8011</v>
      </c>
      <c r="B323">
        <v>15</v>
      </c>
      <c r="C323" s="1">
        <v>43582</v>
      </c>
      <c r="D323">
        <v>75.55</v>
      </c>
      <c r="E323">
        <v>3.9763157894736798</v>
      </c>
      <c r="F323">
        <f>$O$2-C323</f>
        <v>4</v>
      </c>
      <c r="G323" cm="1">
        <f t="array" ref="G323">_xlfn.IFS(F323&gt;_xlfn.QUARTILE.INC(F:F,3),4,F323&gt;_xlfn.QUARTILE.INC(F:F,2),3,F323&gt;_xlfn.QUARTILE.INC(F:F,1),2,F323&lt;=_xlfn.QUARTILE.INC(F:F,1),1)</f>
        <v>2</v>
      </c>
      <c r="H323" cm="1">
        <f t="array" ref="H323">_xlfn.IFS(B323&gt;_xlfn.QUARTILE.INC(B:B,3),1,B323&gt;_xlfn.QUARTILE.INC(B:B,2),2,B323&gt;_xlfn.QUARTILE.INC(B:B,1),3,B323&lt;=_xlfn.QUARTILE.INC(B:B,1),4)</f>
        <v>1</v>
      </c>
      <c r="I323" cm="1">
        <f t="array" ref="I323">_xlfn.IFS(D323&gt;_xlfn.QUARTILE.INC(D:D,3),1,D323&gt;_xlfn.QUARTILE.INC(D:D,2),2,D323&gt;_xlfn.QUARTILE.INC(D:D,1),3,D323&lt;=_xlfn.QUARTILE.INC(D:D,1),4)</f>
        <v>1</v>
      </c>
      <c r="J323" t="str">
        <f t="shared" ref="J323:J386" si="20">_xlfn.CONCAT(G323,H323,I323,)</f>
        <v>211</v>
      </c>
      <c r="K323" t="str">
        <f t="shared" ref="K323:K386" si="21">IF(OR(G323=4,G323=4),"At Risk", "")</f>
        <v/>
      </c>
      <c r="L323" t="str">
        <f t="shared" ref="L323:L386" si="22">IF(AND(G323=1,H323=1,I323=1),"Champion","")</f>
        <v/>
      </c>
      <c r="M323" t="str">
        <f t="shared" ref="M323:M386" si="23">IF(H323=1,"Loyal","")</f>
        <v>Loyal</v>
      </c>
    </row>
    <row r="324" spans="1:13" x14ac:dyDescent="0.25">
      <c r="A324">
        <v>8344</v>
      </c>
      <c r="B324">
        <v>16</v>
      </c>
      <c r="C324" s="1">
        <v>43584</v>
      </c>
      <c r="D324">
        <v>75.3</v>
      </c>
      <c r="E324">
        <v>3.96315789473684</v>
      </c>
      <c r="F324">
        <f>$O$2-C324</f>
        <v>2</v>
      </c>
      <c r="G324" cm="1">
        <f t="array" ref="G324">_xlfn.IFS(F324&gt;_xlfn.QUARTILE.INC(F:F,3),4,F324&gt;_xlfn.QUARTILE.INC(F:F,2),3,F324&gt;_xlfn.QUARTILE.INC(F:F,1),2,F324&lt;=_xlfn.QUARTILE.INC(F:F,1),1)</f>
        <v>1</v>
      </c>
      <c r="H324" cm="1">
        <f t="array" ref="H324">_xlfn.IFS(B324&gt;_xlfn.QUARTILE.INC(B:B,3),1,B324&gt;_xlfn.QUARTILE.INC(B:B,2),2,B324&gt;_xlfn.QUARTILE.INC(B:B,1),3,B324&lt;=_xlfn.QUARTILE.INC(B:B,1),4)</f>
        <v>1</v>
      </c>
      <c r="I324" cm="1">
        <f t="array" ref="I324">_xlfn.IFS(D324&gt;_xlfn.QUARTILE.INC(D:D,3),1,D324&gt;_xlfn.QUARTILE.INC(D:D,2),2,D324&gt;_xlfn.QUARTILE.INC(D:D,1),3,D324&lt;=_xlfn.QUARTILE.INC(D:D,1),4)</f>
        <v>1</v>
      </c>
      <c r="J324" t="str">
        <f t="shared" si="20"/>
        <v>111</v>
      </c>
      <c r="K324" t="str">
        <f t="shared" si="21"/>
        <v/>
      </c>
      <c r="L324" t="str">
        <f t="shared" si="22"/>
        <v>Champion</v>
      </c>
      <c r="M324" t="str">
        <f t="shared" si="23"/>
        <v>Loyal</v>
      </c>
    </row>
    <row r="325" spans="1:13" x14ac:dyDescent="0.25">
      <c r="A325">
        <v>659</v>
      </c>
      <c r="B325">
        <v>15</v>
      </c>
      <c r="C325" s="1">
        <v>43584</v>
      </c>
      <c r="D325">
        <v>75.25</v>
      </c>
      <c r="E325">
        <v>4.4264705882352899</v>
      </c>
      <c r="F325">
        <f>$O$2-C325</f>
        <v>2</v>
      </c>
      <c r="G325" cm="1">
        <f t="array" ref="G325">_xlfn.IFS(F325&gt;_xlfn.QUARTILE.INC(F:F,3),4,F325&gt;_xlfn.QUARTILE.INC(F:F,2),3,F325&gt;_xlfn.QUARTILE.INC(F:F,1),2,F325&lt;=_xlfn.QUARTILE.INC(F:F,1),1)</f>
        <v>1</v>
      </c>
      <c r="H325" cm="1">
        <f t="array" ref="H325">_xlfn.IFS(B325&gt;_xlfn.QUARTILE.INC(B:B,3),1,B325&gt;_xlfn.QUARTILE.INC(B:B,2),2,B325&gt;_xlfn.QUARTILE.INC(B:B,1),3,B325&lt;=_xlfn.QUARTILE.INC(B:B,1),4)</f>
        <v>1</v>
      </c>
      <c r="I325" cm="1">
        <f t="array" ref="I325">_xlfn.IFS(D325&gt;_xlfn.QUARTILE.INC(D:D,3),1,D325&gt;_xlfn.QUARTILE.INC(D:D,2),2,D325&gt;_xlfn.QUARTILE.INC(D:D,1),3,D325&lt;=_xlfn.QUARTILE.INC(D:D,1),4)</f>
        <v>1</v>
      </c>
      <c r="J325" t="str">
        <f t="shared" si="20"/>
        <v>111</v>
      </c>
      <c r="K325" t="str">
        <f t="shared" si="21"/>
        <v/>
      </c>
      <c r="L325" t="str">
        <f t="shared" si="22"/>
        <v>Champion</v>
      </c>
      <c r="M325" t="str">
        <f t="shared" si="23"/>
        <v>Loyal</v>
      </c>
    </row>
    <row r="326" spans="1:13" x14ac:dyDescent="0.25">
      <c r="A326">
        <v>8336</v>
      </c>
      <c r="B326">
        <v>17</v>
      </c>
      <c r="C326" s="1">
        <v>43584</v>
      </c>
      <c r="D326">
        <v>75.2</v>
      </c>
      <c r="E326">
        <v>3.76</v>
      </c>
      <c r="F326">
        <f>$O$2-C326</f>
        <v>2</v>
      </c>
      <c r="G326" cm="1">
        <f t="array" ref="G326">_xlfn.IFS(F326&gt;_xlfn.QUARTILE.INC(F:F,3),4,F326&gt;_xlfn.QUARTILE.INC(F:F,2),3,F326&gt;_xlfn.QUARTILE.INC(F:F,1),2,F326&lt;=_xlfn.QUARTILE.INC(F:F,1),1)</f>
        <v>1</v>
      </c>
      <c r="H326" cm="1">
        <f t="array" ref="H326">_xlfn.IFS(B326&gt;_xlfn.QUARTILE.INC(B:B,3),1,B326&gt;_xlfn.QUARTILE.INC(B:B,2),2,B326&gt;_xlfn.QUARTILE.INC(B:B,1),3,B326&lt;=_xlfn.QUARTILE.INC(B:B,1),4)</f>
        <v>1</v>
      </c>
      <c r="I326" cm="1">
        <f t="array" ref="I326">_xlfn.IFS(D326&gt;_xlfn.QUARTILE.INC(D:D,3),1,D326&gt;_xlfn.QUARTILE.INC(D:D,2),2,D326&gt;_xlfn.QUARTILE.INC(D:D,1),3,D326&lt;=_xlfn.QUARTILE.INC(D:D,1),4)</f>
        <v>1</v>
      </c>
      <c r="J326" t="str">
        <f t="shared" si="20"/>
        <v>111</v>
      </c>
      <c r="K326" t="str">
        <f t="shared" si="21"/>
        <v/>
      </c>
      <c r="L326" t="str">
        <f t="shared" si="22"/>
        <v>Champion</v>
      </c>
      <c r="M326" t="str">
        <f t="shared" si="23"/>
        <v>Loyal</v>
      </c>
    </row>
    <row r="327" spans="1:13" x14ac:dyDescent="0.25">
      <c r="A327">
        <v>8190</v>
      </c>
      <c r="B327">
        <v>13</v>
      </c>
      <c r="C327" s="1">
        <v>43580</v>
      </c>
      <c r="D327">
        <v>75.150000000000006</v>
      </c>
      <c r="E327">
        <v>4.6968750000000004</v>
      </c>
      <c r="F327">
        <f>$O$2-C327</f>
        <v>6</v>
      </c>
      <c r="G327" cm="1">
        <f t="array" ref="G327">_xlfn.IFS(F327&gt;_xlfn.QUARTILE.INC(F:F,3),4,F327&gt;_xlfn.QUARTILE.INC(F:F,2),3,F327&gt;_xlfn.QUARTILE.INC(F:F,1),2,F327&lt;=_xlfn.QUARTILE.INC(F:F,1),1)</f>
        <v>3</v>
      </c>
      <c r="H327" cm="1">
        <f t="array" ref="H327">_xlfn.IFS(B327&gt;_xlfn.QUARTILE.INC(B:B,3),1,B327&gt;_xlfn.QUARTILE.INC(B:B,2),2,B327&gt;_xlfn.QUARTILE.INC(B:B,1),3,B327&lt;=_xlfn.QUARTILE.INC(B:B,1),4)</f>
        <v>1</v>
      </c>
      <c r="I327" cm="1">
        <f t="array" ref="I327">_xlfn.IFS(D327&gt;_xlfn.QUARTILE.INC(D:D,3),1,D327&gt;_xlfn.QUARTILE.INC(D:D,2),2,D327&gt;_xlfn.QUARTILE.INC(D:D,1),3,D327&lt;=_xlfn.QUARTILE.INC(D:D,1),4)</f>
        <v>1</v>
      </c>
      <c r="J327" t="str">
        <f t="shared" si="20"/>
        <v>311</v>
      </c>
      <c r="K327" t="str">
        <f t="shared" si="21"/>
        <v/>
      </c>
      <c r="L327" t="str">
        <f t="shared" si="22"/>
        <v/>
      </c>
      <c r="M327" t="str">
        <f t="shared" si="23"/>
        <v>Loyal</v>
      </c>
    </row>
    <row r="328" spans="1:13" x14ac:dyDescent="0.25">
      <c r="A328">
        <v>406</v>
      </c>
      <c r="B328">
        <v>14</v>
      </c>
      <c r="C328" s="1">
        <v>43579</v>
      </c>
      <c r="D328">
        <v>75.099999999999994</v>
      </c>
      <c r="E328">
        <v>4.4176470588235199</v>
      </c>
      <c r="F328">
        <f>$O$2-C328</f>
        <v>7</v>
      </c>
      <c r="G328" cm="1">
        <f t="array" ref="G328">_xlfn.IFS(F328&gt;_xlfn.QUARTILE.INC(F:F,3),4,F328&gt;_xlfn.QUARTILE.INC(F:F,2),3,F328&gt;_xlfn.QUARTILE.INC(F:F,1),2,F328&lt;=_xlfn.QUARTILE.INC(F:F,1),1)</f>
        <v>3</v>
      </c>
      <c r="H328" cm="1">
        <f t="array" ref="H328">_xlfn.IFS(B328&gt;_xlfn.QUARTILE.INC(B:B,3),1,B328&gt;_xlfn.QUARTILE.INC(B:B,2),2,B328&gt;_xlfn.QUARTILE.INC(B:B,1),3,B328&lt;=_xlfn.QUARTILE.INC(B:B,1),4)</f>
        <v>1</v>
      </c>
      <c r="I328" cm="1">
        <f t="array" ref="I328">_xlfn.IFS(D328&gt;_xlfn.QUARTILE.INC(D:D,3),1,D328&gt;_xlfn.QUARTILE.INC(D:D,2),2,D328&gt;_xlfn.QUARTILE.INC(D:D,1),3,D328&lt;=_xlfn.QUARTILE.INC(D:D,1),4)</f>
        <v>1</v>
      </c>
      <c r="J328" t="str">
        <f t="shared" si="20"/>
        <v>311</v>
      </c>
      <c r="K328" t="str">
        <f t="shared" si="21"/>
        <v/>
      </c>
      <c r="L328" t="str">
        <f t="shared" si="22"/>
        <v/>
      </c>
      <c r="M328" t="str">
        <f t="shared" si="23"/>
        <v>Loyal</v>
      </c>
    </row>
    <row r="329" spans="1:13" x14ac:dyDescent="0.25">
      <c r="A329">
        <v>8128</v>
      </c>
      <c r="B329">
        <v>18</v>
      </c>
      <c r="C329" s="1">
        <v>43584</v>
      </c>
      <c r="D329">
        <v>75.099999999999994</v>
      </c>
      <c r="E329">
        <v>3.2652173913043399</v>
      </c>
      <c r="F329">
        <f>$O$2-C329</f>
        <v>2</v>
      </c>
      <c r="G329" cm="1">
        <f t="array" ref="G329">_xlfn.IFS(F329&gt;_xlfn.QUARTILE.INC(F:F,3),4,F329&gt;_xlfn.QUARTILE.INC(F:F,2),3,F329&gt;_xlfn.QUARTILE.INC(F:F,1),2,F329&lt;=_xlfn.QUARTILE.INC(F:F,1),1)</f>
        <v>1</v>
      </c>
      <c r="H329" cm="1">
        <f t="array" ref="H329">_xlfn.IFS(B329&gt;_xlfn.QUARTILE.INC(B:B,3),1,B329&gt;_xlfn.QUARTILE.INC(B:B,2),2,B329&gt;_xlfn.QUARTILE.INC(B:B,1),3,B329&lt;=_xlfn.QUARTILE.INC(B:B,1),4)</f>
        <v>1</v>
      </c>
      <c r="I329" cm="1">
        <f t="array" ref="I329">_xlfn.IFS(D329&gt;_xlfn.QUARTILE.INC(D:D,3),1,D329&gt;_xlfn.QUARTILE.INC(D:D,2),2,D329&gt;_xlfn.QUARTILE.INC(D:D,1),3,D329&lt;=_xlfn.QUARTILE.INC(D:D,1),4)</f>
        <v>1</v>
      </c>
      <c r="J329" t="str">
        <f t="shared" si="20"/>
        <v>111</v>
      </c>
      <c r="K329" t="str">
        <f t="shared" si="21"/>
        <v/>
      </c>
      <c r="L329" t="str">
        <f t="shared" si="22"/>
        <v>Champion</v>
      </c>
      <c r="M329" t="str">
        <f t="shared" si="23"/>
        <v>Loyal</v>
      </c>
    </row>
    <row r="330" spans="1:13" x14ac:dyDescent="0.25">
      <c r="A330">
        <v>216</v>
      </c>
      <c r="B330">
        <v>11</v>
      </c>
      <c r="C330" s="1">
        <v>43581</v>
      </c>
      <c r="D330">
        <v>75.05</v>
      </c>
      <c r="E330">
        <v>4.4147058823529397</v>
      </c>
      <c r="F330">
        <f>$O$2-C330</f>
        <v>5</v>
      </c>
      <c r="G330" cm="1">
        <f t="array" ref="G330">_xlfn.IFS(F330&gt;_xlfn.QUARTILE.INC(F:F,3),4,F330&gt;_xlfn.QUARTILE.INC(F:F,2),3,F330&gt;_xlfn.QUARTILE.INC(F:F,1),2,F330&lt;=_xlfn.QUARTILE.INC(F:F,1),1)</f>
        <v>3</v>
      </c>
      <c r="H330" cm="1">
        <f t="array" ref="H330">_xlfn.IFS(B330&gt;_xlfn.QUARTILE.INC(B:B,3),1,B330&gt;_xlfn.QUARTILE.INC(B:B,2),2,B330&gt;_xlfn.QUARTILE.INC(B:B,1),3,B330&lt;=_xlfn.QUARTILE.INC(B:B,1),4)</f>
        <v>2</v>
      </c>
      <c r="I330" cm="1">
        <f t="array" ref="I330">_xlfn.IFS(D330&gt;_xlfn.QUARTILE.INC(D:D,3),1,D330&gt;_xlfn.QUARTILE.INC(D:D,2),2,D330&gt;_xlfn.QUARTILE.INC(D:D,1),3,D330&lt;=_xlfn.QUARTILE.INC(D:D,1),4)</f>
        <v>1</v>
      </c>
      <c r="J330" t="str">
        <f t="shared" si="20"/>
        <v>321</v>
      </c>
      <c r="K330" t="str">
        <f t="shared" si="21"/>
        <v/>
      </c>
      <c r="L330" t="str">
        <f t="shared" si="22"/>
        <v/>
      </c>
      <c r="M330" t="str">
        <f t="shared" si="23"/>
        <v/>
      </c>
    </row>
    <row r="331" spans="1:13" x14ac:dyDescent="0.25">
      <c r="A331">
        <v>556</v>
      </c>
      <c r="B331">
        <v>12</v>
      </c>
      <c r="C331" s="1">
        <v>43584</v>
      </c>
      <c r="D331">
        <v>75.05</v>
      </c>
      <c r="E331">
        <v>4.4147058823529397</v>
      </c>
      <c r="F331">
        <f>$O$2-C331</f>
        <v>2</v>
      </c>
      <c r="G331" cm="1">
        <f t="array" ref="G331">_xlfn.IFS(F331&gt;_xlfn.QUARTILE.INC(F:F,3),4,F331&gt;_xlfn.QUARTILE.INC(F:F,2),3,F331&gt;_xlfn.QUARTILE.INC(F:F,1),2,F331&lt;=_xlfn.QUARTILE.INC(F:F,1),1)</f>
        <v>1</v>
      </c>
      <c r="H331" cm="1">
        <f t="array" ref="H331">_xlfn.IFS(B331&gt;_xlfn.QUARTILE.INC(B:B,3),1,B331&gt;_xlfn.QUARTILE.INC(B:B,2),2,B331&gt;_xlfn.QUARTILE.INC(B:B,1),3,B331&lt;=_xlfn.QUARTILE.INC(B:B,1),4)</f>
        <v>1</v>
      </c>
      <c r="I331" cm="1">
        <f t="array" ref="I331">_xlfn.IFS(D331&gt;_xlfn.QUARTILE.INC(D:D,3),1,D331&gt;_xlfn.QUARTILE.INC(D:D,2),2,D331&gt;_xlfn.QUARTILE.INC(D:D,1),3,D331&lt;=_xlfn.QUARTILE.INC(D:D,1),4)</f>
        <v>1</v>
      </c>
      <c r="J331" t="str">
        <f t="shared" si="20"/>
        <v>111</v>
      </c>
      <c r="K331" t="str">
        <f t="shared" si="21"/>
        <v/>
      </c>
      <c r="L331" t="str">
        <f t="shared" si="22"/>
        <v>Champion</v>
      </c>
      <c r="M331" t="str">
        <f t="shared" si="23"/>
        <v>Loyal</v>
      </c>
    </row>
    <row r="332" spans="1:13" x14ac:dyDescent="0.25">
      <c r="A332">
        <v>8150</v>
      </c>
      <c r="B332">
        <v>10</v>
      </c>
      <c r="C332" s="1">
        <v>43582</v>
      </c>
      <c r="D332">
        <v>75.05</v>
      </c>
      <c r="E332">
        <v>5.7730769230769203</v>
      </c>
      <c r="F332">
        <f>$O$2-C332</f>
        <v>4</v>
      </c>
      <c r="G332" cm="1">
        <f t="array" ref="G332">_xlfn.IFS(F332&gt;_xlfn.QUARTILE.INC(F:F,3),4,F332&gt;_xlfn.QUARTILE.INC(F:F,2),3,F332&gt;_xlfn.QUARTILE.INC(F:F,1),2,F332&lt;=_xlfn.QUARTILE.INC(F:F,1),1)</f>
        <v>2</v>
      </c>
      <c r="H332" cm="1">
        <f t="array" ref="H332">_xlfn.IFS(B332&gt;_xlfn.QUARTILE.INC(B:B,3),1,B332&gt;_xlfn.QUARTILE.INC(B:B,2),2,B332&gt;_xlfn.QUARTILE.INC(B:B,1),3,B332&lt;=_xlfn.QUARTILE.INC(B:B,1),4)</f>
        <v>2</v>
      </c>
      <c r="I332" cm="1">
        <f t="array" ref="I332">_xlfn.IFS(D332&gt;_xlfn.QUARTILE.INC(D:D,3),1,D332&gt;_xlfn.QUARTILE.INC(D:D,2),2,D332&gt;_xlfn.QUARTILE.INC(D:D,1),3,D332&lt;=_xlfn.QUARTILE.INC(D:D,1),4)</f>
        <v>1</v>
      </c>
      <c r="J332" t="str">
        <f t="shared" si="20"/>
        <v>221</v>
      </c>
      <c r="K332" t="str">
        <f t="shared" si="21"/>
        <v/>
      </c>
      <c r="L332" t="str">
        <f t="shared" si="22"/>
        <v/>
      </c>
      <c r="M332" t="str">
        <f t="shared" si="23"/>
        <v/>
      </c>
    </row>
    <row r="333" spans="1:13" x14ac:dyDescent="0.25">
      <c r="A333">
        <v>8429</v>
      </c>
      <c r="B333">
        <v>14</v>
      </c>
      <c r="C333" s="1">
        <v>43584</v>
      </c>
      <c r="D333">
        <v>75.05</v>
      </c>
      <c r="E333">
        <v>4.1694444444444398</v>
      </c>
      <c r="F333">
        <f>$O$2-C333</f>
        <v>2</v>
      </c>
      <c r="G333" cm="1">
        <f t="array" ref="G333">_xlfn.IFS(F333&gt;_xlfn.QUARTILE.INC(F:F,3),4,F333&gt;_xlfn.QUARTILE.INC(F:F,2),3,F333&gt;_xlfn.QUARTILE.INC(F:F,1),2,F333&lt;=_xlfn.QUARTILE.INC(F:F,1),1)</f>
        <v>1</v>
      </c>
      <c r="H333" cm="1">
        <f t="array" ref="H333">_xlfn.IFS(B333&gt;_xlfn.QUARTILE.INC(B:B,3),1,B333&gt;_xlfn.QUARTILE.INC(B:B,2),2,B333&gt;_xlfn.QUARTILE.INC(B:B,1),3,B333&lt;=_xlfn.QUARTILE.INC(B:B,1),4)</f>
        <v>1</v>
      </c>
      <c r="I333" cm="1">
        <f t="array" ref="I333">_xlfn.IFS(D333&gt;_xlfn.QUARTILE.INC(D:D,3),1,D333&gt;_xlfn.QUARTILE.INC(D:D,2),2,D333&gt;_xlfn.QUARTILE.INC(D:D,1),3,D333&lt;=_xlfn.QUARTILE.INC(D:D,1),4)</f>
        <v>1</v>
      </c>
      <c r="J333" t="str">
        <f t="shared" si="20"/>
        <v>111</v>
      </c>
      <c r="K333" t="str">
        <f t="shared" si="21"/>
        <v/>
      </c>
      <c r="L333" t="str">
        <f t="shared" si="22"/>
        <v>Champion</v>
      </c>
      <c r="M333" t="str">
        <f t="shared" si="23"/>
        <v>Loyal</v>
      </c>
    </row>
    <row r="334" spans="1:13" x14ac:dyDescent="0.25">
      <c r="A334">
        <v>8377</v>
      </c>
      <c r="B334">
        <v>13</v>
      </c>
      <c r="C334" s="1">
        <v>43573</v>
      </c>
      <c r="D334">
        <v>75</v>
      </c>
      <c r="E334">
        <v>4.1666666666666599</v>
      </c>
      <c r="F334">
        <f>$O$2-C334</f>
        <v>13</v>
      </c>
      <c r="G334" cm="1">
        <f t="array" ref="G334">_xlfn.IFS(F334&gt;_xlfn.QUARTILE.INC(F:F,3),4,F334&gt;_xlfn.QUARTILE.INC(F:F,2),3,F334&gt;_xlfn.QUARTILE.INC(F:F,1),2,F334&lt;=_xlfn.QUARTILE.INC(F:F,1),1)</f>
        <v>4</v>
      </c>
      <c r="H334" cm="1">
        <f t="array" ref="H334">_xlfn.IFS(B334&gt;_xlfn.QUARTILE.INC(B:B,3),1,B334&gt;_xlfn.QUARTILE.INC(B:B,2),2,B334&gt;_xlfn.QUARTILE.INC(B:B,1),3,B334&lt;=_xlfn.QUARTILE.INC(B:B,1),4)</f>
        <v>1</v>
      </c>
      <c r="I334" cm="1">
        <f t="array" ref="I334">_xlfn.IFS(D334&gt;_xlfn.QUARTILE.INC(D:D,3),1,D334&gt;_xlfn.QUARTILE.INC(D:D,2),2,D334&gt;_xlfn.QUARTILE.INC(D:D,1),3,D334&lt;=_xlfn.QUARTILE.INC(D:D,1),4)</f>
        <v>1</v>
      </c>
      <c r="J334" t="str">
        <f t="shared" si="20"/>
        <v>411</v>
      </c>
      <c r="K334" t="str">
        <f t="shared" si="21"/>
        <v>At Risk</v>
      </c>
      <c r="L334" t="str">
        <f t="shared" si="22"/>
        <v/>
      </c>
      <c r="M334" t="str">
        <f t="shared" si="23"/>
        <v>Loyal</v>
      </c>
    </row>
    <row r="335" spans="1:13" x14ac:dyDescent="0.25">
      <c r="A335">
        <v>710</v>
      </c>
      <c r="B335">
        <v>13</v>
      </c>
      <c r="C335" s="1">
        <v>43584</v>
      </c>
      <c r="D335">
        <v>74.95</v>
      </c>
      <c r="E335">
        <v>4.9966666666666599</v>
      </c>
      <c r="F335">
        <f>$O$2-C335</f>
        <v>2</v>
      </c>
      <c r="G335" cm="1">
        <f t="array" ref="G335">_xlfn.IFS(F335&gt;_xlfn.QUARTILE.INC(F:F,3),4,F335&gt;_xlfn.QUARTILE.INC(F:F,2),3,F335&gt;_xlfn.QUARTILE.INC(F:F,1),2,F335&lt;=_xlfn.QUARTILE.INC(F:F,1),1)</f>
        <v>1</v>
      </c>
      <c r="H335" cm="1">
        <f t="array" ref="H335">_xlfn.IFS(B335&gt;_xlfn.QUARTILE.INC(B:B,3),1,B335&gt;_xlfn.QUARTILE.INC(B:B,2),2,B335&gt;_xlfn.QUARTILE.INC(B:B,1),3,B335&lt;=_xlfn.QUARTILE.INC(B:B,1),4)</f>
        <v>1</v>
      </c>
      <c r="I335" cm="1">
        <f t="array" ref="I335">_xlfn.IFS(D335&gt;_xlfn.QUARTILE.INC(D:D,3),1,D335&gt;_xlfn.QUARTILE.INC(D:D,2),2,D335&gt;_xlfn.QUARTILE.INC(D:D,1),3,D335&lt;=_xlfn.QUARTILE.INC(D:D,1),4)</f>
        <v>1</v>
      </c>
      <c r="J335" t="str">
        <f t="shared" si="20"/>
        <v>111</v>
      </c>
      <c r="K335" t="str">
        <f t="shared" si="21"/>
        <v/>
      </c>
      <c r="L335" t="str">
        <f t="shared" si="22"/>
        <v>Champion</v>
      </c>
      <c r="M335" t="str">
        <f t="shared" si="23"/>
        <v>Loyal</v>
      </c>
    </row>
    <row r="336" spans="1:13" x14ac:dyDescent="0.25">
      <c r="A336">
        <v>8060</v>
      </c>
      <c r="B336">
        <v>13</v>
      </c>
      <c r="C336" s="1">
        <v>43583</v>
      </c>
      <c r="D336">
        <v>74.95</v>
      </c>
      <c r="E336">
        <v>4.4088235294117597</v>
      </c>
      <c r="F336">
        <f>$O$2-C336</f>
        <v>3</v>
      </c>
      <c r="G336" cm="1">
        <f t="array" ref="G336">_xlfn.IFS(F336&gt;_xlfn.QUARTILE.INC(F:F,3),4,F336&gt;_xlfn.QUARTILE.INC(F:F,2),3,F336&gt;_xlfn.QUARTILE.INC(F:F,1),2,F336&lt;=_xlfn.QUARTILE.INC(F:F,1),1)</f>
        <v>1</v>
      </c>
      <c r="H336" cm="1">
        <f t="array" ref="H336">_xlfn.IFS(B336&gt;_xlfn.QUARTILE.INC(B:B,3),1,B336&gt;_xlfn.QUARTILE.INC(B:B,2),2,B336&gt;_xlfn.QUARTILE.INC(B:B,1),3,B336&lt;=_xlfn.QUARTILE.INC(B:B,1),4)</f>
        <v>1</v>
      </c>
      <c r="I336" cm="1">
        <f t="array" ref="I336">_xlfn.IFS(D336&gt;_xlfn.QUARTILE.INC(D:D,3),1,D336&gt;_xlfn.QUARTILE.INC(D:D,2),2,D336&gt;_xlfn.QUARTILE.INC(D:D,1),3,D336&lt;=_xlfn.QUARTILE.INC(D:D,1),4)</f>
        <v>1</v>
      </c>
      <c r="J336" t="str">
        <f t="shared" si="20"/>
        <v>111</v>
      </c>
      <c r="K336" t="str">
        <f t="shared" si="21"/>
        <v/>
      </c>
      <c r="L336" t="str">
        <f t="shared" si="22"/>
        <v>Champion</v>
      </c>
      <c r="M336" t="str">
        <f t="shared" si="23"/>
        <v>Loyal</v>
      </c>
    </row>
    <row r="337" spans="1:13" x14ac:dyDescent="0.25">
      <c r="A337">
        <v>5842</v>
      </c>
      <c r="B337">
        <v>9</v>
      </c>
      <c r="C337" s="1">
        <v>43577</v>
      </c>
      <c r="D337">
        <v>74.949999999999903</v>
      </c>
      <c r="E337">
        <v>5.76538461538461</v>
      </c>
      <c r="F337">
        <f>$O$2-C337</f>
        <v>9</v>
      </c>
      <c r="G337" cm="1">
        <f t="array" ref="G337">_xlfn.IFS(F337&gt;_xlfn.QUARTILE.INC(F:F,3),4,F337&gt;_xlfn.QUARTILE.INC(F:F,2),3,F337&gt;_xlfn.QUARTILE.INC(F:F,1),2,F337&lt;=_xlfn.QUARTILE.INC(F:F,1),1)</f>
        <v>4</v>
      </c>
      <c r="H337" cm="1">
        <f t="array" ref="H337">_xlfn.IFS(B337&gt;_xlfn.QUARTILE.INC(B:B,3),1,B337&gt;_xlfn.QUARTILE.INC(B:B,2),2,B337&gt;_xlfn.QUARTILE.INC(B:B,1),3,B337&lt;=_xlfn.QUARTILE.INC(B:B,1),4)</f>
        <v>2</v>
      </c>
      <c r="I337" cm="1">
        <f t="array" ref="I337">_xlfn.IFS(D337&gt;_xlfn.QUARTILE.INC(D:D,3),1,D337&gt;_xlfn.QUARTILE.INC(D:D,2),2,D337&gt;_xlfn.QUARTILE.INC(D:D,1),3,D337&lt;=_xlfn.QUARTILE.INC(D:D,1),4)</f>
        <v>1</v>
      </c>
      <c r="J337" t="str">
        <f t="shared" si="20"/>
        <v>421</v>
      </c>
      <c r="K337" t="str">
        <f t="shared" si="21"/>
        <v>At Risk</v>
      </c>
      <c r="L337" t="str">
        <f t="shared" si="22"/>
        <v/>
      </c>
      <c r="M337" t="str">
        <f t="shared" si="23"/>
        <v/>
      </c>
    </row>
    <row r="338" spans="1:13" x14ac:dyDescent="0.25">
      <c r="A338">
        <v>338</v>
      </c>
      <c r="B338">
        <v>13</v>
      </c>
      <c r="C338" s="1">
        <v>43584</v>
      </c>
      <c r="D338">
        <v>74.7</v>
      </c>
      <c r="E338">
        <v>4.3941176470588204</v>
      </c>
      <c r="F338">
        <f>$O$2-C338</f>
        <v>2</v>
      </c>
      <c r="G338" cm="1">
        <f t="array" ref="G338">_xlfn.IFS(F338&gt;_xlfn.QUARTILE.INC(F:F,3),4,F338&gt;_xlfn.QUARTILE.INC(F:F,2),3,F338&gt;_xlfn.QUARTILE.INC(F:F,1),2,F338&lt;=_xlfn.QUARTILE.INC(F:F,1),1)</f>
        <v>1</v>
      </c>
      <c r="H338" cm="1">
        <f t="array" ref="H338">_xlfn.IFS(B338&gt;_xlfn.QUARTILE.INC(B:B,3),1,B338&gt;_xlfn.QUARTILE.INC(B:B,2),2,B338&gt;_xlfn.QUARTILE.INC(B:B,1),3,B338&lt;=_xlfn.QUARTILE.INC(B:B,1),4)</f>
        <v>1</v>
      </c>
      <c r="I338" cm="1">
        <f t="array" ref="I338">_xlfn.IFS(D338&gt;_xlfn.QUARTILE.INC(D:D,3),1,D338&gt;_xlfn.QUARTILE.INC(D:D,2),2,D338&gt;_xlfn.QUARTILE.INC(D:D,1),3,D338&lt;=_xlfn.QUARTILE.INC(D:D,1),4)</f>
        <v>1</v>
      </c>
      <c r="J338" t="str">
        <f t="shared" si="20"/>
        <v>111</v>
      </c>
      <c r="K338" t="str">
        <f t="shared" si="21"/>
        <v/>
      </c>
      <c r="L338" t="str">
        <f t="shared" si="22"/>
        <v>Champion</v>
      </c>
      <c r="M338" t="str">
        <f t="shared" si="23"/>
        <v>Loyal</v>
      </c>
    </row>
    <row r="339" spans="1:13" x14ac:dyDescent="0.25">
      <c r="A339">
        <v>557</v>
      </c>
      <c r="B339">
        <v>11</v>
      </c>
      <c r="C339" s="1">
        <v>43582</v>
      </c>
      <c r="D339">
        <v>74.7</v>
      </c>
      <c r="E339">
        <v>4.9800000000000004</v>
      </c>
      <c r="F339">
        <f>$O$2-C339</f>
        <v>4</v>
      </c>
      <c r="G339" cm="1">
        <f t="array" ref="G339">_xlfn.IFS(F339&gt;_xlfn.QUARTILE.INC(F:F,3),4,F339&gt;_xlfn.QUARTILE.INC(F:F,2),3,F339&gt;_xlfn.QUARTILE.INC(F:F,1),2,F339&lt;=_xlfn.QUARTILE.INC(F:F,1),1)</f>
        <v>2</v>
      </c>
      <c r="H339" cm="1">
        <f t="array" ref="H339">_xlfn.IFS(B339&gt;_xlfn.QUARTILE.INC(B:B,3),1,B339&gt;_xlfn.QUARTILE.INC(B:B,2),2,B339&gt;_xlfn.QUARTILE.INC(B:B,1),3,B339&lt;=_xlfn.QUARTILE.INC(B:B,1),4)</f>
        <v>2</v>
      </c>
      <c r="I339" cm="1">
        <f t="array" ref="I339">_xlfn.IFS(D339&gt;_xlfn.QUARTILE.INC(D:D,3),1,D339&gt;_xlfn.QUARTILE.INC(D:D,2),2,D339&gt;_xlfn.QUARTILE.INC(D:D,1),3,D339&lt;=_xlfn.QUARTILE.INC(D:D,1),4)</f>
        <v>1</v>
      </c>
      <c r="J339" t="str">
        <f t="shared" si="20"/>
        <v>221</v>
      </c>
      <c r="K339" t="str">
        <f t="shared" si="21"/>
        <v/>
      </c>
      <c r="L339" t="str">
        <f t="shared" si="22"/>
        <v/>
      </c>
      <c r="M339" t="str">
        <f t="shared" si="23"/>
        <v/>
      </c>
    </row>
    <row r="340" spans="1:13" x14ac:dyDescent="0.25">
      <c r="A340">
        <v>247</v>
      </c>
      <c r="B340">
        <v>15</v>
      </c>
      <c r="C340" s="1">
        <v>43584</v>
      </c>
      <c r="D340">
        <v>74.650000000000006</v>
      </c>
      <c r="E340">
        <v>4.6656250000000004</v>
      </c>
      <c r="F340">
        <f>$O$2-C340</f>
        <v>2</v>
      </c>
      <c r="G340" cm="1">
        <f t="array" ref="G340">_xlfn.IFS(F340&gt;_xlfn.QUARTILE.INC(F:F,3),4,F340&gt;_xlfn.QUARTILE.INC(F:F,2),3,F340&gt;_xlfn.QUARTILE.INC(F:F,1),2,F340&lt;=_xlfn.QUARTILE.INC(F:F,1),1)</f>
        <v>1</v>
      </c>
      <c r="H340" cm="1">
        <f t="array" ref="H340">_xlfn.IFS(B340&gt;_xlfn.QUARTILE.INC(B:B,3),1,B340&gt;_xlfn.QUARTILE.INC(B:B,2),2,B340&gt;_xlfn.QUARTILE.INC(B:B,1),3,B340&lt;=_xlfn.QUARTILE.INC(B:B,1),4)</f>
        <v>1</v>
      </c>
      <c r="I340" cm="1">
        <f t="array" ref="I340">_xlfn.IFS(D340&gt;_xlfn.QUARTILE.INC(D:D,3),1,D340&gt;_xlfn.QUARTILE.INC(D:D,2),2,D340&gt;_xlfn.QUARTILE.INC(D:D,1),3,D340&lt;=_xlfn.QUARTILE.INC(D:D,1),4)</f>
        <v>1</v>
      </c>
      <c r="J340" t="str">
        <f t="shared" si="20"/>
        <v>111</v>
      </c>
      <c r="K340" t="str">
        <f t="shared" si="21"/>
        <v/>
      </c>
      <c r="L340" t="str">
        <f t="shared" si="22"/>
        <v>Champion</v>
      </c>
      <c r="M340" t="str">
        <f t="shared" si="23"/>
        <v>Loyal</v>
      </c>
    </row>
    <row r="341" spans="1:13" x14ac:dyDescent="0.25">
      <c r="A341">
        <v>8417</v>
      </c>
      <c r="B341">
        <v>16</v>
      </c>
      <c r="C341" s="1">
        <v>43583</v>
      </c>
      <c r="D341">
        <v>74.650000000000006</v>
      </c>
      <c r="E341">
        <v>4.3911764705882304</v>
      </c>
      <c r="F341">
        <f>$O$2-C341</f>
        <v>3</v>
      </c>
      <c r="G341" cm="1">
        <f t="array" ref="G341">_xlfn.IFS(F341&gt;_xlfn.QUARTILE.INC(F:F,3),4,F341&gt;_xlfn.QUARTILE.INC(F:F,2),3,F341&gt;_xlfn.QUARTILE.INC(F:F,1),2,F341&lt;=_xlfn.QUARTILE.INC(F:F,1),1)</f>
        <v>1</v>
      </c>
      <c r="H341" cm="1">
        <f t="array" ref="H341">_xlfn.IFS(B341&gt;_xlfn.QUARTILE.INC(B:B,3),1,B341&gt;_xlfn.QUARTILE.INC(B:B,2),2,B341&gt;_xlfn.QUARTILE.INC(B:B,1),3,B341&lt;=_xlfn.QUARTILE.INC(B:B,1),4)</f>
        <v>1</v>
      </c>
      <c r="I341" cm="1">
        <f t="array" ref="I341">_xlfn.IFS(D341&gt;_xlfn.QUARTILE.INC(D:D,3),1,D341&gt;_xlfn.QUARTILE.INC(D:D,2),2,D341&gt;_xlfn.QUARTILE.INC(D:D,1),3,D341&lt;=_xlfn.QUARTILE.INC(D:D,1),4)</f>
        <v>1</v>
      </c>
      <c r="J341" t="str">
        <f t="shared" si="20"/>
        <v>111</v>
      </c>
      <c r="K341" t="str">
        <f t="shared" si="21"/>
        <v/>
      </c>
      <c r="L341" t="str">
        <f t="shared" si="22"/>
        <v>Champion</v>
      </c>
      <c r="M341" t="str">
        <f t="shared" si="23"/>
        <v>Loyal</v>
      </c>
    </row>
    <row r="342" spans="1:13" x14ac:dyDescent="0.25">
      <c r="A342">
        <v>5592</v>
      </c>
      <c r="B342">
        <v>12</v>
      </c>
      <c r="C342" s="1">
        <v>43583</v>
      </c>
      <c r="D342">
        <v>74.5</v>
      </c>
      <c r="E342">
        <v>4.3823529411764701</v>
      </c>
      <c r="F342">
        <f>$O$2-C342</f>
        <v>3</v>
      </c>
      <c r="G342" cm="1">
        <f t="array" ref="G342">_xlfn.IFS(F342&gt;_xlfn.QUARTILE.INC(F:F,3),4,F342&gt;_xlfn.QUARTILE.INC(F:F,2),3,F342&gt;_xlfn.QUARTILE.INC(F:F,1),2,F342&lt;=_xlfn.QUARTILE.INC(F:F,1),1)</f>
        <v>1</v>
      </c>
      <c r="H342" cm="1">
        <f t="array" ref="H342">_xlfn.IFS(B342&gt;_xlfn.QUARTILE.INC(B:B,3),1,B342&gt;_xlfn.QUARTILE.INC(B:B,2),2,B342&gt;_xlfn.QUARTILE.INC(B:B,1),3,B342&lt;=_xlfn.QUARTILE.INC(B:B,1),4)</f>
        <v>1</v>
      </c>
      <c r="I342" cm="1">
        <f t="array" ref="I342">_xlfn.IFS(D342&gt;_xlfn.QUARTILE.INC(D:D,3),1,D342&gt;_xlfn.QUARTILE.INC(D:D,2),2,D342&gt;_xlfn.QUARTILE.INC(D:D,1),3,D342&lt;=_xlfn.QUARTILE.INC(D:D,1),4)</f>
        <v>1</v>
      </c>
      <c r="J342" t="str">
        <f t="shared" si="20"/>
        <v>111</v>
      </c>
      <c r="K342" t="str">
        <f t="shared" si="21"/>
        <v/>
      </c>
      <c r="L342" t="str">
        <f t="shared" si="22"/>
        <v>Champion</v>
      </c>
      <c r="M342" t="str">
        <f t="shared" si="23"/>
        <v>Loyal</v>
      </c>
    </row>
    <row r="343" spans="1:13" x14ac:dyDescent="0.25">
      <c r="A343">
        <v>727</v>
      </c>
      <c r="B343">
        <v>15</v>
      </c>
      <c r="C343" s="1">
        <v>43583</v>
      </c>
      <c r="D343">
        <v>74.45</v>
      </c>
      <c r="E343">
        <v>4.1361111111111102</v>
      </c>
      <c r="F343">
        <f>$O$2-C343</f>
        <v>3</v>
      </c>
      <c r="G343" cm="1">
        <f t="array" ref="G343">_xlfn.IFS(F343&gt;_xlfn.QUARTILE.INC(F:F,3),4,F343&gt;_xlfn.QUARTILE.INC(F:F,2),3,F343&gt;_xlfn.QUARTILE.INC(F:F,1),2,F343&lt;=_xlfn.QUARTILE.INC(F:F,1),1)</f>
        <v>1</v>
      </c>
      <c r="H343" cm="1">
        <f t="array" ref="H343">_xlfn.IFS(B343&gt;_xlfn.QUARTILE.INC(B:B,3),1,B343&gt;_xlfn.QUARTILE.INC(B:B,2),2,B343&gt;_xlfn.QUARTILE.INC(B:B,1),3,B343&lt;=_xlfn.QUARTILE.INC(B:B,1),4)</f>
        <v>1</v>
      </c>
      <c r="I343" cm="1">
        <f t="array" ref="I343">_xlfn.IFS(D343&gt;_xlfn.QUARTILE.INC(D:D,3),1,D343&gt;_xlfn.QUARTILE.INC(D:D,2),2,D343&gt;_xlfn.QUARTILE.INC(D:D,1),3,D343&lt;=_xlfn.QUARTILE.INC(D:D,1),4)</f>
        <v>1</v>
      </c>
      <c r="J343" t="str">
        <f t="shared" si="20"/>
        <v>111</v>
      </c>
      <c r="K343" t="str">
        <f t="shared" si="21"/>
        <v/>
      </c>
      <c r="L343" t="str">
        <f t="shared" si="22"/>
        <v>Champion</v>
      </c>
      <c r="M343" t="str">
        <f t="shared" si="23"/>
        <v>Loyal</v>
      </c>
    </row>
    <row r="344" spans="1:13" x14ac:dyDescent="0.25">
      <c r="A344">
        <v>8017</v>
      </c>
      <c r="B344">
        <v>12</v>
      </c>
      <c r="C344" s="1">
        <v>43579</v>
      </c>
      <c r="D344">
        <v>74.399999999999906</v>
      </c>
      <c r="E344">
        <v>5.7230769230769196</v>
      </c>
      <c r="F344">
        <f>$O$2-C344</f>
        <v>7</v>
      </c>
      <c r="G344" cm="1">
        <f t="array" ref="G344">_xlfn.IFS(F344&gt;_xlfn.QUARTILE.INC(F:F,3),4,F344&gt;_xlfn.QUARTILE.INC(F:F,2),3,F344&gt;_xlfn.QUARTILE.INC(F:F,1),2,F344&lt;=_xlfn.QUARTILE.INC(F:F,1),1)</f>
        <v>3</v>
      </c>
      <c r="H344" cm="1">
        <f t="array" ref="H344">_xlfn.IFS(B344&gt;_xlfn.QUARTILE.INC(B:B,3),1,B344&gt;_xlfn.QUARTILE.INC(B:B,2),2,B344&gt;_xlfn.QUARTILE.INC(B:B,1),3,B344&lt;=_xlfn.QUARTILE.INC(B:B,1),4)</f>
        <v>1</v>
      </c>
      <c r="I344" cm="1">
        <f t="array" ref="I344">_xlfn.IFS(D344&gt;_xlfn.QUARTILE.INC(D:D,3),1,D344&gt;_xlfn.QUARTILE.INC(D:D,2),2,D344&gt;_xlfn.QUARTILE.INC(D:D,1),3,D344&lt;=_xlfn.QUARTILE.INC(D:D,1),4)</f>
        <v>1</v>
      </c>
      <c r="J344" t="str">
        <f t="shared" si="20"/>
        <v>311</v>
      </c>
      <c r="K344" t="str">
        <f t="shared" si="21"/>
        <v/>
      </c>
      <c r="L344" t="str">
        <f t="shared" si="22"/>
        <v/>
      </c>
      <c r="M344" t="str">
        <f t="shared" si="23"/>
        <v>Loyal</v>
      </c>
    </row>
    <row r="345" spans="1:13" x14ac:dyDescent="0.25">
      <c r="A345">
        <v>381</v>
      </c>
      <c r="B345">
        <v>12</v>
      </c>
      <c r="C345" s="1">
        <v>43582</v>
      </c>
      <c r="D345">
        <v>74.349999999999994</v>
      </c>
      <c r="E345">
        <v>4.1305555555555502</v>
      </c>
      <c r="F345">
        <f>$O$2-C345</f>
        <v>4</v>
      </c>
      <c r="G345" cm="1">
        <f t="array" ref="G345">_xlfn.IFS(F345&gt;_xlfn.QUARTILE.INC(F:F,3),4,F345&gt;_xlfn.QUARTILE.INC(F:F,2),3,F345&gt;_xlfn.QUARTILE.INC(F:F,1),2,F345&lt;=_xlfn.QUARTILE.INC(F:F,1),1)</f>
        <v>2</v>
      </c>
      <c r="H345" cm="1">
        <f t="array" ref="H345">_xlfn.IFS(B345&gt;_xlfn.QUARTILE.INC(B:B,3),1,B345&gt;_xlfn.QUARTILE.INC(B:B,2),2,B345&gt;_xlfn.QUARTILE.INC(B:B,1),3,B345&lt;=_xlfn.QUARTILE.INC(B:B,1),4)</f>
        <v>1</v>
      </c>
      <c r="I345" cm="1">
        <f t="array" ref="I345">_xlfn.IFS(D345&gt;_xlfn.QUARTILE.INC(D:D,3),1,D345&gt;_xlfn.QUARTILE.INC(D:D,2),2,D345&gt;_xlfn.QUARTILE.INC(D:D,1),3,D345&lt;=_xlfn.QUARTILE.INC(D:D,1),4)</f>
        <v>1</v>
      </c>
      <c r="J345" t="str">
        <f t="shared" si="20"/>
        <v>211</v>
      </c>
      <c r="K345" t="str">
        <f t="shared" si="21"/>
        <v/>
      </c>
      <c r="L345" t="str">
        <f t="shared" si="22"/>
        <v/>
      </c>
      <c r="M345" t="str">
        <f t="shared" si="23"/>
        <v>Loyal</v>
      </c>
    </row>
    <row r="346" spans="1:13" x14ac:dyDescent="0.25">
      <c r="A346">
        <v>8286</v>
      </c>
      <c r="B346">
        <v>11</v>
      </c>
      <c r="C346" s="1">
        <v>43579</v>
      </c>
      <c r="D346">
        <v>74.25</v>
      </c>
      <c r="E346">
        <v>5.7115384615384599</v>
      </c>
      <c r="F346">
        <f>$O$2-C346</f>
        <v>7</v>
      </c>
      <c r="G346" cm="1">
        <f t="array" ref="G346">_xlfn.IFS(F346&gt;_xlfn.QUARTILE.INC(F:F,3),4,F346&gt;_xlfn.QUARTILE.INC(F:F,2),3,F346&gt;_xlfn.QUARTILE.INC(F:F,1),2,F346&lt;=_xlfn.QUARTILE.INC(F:F,1),1)</f>
        <v>3</v>
      </c>
      <c r="H346" cm="1">
        <f t="array" ref="H346">_xlfn.IFS(B346&gt;_xlfn.QUARTILE.INC(B:B,3),1,B346&gt;_xlfn.QUARTILE.INC(B:B,2),2,B346&gt;_xlfn.QUARTILE.INC(B:B,1),3,B346&lt;=_xlfn.QUARTILE.INC(B:B,1),4)</f>
        <v>2</v>
      </c>
      <c r="I346" cm="1">
        <f t="array" ref="I346">_xlfn.IFS(D346&gt;_xlfn.QUARTILE.INC(D:D,3),1,D346&gt;_xlfn.QUARTILE.INC(D:D,2),2,D346&gt;_xlfn.QUARTILE.INC(D:D,1),3,D346&lt;=_xlfn.QUARTILE.INC(D:D,1),4)</f>
        <v>1</v>
      </c>
      <c r="J346" t="str">
        <f t="shared" si="20"/>
        <v>321</v>
      </c>
      <c r="K346" t="str">
        <f t="shared" si="21"/>
        <v/>
      </c>
      <c r="L346" t="str">
        <f t="shared" si="22"/>
        <v/>
      </c>
      <c r="M346" t="str">
        <f t="shared" si="23"/>
        <v/>
      </c>
    </row>
    <row r="347" spans="1:13" x14ac:dyDescent="0.25">
      <c r="A347">
        <v>8488</v>
      </c>
      <c r="B347">
        <v>13</v>
      </c>
      <c r="C347" s="1">
        <v>43579</v>
      </c>
      <c r="D347">
        <v>74.2</v>
      </c>
      <c r="E347">
        <v>4.6375000000000002</v>
      </c>
      <c r="F347">
        <f>$O$2-C347</f>
        <v>7</v>
      </c>
      <c r="G347" cm="1">
        <f t="array" ref="G347">_xlfn.IFS(F347&gt;_xlfn.QUARTILE.INC(F:F,3),4,F347&gt;_xlfn.QUARTILE.INC(F:F,2),3,F347&gt;_xlfn.QUARTILE.INC(F:F,1),2,F347&lt;=_xlfn.QUARTILE.INC(F:F,1),1)</f>
        <v>3</v>
      </c>
      <c r="H347" cm="1">
        <f t="array" ref="H347">_xlfn.IFS(B347&gt;_xlfn.QUARTILE.INC(B:B,3),1,B347&gt;_xlfn.QUARTILE.INC(B:B,2),2,B347&gt;_xlfn.QUARTILE.INC(B:B,1),3,B347&lt;=_xlfn.QUARTILE.INC(B:B,1),4)</f>
        <v>1</v>
      </c>
      <c r="I347" cm="1">
        <f t="array" ref="I347">_xlfn.IFS(D347&gt;_xlfn.QUARTILE.INC(D:D,3),1,D347&gt;_xlfn.QUARTILE.INC(D:D,2),2,D347&gt;_xlfn.QUARTILE.INC(D:D,1),3,D347&lt;=_xlfn.QUARTILE.INC(D:D,1),4)</f>
        <v>1</v>
      </c>
      <c r="J347" t="str">
        <f t="shared" si="20"/>
        <v>311</v>
      </c>
      <c r="K347" t="str">
        <f t="shared" si="21"/>
        <v/>
      </c>
      <c r="L347" t="str">
        <f t="shared" si="22"/>
        <v/>
      </c>
      <c r="M347" t="str">
        <f t="shared" si="23"/>
        <v>Loyal</v>
      </c>
    </row>
    <row r="348" spans="1:13" x14ac:dyDescent="0.25">
      <c r="A348">
        <v>5196</v>
      </c>
      <c r="B348">
        <v>10</v>
      </c>
      <c r="C348" s="1">
        <v>43583</v>
      </c>
      <c r="D348">
        <v>74.19</v>
      </c>
      <c r="E348">
        <v>5.2992857142857099</v>
      </c>
      <c r="F348">
        <f>$O$2-C348</f>
        <v>3</v>
      </c>
      <c r="G348" cm="1">
        <f t="array" ref="G348">_xlfn.IFS(F348&gt;_xlfn.QUARTILE.INC(F:F,3),4,F348&gt;_xlfn.QUARTILE.INC(F:F,2),3,F348&gt;_xlfn.QUARTILE.INC(F:F,1),2,F348&lt;=_xlfn.QUARTILE.INC(F:F,1),1)</f>
        <v>1</v>
      </c>
      <c r="H348" cm="1">
        <f t="array" ref="H348">_xlfn.IFS(B348&gt;_xlfn.QUARTILE.INC(B:B,3),1,B348&gt;_xlfn.QUARTILE.INC(B:B,2),2,B348&gt;_xlfn.QUARTILE.INC(B:B,1),3,B348&lt;=_xlfn.QUARTILE.INC(B:B,1),4)</f>
        <v>2</v>
      </c>
      <c r="I348" cm="1">
        <f t="array" ref="I348">_xlfn.IFS(D348&gt;_xlfn.QUARTILE.INC(D:D,3),1,D348&gt;_xlfn.QUARTILE.INC(D:D,2),2,D348&gt;_xlfn.QUARTILE.INC(D:D,1),3,D348&lt;=_xlfn.QUARTILE.INC(D:D,1),4)</f>
        <v>1</v>
      </c>
      <c r="J348" t="str">
        <f t="shared" si="20"/>
        <v>121</v>
      </c>
      <c r="K348" t="str">
        <f t="shared" si="21"/>
        <v/>
      </c>
      <c r="L348" t="str">
        <f t="shared" si="22"/>
        <v/>
      </c>
      <c r="M348" t="str">
        <f t="shared" si="23"/>
        <v/>
      </c>
    </row>
    <row r="349" spans="1:13" x14ac:dyDescent="0.25">
      <c r="A349">
        <v>8236</v>
      </c>
      <c r="B349">
        <v>15</v>
      </c>
      <c r="C349" s="1">
        <v>43580</v>
      </c>
      <c r="D349">
        <v>74.150000000000006</v>
      </c>
      <c r="E349">
        <v>4.3617647058823499</v>
      </c>
      <c r="F349">
        <f>$O$2-C349</f>
        <v>6</v>
      </c>
      <c r="G349" cm="1">
        <f t="array" ref="G349">_xlfn.IFS(F349&gt;_xlfn.QUARTILE.INC(F:F,3),4,F349&gt;_xlfn.QUARTILE.INC(F:F,2),3,F349&gt;_xlfn.QUARTILE.INC(F:F,1),2,F349&lt;=_xlfn.QUARTILE.INC(F:F,1),1)</f>
        <v>3</v>
      </c>
      <c r="H349" cm="1">
        <f t="array" ref="H349">_xlfn.IFS(B349&gt;_xlfn.QUARTILE.INC(B:B,3),1,B349&gt;_xlfn.QUARTILE.INC(B:B,2),2,B349&gt;_xlfn.QUARTILE.INC(B:B,1),3,B349&lt;=_xlfn.QUARTILE.INC(B:B,1),4)</f>
        <v>1</v>
      </c>
      <c r="I349" cm="1">
        <f t="array" ref="I349">_xlfn.IFS(D349&gt;_xlfn.QUARTILE.INC(D:D,3),1,D349&gt;_xlfn.QUARTILE.INC(D:D,2),2,D349&gt;_xlfn.QUARTILE.INC(D:D,1),3,D349&lt;=_xlfn.QUARTILE.INC(D:D,1),4)</f>
        <v>1</v>
      </c>
      <c r="J349" t="str">
        <f t="shared" si="20"/>
        <v>311</v>
      </c>
      <c r="K349" t="str">
        <f t="shared" si="21"/>
        <v/>
      </c>
      <c r="L349" t="str">
        <f t="shared" si="22"/>
        <v/>
      </c>
      <c r="M349" t="str">
        <f t="shared" si="23"/>
        <v>Loyal</v>
      </c>
    </row>
    <row r="350" spans="1:13" x14ac:dyDescent="0.25">
      <c r="A350">
        <v>5257</v>
      </c>
      <c r="B350">
        <v>10</v>
      </c>
      <c r="C350" s="1">
        <v>43581</v>
      </c>
      <c r="D350">
        <v>74</v>
      </c>
      <c r="E350">
        <v>6.1666666666666599</v>
      </c>
      <c r="F350">
        <f>$O$2-C350</f>
        <v>5</v>
      </c>
      <c r="G350" cm="1">
        <f t="array" ref="G350">_xlfn.IFS(F350&gt;_xlfn.QUARTILE.INC(F:F,3),4,F350&gt;_xlfn.QUARTILE.INC(F:F,2),3,F350&gt;_xlfn.QUARTILE.INC(F:F,1),2,F350&lt;=_xlfn.QUARTILE.INC(F:F,1),1)</f>
        <v>3</v>
      </c>
      <c r="H350" cm="1">
        <f t="array" ref="H350">_xlfn.IFS(B350&gt;_xlfn.QUARTILE.INC(B:B,3),1,B350&gt;_xlfn.QUARTILE.INC(B:B,2),2,B350&gt;_xlfn.QUARTILE.INC(B:B,1),3,B350&lt;=_xlfn.QUARTILE.INC(B:B,1),4)</f>
        <v>2</v>
      </c>
      <c r="I350" cm="1">
        <f t="array" ref="I350">_xlfn.IFS(D350&gt;_xlfn.QUARTILE.INC(D:D,3),1,D350&gt;_xlfn.QUARTILE.INC(D:D,2),2,D350&gt;_xlfn.QUARTILE.INC(D:D,1),3,D350&lt;=_xlfn.QUARTILE.INC(D:D,1),4)</f>
        <v>1</v>
      </c>
      <c r="J350" t="str">
        <f t="shared" si="20"/>
        <v>321</v>
      </c>
      <c r="K350" t="str">
        <f t="shared" si="21"/>
        <v/>
      </c>
      <c r="L350" t="str">
        <f t="shared" si="22"/>
        <v/>
      </c>
      <c r="M350" t="str">
        <f t="shared" si="23"/>
        <v/>
      </c>
    </row>
    <row r="351" spans="1:13" x14ac:dyDescent="0.25">
      <c r="A351">
        <v>8280</v>
      </c>
      <c r="B351">
        <v>11</v>
      </c>
      <c r="C351" s="1">
        <v>43584</v>
      </c>
      <c r="D351">
        <v>74</v>
      </c>
      <c r="E351">
        <v>5.2857142857142803</v>
      </c>
      <c r="F351">
        <f>$O$2-C351</f>
        <v>2</v>
      </c>
      <c r="G351" cm="1">
        <f t="array" ref="G351">_xlfn.IFS(F351&gt;_xlfn.QUARTILE.INC(F:F,3),4,F351&gt;_xlfn.QUARTILE.INC(F:F,2),3,F351&gt;_xlfn.QUARTILE.INC(F:F,1),2,F351&lt;=_xlfn.QUARTILE.INC(F:F,1),1)</f>
        <v>1</v>
      </c>
      <c r="H351" cm="1">
        <f t="array" ref="H351">_xlfn.IFS(B351&gt;_xlfn.QUARTILE.INC(B:B,3),1,B351&gt;_xlfn.QUARTILE.INC(B:B,2),2,B351&gt;_xlfn.QUARTILE.INC(B:B,1),3,B351&lt;=_xlfn.QUARTILE.INC(B:B,1),4)</f>
        <v>2</v>
      </c>
      <c r="I351" cm="1">
        <f t="array" ref="I351">_xlfn.IFS(D351&gt;_xlfn.QUARTILE.INC(D:D,3),1,D351&gt;_xlfn.QUARTILE.INC(D:D,2),2,D351&gt;_xlfn.QUARTILE.INC(D:D,1),3,D351&lt;=_xlfn.QUARTILE.INC(D:D,1),4)</f>
        <v>1</v>
      </c>
      <c r="J351" t="str">
        <f t="shared" si="20"/>
        <v>121</v>
      </c>
      <c r="K351" t="str">
        <f t="shared" si="21"/>
        <v/>
      </c>
      <c r="L351" t="str">
        <f t="shared" si="22"/>
        <v/>
      </c>
      <c r="M351" t="str">
        <f t="shared" si="23"/>
        <v/>
      </c>
    </row>
    <row r="352" spans="1:13" x14ac:dyDescent="0.25">
      <c r="A352">
        <v>5213</v>
      </c>
      <c r="B352">
        <v>9</v>
      </c>
      <c r="C352" s="1">
        <v>43583</v>
      </c>
      <c r="D352">
        <v>74</v>
      </c>
      <c r="E352">
        <v>5.6923076923076898</v>
      </c>
      <c r="F352">
        <f>$O$2-C352</f>
        <v>3</v>
      </c>
      <c r="G352" cm="1">
        <f t="array" ref="G352">_xlfn.IFS(F352&gt;_xlfn.QUARTILE.INC(F:F,3),4,F352&gt;_xlfn.QUARTILE.INC(F:F,2),3,F352&gt;_xlfn.QUARTILE.INC(F:F,1),2,F352&lt;=_xlfn.QUARTILE.INC(F:F,1),1)</f>
        <v>1</v>
      </c>
      <c r="H352" cm="1">
        <f t="array" ref="H352">_xlfn.IFS(B352&gt;_xlfn.QUARTILE.INC(B:B,3),1,B352&gt;_xlfn.QUARTILE.INC(B:B,2),2,B352&gt;_xlfn.QUARTILE.INC(B:B,1),3,B352&lt;=_xlfn.QUARTILE.INC(B:B,1),4)</f>
        <v>2</v>
      </c>
      <c r="I352" cm="1">
        <f t="array" ref="I352">_xlfn.IFS(D352&gt;_xlfn.QUARTILE.INC(D:D,3),1,D352&gt;_xlfn.QUARTILE.INC(D:D,2),2,D352&gt;_xlfn.QUARTILE.INC(D:D,1),3,D352&lt;=_xlfn.QUARTILE.INC(D:D,1),4)</f>
        <v>1</v>
      </c>
      <c r="J352" t="str">
        <f t="shared" si="20"/>
        <v>121</v>
      </c>
      <c r="K352" t="str">
        <f t="shared" si="21"/>
        <v/>
      </c>
      <c r="L352" t="str">
        <f t="shared" si="22"/>
        <v/>
      </c>
      <c r="M352" t="str">
        <f t="shared" si="23"/>
        <v/>
      </c>
    </row>
    <row r="353" spans="1:13" x14ac:dyDescent="0.25">
      <c r="A353">
        <v>8383</v>
      </c>
      <c r="B353">
        <v>15</v>
      </c>
      <c r="C353" s="1">
        <v>43581</v>
      </c>
      <c r="D353">
        <v>73.899999999999906</v>
      </c>
      <c r="E353">
        <v>4.3470588235294096</v>
      </c>
      <c r="F353">
        <f>$O$2-C353</f>
        <v>5</v>
      </c>
      <c r="G353" cm="1">
        <f t="array" ref="G353">_xlfn.IFS(F353&gt;_xlfn.QUARTILE.INC(F:F,3),4,F353&gt;_xlfn.QUARTILE.INC(F:F,2),3,F353&gt;_xlfn.QUARTILE.INC(F:F,1),2,F353&lt;=_xlfn.QUARTILE.INC(F:F,1),1)</f>
        <v>3</v>
      </c>
      <c r="H353" cm="1">
        <f t="array" ref="H353">_xlfn.IFS(B353&gt;_xlfn.QUARTILE.INC(B:B,3),1,B353&gt;_xlfn.QUARTILE.INC(B:B,2),2,B353&gt;_xlfn.QUARTILE.INC(B:B,1),3,B353&lt;=_xlfn.QUARTILE.INC(B:B,1),4)</f>
        <v>1</v>
      </c>
      <c r="I353" cm="1">
        <f t="array" ref="I353">_xlfn.IFS(D353&gt;_xlfn.QUARTILE.INC(D:D,3),1,D353&gt;_xlfn.QUARTILE.INC(D:D,2),2,D353&gt;_xlfn.QUARTILE.INC(D:D,1),3,D353&lt;=_xlfn.QUARTILE.INC(D:D,1),4)</f>
        <v>1</v>
      </c>
      <c r="J353" t="str">
        <f t="shared" si="20"/>
        <v>311</v>
      </c>
      <c r="K353" t="str">
        <f t="shared" si="21"/>
        <v/>
      </c>
      <c r="L353" t="str">
        <f t="shared" si="22"/>
        <v/>
      </c>
      <c r="M353" t="str">
        <f t="shared" si="23"/>
        <v>Loyal</v>
      </c>
    </row>
    <row r="354" spans="1:13" x14ac:dyDescent="0.25">
      <c r="A354">
        <v>5732</v>
      </c>
      <c r="B354">
        <v>12</v>
      </c>
      <c r="C354" s="1">
        <v>43584</v>
      </c>
      <c r="D354">
        <v>73.849999999999994</v>
      </c>
      <c r="E354">
        <v>4.6156249999999996</v>
      </c>
      <c r="F354">
        <f>$O$2-C354</f>
        <v>2</v>
      </c>
      <c r="G354" cm="1">
        <f t="array" ref="G354">_xlfn.IFS(F354&gt;_xlfn.QUARTILE.INC(F:F,3),4,F354&gt;_xlfn.QUARTILE.INC(F:F,2),3,F354&gt;_xlfn.QUARTILE.INC(F:F,1),2,F354&lt;=_xlfn.QUARTILE.INC(F:F,1),1)</f>
        <v>1</v>
      </c>
      <c r="H354" cm="1">
        <f t="array" ref="H354">_xlfn.IFS(B354&gt;_xlfn.QUARTILE.INC(B:B,3),1,B354&gt;_xlfn.QUARTILE.INC(B:B,2),2,B354&gt;_xlfn.QUARTILE.INC(B:B,1),3,B354&lt;=_xlfn.QUARTILE.INC(B:B,1),4)</f>
        <v>1</v>
      </c>
      <c r="I354" cm="1">
        <f t="array" ref="I354">_xlfn.IFS(D354&gt;_xlfn.QUARTILE.INC(D:D,3),1,D354&gt;_xlfn.QUARTILE.INC(D:D,2),2,D354&gt;_xlfn.QUARTILE.INC(D:D,1),3,D354&lt;=_xlfn.QUARTILE.INC(D:D,1),4)</f>
        <v>1</v>
      </c>
      <c r="J354" t="str">
        <f t="shared" si="20"/>
        <v>111</v>
      </c>
      <c r="K354" t="str">
        <f t="shared" si="21"/>
        <v/>
      </c>
      <c r="L354" t="str">
        <f t="shared" si="22"/>
        <v>Champion</v>
      </c>
      <c r="M354" t="str">
        <f t="shared" si="23"/>
        <v>Loyal</v>
      </c>
    </row>
    <row r="355" spans="1:13" x14ac:dyDescent="0.25">
      <c r="A355">
        <v>194</v>
      </c>
      <c r="B355">
        <v>12</v>
      </c>
      <c r="C355" s="1">
        <v>43580</v>
      </c>
      <c r="D355">
        <v>73.849999999999994</v>
      </c>
      <c r="E355">
        <v>4.9233333333333302</v>
      </c>
      <c r="F355">
        <f>$O$2-C355</f>
        <v>6</v>
      </c>
      <c r="G355" cm="1">
        <f t="array" ref="G355">_xlfn.IFS(F355&gt;_xlfn.QUARTILE.INC(F:F,3),4,F355&gt;_xlfn.QUARTILE.INC(F:F,2),3,F355&gt;_xlfn.QUARTILE.INC(F:F,1),2,F355&lt;=_xlfn.QUARTILE.INC(F:F,1),1)</f>
        <v>3</v>
      </c>
      <c r="H355" cm="1">
        <f t="array" ref="H355">_xlfn.IFS(B355&gt;_xlfn.QUARTILE.INC(B:B,3),1,B355&gt;_xlfn.QUARTILE.INC(B:B,2),2,B355&gt;_xlfn.QUARTILE.INC(B:B,1),3,B355&lt;=_xlfn.QUARTILE.INC(B:B,1),4)</f>
        <v>1</v>
      </c>
      <c r="I355" cm="1">
        <f t="array" ref="I355">_xlfn.IFS(D355&gt;_xlfn.QUARTILE.INC(D:D,3),1,D355&gt;_xlfn.QUARTILE.INC(D:D,2),2,D355&gt;_xlfn.QUARTILE.INC(D:D,1),3,D355&lt;=_xlfn.QUARTILE.INC(D:D,1),4)</f>
        <v>1</v>
      </c>
      <c r="J355" t="str">
        <f t="shared" si="20"/>
        <v>311</v>
      </c>
      <c r="K355" t="str">
        <f t="shared" si="21"/>
        <v/>
      </c>
      <c r="L355" t="str">
        <f t="shared" si="22"/>
        <v/>
      </c>
      <c r="M355" t="str">
        <f t="shared" si="23"/>
        <v>Loyal</v>
      </c>
    </row>
    <row r="356" spans="1:13" x14ac:dyDescent="0.25">
      <c r="A356">
        <v>8052</v>
      </c>
      <c r="B356">
        <v>14</v>
      </c>
      <c r="C356" s="1">
        <v>43584</v>
      </c>
      <c r="D356">
        <v>73.8</v>
      </c>
      <c r="E356">
        <v>4.6124999999999998</v>
      </c>
      <c r="F356">
        <f>$O$2-C356</f>
        <v>2</v>
      </c>
      <c r="G356" cm="1">
        <f t="array" ref="G356">_xlfn.IFS(F356&gt;_xlfn.QUARTILE.INC(F:F,3),4,F356&gt;_xlfn.QUARTILE.INC(F:F,2),3,F356&gt;_xlfn.QUARTILE.INC(F:F,1),2,F356&lt;=_xlfn.QUARTILE.INC(F:F,1),1)</f>
        <v>1</v>
      </c>
      <c r="H356" cm="1">
        <f t="array" ref="H356">_xlfn.IFS(B356&gt;_xlfn.QUARTILE.INC(B:B,3),1,B356&gt;_xlfn.QUARTILE.INC(B:B,2),2,B356&gt;_xlfn.QUARTILE.INC(B:B,1),3,B356&lt;=_xlfn.QUARTILE.INC(B:B,1),4)</f>
        <v>1</v>
      </c>
      <c r="I356" cm="1">
        <f t="array" ref="I356">_xlfn.IFS(D356&gt;_xlfn.QUARTILE.INC(D:D,3),1,D356&gt;_xlfn.QUARTILE.INC(D:D,2),2,D356&gt;_xlfn.QUARTILE.INC(D:D,1),3,D356&lt;=_xlfn.QUARTILE.INC(D:D,1),4)</f>
        <v>1</v>
      </c>
      <c r="J356" t="str">
        <f t="shared" si="20"/>
        <v>111</v>
      </c>
      <c r="K356" t="str">
        <f t="shared" si="21"/>
        <v/>
      </c>
      <c r="L356" t="str">
        <f t="shared" si="22"/>
        <v>Champion</v>
      </c>
      <c r="M356" t="str">
        <f t="shared" si="23"/>
        <v>Loyal</v>
      </c>
    </row>
    <row r="357" spans="1:13" x14ac:dyDescent="0.25">
      <c r="A357">
        <v>8328</v>
      </c>
      <c r="B357">
        <v>15</v>
      </c>
      <c r="C357" s="1">
        <v>43583</v>
      </c>
      <c r="D357">
        <v>73.599999999999994</v>
      </c>
      <c r="E357">
        <v>4.5999999999999996</v>
      </c>
      <c r="F357">
        <f>$O$2-C357</f>
        <v>3</v>
      </c>
      <c r="G357" cm="1">
        <f t="array" ref="G357">_xlfn.IFS(F357&gt;_xlfn.QUARTILE.INC(F:F,3),4,F357&gt;_xlfn.QUARTILE.INC(F:F,2),3,F357&gt;_xlfn.QUARTILE.INC(F:F,1),2,F357&lt;=_xlfn.QUARTILE.INC(F:F,1),1)</f>
        <v>1</v>
      </c>
      <c r="H357" cm="1">
        <f t="array" ref="H357">_xlfn.IFS(B357&gt;_xlfn.QUARTILE.INC(B:B,3),1,B357&gt;_xlfn.QUARTILE.INC(B:B,2),2,B357&gt;_xlfn.QUARTILE.INC(B:B,1),3,B357&lt;=_xlfn.QUARTILE.INC(B:B,1),4)</f>
        <v>1</v>
      </c>
      <c r="I357" cm="1">
        <f t="array" ref="I357">_xlfn.IFS(D357&gt;_xlfn.QUARTILE.INC(D:D,3),1,D357&gt;_xlfn.QUARTILE.INC(D:D,2),2,D357&gt;_xlfn.QUARTILE.INC(D:D,1),3,D357&lt;=_xlfn.QUARTILE.INC(D:D,1),4)</f>
        <v>1</v>
      </c>
      <c r="J357" t="str">
        <f t="shared" si="20"/>
        <v>111</v>
      </c>
      <c r="K357" t="str">
        <f t="shared" si="21"/>
        <v/>
      </c>
      <c r="L357" t="str">
        <f t="shared" si="22"/>
        <v>Champion</v>
      </c>
      <c r="M357" t="str">
        <f t="shared" si="23"/>
        <v>Loyal</v>
      </c>
    </row>
    <row r="358" spans="1:13" x14ac:dyDescent="0.25">
      <c r="A358">
        <v>8075</v>
      </c>
      <c r="B358">
        <v>10</v>
      </c>
      <c r="C358" s="1">
        <v>43581</v>
      </c>
      <c r="D358">
        <v>73.599999999999994</v>
      </c>
      <c r="E358">
        <v>5.25714285714285</v>
      </c>
      <c r="F358">
        <f>$O$2-C358</f>
        <v>5</v>
      </c>
      <c r="G358" cm="1">
        <f t="array" ref="G358">_xlfn.IFS(F358&gt;_xlfn.QUARTILE.INC(F:F,3),4,F358&gt;_xlfn.QUARTILE.INC(F:F,2),3,F358&gt;_xlfn.QUARTILE.INC(F:F,1),2,F358&lt;=_xlfn.QUARTILE.INC(F:F,1),1)</f>
        <v>3</v>
      </c>
      <c r="H358" cm="1">
        <f t="array" ref="H358">_xlfn.IFS(B358&gt;_xlfn.QUARTILE.INC(B:B,3),1,B358&gt;_xlfn.QUARTILE.INC(B:B,2),2,B358&gt;_xlfn.QUARTILE.INC(B:B,1),3,B358&lt;=_xlfn.QUARTILE.INC(B:B,1),4)</f>
        <v>2</v>
      </c>
      <c r="I358" cm="1">
        <f t="array" ref="I358">_xlfn.IFS(D358&gt;_xlfn.QUARTILE.INC(D:D,3),1,D358&gt;_xlfn.QUARTILE.INC(D:D,2),2,D358&gt;_xlfn.QUARTILE.INC(D:D,1),3,D358&lt;=_xlfn.QUARTILE.INC(D:D,1),4)</f>
        <v>1</v>
      </c>
      <c r="J358" t="str">
        <f t="shared" si="20"/>
        <v>321</v>
      </c>
      <c r="K358" t="str">
        <f t="shared" si="21"/>
        <v/>
      </c>
      <c r="L358" t="str">
        <f t="shared" si="22"/>
        <v/>
      </c>
      <c r="M358" t="str">
        <f t="shared" si="23"/>
        <v/>
      </c>
    </row>
    <row r="359" spans="1:13" x14ac:dyDescent="0.25">
      <c r="A359">
        <v>8231</v>
      </c>
      <c r="B359">
        <v>12</v>
      </c>
      <c r="C359" s="1">
        <v>43584</v>
      </c>
      <c r="D359">
        <v>73.599999999999994</v>
      </c>
      <c r="E359">
        <v>5.6615384615384601</v>
      </c>
      <c r="F359">
        <f>$O$2-C359</f>
        <v>2</v>
      </c>
      <c r="G359" cm="1">
        <f t="array" ref="G359">_xlfn.IFS(F359&gt;_xlfn.QUARTILE.INC(F:F,3),4,F359&gt;_xlfn.QUARTILE.INC(F:F,2),3,F359&gt;_xlfn.QUARTILE.INC(F:F,1),2,F359&lt;=_xlfn.QUARTILE.INC(F:F,1),1)</f>
        <v>1</v>
      </c>
      <c r="H359" cm="1">
        <f t="array" ref="H359">_xlfn.IFS(B359&gt;_xlfn.QUARTILE.INC(B:B,3),1,B359&gt;_xlfn.QUARTILE.INC(B:B,2),2,B359&gt;_xlfn.QUARTILE.INC(B:B,1),3,B359&lt;=_xlfn.QUARTILE.INC(B:B,1),4)</f>
        <v>1</v>
      </c>
      <c r="I359" cm="1">
        <f t="array" ref="I359">_xlfn.IFS(D359&gt;_xlfn.QUARTILE.INC(D:D,3),1,D359&gt;_xlfn.QUARTILE.INC(D:D,2),2,D359&gt;_xlfn.QUARTILE.INC(D:D,1),3,D359&lt;=_xlfn.QUARTILE.INC(D:D,1),4)</f>
        <v>1</v>
      </c>
      <c r="J359" t="str">
        <f t="shared" si="20"/>
        <v>111</v>
      </c>
      <c r="K359" t="str">
        <f t="shared" si="21"/>
        <v/>
      </c>
      <c r="L359" t="str">
        <f t="shared" si="22"/>
        <v>Champion</v>
      </c>
      <c r="M359" t="str">
        <f t="shared" si="23"/>
        <v>Loyal</v>
      </c>
    </row>
    <row r="360" spans="1:13" x14ac:dyDescent="0.25">
      <c r="A360">
        <v>58</v>
      </c>
      <c r="B360">
        <v>11</v>
      </c>
      <c r="C360" s="1">
        <v>43581</v>
      </c>
      <c r="D360">
        <v>73.55</v>
      </c>
      <c r="E360">
        <v>4.9033333333333298</v>
      </c>
      <c r="F360">
        <f>$O$2-C360</f>
        <v>5</v>
      </c>
      <c r="G360" cm="1">
        <f t="array" ref="G360">_xlfn.IFS(F360&gt;_xlfn.QUARTILE.INC(F:F,3),4,F360&gt;_xlfn.QUARTILE.INC(F:F,2),3,F360&gt;_xlfn.QUARTILE.INC(F:F,1),2,F360&lt;=_xlfn.QUARTILE.INC(F:F,1),1)</f>
        <v>3</v>
      </c>
      <c r="H360" cm="1">
        <f t="array" ref="H360">_xlfn.IFS(B360&gt;_xlfn.QUARTILE.INC(B:B,3),1,B360&gt;_xlfn.QUARTILE.INC(B:B,2),2,B360&gt;_xlfn.QUARTILE.INC(B:B,1),3,B360&lt;=_xlfn.QUARTILE.INC(B:B,1),4)</f>
        <v>2</v>
      </c>
      <c r="I360" cm="1">
        <f t="array" ref="I360">_xlfn.IFS(D360&gt;_xlfn.QUARTILE.INC(D:D,3),1,D360&gt;_xlfn.QUARTILE.INC(D:D,2),2,D360&gt;_xlfn.QUARTILE.INC(D:D,1),3,D360&lt;=_xlfn.QUARTILE.INC(D:D,1),4)</f>
        <v>1</v>
      </c>
      <c r="J360" t="str">
        <f t="shared" si="20"/>
        <v>321</v>
      </c>
      <c r="K360" t="str">
        <f t="shared" si="21"/>
        <v/>
      </c>
      <c r="L360" t="str">
        <f t="shared" si="22"/>
        <v/>
      </c>
      <c r="M360" t="str">
        <f t="shared" si="23"/>
        <v/>
      </c>
    </row>
    <row r="361" spans="1:13" x14ac:dyDescent="0.25">
      <c r="A361">
        <v>5667</v>
      </c>
      <c r="B361">
        <v>10</v>
      </c>
      <c r="C361" s="1">
        <v>43584</v>
      </c>
      <c r="D361">
        <v>73.5</v>
      </c>
      <c r="E361">
        <v>4.9000000000000004</v>
      </c>
      <c r="F361">
        <f>$O$2-C361</f>
        <v>2</v>
      </c>
      <c r="G361" cm="1">
        <f t="array" ref="G361">_xlfn.IFS(F361&gt;_xlfn.QUARTILE.INC(F:F,3),4,F361&gt;_xlfn.QUARTILE.INC(F:F,2),3,F361&gt;_xlfn.QUARTILE.INC(F:F,1),2,F361&lt;=_xlfn.QUARTILE.INC(F:F,1),1)</f>
        <v>1</v>
      </c>
      <c r="H361" cm="1">
        <f t="array" ref="H361">_xlfn.IFS(B361&gt;_xlfn.QUARTILE.INC(B:B,3),1,B361&gt;_xlfn.QUARTILE.INC(B:B,2),2,B361&gt;_xlfn.QUARTILE.INC(B:B,1),3,B361&lt;=_xlfn.QUARTILE.INC(B:B,1),4)</f>
        <v>2</v>
      </c>
      <c r="I361" cm="1">
        <f t="array" ref="I361">_xlfn.IFS(D361&gt;_xlfn.QUARTILE.INC(D:D,3),1,D361&gt;_xlfn.QUARTILE.INC(D:D,2),2,D361&gt;_xlfn.QUARTILE.INC(D:D,1),3,D361&lt;=_xlfn.QUARTILE.INC(D:D,1),4)</f>
        <v>1</v>
      </c>
      <c r="J361" t="str">
        <f t="shared" si="20"/>
        <v>121</v>
      </c>
      <c r="K361" t="str">
        <f t="shared" si="21"/>
        <v/>
      </c>
      <c r="L361" t="str">
        <f t="shared" si="22"/>
        <v/>
      </c>
      <c r="M361" t="str">
        <f t="shared" si="23"/>
        <v/>
      </c>
    </row>
    <row r="362" spans="1:13" x14ac:dyDescent="0.25">
      <c r="A362">
        <v>176</v>
      </c>
      <c r="B362">
        <v>12</v>
      </c>
      <c r="C362" s="1">
        <v>43580</v>
      </c>
      <c r="D362">
        <v>73.45</v>
      </c>
      <c r="E362">
        <v>5.2464285714285701</v>
      </c>
      <c r="F362">
        <f>$O$2-C362</f>
        <v>6</v>
      </c>
      <c r="G362" cm="1">
        <f t="array" ref="G362">_xlfn.IFS(F362&gt;_xlfn.QUARTILE.INC(F:F,3),4,F362&gt;_xlfn.QUARTILE.INC(F:F,2),3,F362&gt;_xlfn.QUARTILE.INC(F:F,1),2,F362&lt;=_xlfn.QUARTILE.INC(F:F,1),1)</f>
        <v>3</v>
      </c>
      <c r="H362" cm="1">
        <f t="array" ref="H362">_xlfn.IFS(B362&gt;_xlfn.QUARTILE.INC(B:B,3),1,B362&gt;_xlfn.QUARTILE.INC(B:B,2),2,B362&gt;_xlfn.QUARTILE.INC(B:B,1),3,B362&lt;=_xlfn.QUARTILE.INC(B:B,1),4)</f>
        <v>1</v>
      </c>
      <c r="I362" cm="1">
        <f t="array" ref="I362">_xlfn.IFS(D362&gt;_xlfn.QUARTILE.INC(D:D,3),1,D362&gt;_xlfn.QUARTILE.INC(D:D,2),2,D362&gt;_xlfn.QUARTILE.INC(D:D,1),3,D362&lt;=_xlfn.QUARTILE.INC(D:D,1),4)</f>
        <v>1</v>
      </c>
      <c r="J362" t="str">
        <f t="shared" si="20"/>
        <v>311</v>
      </c>
      <c r="K362" t="str">
        <f t="shared" si="21"/>
        <v/>
      </c>
      <c r="L362" t="str">
        <f t="shared" si="22"/>
        <v/>
      </c>
      <c r="M362" t="str">
        <f t="shared" si="23"/>
        <v>Loyal</v>
      </c>
    </row>
    <row r="363" spans="1:13" x14ac:dyDescent="0.25">
      <c r="A363">
        <v>558</v>
      </c>
      <c r="B363">
        <v>16</v>
      </c>
      <c r="C363" s="1">
        <v>43583</v>
      </c>
      <c r="D363">
        <v>73.400000000000006</v>
      </c>
      <c r="E363">
        <v>4.0777777777777704</v>
      </c>
      <c r="F363">
        <f>$O$2-C363</f>
        <v>3</v>
      </c>
      <c r="G363" cm="1">
        <f t="array" ref="G363">_xlfn.IFS(F363&gt;_xlfn.QUARTILE.INC(F:F,3),4,F363&gt;_xlfn.QUARTILE.INC(F:F,2),3,F363&gt;_xlfn.QUARTILE.INC(F:F,1),2,F363&lt;=_xlfn.QUARTILE.INC(F:F,1),1)</f>
        <v>1</v>
      </c>
      <c r="H363" cm="1">
        <f t="array" ref="H363">_xlfn.IFS(B363&gt;_xlfn.QUARTILE.INC(B:B,3),1,B363&gt;_xlfn.QUARTILE.INC(B:B,2),2,B363&gt;_xlfn.QUARTILE.INC(B:B,1),3,B363&lt;=_xlfn.QUARTILE.INC(B:B,1),4)</f>
        <v>1</v>
      </c>
      <c r="I363" cm="1">
        <f t="array" ref="I363">_xlfn.IFS(D363&gt;_xlfn.QUARTILE.INC(D:D,3),1,D363&gt;_xlfn.QUARTILE.INC(D:D,2),2,D363&gt;_xlfn.QUARTILE.INC(D:D,1),3,D363&lt;=_xlfn.QUARTILE.INC(D:D,1),4)</f>
        <v>1</v>
      </c>
      <c r="J363" t="str">
        <f t="shared" si="20"/>
        <v>111</v>
      </c>
      <c r="K363" t="str">
        <f t="shared" si="21"/>
        <v/>
      </c>
      <c r="L363" t="str">
        <f t="shared" si="22"/>
        <v>Champion</v>
      </c>
      <c r="M363" t="str">
        <f t="shared" si="23"/>
        <v>Loyal</v>
      </c>
    </row>
    <row r="364" spans="1:13" x14ac:dyDescent="0.25">
      <c r="A364">
        <v>5824</v>
      </c>
      <c r="B364">
        <v>11</v>
      </c>
      <c r="C364" s="1">
        <v>43583</v>
      </c>
      <c r="D364">
        <v>73.38</v>
      </c>
      <c r="E364">
        <v>5.2414285714285702</v>
      </c>
      <c r="F364">
        <f>$O$2-C364</f>
        <v>3</v>
      </c>
      <c r="G364" cm="1">
        <f t="array" ref="G364">_xlfn.IFS(F364&gt;_xlfn.QUARTILE.INC(F:F,3),4,F364&gt;_xlfn.QUARTILE.INC(F:F,2),3,F364&gt;_xlfn.QUARTILE.INC(F:F,1),2,F364&lt;=_xlfn.QUARTILE.INC(F:F,1),1)</f>
        <v>1</v>
      </c>
      <c r="H364" cm="1">
        <f t="array" ref="H364">_xlfn.IFS(B364&gt;_xlfn.QUARTILE.INC(B:B,3),1,B364&gt;_xlfn.QUARTILE.INC(B:B,2),2,B364&gt;_xlfn.QUARTILE.INC(B:B,1),3,B364&lt;=_xlfn.QUARTILE.INC(B:B,1),4)</f>
        <v>2</v>
      </c>
      <c r="I364" cm="1">
        <f t="array" ref="I364">_xlfn.IFS(D364&gt;_xlfn.QUARTILE.INC(D:D,3),1,D364&gt;_xlfn.QUARTILE.INC(D:D,2),2,D364&gt;_xlfn.QUARTILE.INC(D:D,1),3,D364&lt;=_xlfn.QUARTILE.INC(D:D,1),4)</f>
        <v>1</v>
      </c>
      <c r="J364" t="str">
        <f t="shared" si="20"/>
        <v>121</v>
      </c>
      <c r="K364" t="str">
        <f t="shared" si="21"/>
        <v/>
      </c>
      <c r="L364" t="str">
        <f t="shared" si="22"/>
        <v/>
      </c>
      <c r="M364" t="str">
        <f t="shared" si="23"/>
        <v/>
      </c>
    </row>
    <row r="365" spans="1:13" x14ac:dyDescent="0.25">
      <c r="A365">
        <v>101</v>
      </c>
      <c r="B365">
        <v>11</v>
      </c>
      <c r="C365" s="1">
        <v>43578</v>
      </c>
      <c r="D365">
        <v>73.3</v>
      </c>
      <c r="E365">
        <v>4.0722222222222202</v>
      </c>
      <c r="F365">
        <f>$O$2-C365</f>
        <v>8</v>
      </c>
      <c r="G365" cm="1">
        <f t="array" ref="G365">_xlfn.IFS(F365&gt;_xlfn.QUARTILE.INC(F:F,3),4,F365&gt;_xlfn.QUARTILE.INC(F:F,2),3,F365&gt;_xlfn.QUARTILE.INC(F:F,1),2,F365&lt;=_xlfn.QUARTILE.INC(F:F,1),1)</f>
        <v>4</v>
      </c>
      <c r="H365" cm="1">
        <f t="array" ref="H365">_xlfn.IFS(B365&gt;_xlfn.QUARTILE.INC(B:B,3),1,B365&gt;_xlfn.QUARTILE.INC(B:B,2),2,B365&gt;_xlfn.QUARTILE.INC(B:B,1),3,B365&lt;=_xlfn.QUARTILE.INC(B:B,1),4)</f>
        <v>2</v>
      </c>
      <c r="I365" cm="1">
        <f t="array" ref="I365">_xlfn.IFS(D365&gt;_xlfn.QUARTILE.INC(D:D,3),1,D365&gt;_xlfn.QUARTILE.INC(D:D,2),2,D365&gt;_xlfn.QUARTILE.INC(D:D,1),3,D365&lt;=_xlfn.QUARTILE.INC(D:D,1),4)</f>
        <v>1</v>
      </c>
      <c r="J365" t="str">
        <f t="shared" si="20"/>
        <v>421</v>
      </c>
      <c r="K365" t="str">
        <f t="shared" si="21"/>
        <v>At Risk</v>
      </c>
      <c r="L365" t="str">
        <f t="shared" si="22"/>
        <v/>
      </c>
      <c r="M365" t="str">
        <f t="shared" si="23"/>
        <v/>
      </c>
    </row>
    <row r="366" spans="1:13" x14ac:dyDescent="0.25">
      <c r="A366">
        <v>456</v>
      </c>
      <c r="B366">
        <v>14</v>
      </c>
      <c r="C366" s="1">
        <v>43583</v>
      </c>
      <c r="D366">
        <v>73.3</v>
      </c>
      <c r="E366">
        <v>4.0722222222222202</v>
      </c>
      <c r="F366">
        <f>$O$2-C366</f>
        <v>3</v>
      </c>
      <c r="G366" cm="1">
        <f t="array" ref="G366">_xlfn.IFS(F366&gt;_xlfn.QUARTILE.INC(F:F,3),4,F366&gt;_xlfn.QUARTILE.INC(F:F,2),3,F366&gt;_xlfn.QUARTILE.INC(F:F,1),2,F366&lt;=_xlfn.QUARTILE.INC(F:F,1),1)</f>
        <v>1</v>
      </c>
      <c r="H366" cm="1">
        <f t="array" ref="H366">_xlfn.IFS(B366&gt;_xlfn.QUARTILE.INC(B:B,3),1,B366&gt;_xlfn.QUARTILE.INC(B:B,2),2,B366&gt;_xlfn.QUARTILE.INC(B:B,1),3,B366&lt;=_xlfn.QUARTILE.INC(B:B,1),4)</f>
        <v>1</v>
      </c>
      <c r="I366" cm="1">
        <f t="array" ref="I366">_xlfn.IFS(D366&gt;_xlfn.QUARTILE.INC(D:D,3),1,D366&gt;_xlfn.QUARTILE.INC(D:D,2),2,D366&gt;_xlfn.QUARTILE.INC(D:D,1),3,D366&lt;=_xlfn.QUARTILE.INC(D:D,1),4)</f>
        <v>1</v>
      </c>
      <c r="J366" t="str">
        <f t="shared" si="20"/>
        <v>111</v>
      </c>
      <c r="K366" t="str">
        <f t="shared" si="21"/>
        <v/>
      </c>
      <c r="L366" t="str">
        <f t="shared" si="22"/>
        <v>Champion</v>
      </c>
      <c r="M366" t="str">
        <f t="shared" si="23"/>
        <v>Loyal</v>
      </c>
    </row>
    <row r="367" spans="1:13" x14ac:dyDescent="0.25">
      <c r="A367">
        <v>5739</v>
      </c>
      <c r="B367">
        <v>11</v>
      </c>
      <c r="C367" s="1">
        <v>43583</v>
      </c>
      <c r="D367">
        <v>73.3</v>
      </c>
      <c r="E367">
        <v>5.2357142857142804</v>
      </c>
      <c r="F367">
        <f>$O$2-C367</f>
        <v>3</v>
      </c>
      <c r="G367" cm="1">
        <f t="array" ref="G367">_xlfn.IFS(F367&gt;_xlfn.QUARTILE.INC(F:F,3),4,F367&gt;_xlfn.QUARTILE.INC(F:F,2),3,F367&gt;_xlfn.QUARTILE.INC(F:F,1),2,F367&lt;=_xlfn.QUARTILE.INC(F:F,1),1)</f>
        <v>1</v>
      </c>
      <c r="H367" cm="1">
        <f t="array" ref="H367">_xlfn.IFS(B367&gt;_xlfn.QUARTILE.INC(B:B,3),1,B367&gt;_xlfn.QUARTILE.INC(B:B,2),2,B367&gt;_xlfn.QUARTILE.INC(B:B,1),3,B367&lt;=_xlfn.QUARTILE.INC(B:B,1),4)</f>
        <v>2</v>
      </c>
      <c r="I367" cm="1">
        <f t="array" ref="I367">_xlfn.IFS(D367&gt;_xlfn.QUARTILE.INC(D:D,3),1,D367&gt;_xlfn.QUARTILE.INC(D:D,2),2,D367&gt;_xlfn.QUARTILE.INC(D:D,1),3,D367&lt;=_xlfn.QUARTILE.INC(D:D,1),4)</f>
        <v>1</v>
      </c>
      <c r="J367" t="str">
        <f t="shared" si="20"/>
        <v>121</v>
      </c>
      <c r="K367" t="str">
        <f t="shared" si="21"/>
        <v/>
      </c>
      <c r="L367" t="str">
        <f t="shared" si="22"/>
        <v/>
      </c>
      <c r="M367" t="str">
        <f t="shared" si="23"/>
        <v/>
      </c>
    </row>
    <row r="368" spans="1:13" x14ac:dyDescent="0.25">
      <c r="A368">
        <v>8427</v>
      </c>
      <c r="B368">
        <v>15</v>
      </c>
      <c r="C368" s="1">
        <v>43578</v>
      </c>
      <c r="D368">
        <v>73.25</v>
      </c>
      <c r="E368">
        <v>4.0694444444444402</v>
      </c>
      <c r="F368">
        <f>$O$2-C368</f>
        <v>8</v>
      </c>
      <c r="G368" cm="1">
        <f t="array" ref="G368">_xlfn.IFS(F368&gt;_xlfn.QUARTILE.INC(F:F,3),4,F368&gt;_xlfn.QUARTILE.INC(F:F,2),3,F368&gt;_xlfn.QUARTILE.INC(F:F,1),2,F368&lt;=_xlfn.QUARTILE.INC(F:F,1),1)</f>
        <v>4</v>
      </c>
      <c r="H368" cm="1">
        <f t="array" ref="H368">_xlfn.IFS(B368&gt;_xlfn.QUARTILE.INC(B:B,3),1,B368&gt;_xlfn.QUARTILE.INC(B:B,2),2,B368&gt;_xlfn.QUARTILE.INC(B:B,1),3,B368&lt;=_xlfn.QUARTILE.INC(B:B,1),4)</f>
        <v>1</v>
      </c>
      <c r="I368" cm="1">
        <f t="array" ref="I368">_xlfn.IFS(D368&gt;_xlfn.QUARTILE.INC(D:D,3),1,D368&gt;_xlfn.QUARTILE.INC(D:D,2),2,D368&gt;_xlfn.QUARTILE.INC(D:D,1),3,D368&lt;=_xlfn.QUARTILE.INC(D:D,1),4)</f>
        <v>1</v>
      </c>
      <c r="J368" t="str">
        <f t="shared" si="20"/>
        <v>411</v>
      </c>
      <c r="K368" t="str">
        <f t="shared" si="21"/>
        <v>At Risk</v>
      </c>
      <c r="L368" t="str">
        <f t="shared" si="22"/>
        <v/>
      </c>
      <c r="M368" t="str">
        <f t="shared" si="23"/>
        <v>Loyal</v>
      </c>
    </row>
    <row r="369" spans="1:13" x14ac:dyDescent="0.25">
      <c r="A369">
        <v>8184</v>
      </c>
      <c r="B369">
        <v>14</v>
      </c>
      <c r="C369" s="1">
        <v>43583</v>
      </c>
      <c r="D369">
        <v>73.25</v>
      </c>
      <c r="E369">
        <v>4.3088235294117601</v>
      </c>
      <c r="F369">
        <f>$O$2-C369</f>
        <v>3</v>
      </c>
      <c r="G369" cm="1">
        <f t="array" ref="G369">_xlfn.IFS(F369&gt;_xlfn.QUARTILE.INC(F:F,3),4,F369&gt;_xlfn.QUARTILE.INC(F:F,2),3,F369&gt;_xlfn.QUARTILE.INC(F:F,1),2,F369&lt;=_xlfn.QUARTILE.INC(F:F,1),1)</f>
        <v>1</v>
      </c>
      <c r="H369" cm="1">
        <f t="array" ref="H369">_xlfn.IFS(B369&gt;_xlfn.QUARTILE.INC(B:B,3),1,B369&gt;_xlfn.QUARTILE.INC(B:B,2),2,B369&gt;_xlfn.QUARTILE.INC(B:B,1),3,B369&lt;=_xlfn.QUARTILE.INC(B:B,1),4)</f>
        <v>1</v>
      </c>
      <c r="I369" cm="1">
        <f t="array" ref="I369">_xlfn.IFS(D369&gt;_xlfn.QUARTILE.INC(D:D,3),1,D369&gt;_xlfn.QUARTILE.INC(D:D,2),2,D369&gt;_xlfn.QUARTILE.INC(D:D,1),3,D369&lt;=_xlfn.QUARTILE.INC(D:D,1),4)</f>
        <v>1</v>
      </c>
      <c r="J369" t="str">
        <f t="shared" si="20"/>
        <v>111</v>
      </c>
      <c r="K369" t="str">
        <f t="shared" si="21"/>
        <v/>
      </c>
      <c r="L369" t="str">
        <f t="shared" si="22"/>
        <v>Champion</v>
      </c>
      <c r="M369" t="str">
        <f t="shared" si="23"/>
        <v>Loyal</v>
      </c>
    </row>
    <row r="370" spans="1:13" x14ac:dyDescent="0.25">
      <c r="A370">
        <v>8074</v>
      </c>
      <c r="B370">
        <v>12</v>
      </c>
      <c r="C370" s="1">
        <v>43572</v>
      </c>
      <c r="D370">
        <v>73.25</v>
      </c>
      <c r="E370">
        <v>4.8833333333333302</v>
      </c>
      <c r="F370">
        <f>$O$2-C370</f>
        <v>14</v>
      </c>
      <c r="G370" cm="1">
        <f t="array" ref="G370">_xlfn.IFS(F370&gt;_xlfn.QUARTILE.INC(F:F,3),4,F370&gt;_xlfn.QUARTILE.INC(F:F,2),3,F370&gt;_xlfn.QUARTILE.INC(F:F,1),2,F370&lt;=_xlfn.QUARTILE.INC(F:F,1),1)</f>
        <v>4</v>
      </c>
      <c r="H370" cm="1">
        <f t="array" ref="H370">_xlfn.IFS(B370&gt;_xlfn.QUARTILE.INC(B:B,3),1,B370&gt;_xlfn.QUARTILE.INC(B:B,2),2,B370&gt;_xlfn.QUARTILE.INC(B:B,1),3,B370&lt;=_xlfn.QUARTILE.INC(B:B,1),4)</f>
        <v>1</v>
      </c>
      <c r="I370" cm="1">
        <f t="array" ref="I370">_xlfn.IFS(D370&gt;_xlfn.QUARTILE.INC(D:D,3),1,D370&gt;_xlfn.QUARTILE.INC(D:D,2),2,D370&gt;_xlfn.QUARTILE.INC(D:D,1),3,D370&lt;=_xlfn.QUARTILE.INC(D:D,1),4)</f>
        <v>1</v>
      </c>
      <c r="J370" t="str">
        <f t="shared" si="20"/>
        <v>411</v>
      </c>
      <c r="K370" t="str">
        <f t="shared" si="21"/>
        <v>At Risk</v>
      </c>
      <c r="L370" t="str">
        <f t="shared" si="22"/>
        <v/>
      </c>
      <c r="M370" t="str">
        <f t="shared" si="23"/>
        <v>Loyal</v>
      </c>
    </row>
    <row r="371" spans="1:13" x14ac:dyDescent="0.25">
      <c r="A371">
        <v>5536</v>
      </c>
      <c r="B371">
        <v>10</v>
      </c>
      <c r="C371" s="1">
        <v>43583</v>
      </c>
      <c r="D371">
        <v>73.25</v>
      </c>
      <c r="E371">
        <v>4.8833333333333302</v>
      </c>
      <c r="F371">
        <f>$O$2-C371</f>
        <v>3</v>
      </c>
      <c r="G371" cm="1">
        <f t="array" ref="G371">_xlfn.IFS(F371&gt;_xlfn.QUARTILE.INC(F:F,3),4,F371&gt;_xlfn.QUARTILE.INC(F:F,2),3,F371&gt;_xlfn.QUARTILE.INC(F:F,1),2,F371&lt;=_xlfn.QUARTILE.INC(F:F,1),1)</f>
        <v>1</v>
      </c>
      <c r="H371" cm="1">
        <f t="array" ref="H371">_xlfn.IFS(B371&gt;_xlfn.QUARTILE.INC(B:B,3),1,B371&gt;_xlfn.QUARTILE.INC(B:B,2),2,B371&gt;_xlfn.QUARTILE.INC(B:B,1),3,B371&lt;=_xlfn.QUARTILE.INC(B:B,1),4)</f>
        <v>2</v>
      </c>
      <c r="I371" cm="1">
        <f t="array" ref="I371">_xlfn.IFS(D371&gt;_xlfn.QUARTILE.INC(D:D,3),1,D371&gt;_xlfn.QUARTILE.INC(D:D,2),2,D371&gt;_xlfn.QUARTILE.INC(D:D,1),3,D371&lt;=_xlfn.QUARTILE.INC(D:D,1),4)</f>
        <v>1</v>
      </c>
      <c r="J371" t="str">
        <f t="shared" si="20"/>
        <v>121</v>
      </c>
      <c r="K371" t="str">
        <f t="shared" si="21"/>
        <v/>
      </c>
      <c r="L371" t="str">
        <f t="shared" si="22"/>
        <v/>
      </c>
      <c r="M371" t="str">
        <f t="shared" si="23"/>
        <v/>
      </c>
    </row>
    <row r="372" spans="1:13" x14ac:dyDescent="0.25">
      <c r="A372">
        <v>202</v>
      </c>
      <c r="B372">
        <v>11</v>
      </c>
      <c r="C372" s="1">
        <v>43576</v>
      </c>
      <c r="D372">
        <v>73.150000000000006</v>
      </c>
      <c r="E372">
        <v>4.0638888888888802</v>
      </c>
      <c r="F372">
        <f>$O$2-C372</f>
        <v>10</v>
      </c>
      <c r="G372" cm="1">
        <f t="array" ref="G372">_xlfn.IFS(F372&gt;_xlfn.QUARTILE.INC(F:F,3),4,F372&gt;_xlfn.QUARTILE.INC(F:F,2),3,F372&gt;_xlfn.QUARTILE.INC(F:F,1),2,F372&lt;=_xlfn.QUARTILE.INC(F:F,1),1)</f>
        <v>4</v>
      </c>
      <c r="H372" cm="1">
        <f t="array" ref="H372">_xlfn.IFS(B372&gt;_xlfn.QUARTILE.INC(B:B,3),1,B372&gt;_xlfn.QUARTILE.INC(B:B,2),2,B372&gt;_xlfn.QUARTILE.INC(B:B,1),3,B372&lt;=_xlfn.QUARTILE.INC(B:B,1),4)</f>
        <v>2</v>
      </c>
      <c r="I372" cm="1">
        <f t="array" ref="I372">_xlfn.IFS(D372&gt;_xlfn.QUARTILE.INC(D:D,3),1,D372&gt;_xlfn.QUARTILE.INC(D:D,2),2,D372&gt;_xlfn.QUARTILE.INC(D:D,1),3,D372&lt;=_xlfn.QUARTILE.INC(D:D,1),4)</f>
        <v>1</v>
      </c>
      <c r="J372" t="str">
        <f t="shared" si="20"/>
        <v>421</v>
      </c>
      <c r="K372" t="str">
        <f t="shared" si="21"/>
        <v>At Risk</v>
      </c>
      <c r="L372" t="str">
        <f t="shared" si="22"/>
        <v/>
      </c>
      <c r="M372" t="str">
        <f t="shared" si="23"/>
        <v/>
      </c>
    </row>
    <row r="373" spans="1:13" x14ac:dyDescent="0.25">
      <c r="A373">
        <v>8457</v>
      </c>
      <c r="B373">
        <v>12</v>
      </c>
      <c r="C373" s="1">
        <v>43584</v>
      </c>
      <c r="D373">
        <v>73.099999999999994</v>
      </c>
      <c r="E373">
        <v>4.3</v>
      </c>
      <c r="F373">
        <f>$O$2-C373</f>
        <v>2</v>
      </c>
      <c r="G373" cm="1">
        <f t="array" ref="G373">_xlfn.IFS(F373&gt;_xlfn.QUARTILE.INC(F:F,3),4,F373&gt;_xlfn.QUARTILE.INC(F:F,2),3,F373&gt;_xlfn.QUARTILE.INC(F:F,1),2,F373&lt;=_xlfn.QUARTILE.INC(F:F,1),1)</f>
        <v>1</v>
      </c>
      <c r="H373" cm="1">
        <f t="array" ref="H373">_xlfn.IFS(B373&gt;_xlfn.QUARTILE.INC(B:B,3),1,B373&gt;_xlfn.QUARTILE.INC(B:B,2),2,B373&gt;_xlfn.QUARTILE.INC(B:B,1),3,B373&lt;=_xlfn.QUARTILE.INC(B:B,1),4)</f>
        <v>1</v>
      </c>
      <c r="I373" cm="1">
        <f t="array" ref="I373">_xlfn.IFS(D373&gt;_xlfn.QUARTILE.INC(D:D,3),1,D373&gt;_xlfn.QUARTILE.INC(D:D,2),2,D373&gt;_xlfn.QUARTILE.INC(D:D,1),3,D373&lt;=_xlfn.QUARTILE.INC(D:D,1),4)</f>
        <v>1</v>
      </c>
      <c r="J373" t="str">
        <f t="shared" si="20"/>
        <v>111</v>
      </c>
      <c r="K373" t="str">
        <f t="shared" si="21"/>
        <v/>
      </c>
      <c r="L373" t="str">
        <f t="shared" si="22"/>
        <v>Champion</v>
      </c>
      <c r="M373" t="str">
        <f t="shared" si="23"/>
        <v>Loyal</v>
      </c>
    </row>
    <row r="374" spans="1:13" x14ac:dyDescent="0.25">
      <c r="A374">
        <v>8219</v>
      </c>
      <c r="B374">
        <v>15</v>
      </c>
      <c r="C374" s="1">
        <v>43581</v>
      </c>
      <c r="D374">
        <v>73.05</v>
      </c>
      <c r="E374">
        <v>3.8447368421052599</v>
      </c>
      <c r="F374">
        <f>$O$2-C374</f>
        <v>5</v>
      </c>
      <c r="G374" cm="1">
        <f t="array" ref="G374">_xlfn.IFS(F374&gt;_xlfn.QUARTILE.INC(F:F,3),4,F374&gt;_xlfn.QUARTILE.INC(F:F,2),3,F374&gt;_xlfn.QUARTILE.INC(F:F,1),2,F374&lt;=_xlfn.QUARTILE.INC(F:F,1),1)</f>
        <v>3</v>
      </c>
      <c r="H374" cm="1">
        <f t="array" ref="H374">_xlfn.IFS(B374&gt;_xlfn.QUARTILE.INC(B:B,3),1,B374&gt;_xlfn.QUARTILE.INC(B:B,2),2,B374&gt;_xlfn.QUARTILE.INC(B:B,1),3,B374&lt;=_xlfn.QUARTILE.INC(B:B,1),4)</f>
        <v>1</v>
      </c>
      <c r="I374" cm="1">
        <f t="array" ref="I374">_xlfn.IFS(D374&gt;_xlfn.QUARTILE.INC(D:D,3),1,D374&gt;_xlfn.QUARTILE.INC(D:D,2),2,D374&gt;_xlfn.QUARTILE.INC(D:D,1),3,D374&lt;=_xlfn.QUARTILE.INC(D:D,1),4)</f>
        <v>1</v>
      </c>
      <c r="J374" t="str">
        <f t="shared" si="20"/>
        <v>311</v>
      </c>
      <c r="K374" t="str">
        <f t="shared" si="21"/>
        <v/>
      </c>
      <c r="L374" t="str">
        <f t="shared" si="22"/>
        <v/>
      </c>
      <c r="M374" t="str">
        <f t="shared" si="23"/>
        <v>Loyal</v>
      </c>
    </row>
    <row r="375" spans="1:13" x14ac:dyDescent="0.25">
      <c r="A375">
        <v>145</v>
      </c>
      <c r="B375">
        <v>12</v>
      </c>
      <c r="C375" s="1">
        <v>43584</v>
      </c>
      <c r="D375">
        <v>72.900000000000006</v>
      </c>
      <c r="E375">
        <v>4.5562500000000004</v>
      </c>
      <c r="F375">
        <f>$O$2-C375</f>
        <v>2</v>
      </c>
      <c r="G375" cm="1">
        <f t="array" ref="G375">_xlfn.IFS(F375&gt;_xlfn.QUARTILE.INC(F:F,3),4,F375&gt;_xlfn.QUARTILE.INC(F:F,2),3,F375&gt;_xlfn.QUARTILE.INC(F:F,1),2,F375&lt;=_xlfn.QUARTILE.INC(F:F,1),1)</f>
        <v>1</v>
      </c>
      <c r="H375" cm="1">
        <f t="array" ref="H375">_xlfn.IFS(B375&gt;_xlfn.QUARTILE.INC(B:B,3),1,B375&gt;_xlfn.QUARTILE.INC(B:B,2),2,B375&gt;_xlfn.QUARTILE.INC(B:B,1),3,B375&lt;=_xlfn.QUARTILE.INC(B:B,1),4)</f>
        <v>1</v>
      </c>
      <c r="I375" cm="1">
        <f t="array" ref="I375">_xlfn.IFS(D375&gt;_xlfn.QUARTILE.INC(D:D,3),1,D375&gt;_xlfn.QUARTILE.INC(D:D,2),2,D375&gt;_xlfn.QUARTILE.INC(D:D,1),3,D375&lt;=_xlfn.QUARTILE.INC(D:D,1),4)</f>
        <v>1</v>
      </c>
      <c r="J375" t="str">
        <f t="shared" si="20"/>
        <v>111</v>
      </c>
      <c r="K375" t="str">
        <f t="shared" si="21"/>
        <v/>
      </c>
      <c r="L375" t="str">
        <f t="shared" si="22"/>
        <v>Champion</v>
      </c>
      <c r="M375" t="str">
        <f t="shared" si="23"/>
        <v>Loyal</v>
      </c>
    </row>
    <row r="376" spans="1:13" x14ac:dyDescent="0.25">
      <c r="A376">
        <v>8403</v>
      </c>
      <c r="B376">
        <v>16</v>
      </c>
      <c r="C376" s="1">
        <v>43584</v>
      </c>
      <c r="D376">
        <v>72.8</v>
      </c>
      <c r="E376">
        <v>4.55</v>
      </c>
      <c r="F376">
        <f>$O$2-C376</f>
        <v>2</v>
      </c>
      <c r="G376" cm="1">
        <f t="array" ref="G376">_xlfn.IFS(F376&gt;_xlfn.QUARTILE.INC(F:F,3),4,F376&gt;_xlfn.QUARTILE.INC(F:F,2),3,F376&gt;_xlfn.QUARTILE.INC(F:F,1),2,F376&lt;=_xlfn.QUARTILE.INC(F:F,1),1)</f>
        <v>1</v>
      </c>
      <c r="H376" cm="1">
        <f t="array" ref="H376">_xlfn.IFS(B376&gt;_xlfn.QUARTILE.INC(B:B,3),1,B376&gt;_xlfn.QUARTILE.INC(B:B,2),2,B376&gt;_xlfn.QUARTILE.INC(B:B,1),3,B376&lt;=_xlfn.QUARTILE.INC(B:B,1),4)</f>
        <v>1</v>
      </c>
      <c r="I376" cm="1">
        <f t="array" ref="I376">_xlfn.IFS(D376&gt;_xlfn.QUARTILE.INC(D:D,3),1,D376&gt;_xlfn.QUARTILE.INC(D:D,2),2,D376&gt;_xlfn.QUARTILE.INC(D:D,1),3,D376&lt;=_xlfn.QUARTILE.INC(D:D,1),4)</f>
        <v>1</v>
      </c>
      <c r="J376" t="str">
        <f t="shared" si="20"/>
        <v>111</v>
      </c>
      <c r="K376" t="str">
        <f t="shared" si="21"/>
        <v/>
      </c>
      <c r="L376" t="str">
        <f t="shared" si="22"/>
        <v>Champion</v>
      </c>
      <c r="M376" t="str">
        <f t="shared" si="23"/>
        <v>Loyal</v>
      </c>
    </row>
    <row r="377" spans="1:13" x14ac:dyDescent="0.25">
      <c r="A377">
        <v>8407</v>
      </c>
      <c r="B377">
        <v>16</v>
      </c>
      <c r="C377" s="1">
        <v>43583</v>
      </c>
      <c r="D377">
        <v>72.7</v>
      </c>
      <c r="E377">
        <v>4.5437500000000002</v>
      </c>
      <c r="F377">
        <f>$O$2-C377</f>
        <v>3</v>
      </c>
      <c r="G377" cm="1">
        <f t="array" ref="G377">_xlfn.IFS(F377&gt;_xlfn.QUARTILE.INC(F:F,3),4,F377&gt;_xlfn.QUARTILE.INC(F:F,2),3,F377&gt;_xlfn.QUARTILE.INC(F:F,1),2,F377&lt;=_xlfn.QUARTILE.INC(F:F,1),1)</f>
        <v>1</v>
      </c>
      <c r="H377" cm="1">
        <f t="array" ref="H377">_xlfn.IFS(B377&gt;_xlfn.QUARTILE.INC(B:B,3),1,B377&gt;_xlfn.QUARTILE.INC(B:B,2),2,B377&gt;_xlfn.QUARTILE.INC(B:B,1),3,B377&lt;=_xlfn.QUARTILE.INC(B:B,1),4)</f>
        <v>1</v>
      </c>
      <c r="I377" cm="1">
        <f t="array" ref="I377">_xlfn.IFS(D377&gt;_xlfn.QUARTILE.INC(D:D,3),1,D377&gt;_xlfn.QUARTILE.INC(D:D,2),2,D377&gt;_xlfn.QUARTILE.INC(D:D,1),3,D377&lt;=_xlfn.QUARTILE.INC(D:D,1),4)</f>
        <v>1</v>
      </c>
      <c r="J377" t="str">
        <f t="shared" si="20"/>
        <v>111</v>
      </c>
      <c r="K377" t="str">
        <f t="shared" si="21"/>
        <v/>
      </c>
      <c r="L377" t="str">
        <f t="shared" si="22"/>
        <v>Champion</v>
      </c>
      <c r="M377" t="str">
        <f t="shared" si="23"/>
        <v>Loyal</v>
      </c>
    </row>
    <row r="378" spans="1:13" x14ac:dyDescent="0.25">
      <c r="A378">
        <v>5504</v>
      </c>
      <c r="B378">
        <v>12</v>
      </c>
      <c r="C378" s="1">
        <v>43584</v>
      </c>
      <c r="D378">
        <v>72.7</v>
      </c>
      <c r="E378">
        <v>5.1928571428571404</v>
      </c>
      <c r="F378">
        <f>$O$2-C378</f>
        <v>2</v>
      </c>
      <c r="G378" cm="1">
        <f t="array" ref="G378">_xlfn.IFS(F378&gt;_xlfn.QUARTILE.INC(F:F,3),4,F378&gt;_xlfn.QUARTILE.INC(F:F,2),3,F378&gt;_xlfn.QUARTILE.INC(F:F,1),2,F378&lt;=_xlfn.QUARTILE.INC(F:F,1),1)</f>
        <v>1</v>
      </c>
      <c r="H378" cm="1">
        <f t="array" ref="H378">_xlfn.IFS(B378&gt;_xlfn.QUARTILE.INC(B:B,3),1,B378&gt;_xlfn.QUARTILE.INC(B:B,2),2,B378&gt;_xlfn.QUARTILE.INC(B:B,1),3,B378&lt;=_xlfn.QUARTILE.INC(B:B,1),4)</f>
        <v>1</v>
      </c>
      <c r="I378" cm="1">
        <f t="array" ref="I378">_xlfn.IFS(D378&gt;_xlfn.QUARTILE.INC(D:D,3),1,D378&gt;_xlfn.QUARTILE.INC(D:D,2),2,D378&gt;_xlfn.QUARTILE.INC(D:D,1),3,D378&lt;=_xlfn.QUARTILE.INC(D:D,1),4)</f>
        <v>1</v>
      </c>
      <c r="J378" t="str">
        <f t="shared" si="20"/>
        <v>111</v>
      </c>
      <c r="K378" t="str">
        <f t="shared" si="21"/>
        <v/>
      </c>
      <c r="L378" t="str">
        <f t="shared" si="22"/>
        <v>Champion</v>
      </c>
      <c r="M378" t="str">
        <f t="shared" si="23"/>
        <v>Loyal</v>
      </c>
    </row>
    <row r="379" spans="1:13" x14ac:dyDescent="0.25">
      <c r="A379">
        <v>8436</v>
      </c>
      <c r="B379">
        <v>13</v>
      </c>
      <c r="C379" s="1">
        <v>43579</v>
      </c>
      <c r="D379">
        <v>72.650000000000006</v>
      </c>
      <c r="E379">
        <v>4.5406250000000004</v>
      </c>
      <c r="F379">
        <f>$O$2-C379</f>
        <v>7</v>
      </c>
      <c r="G379" cm="1">
        <f t="array" ref="G379">_xlfn.IFS(F379&gt;_xlfn.QUARTILE.INC(F:F,3),4,F379&gt;_xlfn.QUARTILE.INC(F:F,2),3,F379&gt;_xlfn.QUARTILE.INC(F:F,1),2,F379&lt;=_xlfn.QUARTILE.INC(F:F,1),1)</f>
        <v>3</v>
      </c>
      <c r="H379" cm="1">
        <f t="array" ref="H379">_xlfn.IFS(B379&gt;_xlfn.QUARTILE.INC(B:B,3),1,B379&gt;_xlfn.QUARTILE.INC(B:B,2),2,B379&gt;_xlfn.QUARTILE.INC(B:B,1),3,B379&lt;=_xlfn.QUARTILE.INC(B:B,1),4)</f>
        <v>1</v>
      </c>
      <c r="I379" cm="1">
        <f t="array" ref="I379">_xlfn.IFS(D379&gt;_xlfn.QUARTILE.INC(D:D,3),1,D379&gt;_xlfn.QUARTILE.INC(D:D,2),2,D379&gt;_xlfn.QUARTILE.INC(D:D,1),3,D379&lt;=_xlfn.QUARTILE.INC(D:D,1),4)</f>
        <v>1</v>
      </c>
      <c r="J379" t="str">
        <f t="shared" si="20"/>
        <v>311</v>
      </c>
      <c r="K379" t="str">
        <f t="shared" si="21"/>
        <v/>
      </c>
      <c r="L379" t="str">
        <f t="shared" si="22"/>
        <v/>
      </c>
      <c r="M379" t="str">
        <f t="shared" si="23"/>
        <v>Loyal</v>
      </c>
    </row>
    <row r="380" spans="1:13" x14ac:dyDescent="0.25">
      <c r="A380">
        <v>33</v>
      </c>
      <c r="B380">
        <v>12</v>
      </c>
      <c r="C380" s="1">
        <v>43583</v>
      </c>
      <c r="D380">
        <v>72.349999999999994</v>
      </c>
      <c r="E380">
        <v>5.5653846153846098</v>
      </c>
      <c r="F380">
        <f>$O$2-C380</f>
        <v>3</v>
      </c>
      <c r="G380" cm="1">
        <f t="array" ref="G380">_xlfn.IFS(F380&gt;_xlfn.QUARTILE.INC(F:F,3),4,F380&gt;_xlfn.QUARTILE.INC(F:F,2),3,F380&gt;_xlfn.QUARTILE.INC(F:F,1),2,F380&lt;=_xlfn.QUARTILE.INC(F:F,1),1)</f>
        <v>1</v>
      </c>
      <c r="H380" cm="1">
        <f t="array" ref="H380">_xlfn.IFS(B380&gt;_xlfn.QUARTILE.INC(B:B,3),1,B380&gt;_xlfn.QUARTILE.INC(B:B,2),2,B380&gt;_xlfn.QUARTILE.INC(B:B,1),3,B380&lt;=_xlfn.QUARTILE.INC(B:B,1),4)</f>
        <v>1</v>
      </c>
      <c r="I380" cm="1">
        <f t="array" ref="I380">_xlfn.IFS(D380&gt;_xlfn.QUARTILE.INC(D:D,3),1,D380&gt;_xlfn.QUARTILE.INC(D:D,2),2,D380&gt;_xlfn.QUARTILE.INC(D:D,1),3,D380&lt;=_xlfn.QUARTILE.INC(D:D,1),4)</f>
        <v>1</v>
      </c>
      <c r="J380" t="str">
        <f t="shared" si="20"/>
        <v>111</v>
      </c>
      <c r="K380" t="str">
        <f t="shared" si="21"/>
        <v/>
      </c>
      <c r="L380" t="str">
        <f t="shared" si="22"/>
        <v>Champion</v>
      </c>
      <c r="M380" t="str">
        <f t="shared" si="23"/>
        <v>Loyal</v>
      </c>
    </row>
    <row r="381" spans="1:13" x14ac:dyDescent="0.25">
      <c r="A381">
        <v>8076</v>
      </c>
      <c r="B381">
        <v>14</v>
      </c>
      <c r="C381" s="1">
        <v>43580</v>
      </c>
      <c r="D381">
        <v>72.25</v>
      </c>
      <c r="E381">
        <v>4.515625</v>
      </c>
      <c r="F381">
        <f>$O$2-C381</f>
        <v>6</v>
      </c>
      <c r="G381" cm="1">
        <f t="array" ref="G381">_xlfn.IFS(F381&gt;_xlfn.QUARTILE.INC(F:F,3),4,F381&gt;_xlfn.QUARTILE.INC(F:F,2),3,F381&gt;_xlfn.QUARTILE.INC(F:F,1),2,F381&lt;=_xlfn.QUARTILE.INC(F:F,1),1)</f>
        <v>3</v>
      </c>
      <c r="H381" cm="1">
        <f t="array" ref="H381">_xlfn.IFS(B381&gt;_xlfn.QUARTILE.INC(B:B,3),1,B381&gt;_xlfn.QUARTILE.INC(B:B,2),2,B381&gt;_xlfn.QUARTILE.INC(B:B,1),3,B381&lt;=_xlfn.QUARTILE.INC(B:B,1),4)</f>
        <v>1</v>
      </c>
      <c r="I381" cm="1">
        <f t="array" ref="I381">_xlfn.IFS(D381&gt;_xlfn.QUARTILE.INC(D:D,3),1,D381&gt;_xlfn.QUARTILE.INC(D:D,2),2,D381&gt;_xlfn.QUARTILE.INC(D:D,1),3,D381&lt;=_xlfn.QUARTILE.INC(D:D,1),4)</f>
        <v>1</v>
      </c>
      <c r="J381" t="str">
        <f t="shared" si="20"/>
        <v>311</v>
      </c>
      <c r="K381" t="str">
        <f t="shared" si="21"/>
        <v/>
      </c>
      <c r="L381" t="str">
        <f t="shared" si="22"/>
        <v/>
      </c>
      <c r="M381" t="str">
        <f t="shared" si="23"/>
        <v>Loyal</v>
      </c>
    </row>
    <row r="382" spans="1:13" x14ac:dyDescent="0.25">
      <c r="A382">
        <v>481</v>
      </c>
      <c r="B382">
        <v>11</v>
      </c>
      <c r="C382" s="1">
        <v>43576</v>
      </c>
      <c r="D382">
        <v>72.25</v>
      </c>
      <c r="E382">
        <v>4.8166666666666602</v>
      </c>
      <c r="F382">
        <f>$O$2-C382</f>
        <v>10</v>
      </c>
      <c r="G382" cm="1">
        <f t="array" ref="G382">_xlfn.IFS(F382&gt;_xlfn.QUARTILE.INC(F:F,3),4,F382&gt;_xlfn.QUARTILE.INC(F:F,2),3,F382&gt;_xlfn.QUARTILE.INC(F:F,1),2,F382&lt;=_xlfn.QUARTILE.INC(F:F,1),1)</f>
        <v>4</v>
      </c>
      <c r="H382" cm="1">
        <f t="array" ref="H382">_xlfn.IFS(B382&gt;_xlfn.QUARTILE.INC(B:B,3),1,B382&gt;_xlfn.QUARTILE.INC(B:B,2),2,B382&gt;_xlfn.QUARTILE.INC(B:B,1),3,B382&lt;=_xlfn.QUARTILE.INC(B:B,1),4)</f>
        <v>2</v>
      </c>
      <c r="I382" cm="1">
        <f t="array" ref="I382">_xlfn.IFS(D382&gt;_xlfn.QUARTILE.INC(D:D,3),1,D382&gt;_xlfn.QUARTILE.INC(D:D,2),2,D382&gt;_xlfn.QUARTILE.INC(D:D,1),3,D382&lt;=_xlfn.QUARTILE.INC(D:D,1),4)</f>
        <v>1</v>
      </c>
      <c r="J382" t="str">
        <f t="shared" si="20"/>
        <v>421</v>
      </c>
      <c r="K382" t="str">
        <f t="shared" si="21"/>
        <v>At Risk</v>
      </c>
      <c r="L382" t="str">
        <f t="shared" si="22"/>
        <v/>
      </c>
      <c r="M382" t="str">
        <f t="shared" si="23"/>
        <v/>
      </c>
    </row>
    <row r="383" spans="1:13" x14ac:dyDescent="0.25">
      <c r="A383">
        <v>773</v>
      </c>
      <c r="B383">
        <v>13</v>
      </c>
      <c r="C383" s="1">
        <v>43584</v>
      </c>
      <c r="D383">
        <v>72.25</v>
      </c>
      <c r="E383">
        <v>4.8166666666666602</v>
      </c>
      <c r="F383">
        <f>$O$2-C383</f>
        <v>2</v>
      </c>
      <c r="G383" cm="1">
        <f t="array" ref="G383">_xlfn.IFS(F383&gt;_xlfn.QUARTILE.INC(F:F,3),4,F383&gt;_xlfn.QUARTILE.INC(F:F,2),3,F383&gt;_xlfn.QUARTILE.INC(F:F,1),2,F383&lt;=_xlfn.QUARTILE.INC(F:F,1),1)</f>
        <v>1</v>
      </c>
      <c r="H383" cm="1">
        <f t="array" ref="H383">_xlfn.IFS(B383&gt;_xlfn.QUARTILE.INC(B:B,3),1,B383&gt;_xlfn.QUARTILE.INC(B:B,2),2,B383&gt;_xlfn.QUARTILE.INC(B:B,1),3,B383&lt;=_xlfn.QUARTILE.INC(B:B,1),4)</f>
        <v>1</v>
      </c>
      <c r="I383" cm="1">
        <f t="array" ref="I383">_xlfn.IFS(D383&gt;_xlfn.QUARTILE.INC(D:D,3),1,D383&gt;_xlfn.QUARTILE.INC(D:D,2),2,D383&gt;_xlfn.QUARTILE.INC(D:D,1),3,D383&lt;=_xlfn.QUARTILE.INC(D:D,1),4)</f>
        <v>1</v>
      </c>
      <c r="J383" t="str">
        <f t="shared" si="20"/>
        <v>111</v>
      </c>
      <c r="K383" t="str">
        <f t="shared" si="21"/>
        <v/>
      </c>
      <c r="L383" t="str">
        <f t="shared" si="22"/>
        <v>Champion</v>
      </c>
      <c r="M383" t="str">
        <f t="shared" si="23"/>
        <v>Loyal</v>
      </c>
    </row>
    <row r="384" spans="1:13" x14ac:dyDescent="0.25">
      <c r="A384">
        <v>674</v>
      </c>
      <c r="B384">
        <v>16</v>
      </c>
      <c r="C384" s="1">
        <v>43583</v>
      </c>
      <c r="D384">
        <v>72.2</v>
      </c>
      <c r="E384">
        <v>4.24705882352941</v>
      </c>
      <c r="F384">
        <f>$O$2-C384</f>
        <v>3</v>
      </c>
      <c r="G384" cm="1">
        <f t="array" ref="G384">_xlfn.IFS(F384&gt;_xlfn.QUARTILE.INC(F:F,3),4,F384&gt;_xlfn.QUARTILE.INC(F:F,2),3,F384&gt;_xlfn.QUARTILE.INC(F:F,1),2,F384&lt;=_xlfn.QUARTILE.INC(F:F,1),1)</f>
        <v>1</v>
      </c>
      <c r="H384" cm="1">
        <f t="array" ref="H384">_xlfn.IFS(B384&gt;_xlfn.QUARTILE.INC(B:B,3),1,B384&gt;_xlfn.QUARTILE.INC(B:B,2),2,B384&gt;_xlfn.QUARTILE.INC(B:B,1),3,B384&lt;=_xlfn.QUARTILE.INC(B:B,1),4)</f>
        <v>1</v>
      </c>
      <c r="I384" cm="1">
        <f t="array" ref="I384">_xlfn.IFS(D384&gt;_xlfn.QUARTILE.INC(D:D,3),1,D384&gt;_xlfn.QUARTILE.INC(D:D,2),2,D384&gt;_xlfn.QUARTILE.INC(D:D,1),3,D384&lt;=_xlfn.QUARTILE.INC(D:D,1),4)</f>
        <v>1</v>
      </c>
      <c r="J384" t="str">
        <f t="shared" si="20"/>
        <v>111</v>
      </c>
      <c r="K384" t="str">
        <f t="shared" si="21"/>
        <v/>
      </c>
      <c r="L384" t="str">
        <f t="shared" si="22"/>
        <v>Champion</v>
      </c>
      <c r="M384" t="str">
        <f t="shared" si="23"/>
        <v>Loyal</v>
      </c>
    </row>
    <row r="385" spans="1:13" x14ac:dyDescent="0.25">
      <c r="A385">
        <v>40</v>
      </c>
      <c r="B385">
        <v>12</v>
      </c>
      <c r="C385" s="1">
        <v>43582</v>
      </c>
      <c r="D385">
        <v>72.099999999999994</v>
      </c>
      <c r="E385">
        <v>5.15</v>
      </c>
      <c r="F385">
        <f>$O$2-C385</f>
        <v>4</v>
      </c>
      <c r="G385" cm="1">
        <f t="array" ref="G385">_xlfn.IFS(F385&gt;_xlfn.QUARTILE.INC(F:F,3),4,F385&gt;_xlfn.QUARTILE.INC(F:F,2),3,F385&gt;_xlfn.QUARTILE.INC(F:F,1),2,F385&lt;=_xlfn.QUARTILE.INC(F:F,1),1)</f>
        <v>2</v>
      </c>
      <c r="H385" cm="1">
        <f t="array" ref="H385">_xlfn.IFS(B385&gt;_xlfn.QUARTILE.INC(B:B,3),1,B385&gt;_xlfn.QUARTILE.INC(B:B,2),2,B385&gt;_xlfn.QUARTILE.INC(B:B,1),3,B385&lt;=_xlfn.QUARTILE.INC(B:B,1),4)</f>
        <v>1</v>
      </c>
      <c r="I385" cm="1">
        <f t="array" ref="I385">_xlfn.IFS(D385&gt;_xlfn.QUARTILE.INC(D:D,3),1,D385&gt;_xlfn.QUARTILE.INC(D:D,2),2,D385&gt;_xlfn.QUARTILE.INC(D:D,1),3,D385&lt;=_xlfn.QUARTILE.INC(D:D,1),4)</f>
        <v>1</v>
      </c>
      <c r="J385" t="str">
        <f t="shared" si="20"/>
        <v>211</v>
      </c>
      <c r="K385" t="str">
        <f t="shared" si="21"/>
        <v/>
      </c>
      <c r="L385" t="str">
        <f t="shared" si="22"/>
        <v/>
      </c>
      <c r="M385" t="str">
        <f t="shared" si="23"/>
        <v>Loyal</v>
      </c>
    </row>
    <row r="386" spans="1:13" x14ac:dyDescent="0.25">
      <c r="A386">
        <v>661</v>
      </c>
      <c r="B386">
        <v>14</v>
      </c>
      <c r="C386" s="1">
        <v>43584</v>
      </c>
      <c r="D386">
        <v>72.099999999999994</v>
      </c>
      <c r="E386">
        <v>3.6049999999999902</v>
      </c>
      <c r="F386">
        <f>$O$2-C386</f>
        <v>2</v>
      </c>
      <c r="G386" cm="1">
        <f t="array" ref="G386">_xlfn.IFS(F386&gt;_xlfn.QUARTILE.INC(F:F,3),4,F386&gt;_xlfn.QUARTILE.INC(F:F,2),3,F386&gt;_xlfn.QUARTILE.INC(F:F,1),2,F386&lt;=_xlfn.QUARTILE.INC(F:F,1),1)</f>
        <v>1</v>
      </c>
      <c r="H386" cm="1">
        <f t="array" ref="H386">_xlfn.IFS(B386&gt;_xlfn.QUARTILE.INC(B:B,3),1,B386&gt;_xlfn.QUARTILE.INC(B:B,2),2,B386&gt;_xlfn.QUARTILE.INC(B:B,1),3,B386&lt;=_xlfn.QUARTILE.INC(B:B,1),4)</f>
        <v>1</v>
      </c>
      <c r="I386" cm="1">
        <f t="array" ref="I386">_xlfn.IFS(D386&gt;_xlfn.QUARTILE.INC(D:D,3),1,D386&gt;_xlfn.QUARTILE.INC(D:D,2),2,D386&gt;_xlfn.QUARTILE.INC(D:D,1),3,D386&lt;=_xlfn.QUARTILE.INC(D:D,1),4)</f>
        <v>1</v>
      </c>
      <c r="J386" t="str">
        <f t="shared" si="20"/>
        <v>111</v>
      </c>
      <c r="K386" t="str">
        <f t="shared" si="21"/>
        <v/>
      </c>
      <c r="L386" t="str">
        <f t="shared" si="22"/>
        <v>Champion</v>
      </c>
      <c r="M386" t="str">
        <f t="shared" si="23"/>
        <v>Loyal</v>
      </c>
    </row>
    <row r="387" spans="1:13" x14ac:dyDescent="0.25">
      <c r="A387">
        <v>8195</v>
      </c>
      <c r="B387">
        <v>18</v>
      </c>
      <c r="C387" s="1">
        <v>43584</v>
      </c>
      <c r="D387">
        <v>72</v>
      </c>
      <c r="E387">
        <v>3.7894736842105199</v>
      </c>
      <c r="F387">
        <f>$O$2-C387</f>
        <v>2</v>
      </c>
      <c r="G387" cm="1">
        <f t="array" ref="G387">_xlfn.IFS(F387&gt;_xlfn.QUARTILE.INC(F:F,3),4,F387&gt;_xlfn.QUARTILE.INC(F:F,2),3,F387&gt;_xlfn.QUARTILE.INC(F:F,1),2,F387&lt;=_xlfn.QUARTILE.INC(F:F,1),1)</f>
        <v>1</v>
      </c>
      <c r="H387" cm="1">
        <f t="array" ref="H387">_xlfn.IFS(B387&gt;_xlfn.QUARTILE.INC(B:B,3),1,B387&gt;_xlfn.QUARTILE.INC(B:B,2),2,B387&gt;_xlfn.QUARTILE.INC(B:B,1),3,B387&lt;=_xlfn.QUARTILE.INC(B:B,1),4)</f>
        <v>1</v>
      </c>
      <c r="I387" cm="1">
        <f t="array" ref="I387">_xlfn.IFS(D387&gt;_xlfn.QUARTILE.INC(D:D,3),1,D387&gt;_xlfn.QUARTILE.INC(D:D,2),2,D387&gt;_xlfn.QUARTILE.INC(D:D,1),3,D387&lt;=_xlfn.QUARTILE.INC(D:D,1),4)</f>
        <v>1</v>
      </c>
      <c r="J387" t="str">
        <f t="shared" ref="J387:J450" si="24">_xlfn.CONCAT(G387,H387,I387,)</f>
        <v>111</v>
      </c>
      <c r="K387" t="str">
        <f t="shared" ref="K387:K450" si="25">IF(OR(G387=4,G387=4),"At Risk", "")</f>
        <v/>
      </c>
      <c r="L387" t="str">
        <f t="shared" ref="L387:L450" si="26">IF(AND(G387=1,H387=1,I387=1),"Champion","")</f>
        <v>Champion</v>
      </c>
      <c r="M387" t="str">
        <f t="shared" ref="M387:M450" si="27">IF(H387=1,"Loyal","")</f>
        <v>Loyal</v>
      </c>
    </row>
    <row r="388" spans="1:13" x14ac:dyDescent="0.25">
      <c r="A388">
        <v>5049</v>
      </c>
      <c r="B388">
        <v>8</v>
      </c>
      <c r="C388" s="1">
        <v>43582</v>
      </c>
      <c r="D388">
        <v>72</v>
      </c>
      <c r="E388">
        <v>7.2</v>
      </c>
      <c r="F388">
        <f>$O$2-C388</f>
        <v>4</v>
      </c>
      <c r="G388" cm="1">
        <f t="array" ref="G388">_xlfn.IFS(F388&gt;_xlfn.QUARTILE.INC(F:F,3),4,F388&gt;_xlfn.QUARTILE.INC(F:F,2),3,F388&gt;_xlfn.QUARTILE.INC(F:F,1),2,F388&lt;=_xlfn.QUARTILE.INC(F:F,1),1)</f>
        <v>2</v>
      </c>
      <c r="H388" cm="1">
        <f t="array" ref="H388">_xlfn.IFS(B388&gt;_xlfn.QUARTILE.INC(B:B,3),1,B388&gt;_xlfn.QUARTILE.INC(B:B,2),2,B388&gt;_xlfn.QUARTILE.INC(B:B,1),3,B388&lt;=_xlfn.QUARTILE.INC(B:B,1),4)</f>
        <v>3</v>
      </c>
      <c r="I388" cm="1">
        <f t="array" ref="I388">_xlfn.IFS(D388&gt;_xlfn.QUARTILE.INC(D:D,3),1,D388&gt;_xlfn.QUARTILE.INC(D:D,2),2,D388&gt;_xlfn.QUARTILE.INC(D:D,1),3,D388&lt;=_xlfn.QUARTILE.INC(D:D,1),4)</f>
        <v>1</v>
      </c>
      <c r="J388" t="str">
        <f t="shared" si="24"/>
        <v>231</v>
      </c>
      <c r="K388" t="str">
        <f t="shared" si="25"/>
        <v/>
      </c>
      <c r="L388" t="str">
        <f t="shared" si="26"/>
        <v/>
      </c>
      <c r="M388" t="str">
        <f t="shared" si="27"/>
        <v/>
      </c>
    </row>
    <row r="389" spans="1:13" x14ac:dyDescent="0.25">
      <c r="A389">
        <v>16</v>
      </c>
      <c r="B389">
        <v>10</v>
      </c>
      <c r="C389" s="1">
        <v>43581</v>
      </c>
      <c r="D389">
        <v>72</v>
      </c>
      <c r="E389">
        <v>5.5384615384615303</v>
      </c>
      <c r="F389">
        <f>$O$2-C389</f>
        <v>5</v>
      </c>
      <c r="G389" cm="1">
        <f t="array" ref="G389">_xlfn.IFS(F389&gt;_xlfn.QUARTILE.INC(F:F,3),4,F389&gt;_xlfn.QUARTILE.INC(F:F,2),3,F389&gt;_xlfn.QUARTILE.INC(F:F,1),2,F389&lt;=_xlfn.QUARTILE.INC(F:F,1),1)</f>
        <v>3</v>
      </c>
      <c r="H389" cm="1">
        <f t="array" ref="H389">_xlfn.IFS(B389&gt;_xlfn.QUARTILE.INC(B:B,3),1,B389&gt;_xlfn.QUARTILE.INC(B:B,2),2,B389&gt;_xlfn.QUARTILE.INC(B:B,1),3,B389&lt;=_xlfn.QUARTILE.INC(B:B,1),4)</f>
        <v>2</v>
      </c>
      <c r="I389" cm="1">
        <f t="array" ref="I389">_xlfn.IFS(D389&gt;_xlfn.QUARTILE.INC(D:D,3),1,D389&gt;_xlfn.QUARTILE.INC(D:D,2),2,D389&gt;_xlfn.QUARTILE.INC(D:D,1),3,D389&lt;=_xlfn.QUARTILE.INC(D:D,1),4)</f>
        <v>1</v>
      </c>
      <c r="J389" t="str">
        <f t="shared" si="24"/>
        <v>321</v>
      </c>
      <c r="K389" t="str">
        <f t="shared" si="25"/>
        <v/>
      </c>
      <c r="L389" t="str">
        <f t="shared" si="26"/>
        <v/>
      </c>
      <c r="M389" t="str">
        <f t="shared" si="27"/>
        <v/>
      </c>
    </row>
    <row r="390" spans="1:13" x14ac:dyDescent="0.25">
      <c r="A390">
        <v>8002</v>
      </c>
      <c r="B390">
        <v>16</v>
      </c>
      <c r="C390" s="1">
        <v>43584</v>
      </c>
      <c r="D390">
        <v>71.849999999999994</v>
      </c>
      <c r="E390">
        <v>3.99166666666666</v>
      </c>
      <c r="F390">
        <f>$O$2-C390</f>
        <v>2</v>
      </c>
      <c r="G390" cm="1">
        <f t="array" ref="G390">_xlfn.IFS(F390&gt;_xlfn.QUARTILE.INC(F:F,3),4,F390&gt;_xlfn.QUARTILE.INC(F:F,2),3,F390&gt;_xlfn.QUARTILE.INC(F:F,1),2,F390&lt;=_xlfn.QUARTILE.INC(F:F,1),1)</f>
        <v>1</v>
      </c>
      <c r="H390" cm="1">
        <f t="array" ref="H390">_xlfn.IFS(B390&gt;_xlfn.QUARTILE.INC(B:B,3),1,B390&gt;_xlfn.QUARTILE.INC(B:B,2),2,B390&gt;_xlfn.QUARTILE.INC(B:B,1),3,B390&lt;=_xlfn.QUARTILE.INC(B:B,1),4)</f>
        <v>1</v>
      </c>
      <c r="I390" cm="1">
        <f t="array" ref="I390">_xlfn.IFS(D390&gt;_xlfn.QUARTILE.INC(D:D,3),1,D390&gt;_xlfn.QUARTILE.INC(D:D,2),2,D390&gt;_xlfn.QUARTILE.INC(D:D,1),3,D390&lt;=_xlfn.QUARTILE.INC(D:D,1),4)</f>
        <v>1</v>
      </c>
      <c r="J390" t="str">
        <f t="shared" si="24"/>
        <v>111</v>
      </c>
      <c r="K390" t="str">
        <f t="shared" si="25"/>
        <v/>
      </c>
      <c r="L390" t="str">
        <f t="shared" si="26"/>
        <v>Champion</v>
      </c>
      <c r="M390" t="str">
        <f t="shared" si="27"/>
        <v>Loyal</v>
      </c>
    </row>
    <row r="391" spans="1:13" x14ac:dyDescent="0.25">
      <c r="A391">
        <v>734</v>
      </c>
      <c r="B391">
        <v>13</v>
      </c>
      <c r="C391" s="1">
        <v>43583</v>
      </c>
      <c r="D391">
        <v>71.849999999999994</v>
      </c>
      <c r="E391">
        <v>4.4906249999999996</v>
      </c>
      <c r="F391">
        <f>$O$2-C391</f>
        <v>3</v>
      </c>
      <c r="G391" cm="1">
        <f t="array" ref="G391">_xlfn.IFS(F391&gt;_xlfn.QUARTILE.INC(F:F,3),4,F391&gt;_xlfn.QUARTILE.INC(F:F,2),3,F391&gt;_xlfn.QUARTILE.INC(F:F,1),2,F391&lt;=_xlfn.QUARTILE.INC(F:F,1),1)</f>
        <v>1</v>
      </c>
      <c r="H391" cm="1">
        <f t="array" ref="H391">_xlfn.IFS(B391&gt;_xlfn.QUARTILE.INC(B:B,3),1,B391&gt;_xlfn.QUARTILE.INC(B:B,2),2,B391&gt;_xlfn.QUARTILE.INC(B:B,1),3,B391&lt;=_xlfn.QUARTILE.INC(B:B,1),4)</f>
        <v>1</v>
      </c>
      <c r="I391" cm="1">
        <f t="array" ref="I391">_xlfn.IFS(D391&gt;_xlfn.QUARTILE.INC(D:D,3),1,D391&gt;_xlfn.QUARTILE.INC(D:D,2),2,D391&gt;_xlfn.QUARTILE.INC(D:D,1),3,D391&lt;=_xlfn.QUARTILE.INC(D:D,1),4)</f>
        <v>1</v>
      </c>
      <c r="J391" t="str">
        <f t="shared" si="24"/>
        <v>111</v>
      </c>
      <c r="K391" t="str">
        <f t="shared" si="25"/>
        <v/>
      </c>
      <c r="L391" t="str">
        <f t="shared" si="26"/>
        <v>Champion</v>
      </c>
      <c r="M391" t="str">
        <f t="shared" si="27"/>
        <v>Loyal</v>
      </c>
    </row>
    <row r="392" spans="1:13" x14ac:dyDescent="0.25">
      <c r="A392">
        <v>8290</v>
      </c>
      <c r="B392">
        <v>13</v>
      </c>
      <c r="C392" s="1">
        <v>43581</v>
      </c>
      <c r="D392">
        <v>71.75</v>
      </c>
      <c r="E392">
        <v>5.5192307692307603</v>
      </c>
      <c r="F392">
        <f>$O$2-C392</f>
        <v>5</v>
      </c>
      <c r="G392" cm="1">
        <f t="array" ref="G392">_xlfn.IFS(F392&gt;_xlfn.QUARTILE.INC(F:F,3),4,F392&gt;_xlfn.QUARTILE.INC(F:F,2),3,F392&gt;_xlfn.QUARTILE.INC(F:F,1),2,F392&lt;=_xlfn.QUARTILE.INC(F:F,1),1)</f>
        <v>3</v>
      </c>
      <c r="H392" cm="1">
        <f t="array" ref="H392">_xlfn.IFS(B392&gt;_xlfn.QUARTILE.INC(B:B,3),1,B392&gt;_xlfn.QUARTILE.INC(B:B,2),2,B392&gt;_xlfn.QUARTILE.INC(B:B,1),3,B392&lt;=_xlfn.QUARTILE.INC(B:B,1),4)</f>
        <v>1</v>
      </c>
      <c r="I392" cm="1">
        <f t="array" ref="I392">_xlfn.IFS(D392&gt;_xlfn.QUARTILE.INC(D:D,3),1,D392&gt;_xlfn.QUARTILE.INC(D:D,2),2,D392&gt;_xlfn.QUARTILE.INC(D:D,1),3,D392&lt;=_xlfn.QUARTILE.INC(D:D,1),4)</f>
        <v>1</v>
      </c>
      <c r="J392" t="str">
        <f t="shared" si="24"/>
        <v>311</v>
      </c>
      <c r="K392" t="str">
        <f t="shared" si="25"/>
        <v/>
      </c>
      <c r="L392" t="str">
        <f t="shared" si="26"/>
        <v/>
      </c>
      <c r="M392" t="str">
        <f t="shared" si="27"/>
        <v>Loyal</v>
      </c>
    </row>
    <row r="393" spans="1:13" x14ac:dyDescent="0.25">
      <c r="A393">
        <v>8435</v>
      </c>
      <c r="B393">
        <v>11</v>
      </c>
      <c r="C393" s="1">
        <v>43578</v>
      </c>
      <c r="D393">
        <v>71.650000000000006</v>
      </c>
      <c r="E393">
        <v>4.7766666666666602</v>
      </c>
      <c r="F393">
        <f>$O$2-C393</f>
        <v>8</v>
      </c>
      <c r="G393" cm="1">
        <f t="array" ref="G393">_xlfn.IFS(F393&gt;_xlfn.QUARTILE.INC(F:F,3),4,F393&gt;_xlfn.QUARTILE.INC(F:F,2),3,F393&gt;_xlfn.QUARTILE.INC(F:F,1),2,F393&lt;=_xlfn.QUARTILE.INC(F:F,1),1)</f>
        <v>4</v>
      </c>
      <c r="H393" cm="1">
        <f t="array" ref="H393">_xlfn.IFS(B393&gt;_xlfn.QUARTILE.INC(B:B,3),1,B393&gt;_xlfn.QUARTILE.INC(B:B,2),2,B393&gt;_xlfn.QUARTILE.INC(B:B,1),3,B393&lt;=_xlfn.QUARTILE.INC(B:B,1),4)</f>
        <v>2</v>
      </c>
      <c r="I393" cm="1">
        <f t="array" ref="I393">_xlfn.IFS(D393&gt;_xlfn.QUARTILE.INC(D:D,3),1,D393&gt;_xlfn.QUARTILE.INC(D:D,2),2,D393&gt;_xlfn.QUARTILE.INC(D:D,1),3,D393&lt;=_xlfn.QUARTILE.INC(D:D,1),4)</f>
        <v>1</v>
      </c>
      <c r="J393" t="str">
        <f t="shared" si="24"/>
        <v>421</v>
      </c>
      <c r="K393" t="str">
        <f t="shared" si="25"/>
        <v>At Risk</v>
      </c>
      <c r="L393" t="str">
        <f t="shared" si="26"/>
        <v/>
      </c>
      <c r="M393" t="str">
        <f t="shared" si="27"/>
        <v/>
      </c>
    </row>
    <row r="394" spans="1:13" x14ac:dyDescent="0.25">
      <c r="A394">
        <v>507</v>
      </c>
      <c r="B394">
        <v>11</v>
      </c>
      <c r="C394" s="1">
        <v>43581</v>
      </c>
      <c r="D394">
        <v>71.63</v>
      </c>
      <c r="E394">
        <v>5.1164285714285702</v>
      </c>
      <c r="F394">
        <f>$O$2-C394</f>
        <v>5</v>
      </c>
      <c r="G394" cm="1">
        <f t="array" ref="G394">_xlfn.IFS(F394&gt;_xlfn.QUARTILE.INC(F:F,3),4,F394&gt;_xlfn.QUARTILE.INC(F:F,2),3,F394&gt;_xlfn.QUARTILE.INC(F:F,1),2,F394&lt;=_xlfn.QUARTILE.INC(F:F,1),1)</f>
        <v>3</v>
      </c>
      <c r="H394" cm="1">
        <f t="array" ref="H394">_xlfn.IFS(B394&gt;_xlfn.QUARTILE.INC(B:B,3),1,B394&gt;_xlfn.QUARTILE.INC(B:B,2),2,B394&gt;_xlfn.QUARTILE.INC(B:B,1),3,B394&lt;=_xlfn.QUARTILE.INC(B:B,1),4)</f>
        <v>2</v>
      </c>
      <c r="I394" cm="1">
        <f t="array" ref="I394">_xlfn.IFS(D394&gt;_xlfn.QUARTILE.INC(D:D,3),1,D394&gt;_xlfn.QUARTILE.INC(D:D,2),2,D394&gt;_xlfn.QUARTILE.INC(D:D,1),3,D394&lt;=_xlfn.QUARTILE.INC(D:D,1),4)</f>
        <v>1</v>
      </c>
      <c r="J394" t="str">
        <f t="shared" si="24"/>
        <v>321</v>
      </c>
      <c r="K394" t="str">
        <f t="shared" si="25"/>
        <v/>
      </c>
      <c r="L394" t="str">
        <f t="shared" si="26"/>
        <v/>
      </c>
      <c r="M394" t="str">
        <f t="shared" si="27"/>
        <v/>
      </c>
    </row>
    <row r="395" spans="1:13" x14ac:dyDescent="0.25">
      <c r="A395">
        <v>8179</v>
      </c>
      <c r="B395">
        <v>13</v>
      </c>
      <c r="C395" s="1">
        <v>43584</v>
      </c>
      <c r="D395">
        <v>71.599999999999994</v>
      </c>
      <c r="E395">
        <v>4.2117647058823504</v>
      </c>
      <c r="F395">
        <f>$O$2-C395</f>
        <v>2</v>
      </c>
      <c r="G395" cm="1">
        <f t="array" ref="G395">_xlfn.IFS(F395&gt;_xlfn.QUARTILE.INC(F:F,3),4,F395&gt;_xlfn.QUARTILE.INC(F:F,2),3,F395&gt;_xlfn.QUARTILE.INC(F:F,1),2,F395&lt;=_xlfn.QUARTILE.INC(F:F,1),1)</f>
        <v>1</v>
      </c>
      <c r="H395" cm="1">
        <f t="array" ref="H395">_xlfn.IFS(B395&gt;_xlfn.QUARTILE.INC(B:B,3),1,B395&gt;_xlfn.QUARTILE.INC(B:B,2),2,B395&gt;_xlfn.QUARTILE.INC(B:B,1),3,B395&lt;=_xlfn.QUARTILE.INC(B:B,1),4)</f>
        <v>1</v>
      </c>
      <c r="I395" cm="1">
        <f t="array" ref="I395">_xlfn.IFS(D395&gt;_xlfn.QUARTILE.INC(D:D,3),1,D395&gt;_xlfn.QUARTILE.INC(D:D,2),2,D395&gt;_xlfn.QUARTILE.INC(D:D,1),3,D395&lt;=_xlfn.QUARTILE.INC(D:D,1),4)</f>
        <v>1</v>
      </c>
      <c r="J395" t="str">
        <f t="shared" si="24"/>
        <v>111</v>
      </c>
      <c r="K395" t="str">
        <f t="shared" si="25"/>
        <v/>
      </c>
      <c r="L395" t="str">
        <f t="shared" si="26"/>
        <v>Champion</v>
      </c>
      <c r="M395" t="str">
        <f t="shared" si="27"/>
        <v>Loyal</v>
      </c>
    </row>
    <row r="396" spans="1:13" x14ac:dyDescent="0.25">
      <c r="A396">
        <v>665</v>
      </c>
      <c r="B396">
        <v>9</v>
      </c>
      <c r="C396" s="1">
        <v>43578</v>
      </c>
      <c r="D396">
        <v>71.599999999999994</v>
      </c>
      <c r="E396">
        <v>5.9666666666666597</v>
      </c>
      <c r="F396">
        <f>$O$2-C396</f>
        <v>8</v>
      </c>
      <c r="G396" cm="1">
        <f t="array" ref="G396">_xlfn.IFS(F396&gt;_xlfn.QUARTILE.INC(F:F,3),4,F396&gt;_xlfn.QUARTILE.INC(F:F,2),3,F396&gt;_xlfn.QUARTILE.INC(F:F,1),2,F396&lt;=_xlfn.QUARTILE.INC(F:F,1),1)</f>
        <v>4</v>
      </c>
      <c r="H396" cm="1">
        <f t="array" ref="H396">_xlfn.IFS(B396&gt;_xlfn.QUARTILE.INC(B:B,3),1,B396&gt;_xlfn.QUARTILE.INC(B:B,2),2,B396&gt;_xlfn.QUARTILE.INC(B:B,1),3,B396&lt;=_xlfn.QUARTILE.INC(B:B,1),4)</f>
        <v>2</v>
      </c>
      <c r="I396" cm="1">
        <f t="array" ref="I396">_xlfn.IFS(D396&gt;_xlfn.QUARTILE.INC(D:D,3),1,D396&gt;_xlfn.QUARTILE.INC(D:D,2),2,D396&gt;_xlfn.QUARTILE.INC(D:D,1),3,D396&lt;=_xlfn.QUARTILE.INC(D:D,1),4)</f>
        <v>1</v>
      </c>
      <c r="J396" t="str">
        <f t="shared" si="24"/>
        <v>421</v>
      </c>
      <c r="K396" t="str">
        <f t="shared" si="25"/>
        <v>At Risk</v>
      </c>
      <c r="L396" t="str">
        <f t="shared" si="26"/>
        <v/>
      </c>
      <c r="M396" t="str">
        <f t="shared" si="27"/>
        <v/>
      </c>
    </row>
    <row r="397" spans="1:13" x14ac:dyDescent="0.25">
      <c r="A397">
        <v>8182</v>
      </c>
      <c r="B397">
        <v>15</v>
      </c>
      <c r="C397" s="1">
        <v>43580</v>
      </c>
      <c r="D397">
        <v>71.55</v>
      </c>
      <c r="E397">
        <v>4.4718749999999998</v>
      </c>
      <c r="F397">
        <f>$O$2-C397</f>
        <v>6</v>
      </c>
      <c r="G397" cm="1">
        <f t="array" ref="G397">_xlfn.IFS(F397&gt;_xlfn.QUARTILE.INC(F:F,3),4,F397&gt;_xlfn.QUARTILE.INC(F:F,2),3,F397&gt;_xlfn.QUARTILE.INC(F:F,1),2,F397&lt;=_xlfn.QUARTILE.INC(F:F,1),1)</f>
        <v>3</v>
      </c>
      <c r="H397" cm="1">
        <f t="array" ref="H397">_xlfn.IFS(B397&gt;_xlfn.QUARTILE.INC(B:B,3),1,B397&gt;_xlfn.QUARTILE.INC(B:B,2),2,B397&gt;_xlfn.QUARTILE.INC(B:B,1),3,B397&lt;=_xlfn.QUARTILE.INC(B:B,1),4)</f>
        <v>1</v>
      </c>
      <c r="I397" cm="1">
        <f t="array" ref="I397">_xlfn.IFS(D397&gt;_xlfn.QUARTILE.INC(D:D,3),1,D397&gt;_xlfn.QUARTILE.INC(D:D,2),2,D397&gt;_xlfn.QUARTILE.INC(D:D,1),3,D397&lt;=_xlfn.QUARTILE.INC(D:D,1),4)</f>
        <v>1</v>
      </c>
      <c r="J397" t="str">
        <f t="shared" si="24"/>
        <v>311</v>
      </c>
      <c r="K397" t="str">
        <f t="shared" si="25"/>
        <v/>
      </c>
      <c r="L397" t="str">
        <f t="shared" si="26"/>
        <v/>
      </c>
      <c r="M397" t="str">
        <f t="shared" si="27"/>
        <v>Loyal</v>
      </c>
    </row>
    <row r="398" spans="1:13" x14ac:dyDescent="0.25">
      <c r="A398">
        <v>8263</v>
      </c>
      <c r="B398">
        <v>12</v>
      </c>
      <c r="C398" s="1">
        <v>43583</v>
      </c>
      <c r="D398">
        <v>71.55</v>
      </c>
      <c r="E398">
        <v>4.4718749999999998</v>
      </c>
      <c r="F398">
        <f>$O$2-C398</f>
        <v>3</v>
      </c>
      <c r="G398" cm="1">
        <f t="array" ref="G398">_xlfn.IFS(F398&gt;_xlfn.QUARTILE.INC(F:F,3),4,F398&gt;_xlfn.QUARTILE.INC(F:F,2),3,F398&gt;_xlfn.QUARTILE.INC(F:F,1),2,F398&lt;=_xlfn.QUARTILE.INC(F:F,1),1)</f>
        <v>1</v>
      </c>
      <c r="H398" cm="1">
        <f t="array" ref="H398">_xlfn.IFS(B398&gt;_xlfn.QUARTILE.INC(B:B,3),1,B398&gt;_xlfn.QUARTILE.INC(B:B,2),2,B398&gt;_xlfn.QUARTILE.INC(B:B,1),3,B398&lt;=_xlfn.QUARTILE.INC(B:B,1),4)</f>
        <v>1</v>
      </c>
      <c r="I398" cm="1">
        <f t="array" ref="I398">_xlfn.IFS(D398&gt;_xlfn.QUARTILE.INC(D:D,3),1,D398&gt;_xlfn.QUARTILE.INC(D:D,2),2,D398&gt;_xlfn.QUARTILE.INC(D:D,1),3,D398&lt;=_xlfn.QUARTILE.INC(D:D,1),4)</f>
        <v>1</v>
      </c>
      <c r="J398" t="str">
        <f t="shared" si="24"/>
        <v>111</v>
      </c>
      <c r="K398" t="str">
        <f t="shared" si="25"/>
        <v/>
      </c>
      <c r="L398" t="str">
        <f t="shared" si="26"/>
        <v>Champion</v>
      </c>
      <c r="M398" t="str">
        <f t="shared" si="27"/>
        <v>Loyal</v>
      </c>
    </row>
    <row r="399" spans="1:13" x14ac:dyDescent="0.25">
      <c r="A399">
        <v>8288</v>
      </c>
      <c r="B399">
        <v>13</v>
      </c>
      <c r="C399" s="1">
        <v>43584</v>
      </c>
      <c r="D399">
        <v>71.5</v>
      </c>
      <c r="E399">
        <v>5.1071428571428497</v>
      </c>
      <c r="F399">
        <f>$O$2-C399</f>
        <v>2</v>
      </c>
      <c r="G399" cm="1">
        <f t="array" ref="G399">_xlfn.IFS(F399&gt;_xlfn.QUARTILE.INC(F:F,3),4,F399&gt;_xlfn.QUARTILE.INC(F:F,2),3,F399&gt;_xlfn.QUARTILE.INC(F:F,1),2,F399&lt;=_xlfn.QUARTILE.INC(F:F,1),1)</f>
        <v>1</v>
      </c>
      <c r="H399" cm="1">
        <f t="array" ref="H399">_xlfn.IFS(B399&gt;_xlfn.QUARTILE.INC(B:B,3),1,B399&gt;_xlfn.QUARTILE.INC(B:B,2),2,B399&gt;_xlfn.QUARTILE.INC(B:B,1),3,B399&lt;=_xlfn.QUARTILE.INC(B:B,1),4)</f>
        <v>1</v>
      </c>
      <c r="I399" cm="1">
        <f t="array" ref="I399">_xlfn.IFS(D399&gt;_xlfn.QUARTILE.INC(D:D,3),1,D399&gt;_xlfn.QUARTILE.INC(D:D,2),2,D399&gt;_xlfn.QUARTILE.INC(D:D,1),3,D399&lt;=_xlfn.QUARTILE.INC(D:D,1),4)</f>
        <v>1</v>
      </c>
      <c r="J399" t="str">
        <f t="shared" si="24"/>
        <v>111</v>
      </c>
      <c r="K399" t="str">
        <f t="shared" si="25"/>
        <v/>
      </c>
      <c r="L399" t="str">
        <f t="shared" si="26"/>
        <v>Champion</v>
      </c>
      <c r="M399" t="str">
        <f t="shared" si="27"/>
        <v>Loyal</v>
      </c>
    </row>
    <row r="400" spans="1:13" x14ac:dyDescent="0.25">
      <c r="A400">
        <v>5124</v>
      </c>
      <c r="B400">
        <v>7</v>
      </c>
      <c r="C400" s="1">
        <v>43582</v>
      </c>
      <c r="D400">
        <v>71.349999999999994</v>
      </c>
      <c r="E400">
        <v>5.9458333333333302</v>
      </c>
      <c r="F400">
        <f>$O$2-C400</f>
        <v>4</v>
      </c>
      <c r="G400" cm="1">
        <f t="array" ref="G400">_xlfn.IFS(F400&gt;_xlfn.QUARTILE.INC(F:F,3),4,F400&gt;_xlfn.QUARTILE.INC(F:F,2),3,F400&gt;_xlfn.QUARTILE.INC(F:F,1),2,F400&lt;=_xlfn.QUARTILE.INC(F:F,1),1)</f>
        <v>2</v>
      </c>
      <c r="H400" cm="1">
        <f t="array" ref="H400">_xlfn.IFS(B400&gt;_xlfn.QUARTILE.INC(B:B,3),1,B400&gt;_xlfn.QUARTILE.INC(B:B,2),2,B400&gt;_xlfn.QUARTILE.INC(B:B,1),3,B400&lt;=_xlfn.QUARTILE.INC(B:B,1),4)</f>
        <v>3</v>
      </c>
      <c r="I400" cm="1">
        <f t="array" ref="I400">_xlfn.IFS(D400&gt;_xlfn.QUARTILE.INC(D:D,3),1,D400&gt;_xlfn.QUARTILE.INC(D:D,2),2,D400&gt;_xlfn.QUARTILE.INC(D:D,1),3,D400&lt;=_xlfn.QUARTILE.INC(D:D,1),4)</f>
        <v>1</v>
      </c>
      <c r="J400" t="str">
        <f t="shared" si="24"/>
        <v>231</v>
      </c>
      <c r="K400" t="str">
        <f t="shared" si="25"/>
        <v/>
      </c>
      <c r="L400" t="str">
        <f t="shared" si="26"/>
        <v/>
      </c>
      <c r="M400" t="str">
        <f t="shared" si="27"/>
        <v/>
      </c>
    </row>
    <row r="401" spans="1:13" x14ac:dyDescent="0.25">
      <c r="A401">
        <v>447</v>
      </c>
      <c r="B401">
        <v>12</v>
      </c>
      <c r="C401" s="1">
        <v>43584</v>
      </c>
      <c r="D401">
        <v>71.3</v>
      </c>
      <c r="E401">
        <v>5.0928571428571399</v>
      </c>
      <c r="F401">
        <f>$O$2-C401</f>
        <v>2</v>
      </c>
      <c r="G401" cm="1">
        <f t="array" ref="G401">_xlfn.IFS(F401&gt;_xlfn.QUARTILE.INC(F:F,3),4,F401&gt;_xlfn.QUARTILE.INC(F:F,2),3,F401&gt;_xlfn.QUARTILE.INC(F:F,1),2,F401&lt;=_xlfn.QUARTILE.INC(F:F,1),1)</f>
        <v>1</v>
      </c>
      <c r="H401" cm="1">
        <f t="array" ref="H401">_xlfn.IFS(B401&gt;_xlfn.QUARTILE.INC(B:B,3),1,B401&gt;_xlfn.QUARTILE.INC(B:B,2),2,B401&gt;_xlfn.QUARTILE.INC(B:B,1),3,B401&lt;=_xlfn.QUARTILE.INC(B:B,1),4)</f>
        <v>1</v>
      </c>
      <c r="I401" cm="1">
        <f t="array" ref="I401">_xlfn.IFS(D401&gt;_xlfn.QUARTILE.INC(D:D,3),1,D401&gt;_xlfn.QUARTILE.INC(D:D,2),2,D401&gt;_xlfn.QUARTILE.INC(D:D,1),3,D401&lt;=_xlfn.QUARTILE.INC(D:D,1),4)</f>
        <v>1</v>
      </c>
      <c r="J401" t="str">
        <f t="shared" si="24"/>
        <v>111</v>
      </c>
      <c r="K401" t="str">
        <f t="shared" si="25"/>
        <v/>
      </c>
      <c r="L401" t="str">
        <f t="shared" si="26"/>
        <v>Champion</v>
      </c>
      <c r="M401" t="str">
        <f t="shared" si="27"/>
        <v>Loyal</v>
      </c>
    </row>
    <row r="402" spans="1:13" x14ac:dyDescent="0.25">
      <c r="A402">
        <v>777</v>
      </c>
      <c r="B402">
        <v>8</v>
      </c>
      <c r="C402" s="1">
        <v>43583</v>
      </c>
      <c r="D402">
        <v>71.25</v>
      </c>
      <c r="E402">
        <v>5.9375</v>
      </c>
      <c r="F402">
        <f>$O$2-C402</f>
        <v>3</v>
      </c>
      <c r="G402" cm="1">
        <f t="array" ref="G402">_xlfn.IFS(F402&gt;_xlfn.QUARTILE.INC(F:F,3),4,F402&gt;_xlfn.QUARTILE.INC(F:F,2),3,F402&gt;_xlfn.QUARTILE.INC(F:F,1),2,F402&lt;=_xlfn.QUARTILE.INC(F:F,1),1)</f>
        <v>1</v>
      </c>
      <c r="H402" cm="1">
        <f t="array" ref="H402">_xlfn.IFS(B402&gt;_xlfn.QUARTILE.INC(B:B,3),1,B402&gt;_xlfn.QUARTILE.INC(B:B,2),2,B402&gt;_xlfn.QUARTILE.INC(B:B,1),3,B402&lt;=_xlfn.QUARTILE.INC(B:B,1),4)</f>
        <v>3</v>
      </c>
      <c r="I402" cm="1">
        <f t="array" ref="I402">_xlfn.IFS(D402&gt;_xlfn.QUARTILE.INC(D:D,3),1,D402&gt;_xlfn.QUARTILE.INC(D:D,2),2,D402&gt;_xlfn.QUARTILE.INC(D:D,1),3,D402&lt;=_xlfn.QUARTILE.INC(D:D,1),4)</f>
        <v>1</v>
      </c>
      <c r="J402" t="str">
        <f t="shared" si="24"/>
        <v>131</v>
      </c>
      <c r="K402" t="str">
        <f t="shared" si="25"/>
        <v/>
      </c>
      <c r="L402" t="str">
        <f t="shared" si="26"/>
        <v/>
      </c>
      <c r="M402" t="str">
        <f t="shared" si="27"/>
        <v/>
      </c>
    </row>
    <row r="403" spans="1:13" x14ac:dyDescent="0.25">
      <c r="A403">
        <v>8455</v>
      </c>
      <c r="B403">
        <v>14</v>
      </c>
      <c r="C403" s="1">
        <v>43582</v>
      </c>
      <c r="D403">
        <v>71.25</v>
      </c>
      <c r="E403">
        <v>4.1911764705882302</v>
      </c>
      <c r="F403">
        <f>$O$2-C403</f>
        <v>4</v>
      </c>
      <c r="G403" cm="1">
        <f t="array" ref="G403">_xlfn.IFS(F403&gt;_xlfn.QUARTILE.INC(F:F,3),4,F403&gt;_xlfn.QUARTILE.INC(F:F,2),3,F403&gt;_xlfn.QUARTILE.INC(F:F,1),2,F403&lt;=_xlfn.QUARTILE.INC(F:F,1),1)</f>
        <v>2</v>
      </c>
      <c r="H403" cm="1">
        <f t="array" ref="H403">_xlfn.IFS(B403&gt;_xlfn.QUARTILE.INC(B:B,3),1,B403&gt;_xlfn.QUARTILE.INC(B:B,2),2,B403&gt;_xlfn.QUARTILE.INC(B:B,1),3,B403&lt;=_xlfn.QUARTILE.INC(B:B,1),4)</f>
        <v>1</v>
      </c>
      <c r="I403" cm="1">
        <f t="array" ref="I403">_xlfn.IFS(D403&gt;_xlfn.QUARTILE.INC(D:D,3),1,D403&gt;_xlfn.QUARTILE.INC(D:D,2),2,D403&gt;_xlfn.QUARTILE.INC(D:D,1),3,D403&lt;=_xlfn.QUARTILE.INC(D:D,1),4)</f>
        <v>1</v>
      </c>
      <c r="J403" t="str">
        <f t="shared" si="24"/>
        <v>211</v>
      </c>
      <c r="K403" t="str">
        <f t="shared" si="25"/>
        <v/>
      </c>
      <c r="L403" t="str">
        <f t="shared" si="26"/>
        <v/>
      </c>
      <c r="M403" t="str">
        <f t="shared" si="27"/>
        <v>Loyal</v>
      </c>
    </row>
    <row r="404" spans="1:13" x14ac:dyDescent="0.25">
      <c r="A404">
        <v>597</v>
      </c>
      <c r="B404">
        <v>12</v>
      </c>
      <c r="C404" s="1">
        <v>43583</v>
      </c>
      <c r="D404">
        <v>71.25</v>
      </c>
      <c r="E404">
        <v>5.08928571428571</v>
      </c>
      <c r="F404">
        <f>$O$2-C404</f>
        <v>3</v>
      </c>
      <c r="G404" cm="1">
        <f t="array" ref="G404">_xlfn.IFS(F404&gt;_xlfn.QUARTILE.INC(F:F,3),4,F404&gt;_xlfn.QUARTILE.INC(F:F,2),3,F404&gt;_xlfn.QUARTILE.INC(F:F,1),2,F404&lt;=_xlfn.QUARTILE.INC(F:F,1),1)</f>
        <v>1</v>
      </c>
      <c r="H404" cm="1">
        <f t="array" ref="H404">_xlfn.IFS(B404&gt;_xlfn.QUARTILE.INC(B:B,3),1,B404&gt;_xlfn.QUARTILE.INC(B:B,2),2,B404&gt;_xlfn.QUARTILE.INC(B:B,1),3,B404&lt;=_xlfn.QUARTILE.INC(B:B,1),4)</f>
        <v>1</v>
      </c>
      <c r="I404" cm="1">
        <f t="array" ref="I404">_xlfn.IFS(D404&gt;_xlfn.QUARTILE.INC(D:D,3),1,D404&gt;_xlfn.QUARTILE.INC(D:D,2),2,D404&gt;_xlfn.QUARTILE.INC(D:D,1),3,D404&lt;=_xlfn.QUARTILE.INC(D:D,1),4)</f>
        <v>1</v>
      </c>
      <c r="J404" t="str">
        <f t="shared" si="24"/>
        <v>111</v>
      </c>
      <c r="K404" t="str">
        <f t="shared" si="25"/>
        <v/>
      </c>
      <c r="L404" t="str">
        <f t="shared" si="26"/>
        <v>Champion</v>
      </c>
      <c r="M404" t="str">
        <f t="shared" si="27"/>
        <v>Loyal</v>
      </c>
    </row>
    <row r="405" spans="1:13" x14ac:dyDescent="0.25">
      <c r="A405">
        <v>476</v>
      </c>
      <c r="B405">
        <v>15</v>
      </c>
      <c r="C405" s="1">
        <v>43584</v>
      </c>
      <c r="D405">
        <v>71.05</v>
      </c>
      <c r="E405">
        <v>3.9472222222222202</v>
      </c>
      <c r="F405">
        <f>$O$2-C405</f>
        <v>2</v>
      </c>
      <c r="G405" cm="1">
        <f t="array" ref="G405">_xlfn.IFS(F405&gt;_xlfn.QUARTILE.INC(F:F,3),4,F405&gt;_xlfn.QUARTILE.INC(F:F,2),3,F405&gt;_xlfn.QUARTILE.INC(F:F,1),2,F405&lt;=_xlfn.QUARTILE.INC(F:F,1),1)</f>
        <v>1</v>
      </c>
      <c r="H405" cm="1">
        <f t="array" ref="H405">_xlfn.IFS(B405&gt;_xlfn.QUARTILE.INC(B:B,3),1,B405&gt;_xlfn.QUARTILE.INC(B:B,2),2,B405&gt;_xlfn.QUARTILE.INC(B:B,1),3,B405&lt;=_xlfn.QUARTILE.INC(B:B,1),4)</f>
        <v>1</v>
      </c>
      <c r="I405" cm="1">
        <f t="array" ref="I405">_xlfn.IFS(D405&gt;_xlfn.QUARTILE.INC(D:D,3),1,D405&gt;_xlfn.QUARTILE.INC(D:D,2),2,D405&gt;_xlfn.QUARTILE.INC(D:D,1),3,D405&lt;=_xlfn.QUARTILE.INC(D:D,1),4)</f>
        <v>1</v>
      </c>
      <c r="J405" t="str">
        <f t="shared" si="24"/>
        <v>111</v>
      </c>
      <c r="K405" t="str">
        <f t="shared" si="25"/>
        <v/>
      </c>
      <c r="L405" t="str">
        <f t="shared" si="26"/>
        <v>Champion</v>
      </c>
      <c r="M405" t="str">
        <f t="shared" si="27"/>
        <v>Loyal</v>
      </c>
    </row>
    <row r="406" spans="1:13" x14ac:dyDescent="0.25">
      <c r="A406">
        <v>5225</v>
      </c>
      <c r="B406">
        <v>13</v>
      </c>
      <c r="C406" s="1">
        <v>43584</v>
      </c>
      <c r="D406">
        <v>70.95</v>
      </c>
      <c r="E406">
        <v>4.4343750000000002</v>
      </c>
      <c r="F406">
        <f>$O$2-C406</f>
        <v>2</v>
      </c>
      <c r="G406" cm="1">
        <f t="array" ref="G406">_xlfn.IFS(F406&gt;_xlfn.QUARTILE.INC(F:F,3),4,F406&gt;_xlfn.QUARTILE.INC(F:F,2),3,F406&gt;_xlfn.QUARTILE.INC(F:F,1),2,F406&lt;=_xlfn.QUARTILE.INC(F:F,1),1)</f>
        <v>1</v>
      </c>
      <c r="H406" cm="1">
        <f t="array" ref="H406">_xlfn.IFS(B406&gt;_xlfn.QUARTILE.INC(B:B,3),1,B406&gt;_xlfn.QUARTILE.INC(B:B,2),2,B406&gt;_xlfn.QUARTILE.INC(B:B,1),3,B406&lt;=_xlfn.QUARTILE.INC(B:B,1),4)</f>
        <v>1</v>
      </c>
      <c r="I406" cm="1">
        <f t="array" ref="I406">_xlfn.IFS(D406&gt;_xlfn.QUARTILE.INC(D:D,3),1,D406&gt;_xlfn.QUARTILE.INC(D:D,2),2,D406&gt;_xlfn.QUARTILE.INC(D:D,1),3,D406&lt;=_xlfn.QUARTILE.INC(D:D,1),4)</f>
        <v>1</v>
      </c>
      <c r="J406" t="str">
        <f t="shared" si="24"/>
        <v>111</v>
      </c>
      <c r="K406" t="str">
        <f t="shared" si="25"/>
        <v/>
      </c>
      <c r="L406" t="str">
        <f t="shared" si="26"/>
        <v>Champion</v>
      </c>
      <c r="M406" t="str">
        <f t="shared" si="27"/>
        <v>Loyal</v>
      </c>
    </row>
    <row r="407" spans="1:13" x14ac:dyDescent="0.25">
      <c r="A407">
        <v>5417</v>
      </c>
      <c r="B407">
        <v>9</v>
      </c>
      <c r="C407" s="1">
        <v>43583</v>
      </c>
      <c r="D407">
        <v>70.899999999999906</v>
      </c>
      <c r="E407">
        <v>5.0642857142857096</v>
      </c>
      <c r="F407">
        <f>$O$2-C407</f>
        <v>3</v>
      </c>
      <c r="G407" cm="1">
        <f t="array" ref="G407">_xlfn.IFS(F407&gt;_xlfn.QUARTILE.INC(F:F,3),4,F407&gt;_xlfn.QUARTILE.INC(F:F,2),3,F407&gt;_xlfn.QUARTILE.INC(F:F,1),2,F407&lt;=_xlfn.QUARTILE.INC(F:F,1),1)</f>
        <v>1</v>
      </c>
      <c r="H407" cm="1">
        <f t="array" ref="H407">_xlfn.IFS(B407&gt;_xlfn.QUARTILE.INC(B:B,3),1,B407&gt;_xlfn.QUARTILE.INC(B:B,2),2,B407&gt;_xlfn.QUARTILE.INC(B:B,1),3,B407&lt;=_xlfn.QUARTILE.INC(B:B,1),4)</f>
        <v>2</v>
      </c>
      <c r="I407" cm="1">
        <f t="array" ref="I407">_xlfn.IFS(D407&gt;_xlfn.QUARTILE.INC(D:D,3),1,D407&gt;_xlfn.QUARTILE.INC(D:D,2),2,D407&gt;_xlfn.QUARTILE.INC(D:D,1),3,D407&lt;=_xlfn.QUARTILE.INC(D:D,1),4)</f>
        <v>1</v>
      </c>
      <c r="J407" t="str">
        <f t="shared" si="24"/>
        <v>121</v>
      </c>
      <c r="K407" t="str">
        <f t="shared" si="25"/>
        <v/>
      </c>
      <c r="L407" t="str">
        <f t="shared" si="26"/>
        <v/>
      </c>
      <c r="M407" t="str">
        <f t="shared" si="27"/>
        <v/>
      </c>
    </row>
    <row r="408" spans="1:13" x14ac:dyDescent="0.25">
      <c r="A408">
        <v>8313</v>
      </c>
      <c r="B408">
        <v>14</v>
      </c>
      <c r="C408" s="1">
        <v>43580</v>
      </c>
      <c r="D408">
        <v>70.8</v>
      </c>
      <c r="E408">
        <v>4.4249999999999998</v>
      </c>
      <c r="F408">
        <f>$O$2-C408</f>
        <v>6</v>
      </c>
      <c r="G408" cm="1">
        <f t="array" ref="G408">_xlfn.IFS(F408&gt;_xlfn.QUARTILE.INC(F:F,3),4,F408&gt;_xlfn.QUARTILE.INC(F:F,2),3,F408&gt;_xlfn.QUARTILE.INC(F:F,1),2,F408&lt;=_xlfn.QUARTILE.INC(F:F,1),1)</f>
        <v>3</v>
      </c>
      <c r="H408" cm="1">
        <f t="array" ref="H408">_xlfn.IFS(B408&gt;_xlfn.QUARTILE.INC(B:B,3),1,B408&gt;_xlfn.QUARTILE.INC(B:B,2),2,B408&gt;_xlfn.QUARTILE.INC(B:B,1),3,B408&lt;=_xlfn.QUARTILE.INC(B:B,1),4)</f>
        <v>1</v>
      </c>
      <c r="I408" cm="1">
        <f t="array" ref="I408">_xlfn.IFS(D408&gt;_xlfn.QUARTILE.INC(D:D,3),1,D408&gt;_xlfn.QUARTILE.INC(D:D,2),2,D408&gt;_xlfn.QUARTILE.INC(D:D,1),3,D408&lt;=_xlfn.QUARTILE.INC(D:D,1),4)</f>
        <v>1</v>
      </c>
      <c r="J408" t="str">
        <f t="shared" si="24"/>
        <v>311</v>
      </c>
      <c r="K408" t="str">
        <f t="shared" si="25"/>
        <v/>
      </c>
      <c r="L408" t="str">
        <f t="shared" si="26"/>
        <v/>
      </c>
      <c r="M408" t="str">
        <f t="shared" si="27"/>
        <v>Loyal</v>
      </c>
    </row>
    <row r="409" spans="1:13" x14ac:dyDescent="0.25">
      <c r="A409">
        <v>5233</v>
      </c>
      <c r="B409">
        <v>8</v>
      </c>
      <c r="C409" s="1">
        <v>43579</v>
      </c>
      <c r="D409">
        <v>70.8</v>
      </c>
      <c r="E409">
        <v>5.0571428571428498</v>
      </c>
      <c r="F409">
        <f>$O$2-C409</f>
        <v>7</v>
      </c>
      <c r="G409" cm="1">
        <f t="array" ref="G409">_xlfn.IFS(F409&gt;_xlfn.QUARTILE.INC(F:F,3),4,F409&gt;_xlfn.QUARTILE.INC(F:F,2),3,F409&gt;_xlfn.QUARTILE.INC(F:F,1),2,F409&lt;=_xlfn.QUARTILE.INC(F:F,1),1)</f>
        <v>3</v>
      </c>
      <c r="H409" cm="1">
        <f t="array" ref="H409">_xlfn.IFS(B409&gt;_xlfn.QUARTILE.INC(B:B,3),1,B409&gt;_xlfn.QUARTILE.INC(B:B,2),2,B409&gt;_xlfn.QUARTILE.INC(B:B,1),3,B409&lt;=_xlfn.QUARTILE.INC(B:B,1),4)</f>
        <v>3</v>
      </c>
      <c r="I409" cm="1">
        <f t="array" ref="I409">_xlfn.IFS(D409&gt;_xlfn.QUARTILE.INC(D:D,3),1,D409&gt;_xlfn.QUARTILE.INC(D:D,2),2,D409&gt;_xlfn.QUARTILE.INC(D:D,1),3,D409&lt;=_xlfn.QUARTILE.INC(D:D,1),4)</f>
        <v>1</v>
      </c>
      <c r="J409" t="str">
        <f t="shared" si="24"/>
        <v>331</v>
      </c>
      <c r="K409" t="str">
        <f t="shared" si="25"/>
        <v/>
      </c>
      <c r="L409" t="str">
        <f t="shared" si="26"/>
        <v/>
      </c>
      <c r="M409" t="str">
        <f t="shared" si="27"/>
        <v/>
      </c>
    </row>
    <row r="410" spans="1:13" x14ac:dyDescent="0.25">
      <c r="A410">
        <v>796</v>
      </c>
      <c r="B410">
        <v>12</v>
      </c>
      <c r="C410" s="1">
        <v>43581</v>
      </c>
      <c r="D410">
        <v>70.8</v>
      </c>
      <c r="E410">
        <v>5.4461538461538401</v>
      </c>
      <c r="F410">
        <f>$O$2-C410</f>
        <v>5</v>
      </c>
      <c r="G410" cm="1">
        <f t="array" ref="G410">_xlfn.IFS(F410&gt;_xlfn.QUARTILE.INC(F:F,3),4,F410&gt;_xlfn.QUARTILE.INC(F:F,2),3,F410&gt;_xlfn.QUARTILE.INC(F:F,1),2,F410&lt;=_xlfn.QUARTILE.INC(F:F,1),1)</f>
        <v>3</v>
      </c>
      <c r="H410" cm="1">
        <f t="array" ref="H410">_xlfn.IFS(B410&gt;_xlfn.QUARTILE.INC(B:B,3),1,B410&gt;_xlfn.QUARTILE.INC(B:B,2),2,B410&gt;_xlfn.QUARTILE.INC(B:B,1),3,B410&lt;=_xlfn.QUARTILE.INC(B:B,1),4)</f>
        <v>1</v>
      </c>
      <c r="I410" cm="1">
        <f t="array" ref="I410">_xlfn.IFS(D410&gt;_xlfn.QUARTILE.INC(D:D,3),1,D410&gt;_xlfn.QUARTILE.INC(D:D,2),2,D410&gt;_xlfn.QUARTILE.INC(D:D,1),3,D410&lt;=_xlfn.QUARTILE.INC(D:D,1),4)</f>
        <v>1</v>
      </c>
      <c r="J410" t="str">
        <f t="shared" si="24"/>
        <v>311</v>
      </c>
      <c r="K410" t="str">
        <f t="shared" si="25"/>
        <v/>
      </c>
      <c r="L410" t="str">
        <f t="shared" si="26"/>
        <v/>
      </c>
      <c r="M410" t="str">
        <f t="shared" si="27"/>
        <v>Loyal</v>
      </c>
    </row>
    <row r="411" spans="1:13" x14ac:dyDescent="0.25">
      <c r="A411">
        <v>170</v>
      </c>
      <c r="B411">
        <v>6</v>
      </c>
      <c r="C411" s="1">
        <v>43582</v>
      </c>
      <c r="D411">
        <v>70.75</v>
      </c>
      <c r="E411">
        <v>7.0750000000000002</v>
      </c>
      <c r="F411">
        <f>$O$2-C411</f>
        <v>4</v>
      </c>
      <c r="G411" cm="1">
        <f t="array" ref="G411">_xlfn.IFS(F411&gt;_xlfn.QUARTILE.INC(F:F,3),4,F411&gt;_xlfn.QUARTILE.INC(F:F,2),3,F411&gt;_xlfn.QUARTILE.INC(F:F,1),2,F411&lt;=_xlfn.QUARTILE.INC(F:F,1),1)</f>
        <v>2</v>
      </c>
      <c r="H411" cm="1">
        <f t="array" ref="H411">_xlfn.IFS(B411&gt;_xlfn.QUARTILE.INC(B:B,3),1,B411&gt;_xlfn.QUARTILE.INC(B:B,2),2,B411&gt;_xlfn.QUARTILE.INC(B:B,1),3,B411&lt;=_xlfn.QUARTILE.INC(B:B,1),4)</f>
        <v>4</v>
      </c>
      <c r="I411" cm="1">
        <f t="array" ref="I411">_xlfn.IFS(D411&gt;_xlfn.QUARTILE.INC(D:D,3),1,D411&gt;_xlfn.QUARTILE.INC(D:D,2),2,D411&gt;_xlfn.QUARTILE.INC(D:D,1),3,D411&lt;=_xlfn.QUARTILE.INC(D:D,1),4)</f>
        <v>1</v>
      </c>
      <c r="J411" t="str">
        <f t="shared" si="24"/>
        <v>241</v>
      </c>
      <c r="K411" t="str">
        <f t="shared" si="25"/>
        <v/>
      </c>
      <c r="L411" t="str">
        <f t="shared" si="26"/>
        <v/>
      </c>
      <c r="M411" t="str">
        <f t="shared" si="27"/>
        <v/>
      </c>
    </row>
    <row r="412" spans="1:13" x14ac:dyDescent="0.25">
      <c r="A412">
        <v>8092</v>
      </c>
      <c r="B412">
        <v>14</v>
      </c>
      <c r="C412" s="1">
        <v>43584</v>
      </c>
      <c r="D412">
        <v>70.75</v>
      </c>
      <c r="E412">
        <v>4.421875</v>
      </c>
      <c r="F412">
        <f>$O$2-C412</f>
        <v>2</v>
      </c>
      <c r="G412" cm="1">
        <f t="array" ref="G412">_xlfn.IFS(F412&gt;_xlfn.QUARTILE.INC(F:F,3),4,F412&gt;_xlfn.QUARTILE.INC(F:F,2),3,F412&gt;_xlfn.QUARTILE.INC(F:F,1),2,F412&lt;=_xlfn.QUARTILE.INC(F:F,1),1)</f>
        <v>1</v>
      </c>
      <c r="H412" cm="1">
        <f t="array" ref="H412">_xlfn.IFS(B412&gt;_xlfn.QUARTILE.INC(B:B,3),1,B412&gt;_xlfn.QUARTILE.INC(B:B,2),2,B412&gt;_xlfn.QUARTILE.INC(B:B,1),3,B412&lt;=_xlfn.QUARTILE.INC(B:B,1),4)</f>
        <v>1</v>
      </c>
      <c r="I412" cm="1">
        <f t="array" ref="I412">_xlfn.IFS(D412&gt;_xlfn.QUARTILE.INC(D:D,3),1,D412&gt;_xlfn.QUARTILE.INC(D:D,2),2,D412&gt;_xlfn.QUARTILE.INC(D:D,1),3,D412&lt;=_xlfn.QUARTILE.INC(D:D,1),4)</f>
        <v>1</v>
      </c>
      <c r="J412" t="str">
        <f t="shared" si="24"/>
        <v>111</v>
      </c>
      <c r="K412" t="str">
        <f t="shared" si="25"/>
        <v/>
      </c>
      <c r="L412" t="str">
        <f t="shared" si="26"/>
        <v>Champion</v>
      </c>
      <c r="M412" t="str">
        <f t="shared" si="27"/>
        <v>Loyal</v>
      </c>
    </row>
    <row r="413" spans="1:13" x14ac:dyDescent="0.25">
      <c r="A413">
        <v>5720</v>
      </c>
      <c r="B413">
        <v>8</v>
      </c>
      <c r="C413" s="1">
        <v>43568</v>
      </c>
      <c r="D413">
        <v>70.7</v>
      </c>
      <c r="E413">
        <v>7.07</v>
      </c>
      <c r="F413">
        <f>$O$2-C413</f>
        <v>18</v>
      </c>
      <c r="G413" cm="1">
        <f t="array" ref="G413">_xlfn.IFS(F413&gt;_xlfn.QUARTILE.INC(F:F,3),4,F413&gt;_xlfn.QUARTILE.INC(F:F,2),3,F413&gt;_xlfn.QUARTILE.INC(F:F,1),2,F413&lt;=_xlfn.QUARTILE.INC(F:F,1),1)</f>
        <v>4</v>
      </c>
      <c r="H413" cm="1">
        <f t="array" ref="H413">_xlfn.IFS(B413&gt;_xlfn.QUARTILE.INC(B:B,3),1,B413&gt;_xlfn.QUARTILE.INC(B:B,2),2,B413&gt;_xlfn.QUARTILE.INC(B:B,1),3,B413&lt;=_xlfn.QUARTILE.INC(B:B,1),4)</f>
        <v>3</v>
      </c>
      <c r="I413" cm="1">
        <f t="array" ref="I413">_xlfn.IFS(D413&gt;_xlfn.QUARTILE.INC(D:D,3),1,D413&gt;_xlfn.QUARTILE.INC(D:D,2),2,D413&gt;_xlfn.QUARTILE.INC(D:D,1),3,D413&lt;=_xlfn.QUARTILE.INC(D:D,1),4)</f>
        <v>1</v>
      </c>
      <c r="J413" t="str">
        <f t="shared" si="24"/>
        <v>431</v>
      </c>
      <c r="K413" t="str">
        <f t="shared" si="25"/>
        <v>At Risk</v>
      </c>
      <c r="L413" t="str">
        <f t="shared" si="26"/>
        <v/>
      </c>
      <c r="M413" t="str">
        <f t="shared" si="27"/>
        <v/>
      </c>
    </row>
    <row r="414" spans="1:13" x14ac:dyDescent="0.25">
      <c r="A414">
        <v>688</v>
      </c>
      <c r="B414">
        <v>10</v>
      </c>
      <c r="C414" s="1">
        <v>43567</v>
      </c>
      <c r="D414">
        <v>70.650000000000006</v>
      </c>
      <c r="E414">
        <v>5.4346153846153804</v>
      </c>
      <c r="F414">
        <f>$O$2-C414</f>
        <v>19</v>
      </c>
      <c r="G414" cm="1">
        <f t="array" ref="G414">_xlfn.IFS(F414&gt;_xlfn.QUARTILE.INC(F:F,3),4,F414&gt;_xlfn.QUARTILE.INC(F:F,2),3,F414&gt;_xlfn.QUARTILE.INC(F:F,1),2,F414&lt;=_xlfn.QUARTILE.INC(F:F,1),1)</f>
        <v>4</v>
      </c>
      <c r="H414" cm="1">
        <f t="array" ref="H414">_xlfn.IFS(B414&gt;_xlfn.QUARTILE.INC(B:B,3),1,B414&gt;_xlfn.QUARTILE.INC(B:B,2),2,B414&gt;_xlfn.QUARTILE.INC(B:B,1),3,B414&lt;=_xlfn.QUARTILE.INC(B:B,1),4)</f>
        <v>2</v>
      </c>
      <c r="I414" cm="1">
        <f t="array" ref="I414">_xlfn.IFS(D414&gt;_xlfn.QUARTILE.INC(D:D,3),1,D414&gt;_xlfn.QUARTILE.INC(D:D,2),2,D414&gt;_xlfn.QUARTILE.INC(D:D,1),3,D414&lt;=_xlfn.QUARTILE.INC(D:D,1),4)</f>
        <v>1</v>
      </c>
      <c r="J414" t="str">
        <f t="shared" si="24"/>
        <v>421</v>
      </c>
      <c r="K414" t="str">
        <f t="shared" si="25"/>
        <v>At Risk</v>
      </c>
      <c r="L414" t="str">
        <f t="shared" si="26"/>
        <v/>
      </c>
      <c r="M414" t="str">
        <f t="shared" si="27"/>
        <v/>
      </c>
    </row>
    <row r="415" spans="1:13" x14ac:dyDescent="0.25">
      <c r="A415">
        <v>224</v>
      </c>
      <c r="B415">
        <v>14</v>
      </c>
      <c r="C415" s="1">
        <v>43584</v>
      </c>
      <c r="D415">
        <v>70.599999999999994</v>
      </c>
      <c r="E415">
        <v>4.4124999999999996</v>
      </c>
      <c r="F415">
        <f>$O$2-C415</f>
        <v>2</v>
      </c>
      <c r="G415" cm="1">
        <f t="array" ref="G415">_xlfn.IFS(F415&gt;_xlfn.QUARTILE.INC(F:F,3),4,F415&gt;_xlfn.QUARTILE.INC(F:F,2),3,F415&gt;_xlfn.QUARTILE.INC(F:F,1),2,F415&lt;=_xlfn.QUARTILE.INC(F:F,1),1)</f>
        <v>1</v>
      </c>
      <c r="H415" cm="1">
        <f t="array" ref="H415">_xlfn.IFS(B415&gt;_xlfn.QUARTILE.INC(B:B,3),1,B415&gt;_xlfn.QUARTILE.INC(B:B,2),2,B415&gt;_xlfn.QUARTILE.INC(B:B,1),3,B415&lt;=_xlfn.QUARTILE.INC(B:B,1),4)</f>
        <v>1</v>
      </c>
      <c r="I415" cm="1">
        <f t="array" ref="I415">_xlfn.IFS(D415&gt;_xlfn.QUARTILE.INC(D:D,3),1,D415&gt;_xlfn.QUARTILE.INC(D:D,2),2,D415&gt;_xlfn.QUARTILE.INC(D:D,1),3,D415&lt;=_xlfn.QUARTILE.INC(D:D,1),4)</f>
        <v>1</v>
      </c>
      <c r="J415" t="str">
        <f t="shared" si="24"/>
        <v>111</v>
      </c>
      <c r="K415" t="str">
        <f t="shared" si="25"/>
        <v/>
      </c>
      <c r="L415" t="str">
        <f t="shared" si="26"/>
        <v>Champion</v>
      </c>
      <c r="M415" t="str">
        <f t="shared" si="27"/>
        <v>Loyal</v>
      </c>
    </row>
    <row r="416" spans="1:13" x14ac:dyDescent="0.25">
      <c r="A416">
        <v>317</v>
      </c>
      <c r="B416">
        <v>11</v>
      </c>
      <c r="C416" s="1">
        <v>43582</v>
      </c>
      <c r="D416">
        <v>70.55</v>
      </c>
      <c r="E416">
        <v>4.4093749999999998</v>
      </c>
      <c r="F416">
        <f>$O$2-C416</f>
        <v>4</v>
      </c>
      <c r="G416" cm="1">
        <f t="array" ref="G416">_xlfn.IFS(F416&gt;_xlfn.QUARTILE.INC(F:F,3),4,F416&gt;_xlfn.QUARTILE.INC(F:F,2),3,F416&gt;_xlfn.QUARTILE.INC(F:F,1),2,F416&lt;=_xlfn.QUARTILE.INC(F:F,1),1)</f>
        <v>2</v>
      </c>
      <c r="H416" cm="1">
        <f t="array" ref="H416">_xlfn.IFS(B416&gt;_xlfn.QUARTILE.INC(B:B,3),1,B416&gt;_xlfn.QUARTILE.INC(B:B,2),2,B416&gt;_xlfn.QUARTILE.INC(B:B,1),3,B416&lt;=_xlfn.QUARTILE.INC(B:B,1),4)</f>
        <v>2</v>
      </c>
      <c r="I416" cm="1">
        <f t="array" ref="I416">_xlfn.IFS(D416&gt;_xlfn.QUARTILE.INC(D:D,3),1,D416&gt;_xlfn.QUARTILE.INC(D:D,2),2,D416&gt;_xlfn.QUARTILE.INC(D:D,1),3,D416&lt;=_xlfn.QUARTILE.INC(D:D,1),4)</f>
        <v>1</v>
      </c>
      <c r="J416" t="str">
        <f t="shared" si="24"/>
        <v>221</v>
      </c>
      <c r="K416" t="str">
        <f t="shared" si="25"/>
        <v/>
      </c>
      <c r="L416" t="str">
        <f t="shared" si="26"/>
        <v/>
      </c>
      <c r="M416" t="str">
        <f t="shared" si="27"/>
        <v/>
      </c>
    </row>
    <row r="417" spans="1:13" x14ac:dyDescent="0.25">
      <c r="A417">
        <v>751</v>
      </c>
      <c r="B417">
        <v>10</v>
      </c>
      <c r="C417" s="1">
        <v>43573</v>
      </c>
      <c r="D417">
        <v>70.5</v>
      </c>
      <c r="E417">
        <v>5.0357142857142803</v>
      </c>
      <c r="F417">
        <f>$O$2-C417</f>
        <v>13</v>
      </c>
      <c r="G417" cm="1">
        <f t="array" ref="G417">_xlfn.IFS(F417&gt;_xlfn.QUARTILE.INC(F:F,3),4,F417&gt;_xlfn.QUARTILE.INC(F:F,2),3,F417&gt;_xlfn.QUARTILE.INC(F:F,1),2,F417&lt;=_xlfn.QUARTILE.INC(F:F,1),1)</f>
        <v>4</v>
      </c>
      <c r="H417" cm="1">
        <f t="array" ref="H417">_xlfn.IFS(B417&gt;_xlfn.QUARTILE.INC(B:B,3),1,B417&gt;_xlfn.QUARTILE.INC(B:B,2),2,B417&gt;_xlfn.QUARTILE.INC(B:B,1),3,B417&lt;=_xlfn.QUARTILE.INC(B:B,1),4)</f>
        <v>2</v>
      </c>
      <c r="I417" cm="1">
        <f t="array" ref="I417">_xlfn.IFS(D417&gt;_xlfn.QUARTILE.INC(D:D,3),1,D417&gt;_xlfn.QUARTILE.INC(D:D,2),2,D417&gt;_xlfn.QUARTILE.INC(D:D,1),3,D417&lt;=_xlfn.QUARTILE.INC(D:D,1),4)</f>
        <v>1</v>
      </c>
      <c r="J417" t="str">
        <f t="shared" si="24"/>
        <v>421</v>
      </c>
      <c r="K417" t="str">
        <f t="shared" si="25"/>
        <v>At Risk</v>
      </c>
      <c r="L417" t="str">
        <f t="shared" si="26"/>
        <v/>
      </c>
      <c r="M417" t="str">
        <f t="shared" si="27"/>
        <v/>
      </c>
    </row>
    <row r="418" spans="1:13" x14ac:dyDescent="0.25">
      <c r="A418">
        <v>5563</v>
      </c>
      <c r="B418">
        <v>12</v>
      </c>
      <c r="C418" s="1">
        <v>43584</v>
      </c>
      <c r="D418">
        <v>70.5</v>
      </c>
      <c r="E418">
        <v>4.1470588235294104</v>
      </c>
      <c r="F418">
        <f>$O$2-C418</f>
        <v>2</v>
      </c>
      <c r="G418" cm="1">
        <f t="array" ref="G418">_xlfn.IFS(F418&gt;_xlfn.QUARTILE.INC(F:F,3),4,F418&gt;_xlfn.QUARTILE.INC(F:F,2),3,F418&gt;_xlfn.QUARTILE.INC(F:F,1),2,F418&lt;=_xlfn.QUARTILE.INC(F:F,1),1)</f>
        <v>1</v>
      </c>
      <c r="H418" cm="1">
        <f t="array" ref="H418">_xlfn.IFS(B418&gt;_xlfn.QUARTILE.INC(B:B,3),1,B418&gt;_xlfn.QUARTILE.INC(B:B,2),2,B418&gt;_xlfn.QUARTILE.INC(B:B,1),3,B418&lt;=_xlfn.QUARTILE.INC(B:B,1),4)</f>
        <v>1</v>
      </c>
      <c r="I418" cm="1">
        <f t="array" ref="I418">_xlfn.IFS(D418&gt;_xlfn.QUARTILE.INC(D:D,3),1,D418&gt;_xlfn.QUARTILE.INC(D:D,2),2,D418&gt;_xlfn.QUARTILE.INC(D:D,1),3,D418&lt;=_xlfn.QUARTILE.INC(D:D,1),4)</f>
        <v>1</v>
      </c>
      <c r="J418" t="str">
        <f t="shared" si="24"/>
        <v>111</v>
      </c>
      <c r="K418" t="str">
        <f t="shared" si="25"/>
        <v/>
      </c>
      <c r="L418" t="str">
        <f t="shared" si="26"/>
        <v>Champion</v>
      </c>
      <c r="M418" t="str">
        <f t="shared" si="27"/>
        <v>Loyal</v>
      </c>
    </row>
    <row r="419" spans="1:13" x14ac:dyDescent="0.25">
      <c r="A419">
        <v>695</v>
      </c>
      <c r="B419">
        <v>13</v>
      </c>
      <c r="C419" s="1">
        <v>43575</v>
      </c>
      <c r="D419">
        <v>70.45</v>
      </c>
      <c r="E419">
        <v>3.7078947368420998</v>
      </c>
      <c r="F419">
        <f>$O$2-C419</f>
        <v>11</v>
      </c>
      <c r="G419" cm="1">
        <f t="array" ref="G419">_xlfn.IFS(F419&gt;_xlfn.QUARTILE.INC(F:F,3),4,F419&gt;_xlfn.QUARTILE.INC(F:F,2),3,F419&gt;_xlfn.QUARTILE.INC(F:F,1),2,F419&lt;=_xlfn.QUARTILE.INC(F:F,1),1)</f>
        <v>4</v>
      </c>
      <c r="H419" cm="1">
        <f t="array" ref="H419">_xlfn.IFS(B419&gt;_xlfn.QUARTILE.INC(B:B,3),1,B419&gt;_xlfn.QUARTILE.INC(B:B,2),2,B419&gt;_xlfn.QUARTILE.INC(B:B,1),3,B419&lt;=_xlfn.QUARTILE.INC(B:B,1),4)</f>
        <v>1</v>
      </c>
      <c r="I419" cm="1">
        <f t="array" ref="I419">_xlfn.IFS(D419&gt;_xlfn.QUARTILE.INC(D:D,3),1,D419&gt;_xlfn.QUARTILE.INC(D:D,2),2,D419&gt;_xlfn.QUARTILE.INC(D:D,1),3,D419&lt;=_xlfn.QUARTILE.INC(D:D,1),4)</f>
        <v>1</v>
      </c>
      <c r="J419" t="str">
        <f t="shared" si="24"/>
        <v>411</v>
      </c>
      <c r="K419" t="str">
        <f t="shared" si="25"/>
        <v>At Risk</v>
      </c>
      <c r="L419" t="str">
        <f t="shared" si="26"/>
        <v/>
      </c>
      <c r="M419" t="str">
        <f t="shared" si="27"/>
        <v>Loyal</v>
      </c>
    </row>
    <row r="420" spans="1:13" x14ac:dyDescent="0.25">
      <c r="A420">
        <v>329</v>
      </c>
      <c r="B420">
        <v>13</v>
      </c>
      <c r="C420" s="1">
        <v>43583</v>
      </c>
      <c r="D420">
        <v>70.349999999999994</v>
      </c>
      <c r="E420">
        <v>4.6899999999999897</v>
      </c>
      <c r="F420">
        <f>$O$2-C420</f>
        <v>3</v>
      </c>
      <c r="G420" cm="1">
        <f t="array" ref="G420">_xlfn.IFS(F420&gt;_xlfn.QUARTILE.INC(F:F,3),4,F420&gt;_xlfn.QUARTILE.INC(F:F,2),3,F420&gt;_xlfn.QUARTILE.INC(F:F,1),2,F420&lt;=_xlfn.QUARTILE.INC(F:F,1),1)</f>
        <v>1</v>
      </c>
      <c r="H420" cm="1">
        <f t="array" ref="H420">_xlfn.IFS(B420&gt;_xlfn.QUARTILE.INC(B:B,3),1,B420&gt;_xlfn.QUARTILE.INC(B:B,2),2,B420&gt;_xlfn.QUARTILE.INC(B:B,1),3,B420&lt;=_xlfn.QUARTILE.INC(B:B,1),4)</f>
        <v>1</v>
      </c>
      <c r="I420" cm="1">
        <f t="array" ref="I420">_xlfn.IFS(D420&gt;_xlfn.QUARTILE.INC(D:D,3),1,D420&gt;_xlfn.QUARTILE.INC(D:D,2),2,D420&gt;_xlfn.QUARTILE.INC(D:D,1),3,D420&lt;=_xlfn.QUARTILE.INC(D:D,1),4)</f>
        <v>1</v>
      </c>
      <c r="J420" t="str">
        <f t="shared" si="24"/>
        <v>111</v>
      </c>
      <c r="K420" t="str">
        <f t="shared" si="25"/>
        <v/>
      </c>
      <c r="L420" t="str">
        <f t="shared" si="26"/>
        <v>Champion</v>
      </c>
      <c r="M420" t="str">
        <f t="shared" si="27"/>
        <v>Loyal</v>
      </c>
    </row>
    <row r="421" spans="1:13" x14ac:dyDescent="0.25">
      <c r="A421">
        <v>8104</v>
      </c>
      <c r="B421">
        <v>15</v>
      </c>
      <c r="C421" s="1">
        <v>43580</v>
      </c>
      <c r="D421">
        <v>70.3</v>
      </c>
      <c r="E421">
        <v>4.6866666666666603</v>
      </c>
      <c r="F421">
        <f>$O$2-C421</f>
        <v>6</v>
      </c>
      <c r="G421" cm="1">
        <f t="array" ref="G421">_xlfn.IFS(F421&gt;_xlfn.QUARTILE.INC(F:F,3),4,F421&gt;_xlfn.QUARTILE.INC(F:F,2),3,F421&gt;_xlfn.QUARTILE.INC(F:F,1),2,F421&lt;=_xlfn.QUARTILE.INC(F:F,1),1)</f>
        <v>3</v>
      </c>
      <c r="H421" cm="1">
        <f t="array" ref="H421">_xlfn.IFS(B421&gt;_xlfn.QUARTILE.INC(B:B,3),1,B421&gt;_xlfn.QUARTILE.INC(B:B,2),2,B421&gt;_xlfn.QUARTILE.INC(B:B,1),3,B421&lt;=_xlfn.QUARTILE.INC(B:B,1),4)</f>
        <v>1</v>
      </c>
      <c r="I421" cm="1">
        <f t="array" ref="I421">_xlfn.IFS(D421&gt;_xlfn.QUARTILE.INC(D:D,3),1,D421&gt;_xlfn.QUARTILE.INC(D:D,2),2,D421&gt;_xlfn.QUARTILE.INC(D:D,1),3,D421&lt;=_xlfn.QUARTILE.INC(D:D,1),4)</f>
        <v>1</v>
      </c>
      <c r="J421" t="str">
        <f t="shared" si="24"/>
        <v>311</v>
      </c>
      <c r="K421" t="str">
        <f t="shared" si="25"/>
        <v/>
      </c>
      <c r="L421" t="str">
        <f t="shared" si="26"/>
        <v/>
      </c>
      <c r="M421" t="str">
        <f t="shared" si="27"/>
        <v>Loyal</v>
      </c>
    </row>
    <row r="422" spans="1:13" x14ac:dyDescent="0.25">
      <c r="A422">
        <v>8485</v>
      </c>
      <c r="B422">
        <v>13</v>
      </c>
      <c r="C422" s="1">
        <v>43583</v>
      </c>
      <c r="D422">
        <v>70.2</v>
      </c>
      <c r="E422">
        <v>4.3875000000000002</v>
      </c>
      <c r="F422">
        <f>$O$2-C422</f>
        <v>3</v>
      </c>
      <c r="G422" cm="1">
        <f t="array" ref="G422">_xlfn.IFS(F422&gt;_xlfn.QUARTILE.INC(F:F,3),4,F422&gt;_xlfn.QUARTILE.INC(F:F,2),3,F422&gt;_xlfn.QUARTILE.INC(F:F,1),2,F422&lt;=_xlfn.QUARTILE.INC(F:F,1),1)</f>
        <v>1</v>
      </c>
      <c r="H422" cm="1">
        <f t="array" ref="H422">_xlfn.IFS(B422&gt;_xlfn.QUARTILE.INC(B:B,3),1,B422&gt;_xlfn.QUARTILE.INC(B:B,2),2,B422&gt;_xlfn.QUARTILE.INC(B:B,1),3,B422&lt;=_xlfn.QUARTILE.INC(B:B,1),4)</f>
        <v>1</v>
      </c>
      <c r="I422" cm="1">
        <f t="array" ref="I422">_xlfn.IFS(D422&gt;_xlfn.QUARTILE.INC(D:D,3),1,D422&gt;_xlfn.QUARTILE.INC(D:D,2),2,D422&gt;_xlfn.QUARTILE.INC(D:D,1),3,D422&lt;=_xlfn.QUARTILE.INC(D:D,1),4)</f>
        <v>1</v>
      </c>
      <c r="J422" t="str">
        <f t="shared" si="24"/>
        <v>111</v>
      </c>
      <c r="K422" t="str">
        <f t="shared" si="25"/>
        <v/>
      </c>
      <c r="L422" t="str">
        <f t="shared" si="26"/>
        <v>Champion</v>
      </c>
      <c r="M422" t="str">
        <f t="shared" si="27"/>
        <v>Loyal</v>
      </c>
    </row>
    <row r="423" spans="1:13" x14ac:dyDescent="0.25">
      <c r="A423">
        <v>8392</v>
      </c>
      <c r="B423">
        <v>12</v>
      </c>
      <c r="C423" s="1">
        <v>43581</v>
      </c>
      <c r="D423">
        <v>70.099999999999994</v>
      </c>
      <c r="E423">
        <v>4.6733333333333302</v>
      </c>
      <c r="F423">
        <f>$O$2-C423</f>
        <v>5</v>
      </c>
      <c r="G423" cm="1">
        <f t="array" ref="G423">_xlfn.IFS(F423&gt;_xlfn.QUARTILE.INC(F:F,3),4,F423&gt;_xlfn.QUARTILE.INC(F:F,2),3,F423&gt;_xlfn.QUARTILE.INC(F:F,1),2,F423&lt;=_xlfn.QUARTILE.INC(F:F,1),1)</f>
        <v>3</v>
      </c>
      <c r="H423" cm="1">
        <f t="array" ref="H423">_xlfn.IFS(B423&gt;_xlfn.QUARTILE.INC(B:B,3),1,B423&gt;_xlfn.QUARTILE.INC(B:B,2),2,B423&gt;_xlfn.QUARTILE.INC(B:B,1),3,B423&lt;=_xlfn.QUARTILE.INC(B:B,1),4)</f>
        <v>1</v>
      </c>
      <c r="I423" cm="1">
        <f t="array" ref="I423">_xlfn.IFS(D423&gt;_xlfn.QUARTILE.INC(D:D,3),1,D423&gt;_xlfn.QUARTILE.INC(D:D,2),2,D423&gt;_xlfn.QUARTILE.INC(D:D,1),3,D423&lt;=_xlfn.QUARTILE.INC(D:D,1),4)</f>
        <v>1</v>
      </c>
      <c r="J423" t="str">
        <f t="shared" si="24"/>
        <v>311</v>
      </c>
      <c r="K423" t="str">
        <f t="shared" si="25"/>
        <v/>
      </c>
      <c r="L423" t="str">
        <f t="shared" si="26"/>
        <v/>
      </c>
      <c r="M423" t="str">
        <f t="shared" si="27"/>
        <v>Loyal</v>
      </c>
    </row>
    <row r="424" spans="1:13" x14ac:dyDescent="0.25">
      <c r="A424">
        <v>5408</v>
      </c>
      <c r="B424">
        <v>13</v>
      </c>
      <c r="C424" s="1">
        <v>43584</v>
      </c>
      <c r="D424">
        <v>70.099999999999994</v>
      </c>
      <c r="E424">
        <v>4.6733333333333302</v>
      </c>
      <c r="F424">
        <f>$O$2-C424</f>
        <v>2</v>
      </c>
      <c r="G424" cm="1">
        <f t="array" ref="G424">_xlfn.IFS(F424&gt;_xlfn.QUARTILE.INC(F:F,3),4,F424&gt;_xlfn.QUARTILE.INC(F:F,2),3,F424&gt;_xlfn.QUARTILE.INC(F:F,1),2,F424&lt;=_xlfn.QUARTILE.INC(F:F,1),1)</f>
        <v>1</v>
      </c>
      <c r="H424" cm="1">
        <f t="array" ref="H424">_xlfn.IFS(B424&gt;_xlfn.QUARTILE.INC(B:B,3),1,B424&gt;_xlfn.QUARTILE.INC(B:B,2),2,B424&gt;_xlfn.QUARTILE.INC(B:B,1),3,B424&lt;=_xlfn.QUARTILE.INC(B:B,1),4)</f>
        <v>1</v>
      </c>
      <c r="I424" cm="1">
        <f t="array" ref="I424">_xlfn.IFS(D424&gt;_xlfn.QUARTILE.INC(D:D,3),1,D424&gt;_xlfn.QUARTILE.INC(D:D,2),2,D424&gt;_xlfn.QUARTILE.INC(D:D,1),3,D424&lt;=_xlfn.QUARTILE.INC(D:D,1),4)</f>
        <v>1</v>
      </c>
      <c r="J424" t="str">
        <f t="shared" si="24"/>
        <v>111</v>
      </c>
      <c r="K424" t="str">
        <f t="shared" si="25"/>
        <v/>
      </c>
      <c r="L424" t="str">
        <f t="shared" si="26"/>
        <v>Champion</v>
      </c>
      <c r="M424" t="str">
        <f t="shared" si="27"/>
        <v>Loyal</v>
      </c>
    </row>
    <row r="425" spans="1:13" x14ac:dyDescent="0.25">
      <c r="A425">
        <v>8412</v>
      </c>
      <c r="B425">
        <v>14</v>
      </c>
      <c r="C425" s="1">
        <v>43584</v>
      </c>
      <c r="D425">
        <v>70</v>
      </c>
      <c r="E425">
        <v>4.375</v>
      </c>
      <c r="F425">
        <f>$O$2-C425</f>
        <v>2</v>
      </c>
      <c r="G425" cm="1">
        <f t="array" ref="G425">_xlfn.IFS(F425&gt;_xlfn.QUARTILE.INC(F:F,3),4,F425&gt;_xlfn.QUARTILE.INC(F:F,2),3,F425&gt;_xlfn.QUARTILE.INC(F:F,1),2,F425&lt;=_xlfn.QUARTILE.INC(F:F,1),1)</f>
        <v>1</v>
      </c>
      <c r="H425" cm="1">
        <f t="array" ref="H425">_xlfn.IFS(B425&gt;_xlfn.QUARTILE.INC(B:B,3),1,B425&gt;_xlfn.QUARTILE.INC(B:B,2),2,B425&gt;_xlfn.QUARTILE.INC(B:B,1),3,B425&lt;=_xlfn.QUARTILE.INC(B:B,1),4)</f>
        <v>1</v>
      </c>
      <c r="I425" cm="1">
        <f t="array" ref="I425">_xlfn.IFS(D425&gt;_xlfn.QUARTILE.INC(D:D,3),1,D425&gt;_xlfn.QUARTILE.INC(D:D,2),2,D425&gt;_xlfn.QUARTILE.INC(D:D,1),3,D425&lt;=_xlfn.QUARTILE.INC(D:D,1),4)</f>
        <v>1</v>
      </c>
      <c r="J425" t="str">
        <f t="shared" si="24"/>
        <v>111</v>
      </c>
      <c r="K425" t="str">
        <f t="shared" si="25"/>
        <v/>
      </c>
      <c r="L425" t="str">
        <f t="shared" si="26"/>
        <v>Champion</v>
      </c>
      <c r="M425" t="str">
        <f t="shared" si="27"/>
        <v>Loyal</v>
      </c>
    </row>
    <row r="426" spans="1:13" x14ac:dyDescent="0.25">
      <c r="A426">
        <v>70</v>
      </c>
      <c r="B426">
        <v>13</v>
      </c>
      <c r="C426" s="1">
        <v>43582</v>
      </c>
      <c r="D426">
        <v>70</v>
      </c>
      <c r="E426">
        <v>4.6666666666666599</v>
      </c>
      <c r="F426">
        <f>$O$2-C426</f>
        <v>4</v>
      </c>
      <c r="G426" cm="1">
        <f t="array" ref="G426">_xlfn.IFS(F426&gt;_xlfn.QUARTILE.INC(F:F,3),4,F426&gt;_xlfn.QUARTILE.INC(F:F,2),3,F426&gt;_xlfn.QUARTILE.INC(F:F,1),2,F426&lt;=_xlfn.QUARTILE.INC(F:F,1),1)</f>
        <v>2</v>
      </c>
      <c r="H426" cm="1">
        <f t="array" ref="H426">_xlfn.IFS(B426&gt;_xlfn.QUARTILE.INC(B:B,3),1,B426&gt;_xlfn.QUARTILE.INC(B:B,2),2,B426&gt;_xlfn.QUARTILE.INC(B:B,1),3,B426&lt;=_xlfn.QUARTILE.INC(B:B,1),4)</f>
        <v>1</v>
      </c>
      <c r="I426" cm="1">
        <f t="array" ref="I426">_xlfn.IFS(D426&gt;_xlfn.QUARTILE.INC(D:D,3),1,D426&gt;_xlfn.QUARTILE.INC(D:D,2),2,D426&gt;_xlfn.QUARTILE.INC(D:D,1),3,D426&lt;=_xlfn.QUARTILE.INC(D:D,1),4)</f>
        <v>1</v>
      </c>
      <c r="J426" t="str">
        <f t="shared" si="24"/>
        <v>211</v>
      </c>
      <c r="K426" t="str">
        <f t="shared" si="25"/>
        <v/>
      </c>
      <c r="L426" t="str">
        <f t="shared" si="26"/>
        <v/>
      </c>
      <c r="M426" t="str">
        <f t="shared" si="27"/>
        <v>Loyal</v>
      </c>
    </row>
    <row r="427" spans="1:13" x14ac:dyDescent="0.25">
      <c r="A427">
        <v>5425</v>
      </c>
      <c r="B427">
        <v>13</v>
      </c>
      <c r="C427" s="1">
        <v>43583</v>
      </c>
      <c r="D427">
        <v>69.949999999999903</v>
      </c>
      <c r="E427">
        <v>4.9964285714285701</v>
      </c>
      <c r="F427">
        <f>$O$2-C427</f>
        <v>3</v>
      </c>
      <c r="G427" cm="1">
        <f t="array" ref="G427">_xlfn.IFS(F427&gt;_xlfn.QUARTILE.INC(F:F,3),4,F427&gt;_xlfn.QUARTILE.INC(F:F,2),3,F427&gt;_xlfn.QUARTILE.INC(F:F,1),2,F427&lt;=_xlfn.QUARTILE.INC(F:F,1),1)</f>
        <v>1</v>
      </c>
      <c r="H427" cm="1">
        <f t="array" ref="H427">_xlfn.IFS(B427&gt;_xlfn.QUARTILE.INC(B:B,3),1,B427&gt;_xlfn.QUARTILE.INC(B:B,2),2,B427&gt;_xlfn.QUARTILE.INC(B:B,1),3,B427&lt;=_xlfn.QUARTILE.INC(B:B,1),4)</f>
        <v>1</v>
      </c>
      <c r="I427" cm="1">
        <f t="array" ref="I427">_xlfn.IFS(D427&gt;_xlfn.QUARTILE.INC(D:D,3),1,D427&gt;_xlfn.QUARTILE.INC(D:D,2),2,D427&gt;_xlfn.QUARTILE.INC(D:D,1),3,D427&lt;=_xlfn.QUARTILE.INC(D:D,1),4)</f>
        <v>1</v>
      </c>
      <c r="J427" t="str">
        <f t="shared" si="24"/>
        <v>111</v>
      </c>
      <c r="K427" t="str">
        <f t="shared" si="25"/>
        <v/>
      </c>
      <c r="L427" t="str">
        <f t="shared" si="26"/>
        <v>Champion</v>
      </c>
      <c r="M427" t="str">
        <f t="shared" si="27"/>
        <v>Loyal</v>
      </c>
    </row>
    <row r="428" spans="1:13" x14ac:dyDescent="0.25">
      <c r="A428">
        <v>8294</v>
      </c>
      <c r="B428">
        <v>12</v>
      </c>
      <c r="C428" s="1">
        <v>43582</v>
      </c>
      <c r="D428">
        <v>69.849999999999994</v>
      </c>
      <c r="E428">
        <v>4.9892857142857103</v>
      </c>
      <c r="F428">
        <f>$O$2-C428</f>
        <v>4</v>
      </c>
      <c r="G428" cm="1">
        <f t="array" ref="G428">_xlfn.IFS(F428&gt;_xlfn.QUARTILE.INC(F:F,3),4,F428&gt;_xlfn.QUARTILE.INC(F:F,2),3,F428&gt;_xlfn.QUARTILE.INC(F:F,1),2,F428&lt;=_xlfn.QUARTILE.INC(F:F,1),1)</f>
        <v>2</v>
      </c>
      <c r="H428" cm="1">
        <f t="array" ref="H428">_xlfn.IFS(B428&gt;_xlfn.QUARTILE.INC(B:B,3),1,B428&gt;_xlfn.QUARTILE.INC(B:B,2),2,B428&gt;_xlfn.QUARTILE.INC(B:B,1),3,B428&lt;=_xlfn.QUARTILE.INC(B:B,1),4)</f>
        <v>1</v>
      </c>
      <c r="I428" cm="1">
        <f t="array" ref="I428">_xlfn.IFS(D428&gt;_xlfn.QUARTILE.INC(D:D,3),1,D428&gt;_xlfn.QUARTILE.INC(D:D,2),2,D428&gt;_xlfn.QUARTILE.INC(D:D,1),3,D428&lt;=_xlfn.QUARTILE.INC(D:D,1),4)</f>
        <v>1</v>
      </c>
      <c r="J428" t="str">
        <f t="shared" si="24"/>
        <v>211</v>
      </c>
      <c r="K428" t="str">
        <f t="shared" si="25"/>
        <v/>
      </c>
      <c r="L428" t="str">
        <f t="shared" si="26"/>
        <v/>
      </c>
      <c r="M428" t="str">
        <f t="shared" si="27"/>
        <v>Loyal</v>
      </c>
    </row>
    <row r="429" spans="1:13" x14ac:dyDescent="0.25">
      <c r="A429">
        <v>5274</v>
      </c>
      <c r="B429">
        <v>11</v>
      </c>
      <c r="C429" s="1">
        <v>43584</v>
      </c>
      <c r="D429">
        <v>69.849999999999994</v>
      </c>
      <c r="E429">
        <v>4.9892857142857103</v>
      </c>
      <c r="F429">
        <f>$O$2-C429</f>
        <v>2</v>
      </c>
      <c r="G429" cm="1">
        <f t="array" ref="G429">_xlfn.IFS(F429&gt;_xlfn.QUARTILE.INC(F:F,3),4,F429&gt;_xlfn.QUARTILE.INC(F:F,2),3,F429&gt;_xlfn.QUARTILE.INC(F:F,1),2,F429&lt;=_xlfn.QUARTILE.INC(F:F,1),1)</f>
        <v>1</v>
      </c>
      <c r="H429" cm="1">
        <f t="array" ref="H429">_xlfn.IFS(B429&gt;_xlfn.QUARTILE.INC(B:B,3),1,B429&gt;_xlfn.QUARTILE.INC(B:B,2),2,B429&gt;_xlfn.QUARTILE.INC(B:B,1),3,B429&lt;=_xlfn.QUARTILE.INC(B:B,1),4)</f>
        <v>2</v>
      </c>
      <c r="I429" cm="1">
        <f t="array" ref="I429">_xlfn.IFS(D429&gt;_xlfn.QUARTILE.INC(D:D,3),1,D429&gt;_xlfn.QUARTILE.INC(D:D,2),2,D429&gt;_xlfn.QUARTILE.INC(D:D,1),3,D429&lt;=_xlfn.QUARTILE.INC(D:D,1),4)</f>
        <v>1</v>
      </c>
      <c r="J429" t="str">
        <f t="shared" si="24"/>
        <v>121</v>
      </c>
      <c r="K429" t="str">
        <f t="shared" si="25"/>
        <v/>
      </c>
      <c r="L429" t="str">
        <f t="shared" si="26"/>
        <v/>
      </c>
      <c r="M429" t="str">
        <f t="shared" si="27"/>
        <v/>
      </c>
    </row>
    <row r="430" spans="1:13" x14ac:dyDescent="0.25">
      <c r="A430">
        <v>5298</v>
      </c>
      <c r="B430">
        <v>9</v>
      </c>
      <c r="C430" s="1">
        <v>43582</v>
      </c>
      <c r="D430">
        <v>69.849999999999994</v>
      </c>
      <c r="E430">
        <v>4.6566666666666601</v>
      </c>
      <c r="F430">
        <f>$O$2-C430</f>
        <v>4</v>
      </c>
      <c r="G430" cm="1">
        <f t="array" ref="G430">_xlfn.IFS(F430&gt;_xlfn.QUARTILE.INC(F:F,3),4,F430&gt;_xlfn.QUARTILE.INC(F:F,2),3,F430&gt;_xlfn.QUARTILE.INC(F:F,1),2,F430&lt;=_xlfn.QUARTILE.INC(F:F,1),1)</f>
        <v>2</v>
      </c>
      <c r="H430" cm="1">
        <f t="array" ref="H430">_xlfn.IFS(B430&gt;_xlfn.QUARTILE.INC(B:B,3),1,B430&gt;_xlfn.QUARTILE.INC(B:B,2),2,B430&gt;_xlfn.QUARTILE.INC(B:B,1),3,B430&lt;=_xlfn.QUARTILE.INC(B:B,1),4)</f>
        <v>2</v>
      </c>
      <c r="I430" cm="1">
        <f t="array" ref="I430">_xlfn.IFS(D430&gt;_xlfn.QUARTILE.INC(D:D,3),1,D430&gt;_xlfn.QUARTILE.INC(D:D,2),2,D430&gt;_xlfn.QUARTILE.INC(D:D,1),3,D430&lt;=_xlfn.QUARTILE.INC(D:D,1),4)</f>
        <v>1</v>
      </c>
      <c r="J430" t="str">
        <f t="shared" si="24"/>
        <v>221</v>
      </c>
      <c r="K430" t="str">
        <f t="shared" si="25"/>
        <v/>
      </c>
      <c r="L430" t="str">
        <f t="shared" si="26"/>
        <v/>
      </c>
      <c r="M430" t="str">
        <f t="shared" si="27"/>
        <v/>
      </c>
    </row>
    <row r="431" spans="1:13" x14ac:dyDescent="0.25">
      <c r="A431">
        <v>8278</v>
      </c>
      <c r="B431">
        <v>13</v>
      </c>
      <c r="C431" s="1">
        <v>43583</v>
      </c>
      <c r="D431">
        <v>69.849999999999994</v>
      </c>
      <c r="E431">
        <v>4.1088235294117599</v>
      </c>
      <c r="F431">
        <f>$O$2-C431</f>
        <v>3</v>
      </c>
      <c r="G431" cm="1">
        <f t="array" ref="G431">_xlfn.IFS(F431&gt;_xlfn.QUARTILE.INC(F:F,3),4,F431&gt;_xlfn.QUARTILE.INC(F:F,2),3,F431&gt;_xlfn.QUARTILE.INC(F:F,1),2,F431&lt;=_xlfn.QUARTILE.INC(F:F,1),1)</f>
        <v>1</v>
      </c>
      <c r="H431" cm="1">
        <f t="array" ref="H431">_xlfn.IFS(B431&gt;_xlfn.QUARTILE.INC(B:B,3),1,B431&gt;_xlfn.QUARTILE.INC(B:B,2),2,B431&gt;_xlfn.QUARTILE.INC(B:B,1),3,B431&lt;=_xlfn.QUARTILE.INC(B:B,1),4)</f>
        <v>1</v>
      </c>
      <c r="I431" cm="1">
        <f t="array" ref="I431">_xlfn.IFS(D431&gt;_xlfn.QUARTILE.INC(D:D,3),1,D431&gt;_xlfn.QUARTILE.INC(D:D,2),2,D431&gt;_xlfn.QUARTILE.INC(D:D,1),3,D431&lt;=_xlfn.QUARTILE.INC(D:D,1),4)</f>
        <v>1</v>
      </c>
      <c r="J431" t="str">
        <f t="shared" si="24"/>
        <v>111</v>
      </c>
      <c r="K431" t="str">
        <f t="shared" si="25"/>
        <v/>
      </c>
      <c r="L431" t="str">
        <f t="shared" si="26"/>
        <v>Champion</v>
      </c>
      <c r="M431" t="str">
        <f t="shared" si="27"/>
        <v>Loyal</v>
      </c>
    </row>
    <row r="432" spans="1:13" x14ac:dyDescent="0.25">
      <c r="A432">
        <v>5163</v>
      </c>
      <c r="B432">
        <v>14</v>
      </c>
      <c r="C432" s="1">
        <v>43584</v>
      </c>
      <c r="D432">
        <v>69.849999999999994</v>
      </c>
      <c r="E432">
        <v>4.1088235294117599</v>
      </c>
      <c r="F432">
        <f>$O$2-C432</f>
        <v>2</v>
      </c>
      <c r="G432" cm="1">
        <f t="array" ref="G432">_xlfn.IFS(F432&gt;_xlfn.QUARTILE.INC(F:F,3),4,F432&gt;_xlfn.QUARTILE.INC(F:F,2),3,F432&gt;_xlfn.QUARTILE.INC(F:F,1),2,F432&lt;=_xlfn.QUARTILE.INC(F:F,1),1)</f>
        <v>1</v>
      </c>
      <c r="H432" cm="1">
        <f t="array" ref="H432">_xlfn.IFS(B432&gt;_xlfn.QUARTILE.INC(B:B,3),1,B432&gt;_xlfn.QUARTILE.INC(B:B,2),2,B432&gt;_xlfn.QUARTILE.INC(B:B,1),3,B432&lt;=_xlfn.QUARTILE.INC(B:B,1),4)</f>
        <v>1</v>
      </c>
      <c r="I432" cm="1">
        <f t="array" ref="I432">_xlfn.IFS(D432&gt;_xlfn.QUARTILE.INC(D:D,3),1,D432&gt;_xlfn.QUARTILE.INC(D:D,2),2,D432&gt;_xlfn.QUARTILE.INC(D:D,1),3,D432&lt;=_xlfn.QUARTILE.INC(D:D,1),4)</f>
        <v>1</v>
      </c>
      <c r="J432" t="str">
        <f t="shared" si="24"/>
        <v>111</v>
      </c>
      <c r="K432" t="str">
        <f t="shared" si="25"/>
        <v/>
      </c>
      <c r="L432" t="str">
        <f t="shared" si="26"/>
        <v>Champion</v>
      </c>
      <c r="M432" t="str">
        <f t="shared" si="27"/>
        <v>Loyal</v>
      </c>
    </row>
    <row r="433" spans="1:13" x14ac:dyDescent="0.25">
      <c r="A433">
        <v>8081</v>
      </c>
      <c r="B433">
        <v>14</v>
      </c>
      <c r="C433" s="1">
        <v>43583</v>
      </c>
      <c r="D433">
        <v>69.75</v>
      </c>
      <c r="E433">
        <v>4.359375</v>
      </c>
      <c r="F433">
        <f>$O$2-C433</f>
        <v>3</v>
      </c>
      <c r="G433" cm="1">
        <f t="array" ref="G433">_xlfn.IFS(F433&gt;_xlfn.QUARTILE.INC(F:F,3),4,F433&gt;_xlfn.QUARTILE.INC(F:F,2),3,F433&gt;_xlfn.QUARTILE.INC(F:F,1),2,F433&lt;=_xlfn.QUARTILE.INC(F:F,1),1)</f>
        <v>1</v>
      </c>
      <c r="H433" cm="1">
        <f t="array" ref="H433">_xlfn.IFS(B433&gt;_xlfn.QUARTILE.INC(B:B,3),1,B433&gt;_xlfn.QUARTILE.INC(B:B,2),2,B433&gt;_xlfn.QUARTILE.INC(B:B,1),3,B433&lt;=_xlfn.QUARTILE.INC(B:B,1),4)</f>
        <v>1</v>
      </c>
      <c r="I433" cm="1">
        <f t="array" ref="I433">_xlfn.IFS(D433&gt;_xlfn.QUARTILE.INC(D:D,3),1,D433&gt;_xlfn.QUARTILE.INC(D:D,2),2,D433&gt;_xlfn.QUARTILE.INC(D:D,1),3,D433&lt;=_xlfn.QUARTILE.INC(D:D,1),4)</f>
        <v>1</v>
      </c>
      <c r="J433" t="str">
        <f t="shared" si="24"/>
        <v>111</v>
      </c>
      <c r="K433" t="str">
        <f t="shared" si="25"/>
        <v/>
      </c>
      <c r="L433" t="str">
        <f t="shared" si="26"/>
        <v>Champion</v>
      </c>
      <c r="M433" t="str">
        <f t="shared" si="27"/>
        <v>Loyal</v>
      </c>
    </row>
    <row r="434" spans="1:13" x14ac:dyDescent="0.25">
      <c r="A434">
        <v>280</v>
      </c>
      <c r="B434">
        <v>11</v>
      </c>
      <c r="C434" s="1">
        <v>43583</v>
      </c>
      <c r="D434">
        <v>69.75</v>
      </c>
      <c r="E434">
        <v>5.3653846153846096</v>
      </c>
      <c r="F434">
        <f>$O$2-C434</f>
        <v>3</v>
      </c>
      <c r="G434" cm="1">
        <f t="array" ref="G434">_xlfn.IFS(F434&gt;_xlfn.QUARTILE.INC(F:F,3),4,F434&gt;_xlfn.QUARTILE.INC(F:F,2),3,F434&gt;_xlfn.QUARTILE.INC(F:F,1),2,F434&lt;=_xlfn.QUARTILE.INC(F:F,1),1)</f>
        <v>1</v>
      </c>
      <c r="H434" cm="1">
        <f t="array" ref="H434">_xlfn.IFS(B434&gt;_xlfn.QUARTILE.INC(B:B,3),1,B434&gt;_xlfn.QUARTILE.INC(B:B,2),2,B434&gt;_xlfn.QUARTILE.INC(B:B,1),3,B434&lt;=_xlfn.QUARTILE.INC(B:B,1),4)</f>
        <v>2</v>
      </c>
      <c r="I434" cm="1">
        <f t="array" ref="I434">_xlfn.IFS(D434&gt;_xlfn.QUARTILE.INC(D:D,3),1,D434&gt;_xlfn.QUARTILE.INC(D:D,2),2,D434&gt;_xlfn.QUARTILE.INC(D:D,1),3,D434&lt;=_xlfn.QUARTILE.INC(D:D,1),4)</f>
        <v>1</v>
      </c>
      <c r="J434" t="str">
        <f t="shared" si="24"/>
        <v>121</v>
      </c>
      <c r="K434" t="str">
        <f t="shared" si="25"/>
        <v/>
      </c>
      <c r="L434" t="str">
        <f t="shared" si="26"/>
        <v/>
      </c>
      <c r="M434" t="str">
        <f t="shared" si="27"/>
        <v/>
      </c>
    </row>
    <row r="435" spans="1:13" x14ac:dyDescent="0.25">
      <c r="A435">
        <v>8447</v>
      </c>
      <c r="B435">
        <v>10</v>
      </c>
      <c r="C435" s="1">
        <v>43583</v>
      </c>
      <c r="D435">
        <v>69.650000000000006</v>
      </c>
      <c r="E435">
        <v>4.3531250000000004</v>
      </c>
      <c r="F435">
        <f>$O$2-C435</f>
        <v>3</v>
      </c>
      <c r="G435" cm="1">
        <f t="array" ref="G435">_xlfn.IFS(F435&gt;_xlfn.QUARTILE.INC(F:F,3),4,F435&gt;_xlfn.QUARTILE.INC(F:F,2),3,F435&gt;_xlfn.QUARTILE.INC(F:F,1),2,F435&lt;=_xlfn.QUARTILE.INC(F:F,1),1)</f>
        <v>1</v>
      </c>
      <c r="H435" cm="1">
        <f t="array" ref="H435">_xlfn.IFS(B435&gt;_xlfn.QUARTILE.INC(B:B,3),1,B435&gt;_xlfn.QUARTILE.INC(B:B,2),2,B435&gt;_xlfn.QUARTILE.INC(B:B,1),3,B435&lt;=_xlfn.QUARTILE.INC(B:B,1),4)</f>
        <v>2</v>
      </c>
      <c r="I435" cm="1">
        <f t="array" ref="I435">_xlfn.IFS(D435&gt;_xlfn.QUARTILE.INC(D:D,3),1,D435&gt;_xlfn.QUARTILE.INC(D:D,2),2,D435&gt;_xlfn.QUARTILE.INC(D:D,1),3,D435&lt;=_xlfn.QUARTILE.INC(D:D,1),4)</f>
        <v>1</v>
      </c>
      <c r="J435" t="str">
        <f t="shared" si="24"/>
        <v>121</v>
      </c>
      <c r="K435" t="str">
        <f t="shared" si="25"/>
        <v/>
      </c>
      <c r="L435" t="str">
        <f t="shared" si="26"/>
        <v/>
      </c>
      <c r="M435" t="str">
        <f t="shared" si="27"/>
        <v/>
      </c>
    </row>
    <row r="436" spans="1:13" x14ac:dyDescent="0.25">
      <c r="A436">
        <v>400</v>
      </c>
      <c r="B436">
        <v>10</v>
      </c>
      <c r="C436" s="1">
        <v>43582</v>
      </c>
      <c r="D436">
        <v>69.599999999999994</v>
      </c>
      <c r="E436">
        <v>5.8</v>
      </c>
      <c r="F436">
        <f>$O$2-C436</f>
        <v>4</v>
      </c>
      <c r="G436" cm="1">
        <f t="array" ref="G436">_xlfn.IFS(F436&gt;_xlfn.QUARTILE.INC(F:F,3),4,F436&gt;_xlfn.QUARTILE.INC(F:F,2),3,F436&gt;_xlfn.QUARTILE.INC(F:F,1),2,F436&lt;=_xlfn.QUARTILE.INC(F:F,1),1)</f>
        <v>2</v>
      </c>
      <c r="H436" cm="1">
        <f t="array" ref="H436">_xlfn.IFS(B436&gt;_xlfn.QUARTILE.INC(B:B,3),1,B436&gt;_xlfn.QUARTILE.INC(B:B,2),2,B436&gt;_xlfn.QUARTILE.INC(B:B,1),3,B436&lt;=_xlfn.QUARTILE.INC(B:B,1),4)</f>
        <v>2</v>
      </c>
      <c r="I436" cm="1">
        <f t="array" ref="I436">_xlfn.IFS(D436&gt;_xlfn.QUARTILE.INC(D:D,3),1,D436&gt;_xlfn.QUARTILE.INC(D:D,2),2,D436&gt;_xlfn.QUARTILE.INC(D:D,1),3,D436&lt;=_xlfn.QUARTILE.INC(D:D,1),4)</f>
        <v>1</v>
      </c>
      <c r="J436" t="str">
        <f t="shared" si="24"/>
        <v>221</v>
      </c>
      <c r="K436" t="str">
        <f t="shared" si="25"/>
        <v/>
      </c>
      <c r="L436" t="str">
        <f t="shared" si="26"/>
        <v/>
      </c>
      <c r="M436" t="str">
        <f t="shared" si="27"/>
        <v/>
      </c>
    </row>
    <row r="437" spans="1:13" x14ac:dyDescent="0.25">
      <c r="A437">
        <v>8200</v>
      </c>
      <c r="B437">
        <v>16</v>
      </c>
      <c r="C437" s="1">
        <v>43580</v>
      </c>
      <c r="D437">
        <v>69.599999999999994</v>
      </c>
      <c r="E437">
        <v>4.0941176470588196</v>
      </c>
      <c r="F437">
        <f>$O$2-C437</f>
        <v>6</v>
      </c>
      <c r="G437" cm="1">
        <f t="array" ref="G437">_xlfn.IFS(F437&gt;_xlfn.QUARTILE.INC(F:F,3),4,F437&gt;_xlfn.QUARTILE.INC(F:F,2),3,F437&gt;_xlfn.QUARTILE.INC(F:F,1),2,F437&lt;=_xlfn.QUARTILE.INC(F:F,1),1)</f>
        <v>3</v>
      </c>
      <c r="H437" cm="1">
        <f t="array" ref="H437">_xlfn.IFS(B437&gt;_xlfn.QUARTILE.INC(B:B,3),1,B437&gt;_xlfn.QUARTILE.INC(B:B,2),2,B437&gt;_xlfn.QUARTILE.INC(B:B,1),3,B437&lt;=_xlfn.QUARTILE.INC(B:B,1),4)</f>
        <v>1</v>
      </c>
      <c r="I437" cm="1">
        <f t="array" ref="I437">_xlfn.IFS(D437&gt;_xlfn.QUARTILE.INC(D:D,3),1,D437&gt;_xlfn.QUARTILE.INC(D:D,2),2,D437&gt;_xlfn.QUARTILE.INC(D:D,1),3,D437&lt;=_xlfn.QUARTILE.INC(D:D,1),4)</f>
        <v>1</v>
      </c>
      <c r="J437" t="str">
        <f t="shared" si="24"/>
        <v>311</v>
      </c>
      <c r="K437" t="str">
        <f t="shared" si="25"/>
        <v/>
      </c>
      <c r="L437" t="str">
        <f t="shared" si="26"/>
        <v/>
      </c>
      <c r="M437" t="str">
        <f t="shared" si="27"/>
        <v>Loyal</v>
      </c>
    </row>
    <row r="438" spans="1:13" x14ac:dyDescent="0.25">
      <c r="A438">
        <v>547</v>
      </c>
      <c r="B438">
        <v>12</v>
      </c>
      <c r="C438" s="1">
        <v>43582</v>
      </c>
      <c r="D438">
        <v>69.55</v>
      </c>
      <c r="E438">
        <v>3.86388888888888</v>
      </c>
      <c r="F438">
        <f>$O$2-C438</f>
        <v>4</v>
      </c>
      <c r="G438" cm="1">
        <f t="array" ref="G438">_xlfn.IFS(F438&gt;_xlfn.QUARTILE.INC(F:F,3),4,F438&gt;_xlfn.QUARTILE.INC(F:F,2),3,F438&gt;_xlfn.QUARTILE.INC(F:F,1),2,F438&lt;=_xlfn.QUARTILE.INC(F:F,1),1)</f>
        <v>2</v>
      </c>
      <c r="H438" cm="1">
        <f t="array" ref="H438">_xlfn.IFS(B438&gt;_xlfn.QUARTILE.INC(B:B,3),1,B438&gt;_xlfn.QUARTILE.INC(B:B,2),2,B438&gt;_xlfn.QUARTILE.INC(B:B,1),3,B438&lt;=_xlfn.QUARTILE.INC(B:B,1),4)</f>
        <v>1</v>
      </c>
      <c r="I438" cm="1">
        <f t="array" ref="I438">_xlfn.IFS(D438&gt;_xlfn.QUARTILE.INC(D:D,3),1,D438&gt;_xlfn.QUARTILE.INC(D:D,2),2,D438&gt;_xlfn.QUARTILE.INC(D:D,1),3,D438&lt;=_xlfn.QUARTILE.INC(D:D,1),4)</f>
        <v>1</v>
      </c>
      <c r="J438" t="str">
        <f t="shared" si="24"/>
        <v>211</v>
      </c>
      <c r="K438" t="str">
        <f t="shared" si="25"/>
        <v/>
      </c>
      <c r="L438" t="str">
        <f t="shared" si="26"/>
        <v/>
      </c>
      <c r="M438" t="str">
        <f t="shared" si="27"/>
        <v>Loyal</v>
      </c>
    </row>
    <row r="439" spans="1:13" x14ac:dyDescent="0.25">
      <c r="A439">
        <v>355</v>
      </c>
      <c r="B439">
        <v>11</v>
      </c>
      <c r="C439" s="1">
        <v>43579</v>
      </c>
      <c r="D439">
        <v>69.55</v>
      </c>
      <c r="E439">
        <v>4.0911764705882296</v>
      </c>
      <c r="F439">
        <f>$O$2-C439</f>
        <v>7</v>
      </c>
      <c r="G439" cm="1">
        <f t="array" ref="G439">_xlfn.IFS(F439&gt;_xlfn.QUARTILE.INC(F:F,3),4,F439&gt;_xlfn.QUARTILE.INC(F:F,2),3,F439&gt;_xlfn.QUARTILE.INC(F:F,1),2,F439&lt;=_xlfn.QUARTILE.INC(F:F,1),1)</f>
        <v>3</v>
      </c>
      <c r="H439" cm="1">
        <f t="array" ref="H439">_xlfn.IFS(B439&gt;_xlfn.QUARTILE.INC(B:B,3),1,B439&gt;_xlfn.QUARTILE.INC(B:B,2),2,B439&gt;_xlfn.QUARTILE.INC(B:B,1),3,B439&lt;=_xlfn.QUARTILE.INC(B:B,1),4)</f>
        <v>2</v>
      </c>
      <c r="I439" cm="1">
        <f t="array" ref="I439">_xlfn.IFS(D439&gt;_xlfn.QUARTILE.INC(D:D,3),1,D439&gt;_xlfn.QUARTILE.INC(D:D,2),2,D439&gt;_xlfn.QUARTILE.INC(D:D,1),3,D439&lt;=_xlfn.QUARTILE.INC(D:D,1),4)</f>
        <v>1</v>
      </c>
      <c r="J439" t="str">
        <f t="shared" si="24"/>
        <v>321</v>
      </c>
      <c r="K439" t="str">
        <f t="shared" si="25"/>
        <v/>
      </c>
      <c r="L439" t="str">
        <f t="shared" si="26"/>
        <v/>
      </c>
      <c r="M439" t="str">
        <f t="shared" si="27"/>
        <v/>
      </c>
    </row>
    <row r="440" spans="1:13" x14ac:dyDescent="0.25">
      <c r="A440">
        <v>8139</v>
      </c>
      <c r="B440">
        <v>12</v>
      </c>
      <c r="C440" s="1">
        <v>43579</v>
      </c>
      <c r="D440">
        <v>69.45</v>
      </c>
      <c r="E440">
        <v>4.3406250000000002</v>
      </c>
      <c r="F440">
        <f>$O$2-C440</f>
        <v>7</v>
      </c>
      <c r="G440" cm="1">
        <f t="array" ref="G440">_xlfn.IFS(F440&gt;_xlfn.QUARTILE.INC(F:F,3),4,F440&gt;_xlfn.QUARTILE.INC(F:F,2),3,F440&gt;_xlfn.QUARTILE.INC(F:F,1),2,F440&lt;=_xlfn.QUARTILE.INC(F:F,1),1)</f>
        <v>3</v>
      </c>
      <c r="H440" cm="1">
        <f t="array" ref="H440">_xlfn.IFS(B440&gt;_xlfn.QUARTILE.INC(B:B,3),1,B440&gt;_xlfn.QUARTILE.INC(B:B,2),2,B440&gt;_xlfn.QUARTILE.INC(B:B,1),3,B440&lt;=_xlfn.QUARTILE.INC(B:B,1),4)</f>
        <v>1</v>
      </c>
      <c r="I440" cm="1">
        <f t="array" ref="I440">_xlfn.IFS(D440&gt;_xlfn.QUARTILE.INC(D:D,3),1,D440&gt;_xlfn.QUARTILE.INC(D:D,2),2,D440&gt;_xlfn.QUARTILE.INC(D:D,1),3,D440&lt;=_xlfn.QUARTILE.INC(D:D,1),4)</f>
        <v>1</v>
      </c>
      <c r="J440" t="str">
        <f t="shared" si="24"/>
        <v>311</v>
      </c>
      <c r="K440" t="str">
        <f t="shared" si="25"/>
        <v/>
      </c>
      <c r="L440" t="str">
        <f t="shared" si="26"/>
        <v/>
      </c>
      <c r="M440" t="str">
        <f t="shared" si="27"/>
        <v>Loyal</v>
      </c>
    </row>
    <row r="441" spans="1:13" x14ac:dyDescent="0.25">
      <c r="A441">
        <v>158</v>
      </c>
      <c r="B441">
        <v>15</v>
      </c>
      <c r="C441" s="1">
        <v>43584</v>
      </c>
      <c r="D441">
        <v>69.45</v>
      </c>
      <c r="E441">
        <v>3.6552631578947299</v>
      </c>
      <c r="F441">
        <f>$O$2-C441</f>
        <v>2</v>
      </c>
      <c r="G441" cm="1">
        <f t="array" ref="G441">_xlfn.IFS(F441&gt;_xlfn.QUARTILE.INC(F:F,3),4,F441&gt;_xlfn.QUARTILE.INC(F:F,2),3,F441&gt;_xlfn.QUARTILE.INC(F:F,1),2,F441&lt;=_xlfn.QUARTILE.INC(F:F,1),1)</f>
        <v>1</v>
      </c>
      <c r="H441" cm="1">
        <f t="array" ref="H441">_xlfn.IFS(B441&gt;_xlfn.QUARTILE.INC(B:B,3),1,B441&gt;_xlfn.QUARTILE.INC(B:B,2),2,B441&gt;_xlfn.QUARTILE.INC(B:B,1),3,B441&lt;=_xlfn.QUARTILE.INC(B:B,1),4)</f>
        <v>1</v>
      </c>
      <c r="I441" cm="1">
        <f t="array" ref="I441">_xlfn.IFS(D441&gt;_xlfn.QUARTILE.INC(D:D,3),1,D441&gt;_xlfn.QUARTILE.INC(D:D,2),2,D441&gt;_xlfn.QUARTILE.INC(D:D,1),3,D441&lt;=_xlfn.QUARTILE.INC(D:D,1),4)</f>
        <v>1</v>
      </c>
      <c r="J441" t="str">
        <f t="shared" si="24"/>
        <v>111</v>
      </c>
      <c r="K441" t="str">
        <f t="shared" si="25"/>
        <v/>
      </c>
      <c r="L441" t="str">
        <f t="shared" si="26"/>
        <v>Champion</v>
      </c>
      <c r="M441" t="str">
        <f t="shared" si="27"/>
        <v>Loyal</v>
      </c>
    </row>
    <row r="442" spans="1:13" x14ac:dyDescent="0.25">
      <c r="A442">
        <v>5740</v>
      </c>
      <c r="B442">
        <v>11</v>
      </c>
      <c r="C442" s="1">
        <v>43584</v>
      </c>
      <c r="D442">
        <v>69.449999999999903</v>
      </c>
      <c r="E442">
        <v>4.3406249999999904</v>
      </c>
      <c r="F442">
        <f>$O$2-C442</f>
        <v>2</v>
      </c>
      <c r="G442" cm="1">
        <f t="array" ref="G442">_xlfn.IFS(F442&gt;_xlfn.QUARTILE.INC(F:F,3),4,F442&gt;_xlfn.QUARTILE.INC(F:F,2),3,F442&gt;_xlfn.QUARTILE.INC(F:F,1),2,F442&lt;=_xlfn.QUARTILE.INC(F:F,1),1)</f>
        <v>1</v>
      </c>
      <c r="H442" cm="1">
        <f t="array" ref="H442">_xlfn.IFS(B442&gt;_xlfn.QUARTILE.INC(B:B,3),1,B442&gt;_xlfn.QUARTILE.INC(B:B,2),2,B442&gt;_xlfn.QUARTILE.INC(B:B,1),3,B442&lt;=_xlfn.QUARTILE.INC(B:B,1),4)</f>
        <v>2</v>
      </c>
      <c r="I442" cm="1">
        <f t="array" ref="I442">_xlfn.IFS(D442&gt;_xlfn.QUARTILE.INC(D:D,3),1,D442&gt;_xlfn.QUARTILE.INC(D:D,2),2,D442&gt;_xlfn.QUARTILE.INC(D:D,1),3,D442&lt;=_xlfn.QUARTILE.INC(D:D,1),4)</f>
        <v>1</v>
      </c>
      <c r="J442" t="str">
        <f t="shared" si="24"/>
        <v>121</v>
      </c>
      <c r="K442" t="str">
        <f t="shared" si="25"/>
        <v/>
      </c>
      <c r="L442" t="str">
        <f t="shared" si="26"/>
        <v/>
      </c>
      <c r="M442" t="str">
        <f t="shared" si="27"/>
        <v/>
      </c>
    </row>
    <row r="443" spans="1:13" x14ac:dyDescent="0.25">
      <c r="A443">
        <v>8312</v>
      </c>
      <c r="B443">
        <v>11</v>
      </c>
      <c r="C443" s="1">
        <v>43584</v>
      </c>
      <c r="D443">
        <v>69.400000000000006</v>
      </c>
      <c r="E443">
        <v>4.6266666666666598</v>
      </c>
      <c r="F443">
        <f>$O$2-C443</f>
        <v>2</v>
      </c>
      <c r="G443" cm="1">
        <f t="array" ref="G443">_xlfn.IFS(F443&gt;_xlfn.QUARTILE.INC(F:F,3),4,F443&gt;_xlfn.QUARTILE.INC(F:F,2),3,F443&gt;_xlfn.QUARTILE.INC(F:F,1),2,F443&lt;=_xlfn.QUARTILE.INC(F:F,1),1)</f>
        <v>1</v>
      </c>
      <c r="H443" cm="1">
        <f t="array" ref="H443">_xlfn.IFS(B443&gt;_xlfn.QUARTILE.INC(B:B,3),1,B443&gt;_xlfn.QUARTILE.INC(B:B,2),2,B443&gt;_xlfn.QUARTILE.INC(B:B,1),3,B443&lt;=_xlfn.QUARTILE.INC(B:B,1),4)</f>
        <v>2</v>
      </c>
      <c r="I443" cm="1">
        <f t="array" ref="I443">_xlfn.IFS(D443&gt;_xlfn.QUARTILE.INC(D:D,3),1,D443&gt;_xlfn.QUARTILE.INC(D:D,2),2,D443&gt;_xlfn.QUARTILE.INC(D:D,1),3,D443&lt;=_xlfn.QUARTILE.INC(D:D,1),4)</f>
        <v>1</v>
      </c>
      <c r="J443" t="str">
        <f t="shared" si="24"/>
        <v>121</v>
      </c>
      <c r="K443" t="str">
        <f t="shared" si="25"/>
        <v/>
      </c>
      <c r="L443" t="str">
        <f t="shared" si="26"/>
        <v/>
      </c>
      <c r="M443" t="str">
        <f t="shared" si="27"/>
        <v/>
      </c>
    </row>
    <row r="444" spans="1:13" x14ac:dyDescent="0.25">
      <c r="A444">
        <v>5081</v>
      </c>
      <c r="B444">
        <v>8</v>
      </c>
      <c r="C444" s="1">
        <v>43584</v>
      </c>
      <c r="D444">
        <v>69.25</v>
      </c>
      <c r="E444">
        <v>6.2954545454545396</v>
      </c>
      <c r="F444">
        <f>$O$2-C444</f>
        <v>2</v>
      </c>
      <c r="G444" cm="1">
        <f t="array" ref="G444">_xlfn.IFS(F444&gt;_xlfn.QUARTILE.INC(F:F,3),4,F444&gt;_xlfn.QUARTILE.INC(F:F,2),3,F444&gt;_xlfn.QUARTILE.INC(F:F,1),2,F444&lt;=_xlfn.QUARTILE.INC(F:F,1),1)</f>
        <v>1</v>
      </c>
      <c r="H444" cm="1">
        <f t="array" ref="H444">_xlfn.IFS(B444&gt;_xlfn.QUARTILE.INC(B:B,3),1,B444&gt;_xlfn.QUARTILE.INC(B:B,2),2,B444&gt;_xlfn.QUARTILE.INC(B:B,1),3,B444&lt;=_xlfn.QUARTILE.INC(B:B,1),4)</f>
        <v>3</v>
      </c>
      <c r="I444" cm="1">
        <f t="array" ref="I444">_xlfn.IFS(D444&gt;_xlfn.QUARTILE.INC(D:D,3),1,D444&gt;_xlfn.QUARTILE.INC(D:D,2),2,D444&gt;_xlfn.QUARTILE.INC(D:D,1),3,D444&lt;=_xlfn.QUARTILE.INC(D:D,1),4)</f>
        <v>1</v>
      </c>
      <c r="J444" t="str">
        <f t="shared" si="24"/>
        <v>131</v>
      </c>
      <c r="K444" t="str">
        <f t="shared" si="25"/>
        <v/>
      </c>
      <c r="L444" t="str">
        <f t="shared" si="26"/>
        <v/>
      </c>
      <c r="M444" t="str">
        <f t="shared" si="27"/>
        <v/>
      </c>
    </row>
    <row r="445" spans="1:13" x14ac:dyDescent="0.25">
      <c r="A445">
        <v>769</v>
      </c>
      <c r="B445">
        <v>13</v>
      </c>
      <c r="C445" s="1">
        <v>43582</v>
      </c>
      <c r="D445">
        <v>69.25</v>
      </c>
      <c r="E445">
        <v>4.328125</v>
      </c>
      <c r="F445">
        <f>$O$2-C445</f>
        <v>4</v>
      </c>
      <c r="G445" cm="1">
        <f t="array" ref="G445">_xlfn.IFS(F445&gt;_xlfn.QUARTILE.INC(F:F,3),4,F445&gt;_xlfn.QUARTILE.INC(F:F,2),3,F445&gt;_xlfn.QUARTILE.INC(F:F,1),2,F445&lt;=_xlfn.QUARTILE.INC(F:F,1),1)</f>
        <v>2</v>
      </c>
      <c r="H445" cm="1">
        <f t="array" ref="H445">_xlfn.IFS(B445&gt;_xlfn.QUARTILE.INC(B:B,3),1,B445&gt;_xlfn.QUARTILE.INC(B:B,2),2,B445&gt;_xlfn.QUARTILE.INC(B:B,1),3,B445&lt;=_xlfn.QUARTILE.INC(B:B,1),4)</f>
        <v>1</v>
      </c>
      <c r="I445" cm="1">
        <f t="array" ref="I445">_xlfn.IFS(D445&gt;_xlfn.QUARTILE.INC(D:D,3),1,D445&gt;_xlfn.QUARTILE.INC(D:D,2),2,D445&gt;_xlfn.QUARTILE.INC(D:D,1),3,D445&lt;=_xlfn.QUARTILE.INC(D:D,1),4)</f>
        <v>1</v>
      </c>
      <c r="J445" t="str">
        <f t="shared" si="24"/>
        <v>211</v>
      </c>
      <c r="K445" t="str">
        <f t="shared" si="25"/>
        <v/>
      </c>
      <c r="L445" t="str">
        <f t="shared" si="26"/>
        <v/>
      </c>
      <c r="M445" t="str">
        <f t="shared" si="27"/>
        <v>Loyal</v>
      </c>
    </row>
    <row r="446" spans="1:13" x14ac:dyDescent="0.25">
      <c r="A446">
        <v>651</v>
      </c>
      <c r="B446">
        <v>12</v>
      </c>
      <c r="C446" s="1">
        <v>43581</v>
      </c>
      <c r="D446">
        <v>69.2</v>
      </c>
      <c r="E446">
        <v>4.3250000000000002</v>
      </c>
      <c r="F446">
        <f>$O$2-C446</f>
        <v>5</v>
      </c>
      <c r="G446" cm="1">
        <f t="array" ref="G446">_xlfn.IFS(F446&gt;_xlfn.QUARTILE.INC(F:F,3),4,F446&gt;_xlfn.QUARTILE.INC(F:F,2),3,F446&gt;_xlfn.QUARTILE.INC(F:F,1),2,F446&lt;=_xlfn.QUARTILE.INC(F:F,1),1)</f>
        <v>3</v>
      </c>
      <c r="H446" cm="1">
        <f t="array" ref="H446">_xlfn.IFS(B446&gt;_xlfn.QUARTILE.INC(B:B,3),1,B446&gt;_xlfn.QUARTILE.INC(B:B,2),2,B446&gt;_xlfn.QUARTILE.INC(B:B,1),3,B446&lt;=_xlfn.QUARTILE.INC(B:B,1),4)</f>
        <v>1</v>
      </c>
      <c r="I446" cm="1">
        <f t="array" ref="I446">_xlfn.IFS(D446&gt;_xlfn.QUARTILE.INC(D:D,3),1,D446&gt;_xlfn.QUARTILE.INC(D:D,2),2,D446&gt;_xlfn.QUARTILE.INC(D:D,1),3,D446&lt;=_xlfn.QUARTILE.INC(D:D,1),4)</f>
        <v>1</v>
      </c>
      <c r="J446" t="str">
        <f t="shared" si="24"/>
        <v>311</v>
      </c>
      <c r="K446" t="str">
        <f t="shared" si="25"/>
        <v/>
      </c>
      <c r="L446" t="str">
        <f t="shared" si="26"/>
        <v/>
      </c>
      <c r="M446" t="str">
        <f t="shared" si="27"/>
        <v>Loyal</v>
      </c>
    </row>
    <row r="447" spans="1:13" x14ac:dyDescent="0.25">
      <c r="A447">
        <v>8306</v>
      </c>
      <c r="B447">
        <v>12</v>
      </c>
      <c r="C447" s="1">
        <v>43581</v>
      </c>
      <c r="D447">
        <v>69.2</v>
      </c>
      <c r="E447">
        <v>4.3250000000000002</v>
      </c>
      <c r="F447">
        <f>$O$2-C447</f>
        <v>5</v>
      </c>
      <c r="G447" cm="1">
        <f t="array" ref="G447">_xlfn.IFS(F447&gt;_xlfn.QUARTILE.INC(F:F,3),4,F447&gt;_xlfn.QUARTILE.INC(F:F,2),3,F447&gt;_xlfn.QUARTILE.INC(F:F,1),2,F447&lt;=_xlfn.QUARTILE.INC(F:F,1),1)</f>
        <v>3</v>
      </c>
      <c r="H447" cm="1">
        <f t="array" ref="H447">_xlfn.IFS(B447&gt;_xlfn.QUARTILE.INC(B:B,3),1,B447&gt;_xlfn.QUARTILE.INC(B:B,2),2,B447&gt;_xlfn.QUARTILE.INC(B:B,1),3,B447&lt;=_xlfn.QUARTILE.INC(B:B,1),4)</f>
        <v>1</v>
      </c>
      <c r="I447" cm="1">
        <f t="array" ref="I447">_xlfn.IFS(D447&gt;_xlfn.QUARTILE.INC(D:D,3),1,D447&gt;_xlfn.QUARTILE.INC(D:D,2),2,D447&gt;_xlfn.QUARTILE.INC(D:D,1),3,D447&lt;=_xlfn.QUARTILE.INC(D:D,1),4)</f>
        <v>1</v>
      </c>
      <c r="J447" t="str">
        <f t="shared" si="24"/>
        <v>311</v>
      </c>
      <c r="K447" t="str">
        <f t="shared" si="25"/>
        <v/>
      </c>
      <c r="L447" t="str">
        <f t="shared" si="26"/>
        <v/>
      </c>
      <c r="M447" t="str">
        <f t="shared" si="27"/>
        <v>Loyal</v>
      </c>
    </row>
    <row r="448" spans="1:13" x14ac:dyDescent="0.25">
      <c r="A448">
        <v>8369</v>
      </c>
      <c r="B448">
        <v>14</v>
      </c>
      <c r="C448" s="1">
        <v>43578</v>
      </c>
      <c r="D448">
        <v>69.199999999999903</v>
      </c>
      <c r="E448">
        <v>4.3249999999999904</v>
      </c>
      <c r="F448">
        <f>$O$2-C448</f>
        <v>8</v>
      </c>
      <c r="G448" cm="1">
        <f t="array" ref="G448">_xlfn.IFS(F448&gt;_xlfn.QUARTILE.INC(F:F,3),4,F448&gt;_xlfn.QUARTILE.INC(F:F,2),3,F448&gt;_xlfn.QUARTILE.INC(F:F,1),2,F448&lt;=_xlfn.QUARTILE.INC(F:F,1),1)</f>
        <v>4</v>
      </c>
      <c r="H448" cm="1">
        <f t="array" ref="H448">_xlfn.IFS(B448&gt;_xlfn.QUARTILE.INC(B:B,3),1,B448&gt;_xlfn.QUARTILE.INC(B:B,2),2,B448&gt;_xlfn.QUARTILE.INC(B:B,1),3,B448&lt;=_xlfn.QUARTILE.INC(B:B,1),4)</f>
        <v>1</v>
      </c>
      <c r="I448" cm="1">
        <f t="array" ref="I448">_xlfn.IFS(D448&gt;_xlfn.QUARTILE.INC(D:D,3),1,D448&gt;_xlfn.QUARTILE.INC(D:D,2),2,D448&gt;_xlfn.QUARTILE.INC(D:D,1),3,D448&lt;=_xlfn.QUARTILE.INC(D:D,1),4)</f>
        <v>1</v>
      </c>
      <c r="J448" t="str">
        <f t="shared" si="24"/>
        <v>411</v>
      </c>
      <c r="K448" t="str">
        <f t="shared" si="25"/>
        <v>At Risk</v>
      </c>
      <c r="L448" t="str">
        <f t="shared" si="26"/>
        <v/>
      </c>
      <c r="M448" t="str">
        <f t="shared" si="27"/>
        <v>Loyal</v>
      </c>
    </row>
    <row r="449" spans="1:13" x14ac:dyDescent="0.25">
      <c r="A449">
        <v>8010</v>
      </c>
      <c r="B449">
        <v>12</v>
      </c>
      <c r="C449" s="1">
        <v>43582</v>
      </c>
      <c r="D449">
        <v>69.150000000000006</v>
      </c>
      <c r="E449">
        <v>4.9392857142857096</v>
      </c>
      <c r="F449">
        <f>$O$2-C449</f>
        <v>4</v>
      </c>
      <c r="G449" cm="1">
        <f t="array" ref="G449">_xlfn.IFS(F449&gt;_xlfn.QUARTILE.INC(F:F,3),4,F449&gt;_xlfn.QUARTILE.INC(F:F,2),3,F449&gt;_xlfn.QUARTILE.INC(F:F,1),2,F449&lt;=_xlfn.QUARTILE.INC(F:F,1),1)</f>
        <v>2</v>
      </c>
      <c r="H449" cm="1">
        <f t="array" ref="H449">_xlfn.IFS(B449&gt;_xlfn.QUARTILE.INC(B:B,3),1,B449&gt;_xlfn.QUARTILE.INC(B:B,2),2,B449&gt;_xlfn.QUARTILE.INC(B:B,1),3,B449&lt;=_xlfn.QUARTILE.INC(B:B,1),4)</f>
        <v>1</v>
      </c>
      <c r="I449" cm="1">
        <f t="array" ref="I449">_xlfn.IFS(D449&gt;_xlfn.QUARTILE.INC(D:D,3),1,D449&gt;_xlfn.QUARTILE.INC(D:D,2),2,D449&gt;_xlfn.QUARTILE.INC(D:D,1),3,D449&lt;=_xlfn.QUARTILE.INC(D:D,1),4)</f>
        <v>1</v>
      </c>
      <c r="J449" t="str">
        <f t="shared" si="24"/>
        <v>211</v>
      </c>
      <c r="K449" t="str">
        <f t="shared" si="25"/>
        <v/>
      </c>
      <c r="L449" t="str">
        <f t="shared" si="26"/>
        <v/>
      </c>
      <c r="M449" t="str">
        <f t="shared" si="27"/>
        <v>Loyal</v>
      </c>
    </row>
    <row r="450" spans="1:13" x14ac:dyDescent="0.25">
      <c r="A450">
        <v>218</v>
      </c>
      <c r="B450">
        <v>7</v>
      </c>
      <c r="C450" s="1">
        <v>43567</v>
      </c>
      <c r="D450">
        <v>69.150000000000006</v>
      </c>
      <c r="E450">
        <v>6.915</v>
      </c>
      <c r="F450">
        <f>$O$2-C450</f>
        <v>19</v>
      </c>
      <c r="G450" cm="1">
        <f t="array" ref="G450">_xlfn.IFS(F450&gt;_xlfn.QUARTILE.INC(F:F,3),4,F450&gt;_xlfn.QUARTILE.INC(F:F,2),3,F450&gt;_xlfn.QUARTILE.INC(F:F,1),2,F450&lt;=_xlfn.QUARTILE.INC(F:F,1),1)</f>
        <v>4</v>
      </c>
      <c r="H450" cm="1">
        <f t="array" ref="H450">_xlfn.IFS(B450&gt;_xlfn.QUARTILE.INC(B:B,3),1,B450&gt;_xlfn.QUARTILE.INC(B:B,2),2,B450&gt;_xlfn.QUARTILE.INC(B:B,1),3,B450&lt;=_xlfn.QUARTILE.INC(B:B,1),4)</f>
        <v>3</v>
      </c>
      <c r="I450" cm="1">
        <f t="array" ref="I450">_xlfn.IFS(D450&gt;_xlfn.QUARTILE.INC(D:D,3),1,D450&gt;_xlfn.QUARTILE.INC(D:D,2),2,D450&gt;_xlfn.QUARTILE.INC(D:D,1),3,D450&lt;=_xlfn.QUARTILE.INC(D:D,1),4)</f>
        <v>1</v>
      </c>
      <c r="J450" t="str">
        <f t="shared" si="24"/>
        <v>431</v>
      </c>
      <c r="K450" t="str">
        <f t="shared" si="25"/>
        <v>At Risk</v>
      </c>
      <c r="L450" t="str">
        <f t="shared" si="26"/>
        <v/>
      </c>
      <c r="M450" t="str">
        <f t="shared" si="27"/>
        <v/>
      </c>
    </row>
    <row r="451" spans="1:13" x14ac:dyDescent="0.25">
      <c r="A451">
        <v>429</v>
      </c>
      <c r="B451">
        <v>13</v>
      </c>
      <c r="C451" s="1">
        <v>43578</v>
      </c>
      <c r="D451">
        <v>69.150000000000006</v>
      </c>
      <c r="E451">
        <v>4.3218750000000004</v>
      </c>
      <c r="F451">
        <f>$O$2-C451</f>
        <v>8</v>
      </c>
      <c r="G451" cm="1">
        <f t="array" ref="G451">_xlfn.IFS(F451&gt;_xlfn.QUARTILE.INC(F:F,3),4,F451&gt;_xlfn.QUARTILE.INC(F:F,2),3,F451&gt;_xlfn.QUARTILE.INC(F:F,1),2,F451&lt;=_xlfn.QUARTILE.INC(F:F,1),1)</f>
        <v>4</v>
      </c>
      <c r="H451" cm="1">
        <f t="array" ref="H451">_xlfn.IFS(B451&gt;_xlfn.QUARTILE.INC(B:B,3),1,B451&gt;_xlfn.QUARTILE.INC(B:B,2),2,B451&gt;_xlfn.QUARTILE.INC(B:B,1),3,B451&lt;=_xlfn.QUARTILE.INC(B:B,1),4)</f>
        <v>1</v>
      </c>
      <c r="I451" cm="1">
        <f t="array" ref="I451">_xlfn.IFS(D451&gt;_xlfn.QUARTILE.INC(D:D,3),1,D451&gt;_xlfn.QUARTILE.INC(D:D,2),2,D451&gt;_xlfn.QUARTILE.INC(D:D,1),3,D451&lt;=_xlfn.QUARTILE.INC(D:D,1),4)</f>
        <v>1</v>
      </c>
      <c r="J451" t="str">
        <f t="shared" ref="J451:J514" si="28">_xlfn.CONCAT(G451,H451,I451,)</f>
        <v>411</v>
      </c>
      <c r="K451" t="str">
        <f t="shared" ref="K451:K514" si="29">IF(OR(G451=4,G451=4),"At Risk", "")</f>
        <v>At Risk</v>
      </c>
      <c r="L451" t="str">
        <f t="shared" ref="L451:L514" si="30">IF(AND(G451=1,H451=1,I451=1),"Champion","")</f>
        <v/>
      </c>
      <c r="M451" t="str">
        <f t="shared" ref="M451:M514" si="31">IF(H451=1,"Loyal","")</f>
        <v>Loyal</v>
      </c>
    </row>
    <row r="452" spans="1:13" x14ac:dyDescent="0.25">
      <c r="A452">
        <v>444</v>
      </c>
      <c r="B452">
        <v>10</v>
      </c>
      <c r="C452" s="1">
        <v>43584</v>
      </c>
      <c r="D452">
        <v>69.099999999999994</v>
      </c>
      <c r="E452">
        <v>5.3153846153846098</v>
      </c>
      <c r="F452">
        <f>$O$2-C452</f>
        <v>2</v>
      </c>
      <c r="G452" cm="1">
        <f t="array" ref="G452">_xlfn.IFS(F452&gt;_xlfn.QUARTILE.INC(F:F,3),4,F452&gt;_xlfn.QUARTILE.INC(F:F,2),3,F452&gt;_xlfn.QUARTILE.INC(F:F,1),2,F452&lt;=_xlfn.QUARTILE.INC(F:F,1),1)</f>
        <v>1</v>
      </c>
      <c r="H452" cm="1">
        <f t="array" ref="H452">_xlfn.IFS(B452&gt;_xlfn.QUARTILE.INC(B:B,3),1,B452&gt;_xlfn.QUARTILE.INC(B:B,2),2,B452&gt;_xlfn.QUARTILE.INC(B:B,1),3,B452&lt;=_xlfn.QUARTILE.INC(B:B,1),4)</f>
        <v>2</v>
      </c>
      <c r="I452" cm="1">
        <f t="array" ref="I452">_xlfn.IFS(D452&gt;_xlfn.QUARTILE.INC(D:D,3),1,D452&gt;_xlfn.QUARTILE.INC(D:D,2),2,D452&gt;_xlfn.QUARTILE.INC(D:D,1),3,D452&lt;=_xlfn.QUARTILE.INC(D:D,1),4)</f>
        <v>1</v>
      </c>
      <c r="J452" t="str">
        <f t="shared" si="28"/>
        <v>121</v>
      </c>
      <c r="K452" t="str">
        <f t="shared" si="29"/>
        <v/>
      </c>
      <c r="L452" t="str">
        <f t="shared" si="30"/>
        <v/>
      </c>
      <c r="M452" t="str">
        <f t="shared" si="31"/>
        <v/>
      </c>
    </row>
    <row r="453" spans="1:13" x14ac:dyDescent="0.25">
      <c r="A453">
        <v>5858</v>
      </c>
      <c r="B453">
        <v>9</v>
      </c>
      <c r="C453" s="1">
        <v>43582</v>
      </c>
      <c r="D453">
        <v>69.099999999999994</v>
      </c>
      <c r="E453">
        <v>5.3153846153846098</v>
      </c>
      <c r="F453">
        <f>$O$2-C453</f>
        <v>4</v>
      </c>
      <c r="G453" cm="1">
        <f t="array" ref="G453">_xlfn.IFS(F453&gt;_xlfn.QUARTILE.INC(F:F,3),4,F453&gt;_xlfn.QUARTILE.INC(F:F,2),3,F453&gt;_xlfn.QUARTILE.INC(F:F,1),2,F453&lt;=_xlfn.QUARTILE.INC(F:F,1),1)</f>
        <v>2</v>
      </c>
      <c r="H453" cm="1">
        <f t="array" ref="H453">_xlfn.IFS(B453&gt;_xlfn.QUARTILE.INC(B:B,3),1,B453&gt;_xlfn.QUARTILE.INC(B:B,2),2,B453&gt;_xlfn.QUARTILE.INC(B:B,1),3,B453&lt;=_xlfn.QUARTILE.INC(B:B,1),4)</f>
        <v>2</v>
      </c>
      <c r="I453" cm="1">
        <f t="array" ref="I453">_xlfn.IFS(D453&gt;_xlfn.QUARTILE.INC(D:D,3),1,D453&gt;_xlfn.QUARTILE.INC(D:D,2),2,D453&gt;_xlfn.QUARTILE.INC(D:D,1),3,D453&lt;=_xlfn.QUARTILE.INC(D:D,1),4)</f>
        <v>1</v>
      </c>
      <c r="J453" t="str">
        <f t="shared" si="28"/>
        <v>221</v>
      </c>
      <c r="K453" t="str">
        <f t="shared" si="29"/>
        <v/>
      </c>
      <c r="L453" t="str">
        <f t="shared" si="30"/>
        <v/>
      </c>
      <c r="M453" t="str">
        <f t="shared" si="31"/>
        <v/>
      </c>
    </row>
    <row r="454" spans="1:13" x14ac:dyDescent="0.25">
      <c r="A454">
        <v>8334</v>
      </c>
      <c r="B454">
        <v>13</v>
      </c>
      <c r="C454" s="1">
        <v>43579</v>
      </c>
      <c r="D454">
        <v>69.099999999999994</v>
      </c>
      <c r="E454">
        <v>4.3187499999999996</v>
      </c>
      <c r="F454">
        <f>$O$2-C454</f>
        <v>7</v>
      </c>
      <c r="G454" cm="1">
        <f t="array" ref="G454">_xlfn.IFS(F454&gt;_xlfn.QUARTILE.INC(F:F,3),4,F454&gt;_xlfn.QUARTILE.INC(F:F,2),3,F454&gt;_xlfn.QUARTILE.INC(F:F,1),2,F454&lt;=_xlfn.QUARTILE.INC(F:F,1),1)</f>
        <v>3</v>
      </c>
      <c r="H454" cm="1">
        <f t="array" ref="H454">_xlfn.IFS(B454&gt;_xlfn.QUARTILE.INC(B:B,3),1,B454&gt;_xlfn.QUARTILE.INC(B:B,2),2,B454&gt;_xlfn.QUARTILE.INC(B:B,1),3,B454&lt;=_xlfn.QUARTILE.INC(B:B,1),4)</f>
        <v>1</v>
      </c>
      <c r="I454" cm="1">
        <f t="array" ref="I454">_xlfn.IFS(D454&gt;_xlfn.QUARTILE.INC(D:D,3),1,D454&gt;_xlfn.QUARTILE.INC(D:D,2),2,D454&gt;_xlfn.QUARTILE.INC(D:D,1),3,D454&lt;=_xlfn.QUARTILE.INC(D:D,1),4)</f>
        <v>1</v>
      </c>
      <c r="J454" t="str">
        <f t="shared" si="28"/>
        <v>311</v>
      </c>
      <c r="K454" t="str">
        <f t="shared" si="29"/>
        <v/>
      </c>
      <c r="L454" t="str">
        <f t="shared" si="30"/>
        <v/>
      </c>
      <c r="M454" t="str">
        <f t="shared" si="31"/>
        <v>Loyal</v>
      </c>
    </row>
    <row r="455" spans="1:13" x14ac:dyDescent="0.25">
      <c r="A455">
        <v>8418</v>
      </c>
      <c r="B455">
        <v>12</v>
      </c>
      <c r="C455" s="1">
        <v>43579</v>
      </c>
      <c r="D455">
        <v>69</v>
      </c>
      <c r="E455">
        <v>5.3076923076923004</v>
      </c>
      <c r="F455">
        <f>$O$2-C455</f>
        <v>7</v>
      </c>
      <c r="G455" cm="1">
        <f t="array" ref="G455">_xlfn.IFS(F455&gt;_xlfn.QUARTILE.INC(F:F,3),4,F455&gt;_xlfn.QUARTILE.INC(F:F,2),3,F455&gt;_xlfn.QUARTILE.INC(F:F,1),2,F455&lt;=_xlfn.QUARTILE.INC(F:F,1),1)</f>
        <v>3</v>
      </c>
      <c r="H455" cm="1">
        <f t="array" ref="H455">_xlfn.IFS(B455&gt;_xlfn.QUARTILE.INC(B:B,3),1,B455&gt;_xlfn.QUARTILE.INC(B:B,2),2,B455&gt;_xlfn.QUARTILE.INC(B:B,1),3,B455&lt;=_xlfn.QUARTILE.INC(B:B,1),4)</f>
        <v>1</v>
      </c>
      <c r="I455" cm="1">
        <f t="array" ref="I455">_xlfn.IFS(D455&gt;_xlfn.QUARTILE.INC(D:D,3),1,D455&gt;_xlfn.QUARTILE.INC(D:D,2),2,D455&gt;_xlfn.QUARTILE.INC(D:D,1),3,D455&lt;=_xlfn.QUARTILE.INC(D:D,1),4)</f>
        <v>1</v>
      </c>
      <c r="J455" t="str">
        <f t="shared" si="28"/>
        <v>311</v>
      </c>
      <c r="K455" t="str">
        <f t="shared" si="29"/>
        <v/>
      </c>
      <c r="L455" t="str">
        <f t="shared" si="30"/>
        <v/>
      </c>
      <c r="M455" t="str">
        <f t="shared" si="31"/>
        <v>Loyal</v>
      </c>
    </row>
    <row r="456" spans="1:13" x14ac:dyDescent="0.25">
      <c r="A456">
        <v>8422</v>
      </c>
      <c r="B456">
        <v>10</v>
      </c>
      <c r="C456" s="1">
        <v>43581</v>
      </c>
      <c r="D456">
        <v>69</v>
      </c>
      <c r="E456">
        <v>5.75</v>
      </c>
      <c r="F456">
        <f>$O$2-C456</f>
        <v>5</v>
      </c>
      <c r="G456" cm="1">
        <f t="array" ref="G456">_xlfn.IFS(F456&gt;_xlfn.QUARTILE.INC(F:F,3),4,F456&gt;_xlfn.QUARTILE.INC(F:F,2),3,F456&gt;_xlfn.QUARTILE.INC(F:F,1),2,F456&lt;=_xlfn.QUARTILE.INC(F:F,1),1)</f>
        <v>3</v>
      </c>
      <c r="H456" cm="1">
        <f t="array" ref="H456">_xlfn.IFS(B456&gt;_xlfn.QUARTILE.INC(B:B,3),1,B456&gt;_xlfn.QUARTILE.INC(B:B,2),2,B456&gt;_xlfn.QUARTILE.INC(B:B,1),3,B456&lt;=_xlfn.QUARTILE.INC(B:B,1),4)</f>
        <v>2</v>
      </c>
      <c r="I456" cm="1">
        <f t="array" ref="I456">_xlfn.IFS(D456&gt;_xlfn.QUARTILE.INC(D:D,3),1,D456&gt;_xlfn.QUARTILE.INC(D:D,2),2,D456&gt;_xlfn.QUARTILE.INC(D:D,1),3,D456&lt;=_xlfn.QUARTILE.INC(D:D,1),4)</f>
        <v>1</v>
      </c>
      <c r="J456" t="str">
        <f t="shared" si="28"/>
        <v>321</v>
      </c>
      <c r="K456" t="str">
        <f t="shared" si="29"/>
        <v/>
      </c>
      <c r="L456" t="str">
        <f t="shared" si="30"/>
        <v/>
      </c>
      <c r="M456" t="str">
        <f t="shared" si="31"/>
        <v/>
      </c>
    </row>
    <row r="457" spans="1:13" x14ac:dyDescent="0.25">
      <c r="A457">
        <v>5203</v>
      </c>
      <c r="B457">
        <v>12</v>
      </c>
      <c r="C457" s="1">
        <v>43583</v>
      </c>
      <c r="D457">
        <v>69</v>
      </c>
      <c r="E457">
        <v>4.3125</v>
      </c>
      <c r="F457">
        <f>$O$2-C457</f>
        <v>3</v>
      </c>
      <c r="G457" cm="1">
        <f t="array" ref="G457">_xlfn.IFS(F457&gt;_xlfn.QUARTILE.INC(F:F,3),4,F457&gt;_xlfn.QUARTILE.INC(F:F,2),3,F457&gt;_xlfn.QUARTILE.INC(F:F,1),2,F457&lt;=_xlfn.QUARTILE.INC(F:F,1),1)</f>
        <v>1</v>
      </c>
      <c r="H457" cm="1">
        <f t="array" ref="H457">_xlfn.IFS(B457&gt;_xlfn.QUARTILE.INC(B:B,3),1,B457&gt;_xlfn.QUARTILE.INC(B:B,2),2,B457&gt;_xlfn.QUARTILE.INC(B:B,1),3,B457&lt;=_xlfn.QUARTILE.INC(B:B,1),4)</f>
        <v>1</v>
      </c>
      <c r="I457" cm="1">
        <f t="array" ref="I457">_xlfn.IFS(D457&gt;_xlfn.QUARTILE.INC(D:D,3),1,D457&gt;_xlfn.QUARTILE.INC(D:D,2),2,D457&gt;_xlfn.QUARTILE.INC(D:D,1),3,D457&lt;=_xlfn.QUARTILE.INC(D:D,1),4)</f>
        <v>1</v>
      </c>
      <c r="J457" t="str">
        <f t="shared" si="28"/>
        <v>111</v>
      </c>
      <c r="K457" t="str">
        <f t="shared" si="29"/>
        <v/>
      </c>
      <c r="L457" t="str">
        <f t="shared" si="30"/>
        <v>Champion</v>
      </c>
      <c r="M457" t="str">
        <f t="shared" si="31"/>
        <v>Loyal</v>
      </c>
    </row>
    <row r="458" spans="1:13" x14ac:dyDescent="0.25">
      <c r="A458">
        <v>5062</v>
      </c>
      <c r="B458">
        <v>11</v>
      </c>
      <c r="C458" s="1">
        <v>43581</v>
      </c>
      <c r="D458">
        <v>68.95</v>
      </c>
      <c r="E458">
        <v>4.9249999999999998</v>
      </c>
      <c r="F458">
        <f>$O$2-C458</f>
        <v>5</v>
      </c>
      <c r="G458" cm="1">
        <f t="array" ref="G458">_xlfn.IFS(F458&gt;_xlfn.QUARTILE.INC(F:F,3),4,F458&gt;_xlfn.QUARTILE.INC(F:F,2),3,F458&gt;_xlfn.QUARTILE.INC(F:F,1),2,F458&lt;=_xlfn.QUARTILE.INC(F:F,1),1)</f>
        <v>3</v>
      </c>
      <c r="H458" cm="1">
        <f t="array" ref="H458">_xlfn.IFS(B458&gt;_xlfn.QUARTILE.INC(B:B,3),1,B458&gt;_xlfn.QUARTILE.INC(B:B,2),2,B458&gt;_xlfn.QUARTILE.INC(B:B,1),3,B458&lt;=_xlfn.QUARTILE.INC(B:B,1),4)</f>
        <v>2</v>
      </c>
      <c r="I458" cm="1">
        <f t="array" ref="I458">_xlfn.IFS(D458&gt;_xlfn.QUARTILE.INC(D:D,3),1,D458&gt;_xlfn.QUARTILE.INC(D:D,2),2,D458&gt;_xlfn.QUARTILE.INC(D:D,1),3,D458&lt;=_xlfn.QUARTILE.INC(D:D,1),4)</f>
        <v>1</v>
      </c>
      <c r="J458" t="str">
        <f t="shared" si="28"/>
        <v>321</v>
      </c>
      <c r="K458" t="str">
        <f t="shared" si="29"/>
        <v/>
      </c>
      <c r="L458" t="str">
        <f t="shared" si="30"/>
        <v/>
      </c>
      <c r="M458" t="str">
        <f t="shared" si="31"/>
        <v/>
      </c>
    </row>
    <row r="459" spans="1:13" x14ac:dyDescent="0.25">
      <c r="A459">
        <v>5281</v>
      </c>
      <c r="B459">
        <v>12</v>
      </c>
      <c r="C459" s="1">
        <v>43584</v>
      </c>
      <c r="D459">
        <v>68.95</v>
      </c>
      <c r="E459">
        <v>4.9249999999999998</v>
      </c>
      <c r="F459">
        <f>$O$2-C459</f>
        <v>2</v>
      </c>
      <c r="G459" cm="1">
        <f t="array" ref="G459">_xlfn.IFS(F459&gt;_xlfn.QUARTILE.INC(F:F,3),4,F459&gt;_xlfn.QUARTILE.INC(F:F,2),3,F459&gt;_xlfn.QUARTILE.INC(F:F,1),2,F459&lt;=_xlfn.QUARTILE.INC(F:F,1),1)</f>
        <v>1</v>
      </c>
      <c r="H459" cm="1">
        <f t="array" ref="H459">_xlfn.IFS(B459&gt;_xlfn.QUARTILE.INC(B:B,3),1,B459&gt;_xlfn.QUARTILE.INC(B:B,2),2,B459&gt;_xlfn.QUARTILE.INC(B:B,1),3,B459&lt;=_xlfn.QUARTILE.INC(B:B,1),4)</f>
        <v>1</v>
      </c>
      <c r="I459" cm="1">
        <f t="array" ref="I459">_xlfn.IFS(D459&gt;_xlfn.QUARTILE.INC(D:D,3),1,D459&gt;_xlfn.QUARTILE.INC(D:D,2),2,D459&gt;_xlfn.QUARTILE.INC(D:D,1),3,D459&lt;=_xlfn.QUARTILE.INC(D:D,1),4)</f>
        <v>1</v>
      </c>
      <c r="J459" t="str">
        <f t="shared" si="28"/>
        <v>111</v>
      </c>
      <c r="K459" t="str">
        <f t="shared" si="29"/>
        <v/>
      </c>
      <c r="L459" t="str">
        <f t="shared" si="30"/>
        <v>Champion</v>
      </c>
      <c r="M459" t="str">
        <f t="shared" si="31"/>
        <v>Loyal</v>
      </c>
    </row>
    <row r="460" spans="1:13" x14ac:dyDescent="0.25">
      <c r="A460">
        <v>776</v>
      </c>
      <c r="B460">
        <v>13</v>
      </c>
      <c r="C460" s="1">
        <v>43581</v>
      </c>
      <c r="D460">
        <v>68.900000000000006</v>
      </c>
      <c r="E460">
        <v>4.3062500000000004</v>
      </c>
      <c r="F460">
        <f>$O$2-C460</f>
        <v>5</v>
      </c>
      <c r="G460" cm="1">
        <f t="array" ref="G460">_xlfn.IFS(F460&gt;_xlfn.QUARTILE.INC(F:F,3),4,F460&gt;_xlfn.QUARTILE.INC(F:F,2),3,F460&gt;_xlfn.QUARTILE.INC(F:F,1),2,F460&lt;=_xlfn.QUARTILE.INC(F:F,1),1)</f>
        <v>3</v>
      </c>
      <c r="H460" cm="1">
        <f t="array" ref="H460">_xlfn.IFS(B460&gt;_xlfn.QUARTILE.INC(B:B,3),1,B460&gt;_xlfn.QUARTILE.INC(B:B,2),2,B460&gt;_xlfn.QUARTILE.INC(B:B,1),3,B460&lt;=_xlfn.QUARTILE.INC(B:B,1),4)</f>
        <v>1</v>
      </c>
      <c r="I460" cm="1">
        <f t="array" ref="I460">_xlfn.IFS(D460&gt;_xlfn.QUARTILE.INC(D:D,3),1,D460&gt;_xlfn.QUARTILE.INC(D:D,2),2,D460&gt;_xlfn.QUARTILE.INC(D:D,1),3,D460&lt;=_xlfn.QUARTILE.INC(D:D,1),4)</f>
        <v>1</v>
      </c>
      <c r="J460" t="str">
        <f t="shared" si="28"/>
        <v>311</v>
      </c>
      <c r="K460" t="str">
        <f t="shared" si="29"/>
        <v/>
      </c>
      <c r="L460" t="str">
        <f t="shared" si="30"/>
        <v/>
      </c>
      <c r="M460" t="str">
        <f t="shared" si="31"/>
        <v>Loyal</v>
      </c>
    </row>
    <row r="461" spans="1:13" x14ac:dyDescent="0.25">
      <c r="A461">
        <v>5786</v>
      </c>
      <c r="B461">
        <v>10</v>
      </c>
      <c r="C461" s="1">
        <v>43584</v>
      </c>
      <c r="D461">
        <v>68.899999999999906</v>
      </c>
      <c r="E461">
        <v>4.9214285714285699</v>
      </c>
      <c r="F461">
        <f>$O$2-C461</f>
        <v>2</v>
      </c>
      <c r="G461" cm="1">
        <f t="array" ref="G461">_xlfn.IFS(F461&gt;_xlfn.QUARTILE.INC(F:F,3),4,F461&gt;_xlfn.QUARTILE.INC(F:F,2),3,F461&gt;_xlfn.QUARTILE.INC(F:F,1),2,F461&lt;=_xlfn.QUARTILE.INC(F:F,1),1)</f>
        <v>1</v>
      </c>
      <c r="H461" cm="1">
        <f t="array" ref="H461">_xlfn.IFS(B461&gt;_xlfn.QUARTILE.INC(B:B,3),1,B461&gt;_xlfn.QUARTILE.INC(B:B,2),2,B461&gt;_xlfn.QUARTILE.INC(B:B,1),3,B461&lt;=_xlfn.QUARTILE.INC(B:B,1),4)</f>
        <v>2</v>
      </c>
      <c r="I461" cm="1">
        <f t="array" ref="I461">_xlfn.IFS(D461&gt;_xlfn.QUARTILE.INC(D:D,3),1,D461&gt;_xlfn.QUARTILE.INC(D:D,2),2,D461&gt;_xlfn.QUARTILE.INC(D:D,1),3,D461&lt;=_xlfn.QUARTILE.INC(D:D,1),4)</f>
        <v>1</v>
      </c>
      <c r="J461" t="str">
        <f t="shared" si="28"/>
        <v>121</v>
      </c>
      <c r="K461" t="str">
        <f t="shared" si="29"/>
        <v/>
      </c>
      <c r="L461" t="str">
        <f t="shared" si="30"/>
        <v/>
      </c>
      <c r="M461" t="str">
        <f t="shared" si="31"/>
        <v/>
      </c>
    </row>
    <row r="462" spans="1:13" x14ac:dyDescent="0.25">
      <c r="A462">
        <v>5673</v>
      </c>
      <c r="B462">
        <v>10</v>
      </c>
      <c r="C462" s="1">
        <v>43581</v>
      </c>
      <c r="D462">
        <v>68.849999999999994</v>
      </c>
      <c r="E462">
        <v>4.3031249999999996</v>
      </c>
      <c r="F462">
        <f>$O$2-C462</f>
        <v>5</v>
      </c>
      <c r="G462" cm="1">
        <f t="array" ref="G462">_xlfn.IFS(F462&gt;_xlfn.QUARTILE.INC(F:F,3),4,F462&gt;_xlfn.QUARTILE.INC(F:F,2),3,F462&gt;_xlfn.QUARTILE.INC(F:F,1),2,F462&lt;=_xlfn.QUARTILE.INC(F:F,1),1)</f>
        <v>3</v>
      </c>
      <c r="H462" cm="1">
        <f t="array" ref="H462">_xlfn.IFS(B462&gt;_xlfn.QUARTILE.INC(B:B,3),1,B462&gt;_xlfn.QUARTILE.INC(B:B,2),2,B462&gt;_xlfn.QUARTILE.INC(B:B,1),3,B462&lt;=_xlfn.QUARTILE.INC(B:B,1),4)</f>
        <v>2</v>
      </c>
      <c r="I462" cm="1">
        <f t="array" ref="I462">_xlfn.IFS(D462&gt;_xlfn.QUARTILE.INC(D:D,3),1,D462&gt;_xlfn.QUARTILE.INC(D:D,2),2,D462&gt;_xlfn.QUARTILE.INC(D:D,1),3,D462&lt;=_xlfn.QUARTILE.INC(D:D,1),4)</f>
        <v>1</v>
      </c>
      <c r="J462" t="str">
        <f t="shared" si="28"/>
        <v>321</v>
      </c>
      <c r="K462" t="str">
        <f t="shared" si="29"/>
        <v/>
      </c>
      <c r="L462" t="str">
        <f t="shared" si="30"/>
        <v/>
      </c>
      <c r="M462" t="str">
        <f t="shared" si="31"/>
        <v/>
      </c>
    </row>
    <row r="463" spans="1:13" x14ac:dyDescent="0.25">
      <c r="A463">
        <v>5687</v>
      </c>
      <c r="B463">
        <v>8</v>
      </c>
      <c r="C463" s="1">
        <v>43580</v>
      </c>
      <c r="D463">
        <v>68.849999999999994</v>
      </c>
      <c r="E463">
        <v>4.59</v>
      </c>
      <c r="F463">
        <f>$O$2-C463</f>
        <v>6</v>
      </c>
      <c r="G463" cm="1">
        <f t="array" ref="G463">_xlfn.IFS(F463&gt;_xlfn.QUARTILE.INC(F:F,3),4,F463&gt;_xlfn.QUARTILE.INC(F:F,2),3,F463&gt;_xlfn.QUARTILE.INC(F:F,1),2,F463&lt;=_xlfn.QUARTILE.INC(F:F,1),1)</f>
        <v>3</v>
      </c>
      <c r="H463" cm="1">
        <f t="array" ref="H463">_xlfn.IFS(B463&gt;_xlfn.QUARTILE.INC(B:B,3),1,B463&gt;_xlfn.QUARTILE.INC(B:B,2),2,B463&gt;_xlfn.QUARTILE.INC(B:B,1),3,B463&lt;=_xlfn.QUARTILE.INC(B:B,1),4)</f>
        <v>3</v>
      </c>
      <c r="I463" cm="1">
        <f t="array" ref="I463">_xlfn.IFS(D463&gt;_xlfn.QUARTILE.INC(D:D,3),1,D463&gt;_xlfn.QUARTILE.INC(D:D,2),2,D463&gt;_xlfn.QUARTILE.INC(D:D,1),3,D463&lt;=_xlfn.QUARTILE.INC(D:D,1),4)</f>
        <v>1</v>
      </c>
      <c r="J463" t="str">
        <f t="shared" si="28"/>
        <v>331</v>
      </c>
      <c r="K463" t="str">
        <f t="shared" si="29"/>
        <v/>
      </c>
      <c r="L463" t="str">
        <f t="shared" si="30"/>
        <v/>
      </c>
      <c r="M463" t="str">
        <f t="shared" si="31"/>
        <v/>
      </c>
    </row>
    <row r="464" spans="1:13" x14ac:dyDescent="0.25">
      <c r="A464">
        <v>591</v>
      </c>
      <c r="B464">
        <v>10</v>
      </c>
      <c r="C464" s="1">
        <v>43584</v>
      </c>
      <c r="D464">
        <v>68.75</v>
      </c>
      <c r="E464">
        <v>4.0441176470588198</v>
      </c>
      <c r="F464">
        <f>$O$2-C464</f>
        <v>2</v>
      </c>
      <c r="G464" cm="1">
        <f t="array" ref="G464">_xlfn.IFS(F464&gt;_xlfn.QUARTILE.INC(F:F,3),4,F464&gt;_xlfn.QUARTILE.INC(F:F,2),3,F464&gt;_xlfn.QUARTILE.INC(F:F,1),2,F464&lt;=_xlfn.QUARTILE.INC(F:F,1),1)</f>
        <v>1</v>
      </c>
      <c r="H464" cm="1">
        <f t="array" ref="H464">_xlfn.IFS(B464&gt;_xlfn.QUARTILE.INC(B:B,3),1,B464&gt;_xlfn.QUARTILE.INC(B:B,2),2,B464&gt;_xlfn.QUARTILE.INC(B:B,1),3,B464&lt;=_xlfn.QUARTILE.INC(B:B,1),4)</f>
        <v>2</v>
      </c>
      <c r="I464" cm="1">
        <f t="array" ref="I464">_xlfn.IFS(D464&gt;_xlfn.QUARTILE.INC(D:D,3),1,D464&gt;_xlfn.QUARTILE.INC(D:D,2),2,D464&gt;_xlfn.QUARTILE.INC(D:D,1),3,D464&lt;=_xlfn.QUARTILE.INC(D:D,1),4)</f>
        <v>1</v>
      </c>
      <c r="J464" t="str">
        <f t="shared" si="28"/>
        <v>121</v>
      </c>
      <c r="K464" t="str">
        <f t="shared" si="29"/>
        <v/>
      </c>
      <c r="L464" t="str">
        <f t="shared" si="30"/>
        <v/>
      </c>
      <c r="M464" t="str">
        <f t="shared" si="31"/>
        <v/>
      </c>
    </row>
    <row r="465" spans="1:13" x14ac:dyDescent="0.25">
      <c r="A465">
        <v>5728</v>
      </c>
      <c r="B465">
        <v>10</v>
      </c>
      <c r="C465" s="1">
        <v>43583</v>
      </c>
      <c r="D465">
        <v>68.7</v>
      </c>
      <c r="E465">
        <v>5.7249999999999996</v>
      </c>
      <c r="F465">
        <f>$O$2-C465</f>
        <v>3</v>
      </c>
      <c r="G465" cm="1">
        <f t="array" ref="G465">_xlfn.IFS(F465&gt;_xlfn.QUARTILE.INC(F:F,3),4,F465&gt;_xlfn.QUARTILE.INC(F:F,2),3,F465&gt;_xlfn.QUARTILE.INC(F:F,1),2,F465&lt;=_xlfn.QUARTILE.INC(F:F,1),1)</f>
        <v>1</v>
      </c>
      <c r="H465" cm="1">
        <f t="array" ref="H465">_xlfn.IFS(B465&gt;_xlfn.QUARTILE.INC(B:B,3),1,B465&gt;_xlfn.QUARTILE.INC(B:B,2),2,B465&gt;_xlfn.QUARTILE.INC(B:B,1),3,B465&lt;=_xlfn.QUARTILE.INC(B:B,1),4)</f>
        <v>2</v>
      </c>
      <c r="I465" cm="1">
        <f t="array" ref="I465">_xlfn.IFS(D465&gt;_xlfn.QUARTILE.INC(D:D,3),1,D465&gt;_xlfn.QUARTILE.INC(D:D,2),2,D465&gt;_xlfn.QUARTILE.INC(D:D,1),3,D465&lt;=_xlfn.QUARTILE.INC(D:D,1),4)</f>
        <v>1</v>
      </c>
      <c r="J465" t="str">
        <f t="shared" si="28"/>
        <v>121</v>
      </c>
      <c r="K465" t="str">
        <f t="shared" si="29"/>
        <v/>
      </c>
      <c r="L465" t="str">
        <f t="shared" si="30"/>
        <v/>
      </c>
      <c r="M465" t="str">
        <f t="shared" si="31"/>
        <v/>
      </c>
    </row>
    <row r="466" spans="1:13" x14ac:dyDescent="0.25">
      <c r="A466">
        <v>5854</v>
      </c>
      <c r="B466">
        <v>9</v>
      </c>
      <c r="C466" s="1">
        <v>43583</v>
      </c>
      <c r="D466">
        <v>68.699999999999903</v>
      </c>
      <c r="E466">
        <v>5.2846153846153801</v>
      </c>
      <c r="F466">
        <f>$O$2-C466</f>
        <v>3</v>
      </c>
      <c r="G466" cm="1">
        <f t="array" ref="G466">_xlfn.IFS(F466&gt;_xlfn.QUARTILE.INC(F:F,3),4,F466&gt;_xlfn.QUARTILE.INC(F:F,2),3,F466&gt;_xlfn.QUARTILE.INC(F:F,1),2,F466&lt;=_xlfn.QUARTILE.INC(F:F,1),1)</f>
        <v>1</v>
      </c>
      <c r="H466" cm="1">
        <f t="array" ref="H466">_xlfn.IFS(B466&gt;_xlfn.QUARTILE.INC(B:B,3),1,B466&gt;_xlfn.QUARTILE.INC(B:B,2),2,B466&gt;_xlfn.QUARTILE.INC(B:B,1),3,B466&lt;=_xlfn.QUARTILE.INC(B:B,1),4)</f>
        <v>2</v>
      </c>
      <c r="I466" cm="1">
        <f t="array" ref="I466">_xlfn.IFS(D466&gt;_xlfn.QUARTILE.INC(D:D,3),1,D466&gt;_xlfn.QUARTILE.INC(D:D,2),2,D466&gt;_xlfn.QUARTILE.INC(D:D,1),3,D466&lt;=_xlfn.QUARTILE.INC(D:D,1),4)</f>
        <v>1</v>
      </c>
      <c r="J466" t="str">
        <f t="shared" si="28"/>
        <v>121</v>
      </c>
      <c r="K466" t="str">
        <f t="shared" si="29"/>
        <v/>
      </c>
      <c r="L466" t="str">
        <f t="shared" si="30"/>
        <v/>
      </c>
      <c r="M466" t="str">
        <f t="shared" si="31"/>
        <v/>
      </c>
    </row>
    <row r="467" spans="1:13" x14ac:dyDescent="0.25">
      <c r="A467">
        <v>167</v>
      </c>
      <c r="B467">
        <v>12</v>
      </c>
      <c r="C467" s="1">
        <v>43583</v>
      </c>
      <c r="D467">
        <v>68.55</v>
      </c>
      <c r="E467">
        <v>4.5699999999999896</v>
      </c>
      <c r="F467">
        <f>$O$2-C467</f>
        <v>3</v>
      </c>
      <c r="G467" cm="1">
        <f t="array" ref="G467">_xlfn.IFS(F467&gt;_xlfn.QUARTILE.INC(F:F,3),4,F467&gt;_xlfn.QUARTILE.INC(F:F,2),3,F467&gt;_xlfn.QUARTILE.INC(F:F,1),2,F467&lt;=_xlfn.QUARTILE.INC(F:F,1),1)</f>
        <v>1</v>
      </c>
      <c r="H467" cm="1">
        <f t="array" ref="H467">_xlfn.IFS(B467&gt;_xlfn.QUARTILE.INC(B:B,3),1,B467&gt;_xlfn.QUARTILE.INC(B:B,2),2,B467&gt;_xlfn.QUARTILE.INC(B:B,1),3,B467&lt;=_xlfn.QUARTILE.INC(B:B,1),4)</f>
        <v>1</v>
      </c>
      <c r="I467" cm="1">
        <f t="array" ref="I467">_xlfn.IFS(D467&gt;_xlfn.QUARTILE.INC(D:D,3),1,D467&gt;_xlfn.QUARTILE.INC(D:D,2),2,D467&gt;_xlfn.QUARTILE.INC(D:D,1),3,D467&lt;=_xlfn.QUARTILE.INC(D:D,1),4)</f>
        <v>1</v>
      </c>
      <c r="J467" t="str">
        <f t="shared" si="28"/>
        <v>111</v>
      </c>
      <c r="K467" t="str">
        <f t="shared" si="29"/>
        <v/>
      </c>
      <c r="L467" t="str">
        <f t="shared" si="30"/>
        <v>Champion</v>
      </c>
      <c r="M467" t="str">
        <f t="shared" si="31"/>
        <v>Loyal</v>
      </c>
    </row>
    <row r="468" spans="1:13" x14ac:dyDescent="0.25">
      <c r="A468">
        <v>5433</v>
      </c>
      <c r="B468">
        <v>11</v>
      </c>
      <c r="C468" s="1">
        <v>43583</v>
      </c>
      <c r="D468">
        <v>68.5</v>
      </c>
      <c r="E468">
        <v>4.28125</v>
      </c>
      <c r="F468">
        <f>$O$2-C468</f>
        <v>3</v>
      </c>
      <c r="G468" cm="1">
        <f t="array" ref="G468">_xlfn.IFS(F468&gt;_xlfn.QUARTILE.INC(F:F,3),4,F468&gt;_xlfn.QUARTILE.INC(F:F,2),3,F468&gt;_xlfn.QUARTILE.INC(F:F,1),2,F468&lt;=_xlfn.QUARTILE.INC(F:F,1),1)</f>
        <v>1</v>
      </c>
      <c r="H468" cm="1">
        <f t="array" ref="H468">_xlfn.IFS(B468&gt;_xlfn.QUARTILE.INC(B:B,3),1,B468&gt;_xlfn.QUARTILE.INC(B:B,2),2,B468&gt;_xlfn.QUARTILE.INC(B:B,1),3,B468&lt;=_xlfn.QUARTILE.INC(B:B,1),4)</f>
        <v>2</v>
      </c>
      <c r="I468" cm="1">
        <f t="array" ref="I468">_xlfn.IFS(D468&gt;_xlfn.QUARTILE.INC(D:D,3),1,D468&gt;_xlfn.QUARTILE.INC(D:D,2),2,D468&gt;_xlfn.QUARTILE.INC(D:D,1),3,D468&lt;=_xlfn.QUARTILE.INC(D:D,1),4)</f>
        <v>1</v>
      </c>
      <c r="J468" t="str">
        <f t="shared" si="28"/>
        <v>121</v>
      </c>
      <c r="K468" t="str">
        <f t="shared" si="29"/>
        <v/>
      </c>
      <c r="L468" t="str">
        <f t="shared" si="30"/>
        <v/>
      </c>
      <c r="M468" t="str">
        <f t="shared" si="31"/>
        <v/>
      </c>
    </row>
    <row r="469" spans="1:13" x14ac:dyDescent="0.25">
      <c r="A469">
        <v>409</v>
      </c>
      <c r="B469">
        <v>13</v>
      </c>
      <c r="C469" s="1">
        <v>43574</v>
      </c>
      <c r="D469">
        <v>68.400000000000006</v>
      </c>
      <c r="E469">
        <v>4.2750000000000004</v>
      </c>
      <c r="F469">
        <f>$O$2-C469</f>
        <v>12</v>
      </c>
      <c r="G469" cm="1">
        <f t="array" ref="G469">_xlfn.IFS(F469&gt;_xlfn.QUARTILE.INC(F:F,3),4,F469&gt;_xlfn.QUARTILE.INC(F:F,2),3,F469&gt;_xlfn.QUARTILE.INC(F:F,1),2,F469&lt;=_xlfn.QUARTILE.INC(F:F,1),1)</f>
        <v>4</v>
      </c>
      <c r="H469" cm="1">
        <f t="array" ref="H469">_xlfn.IFS(B469&gt;_xlfn.QUARTILE.INC(B:B,3),1,B469&gt;_xlfn.QUARTILE.INC(B:B,2),2,B469&gt;_xlfn.QUARTILE.INC(B:B,1),3,B469&lt;=_xlfn.QUARTILE.INC(B:B,1),4)</f>
        <v>1</v>
      </c>
      <c r="I469" cm="1">
        <f t="array" ref="I469">_xlfn.IFS(D469&gt;_xlfn.QUARTILE.INC(D:D,3),1,D469&gt;_xlfn.QUARTILE.INC(D:D,2),2,D469&gt;_xlfn.QUARTILE.INC(D:D,1),3,D469&lt;=_xlfn.QUARTILE.INC(D:D,1),4)</f>
        <v>1</v>
      </c>
      <c r="J469" t="str">
        <f t="shared" si="28"/>
        <v>411</v>
      </c>
      <c r="K469" t="str">
        <f t="shared" si="29"/>
        <v>At Risk</v>
      </c>
      <c r="L469" t="str">
        <f t="shared" si="30"/>
        <v/>
      </c>
      <c r="M469" t="str">
        <f t="shared" si="31"/>
        <v>Loyal</v>
      </c>
    </row>
    <row r="470" spans="1:13" x14ac:dyDescent="0.25">
      <c r="A470">
        <v>663</v>
      </c>
      <c r="B470">
        <v>12</v>
      </c>
      <c r="C470" s="1">
        <v>43581</v>
      </c>
      <c r="D470">
        <v>68.349999999999994</v>
      </c>
      <c r="E470">
        <v>4.5566666666666604</v>
      </c>
      <c r="F470">
        <f>$O$2-C470</f>
        <v>5</v>
      </c>
      <c r="G470" cm="1">
        <f t="array" ref="G470">_xlfn.IFS(F470&gt;_xlfn.QUARTILE.INC(F:F,3),4,F470&gt;_xlfn.QUARTILE.INC(F:F,2),3,F470&gt;_xlfn.QUARTILE.INC(F:F,1),2,F470&lt;=_xlfn.QUARTILE.INC(F:F,1),1)</f>
        <v>3</v>
      </c>
      <c r="H470" cm="1">
        <f t="array" ref="H470">_xlfn.IFS(B470&gt;_xlfn.QUARTILE.INC(B:B,3),1,B470&gt;_xlfn.QUARTILE.INC(B:B,2),2,B470&gt;_xlfn.QUARTILE.INC(B:B,1),3,B470&lt;=_xlfn.QUARTILE.INC(B:B,1),4)</f>
        <v>1</v>
      </c>
      <c r="I470" cm="1">
        <f t="array" ref="I470">_xlfn.IFS(D470&gt;_xlfn.QUARTILE.INC(D:D,3),1,D470&gt;_xlfn.QUARTILE.INC(D:D,2),2,D470&gt;_xlfn.QUARTILE.INC(D:D,1),3,D470&lt;=_xlfn.QUARTILE.INC(D:D,1),4)</f>
        <v>1</v>
      </c>
      <c r="J470" t="str">
        <f t="shared" si="28"/>
        <v>311</v>
      </c>
      <c r="K470" t="str">
        <f t="shared" si="29"/>
        <v/>
      </c>
      <c r="L470" t="str">
        <f t="shared" si="30"/>
        <v/>
      </c>
      <c r="M470" t="str">
        <f t="shared" si="31"/>
        <v>Loyal</v>
      </c>
    </row>
    <row r="471" spans="1:13" x14ac:dyDescent="0.25">
      <c r="A471">
        <v>313</v>
      </c>
      <c r="B471">
        <v>11</v>
      </c>
      <c r="C471" s="1">
        <v>43583</v>
      </c>
      <c r="D471">
        <v>68.349999999999994</v>
      </c>
      <c r="E471">
        <v>4.5566666666666604</v>
      </c>
      <c r="F471">
        <f>$O$2-C471</f>
        <v>3</v>
      </c>
      <c r="G471" cm="1">
        <f t="array" ref="G471">_xlfn.IFS(F471&gt;_xlfn.QUARTILE.INC(F:F,3),4,F471&gt;_xlfn.QUARTILE.INC(F:F,2),3,F471&gt;_xlfn.QUARTILE.INC(F:F,1),2,F471&lt;=_xlfn.QUARTILE.INC(F:F,1),1)</f>
        <v>1</v>
      </c>
      <c r="H471" cm="1">
        <f t="array" ref="H471">_xlfn.IFS(B471&gt;_xlfn.QUARTILE.INC(B:B,3),1,B471&gt;_xlfn.QUARTILE.INC(B:B,2),2,B471&gt;_xlfn.QUARTILE.INC(B:B,1),3,B471&lt;=_xlfn.QUARTILE.INC(B:B,1),4)</f>
        <v>2</v>
      </c>
      <c r="I471" cm="1">
        <f t="array" ref="I471">_xlfn.IFS(D471&gt;_xlfn.QUARTILE.INC(D:D,3),1,D471&gt;_xlfn.QUARTILE.INC(D:D,2),2,D471&gt;_xlfn.QUARTILE.INC(D:D,1),3,D471&lt;=_xlfn.QUARTILE.INC(D:D,1),4)</f>
        <v>1</v>
      </c>
      <c r="J471" t="str">
        <f t="shared" si="28"/>
        <v>121</v>
      </c>
      <c r="K471" t="str">
        <f t="shared" si="29"/>
        <v/>
      </c>
      <c r="L471" t="str">
        <f t="shared" si="30"/>
        <v/>
      </c>
      <c r="M471" t="str">
        <f t="shared" si="31"/>
        <v/>
      </c>
    </row>
    <row r="472" spans="1:13" x14ac:dyDescent="0.25">
      <c r="A472">
        <v>8141</v>
      </c>
      <c r="B472">
        <v>9</v>
      </c>
      <c r="C472" s="1">
        <v>43582</v>
      </c>
      <c r="D472">
        <v>68.3</v>
      </c>
      <c r="E472">
        <v>6.2090909090909099</v>
      </c>
      <c r="F472">
        <f>$O$2-C472</f>
        <v>4</v>
      </c>
      <c r="G472" cm="1">
        <f t="array" ref="G472">_xlfn.IFS(F472&gt;_xlfn.QUARTILE.INC(F:F,3),4,F472&gt;_xlfn.QUARTILE.INC(F:F,2),3,F472&gt;_xlfn.QUARTILE.INC(F:F,1),2,F472&lt;=_xlfn.QUARTILE.INC(F:F,1),1)</f>
        <v>2</v>
      </c>
      <c r="H472" cm="1">
        <f t="array" ref="H472">_xlfn.IFS(B472&gt;_xlfn.QUARTILE.INC(B:B,3),1,B472&gt;_xlfn.QUARTILE.INC(B:B,2),2,B472&gt;_xlfn.QUARTILE.INC(B:B,1),3,B472&lt;=_xlfn.QUARTILE.INC(B:B,1),4)</f>
        <v>2</v>
      </c>
      <c r="I472" cm="1">
        <f t="array" ref="I472">_xlfn.IFS(D472&gt;_xlfn.QUARTILE.INC(D:D,3),1,D472&gt;_xlfn.QUARTILE.INC(D:D,2),2,D472&gt;_xlfn.QUARTILE.INC(D:D,1),3,D472&lt;=_xlfn.QUARTILE.INC(D:D,1),4)</f>
        <v>1</v>
      </c>
      <c r="J472" t="str">
        <f t="shared" si="28"/>
        <v>221</v>
      </c>
      <c r="K472" t="str">
        <f t="shared" si="29"/>
        <v/>
      </c>
      <c r="L472" t="str">
        <f t="shared" si="30"/>
        <v/>
      </c>
      <c r="M472" t="str">
        <f t="shared" si="31"/>
        <v/>
      </c>
    </row>
    <row r="473" spans="1:13" x14ac:dyDescent="0.25">
      <c r="A473">
        <v>8249</v>
      </c>
      <c r="B473">
        <v>14</v>
      </c>
      <c r="C473" s="1">
        <v>43584</v>
      </c>
      <c r="D473">
        <v>68.3</v>
      </c>
      <c r="E473">
        <v>4.2687499999999998</v>
      </c>
      <c r="F473">
        <f>$O$2-C473</f>
        <v>2</v>
      </c>
      <c r="G473" cm="1">
        <f t="array" ref="G473">_xlfn.IFS(F473&gt;_xlfn.QUARTILE.INC(F:F,3),4,F473&gt;_xlfn.QUARTILE.INC(F:F,2),3,F473&gt;_xlfn.QUARTILE.INC(F:F,1),2,F473&lt;=_xlfn.QUARTILE.INC(F:F,1),1)</f>
        <v>1</v>
      </c>
      <c r="H473" cm="1">
        <f t="array" ref="H473">_xlfn.IFS(B473&gt;_xlfn.QUARTILE.INC(B:B,3),1,B473&gt;_xlfn.QUARTILE.INC(B:B,2),2,B473&gt;_xlfn.QUARTILE.INC(B:B,1),3,B473&lt;=_xlfn.QUARTILE.INC(B:B,1),4)</f>
        <v>1</v>
      </c>
      <c r="I473" cm="1">
        <f t="array" ref="I473">_xlfn.IFS(D473&gt;_xlfn.QUARTILE.INC(D:D,3),1,D473&gt;_xlfn.QUARTILE.INC(D:D,2),2,D473&gt;_xlfn.QUARTILE.INC(D:D,1),3,D473&lt;=_xlfn.QUARTILE.INC(D:D,1),4)</f>
        <v>1</v>
      </c>
      <c r="J473" t="str">
        <f t="shared" si="28"/>
        <v>111</v>
      </c>
      <c r="K473" t="str">
        <f t="shared" si="29"/>
        <v/>
      </c>
      <c r="L473" t="str">
        <f t="shared" si="30"/>
        <v>Champion</v>
      </c>
      <c r="M473" t="str">
        <f t="shared" si="31"/>
        <v>Loyal</v>
      </c>
    </row>
    <row r="474" spans="1:13" x14ac:dyDescent="0.25">
      <c r="A474">
        <v>5847</v>
      </c>
      <c r="B474">
        <v>13</v>
      </c>
      <c r="C474" s="1">
        <v>43577</v>
      </c>
      <c r="D474">
        <v>68.25</v>
      </c>
      <c r="E474">
        <v>4.55</v>
      </c>
      <c r="F474">
        <f>$O$2-C474</f>
        <v>9</v>
      </c>
      <c r="G474" cm="1">
        <f t="array" ref="G474">_xlfn.IFS(F474&gt;_xlfn.QUARTILE.INC(F:F,3),4,F474&gt;_xlfn.QUARTILE.INC(F:F,2),3,F474&gt;_xlfn.QUARTILE.INC(F:F,1),2,F474&lt;=_xlfn.QUARTILE.INC(F:F,1),1)</f>
        <v>4</v>
      </c>
      <c r="H474" cm="1">
        <f t="array" ref="H474">_xlfn.IFS(B474&gt;_xlfn.QUARTILE.INC(B:B,3),1,B474&gt;_xlfn.QUARTILE.INC(B:B,2),2,B474&gt;_xlfn.QUARTILE.INC(B:B,1),3,B474&lt;=_xlfn.QUARTILE.INC(B:B,1),4)</f>
        <v>1</v>
      </c>
      <c r="I474" cm="1">
        <f t="array" ref="I474">_xlfn.IFS(D474&gt;_xlfn.QUARTILE.INC(D:D,3),1,D474&gt;_xlfn.QUARTILE.INC(D:D,2),2,D474&gt;_xlfn.QUARTILE.INC(D:D,1),3,D474&lt;=_xlfn.QUARTILE.INC(D:D,1),4)</f>
        <v>1</v>
      </c>
      <c r="J474" t="str">
        <f t="shared" si="28"/>
        <v>411</v>
      </c>
      <c r="K474" t="str">
        <f t="shared" si="29"/>
        <v>At Risk</v>
      </c>
      <c r="L474" t="str">
        <f t="shared" si="30"/>
        <v/>
      </c>
      <c r="M474" t="str">
        <f t="shared" si="31"/>
        <v>Loyal</v>
      </c>
    </row>
    <row r="475" spans="1:13" x14ac:dyDescent="0.25">
      <c r="A475">
        <v>8044</v>
      </c>
      <c r="B475">
        <v>12</v>
      </c>
      <c r="C475" s="1">
        <v>43583</v>
      </c>
      <c r="D475">
        <v>68.25</v>
      </c>
      <c r="E475">
        <v>4.875</v>
      </c>
      <c r="F475">
        <f>$O$2-C475</f>
        <v>3</v>
      </c>
      <c r="G475" cm="1">
        <f t="array" ref="G475">_xlfn.IFS(F475&gt;_xlfn.QUARTILE.INC(F:F,3),4,F475&gt;_xlfn.QUARTILE.INC(F:F,2),3,F475&gt;_xlfn.QUARTILE.INC(F:F,1),2,F475&lt;=_xlfn.QUARTILE.INC(F:F,1),1)</f>
        <v>1</v>
      </c>
      <c r="H475" cm="1">
        <f t="array" ref="H475">_xlfn.IFS(B475&gt;_xlfn.QUARTILE.INC(B:B,3),1,B475&gt;_xlfn.QUARTILE.INC(B:B,2),2,B475&gt;_xlfn.QUARTILE.INC(B:B,1),3,B475&lt;=_xlfn.QUARTILE.INC(B:B,1),4)</f>
        <v>1</v>
      </c>
      <c r="I475" cm="1">
        <f t="array" ref="I475">_xlfn.IFS(D475&gt;_xlfn.QUARTILE.INC(D:D,3),1,D475&gt;_xlfn.QUARTILE.INC(D:D,2),2,D475&gt;_xlfn.QUARTILE.INC(D:D,1),3,D475&lt;=_xlfn.QUARTILE.INC(D:D,1),4)</f>
        <v>1</v>
      </c>
      <c r="J475" t="str">
        <f t="shared" si="28"/>
        <v>111</v>
      </c>
      <c r="K475" t="str">
        <f t="shared" si="29"/>
        <v/>
      </c>
      <c r="L475" t="str">
        <f t="shared" si="30"/>
        <v>Champion</v>
      </c>
      <c r="M475" t="str">
        <f t="shared" si="31"/>
        <v>Loyal</v>
      </c>
    </row>
    <row r="476" spans="1:13" x14ac:dyDescent="0.25">
      <c r="A476">
        <v>5933</v>
      </c>
      <c r="B476">
        <v>8</v>
      </c>
      <c r="C476" s="1">
        <v>43583</v>
      </c>
      <c r="D476">
        <v>68.25</v>
      </c>
      <c r="E476">
        <v>5.6875</v>
      </c>
      <c r="F476">
        <f>$O$2-C476</f>
        <v>3</v>
      </c>
      <c r="G476" cm="1">
        <f t="array" ref="G476">_xlfn.IFS(F476&gt;_xlfn.QUARTILE.INC(F:F,3),4,F476&gt;_xlfn.QUARTILE.INC(F:F,2),3,F476&gt;_xlfn.QUARTILE.INC(F:F,1),2,F476&lt;=_xlfn.QUARTILE.INC(F:F,1),1)</f>
        <v>1</v>
      </c>
      <c r="H476" cm="1">
        <f t="array" ref="H476">_xlfn.IFS(B476&gt;_xlfn.QUARTILE.INC(B:B,3),1,B476&gt;_xlfn.QUARTILE.INC(B:B,2),2,B476&gt;_xlfn.QUARTILE.INC(B:B,1),3,B476&lt;=_xlfn.QUARTILE.INC(B:B,1),4)</f>
        <v>3</v>
      </c>
      <c r="I476" cm="1">
        <f t="array" ref="I476">_xlfn.IFS(D476&gt;_xlfn.QUARTILE.INC(D:D,3),1,D476&gt;_xlfn.QUARTILE.INC(D:D,2),2,D476&gt;_xlfn.QUARTILE.INC(D:D,1),3,D476&lt;=_xlfn.QUARTILE.INC(D:D,1),4)</f>
        <v>1</v>
      </c>
      <c r="J476" t="str">
        <f t="shared" si="28"/>
        <v>131</v>
      </c>
      <c r="K476" t="str">
        <f t="shared" si="29"/>
        <v/>
      </c>
      <c r="L476" t="str">
        <f t="shared" si="30"/>
        <v/>
      </c>
      <c r="M476" t="str">
        <f t="shared" si="31"/>
        <v/>
      </c>
    </row>
    <row r="477" spans="1:13" x14ac:dyDescent="0.25">
      <c r="A477">
        <v>344</v>
      </c>
      <c r="B477">
        <v>11</v>
      </c>
      <c r="C477" s="1">
        <v>43584</v>
      </c>
      <c r="D477">
        <v>68.25</v>
      </c>
      <c r="E477">
        <v>4.55</v>
      </c>
      <c r="F477">
        <f>$O$2-C477</f>
        <v>2</v>
      </c>
      <c r="G477" cm="1">
        <f t="array" ref="G477">_xlfn.IFS(F477&gt;_xlfn.QUARTILE.INC(F:F,3),4,F477&gt;_xlfn.QUARTILE.INC(F:F,2),3,F477&gt;_xlfn.QUARTILE.INC(F:F,1),2,F477&lt;=_xlfn.QUARTILE.INC(F:F,1),1)</f>
        <v>1</v>
      </c>
      <c r="H477" cm="1">
        <f t="array" ref="H477">_xlfn.IFS(B477&gt;_xlfn.QUARTILE.INC(B:B,3),1,B477&gt;_xlfn.QUARTILE.INC(B:B,2),2,B477&gt;_xlfn.QUARTILE.INC(B:B,1),3,B477&lt;=_xlfn.QUARTILE.INC(B:B,1),4)</f>
        <v>2</v>
      </c>
      <c r="I477" cm="1">
        <f t="array" ref="I477">_xlfn.IFS(D477&gt;_xlfn.QUARTILE.INC(D:D,3),1,D477&gt;_xlfn.QUARTILE.INC(D:D,2),2,D477&gt;_xlfn.QUARTILE.INC(D:D,1),3,D477&lt;=_xlfn.QUARTILE.INC(D:D,1),4)</f>
        <v>1</v>
      </c>
      <c r="J477" t="str">
        <f t="shared" si="28"/>
        <v>121</v>
      </c>
      <c r="K477" t="str">
        <f t="shared" si="29"/>
        <v/>
      </c>
      <c r="L477" t="str">
        <f t="shared" si="30"/>
        <v/>
      </c>
      <c r="M477" t="str">
        <f t="shared" si="31"/>
        <v/>
      </c>
    </row>
    <row r="478" spans="1:13" x14ac:dyDescent="0.25">
      <c r="A478">
        <v>8350</v>
      </c>
      <c r="B478">
        <v>11</v>
      </c>
      <c r="C478" s="1">
        <v>43580</v>
      </c>
      <c r="D478">
        <v>68.199999999999903</v>
      </c>
      <c r="E478">
        <v>4.8714285714285701</v>
      </c>
      <c r="F478">
        <f>$O$2-C478</f>
        <v>6</v>
      </c>
      <c r="G478" cm="1">
        <f t="array" ref="G478">_xlfn.IFS(F478&gt;_xlfn.QUARTILE.INC(F:F,3),4,F478&gt;_xlfn.QUARTILE.INC(F:F,2),3,F478&gt;_xlfn.QUARTILE.INC(F:F,1),2,F478&lt;=_xlfn.QUARTILE.INC(F:F,1),1)</f>
        <v>3</v>
      </c>
      <c r="H478" cm="1">
        <f t="array" ref="H478">_xlfn.IFS(B478&gt;_xlfn.QUARTILE.INC(B:B,3),1,B478&gt;_xlfn.QUARTILE.INC(B:B,2),2,B478&gt;_xlfn.QUARTILE.INC(B:B,1),3,B478&lt;=_xlfn.QUARTILE.INC(B:B,1),4)</f>
        <v>2</v>
      </c>
      <c r="I478" cm="1">
        <f t="array" ref="I478">_xlfn.IFS(D478&gt;_xlfn.QUARTILE.INC(D:D,3),1,D478&gt;_xlfn.QUARTILE.INC(D:D,2),2,D478&gt;_xlfn.QUARTILE.INC(D:D,1),3,D478&lt;=_xlfn.QUARTILE.INC(D:D,1),4)</f>
        <v>1</v>
      </c>
      <c r="J478" t="str">
        <f t="shared" si="28"/>
        <v>321</v>
      </c>
      <c r="K478" t="str">
        <f t="shared" si="29"/>
        <v/>
      </c>
      <c r="L478" t="str">
        <f t="shared" si="30"/>
        <v/>
      </c>
      <c r="M478" t="str">
        <f t="shared" si="31"/>
        <v/>
      </c>
    </row>
    <row r="479" spans="1:13" x14ac:dyDescent="0.25">
      <c r="A479">
        <v>8275</v>
      </c>
      <c r="B479">
        <v>10</v>
      </c>
      <c r="C479" s="1">
        <v>43581</v>
      </c>
      <c r="D479">
        <v>68.150000000000006</v>
      </c>
      <c r="E479">
        <v>4.8678571428571402</v>
      </c>
      <c r="F479">
        <f>$O$2-C479</f>
        <v>5</v>
      </c>
      <c r="G479" cm="1">
        <f t="array" ref="G479">_xlfn.IFS(F479&gt;_xlfn.QUARTILE.INC(F:F,3),4,F479&gt;_xlfn.QUARTILE.INC(F:F,2),3,F479&gt;_xlfn.QUARTILE.INC(F:F,1),2,F479&lt;=_xlfn.QUARTILE.INC(F:F,1),1)</f>
        <v>3</v>
      </c>
      <c r="H479" cm="1">
        <f t="array" ref="H479">_xlfn.IFS(B479&gt;_xlfn.QUARTILE.INC(B:B,3),1,B479&gt;_xlfn.QUARTILE.INC(B:B,2),2,B479&gt;_xlfn.QUARTILE.INC(B:B,1),3,B479&lt;=_xlfn.QUARTILE.INC(B:B,1),4)</f>
        <v>2</v>
      </c>
      <c r="I479" cm="1">
        <f t="array" ref="I479">_xlfn.IFS(D479&gt;_xlfn.QUARTILE.INC(D:D,3),1,D479&gt;_xlfn.QUARTILE.INC(D:D,2),2,D479&gt;_xlfn.QUARTILE.INC(D:D,1),3,D479&lt;=_xlfn.QUARTILE.INC(D:D,1),4)</f>
        <v>1</v>
      </c>
      <c r="J479" t="str">
        <f t="shared" si="28"/>
        <v>321</v>
      </c>
      <c r="K479" t="str">
        <f t="shared" si="29"/>
        <v/>
      </c>
      <c r="L479" t="str">
        <f t="shared" si="30"/>
        <v/>
      </c>
      <c r="M479" t="str">
        <f t="shared" si="31"/>
        <v/>
      </c>
    </row>
    <row r="480" spans="1:13" x14ac:dyDescent="0.25">
      <c r="A480">
        <v>265</v>
      </c>
      <c r="B480">
        <v>8</v>
      </c>
      <c r="C480" s="1">
        <v>43575</v>
      </c>
      <c r="D480">
        <v>68.05</v>
      </c>
      <c r="E480">
        <v>6.8049999999999997</v>
      </c>
      <c r="F480">
        <f>$O$2-C480</f>
        <v>11</v>
      </c>
      <c r="G480" cm="1">
        <f t="array" ref="G480">_xlfn.IFS(F480&gt;_xlfn.QUARTILE.INC(F:F,3),4,F480&gt;_xlfn.QUARTILE.INC(F:F,2),3,F480&gt;_xlfn.QUARTILE.INC(F:F,1),2,F480&lt;=_xlfn.QUARTILE.INC(F:F,1),1)</f>
        <v>4</v>
      </c>
      <c r="H480" cm="1">
        <f t="array" ref="H480">_xlfn.IFS(B480&gt;_xlfn.QUARTILE.INC(B:B,3),1,B480&gt;_xlfn.QUARTILE.INC(B:B,2),2,B480&gt;_xlfn.QUARTILE.INC(B:B,1),3,B480&lt;=_xlfn.QUARTILE.INC(B:B,1),4)</f>
        <v>3</v>
      </c>
      <c r="I480" cm="1">
        <f t="array" ref="I480">_xlfn.IFS(D480&gt;_xlfn.QUARTILE.INC(D:D,3),1,D480&gt;_xlfn.QUARTILE.INC(D:D,2),2,D480&gt;_xlfn.QUARTILE.INC(D:D,1),3,D480&lt;=_xlfn.QUARTILE.INC(D:D,1),4)</f>
        <v>1</v>
      </c>
      <c r="J480" t="str">
        <f t="shared" si="28"/>
        <v>431</v>
      </c>
      <c r="K480" t="str">
        <f t="shared" si="29"/>
        <v>At Risk</v>
      </c>
      <c r="L480" t="str">
        <f t="shared" si="30"/>
        <v/>
      </c>
      <c r="M480" t="str">
        <f t="shared" si="31"/>
        <v/>
      </c>
    </row>
    <row r="481" spans="1:13" x14ac:dyDescent="0.25">
      <c r="A481">
        <v>5553</v>
      </c>
      <c r="B481">
        <v>7</v>
      </c>
      <c r="C481" s="1">
        <v>43581</v>
      </c>
      <c r="D481">
        <v>68</v>
      </c>
      <c r="E481">
        <v>6.8</v>
      </c>
      <c r="F481">
        <f>$O$2-C481</f>
        <v>5</v>
      </c>
      <c r="G481" cm="1">
        <f t="array" ref="G481">_xlfn.IFS(F481&gt;_xlfn.QUARTILE.INC(F:F,3),4,F481&gt;_xlfn.QUARTILE.INC(F:F,2),3,F481&gt;_xlfn.QUARTILE.INC(F:F,1),2,F481&lt;=_xlfn.QUARTILE.INC(F:F,1),1)</f>
        <v>3</v>
      </c>
      <c r="H481" cm="1">
        <f t="array" ref="H481">_xlfn.IFS(B481&gt;_xlfn.QUARTILE.INC(B:B,3),1,B481&gt;_xlfn.QUARTILE.INC(B:B,2),2,B481&gt;_xlfn.QUARTILE.INC(B:B,1),3,B481&lt;=_xlfn.QUARTILE.INC(B:B,1),4)</f>
        <v>3</v>
      </c>
      <c r="I481" cm="1">
        <f t="array" ref="I481">_xlfn.IFS(D481&gt;_xlfn.QUARTILE.INC(D:D,3),1,D481&gt;_xlfn.QUARTILE.INC(D:D,2),2,D481&gt;_xlfn.QUARTILE.INC(D:D,1),3,D481&lt;=_xlfn.QUARTILE.INC(D:D,1),4)</f>
        <v>1</v>
      </c>
      <c r="J481" t="str">
        <f t="shared" si="28"/>
        <v>331</v>
      </c>
      <c r="K481" t="str">
        <f t="shared" si="29"/>
        <v/>
      </c>
      <c r="L481" t="str">
        <f t="shared" si="30"/>
        <v/>
      </c>
      <c r="M481" t="str">
        <f t="shared" si="31"/>
        <v/>
      </c>
    </row>
    <row r="482" spans="1:13" x14ac:dyDescent="0.25">
      <c r="A482">
        <v>8355</v>
      </c>
      <c r="B482">
        <v>12</v>
      </c>
      <c r="C482" s="1">
        <v>43578</v>
      </c>
      <c r="D482">
        <v>67.95</v>
      </c>
      <c r="E482">
        <v>5.2269230769230699</v>
      </c>
      <c r="F482">
        <f>$O$2-C482</f>
        <v>8</v>
      </c>
      <c r="G482" cm="1">
        <f t="array" ref="G482">_xlfn.IFS(F482&gt;_xlfn.QUARTILE.INC(F:F,3),4,F482&gt;_xlfn.QUARTILE.INC(F:F,2),3,F482&gt;_xlfn.QUARTILE.INC(F:F,1),2,F482&lt;=_xlfn.QUARTILE.INC(F:F,1),1)</f>
        <v>4</v>
      </c>
      <c r="H482" cm="1">
        <f t="array" ref="H482">_xlfn.IFS(B482&gt;_xlfn.QUARTILE.INC(B:B,3),1,B482&gt;_xlfn.QUARTILE.INC(B:B,2),2,B482&gt;_xlfn.QUARTILE.INC(B:B,1),3,B482&lt;=_xlfn.QUARTILE.INC(B:B,1),4)</f>
        <v>1</v>
      </c>
      <c r="I482" cm="1">
        <f t="array" ref="I482">_xlfn.IFS(D482&gt;_xlfn.QUARTILE.INC(D:D,3),1,D482&gt;_xlfn.QUARTILE.INC(D:D,2),2,D482&gt;_xlfn.QUARTILE.INC(D:D,1),3,D482&lt;=_xlfn.QUARTILE.INC(D:D,1),4)</f>
        <v>1</v>
      </c>
      <c r="J482" t="str">
        <f t="shared" si="28"/>
        <v>411</v>
      </c>
      <c r="K482" t="str">
        <f t="shared" si="29"/>
        <v>At Risk</v>
      </c>
      <c r="L482" t="str">
        <f t="shared" si="30"/>
        <v/>
      </c>
      <c r="M482" t="str">
        <f t="shared" si="31"/>
        <v>Loyal</v>
      </c>
    </row>
    <row r="483" spans="1:13" x14ac:dyDescent="0.25">
      <c r="A483">
        <v>5610</v>
      </c>
      <c r="B483">
        <v>10</v>
      </c>
      <c r="C483" s="1">
        <v>43583</v>
      </c>
      <c r="D483">
        <v>67.95</v>
      </c>
      <c r="E483">
        <v>5.6624999999999996</v>
      </c>
      <c r="F483">
        <f>$O$2-C483</f>
        <v>3</v>
      </c>
      <c r="G483" cm="1">
        <f t="array" ref="G483">_xlfn.IFS(F483&gt;_xlfn.QUARTILE.INC(F:F,3),4,F483&gt;_xlfn.QUARTILE.INC(F:F,2),3,F483&gt;_xlfn.QUARTILE.INC(F:F,1),2,F483&lt;=_xlfn.QUARTILE.INC(F:F,1),1)</f>
        <v>1</v>
      </c>
      <c r="H483" cm="1">
        <f t="array" ref="H483">_xlfn.IFS(B483&gt;_xlfn.QUARTILE.INC(B:B,3),1,B483&gt;_xlfn.QUARTILE.INC(B:B,2),2,B483&gt;_xlfn.QUARTILE.INC(B:B,1),3,B483&lt;=_xlfn.QUARTILE.INC(B:B,1),4)</f>
        <v>2</v>
      </c>
      <c r="I483" cm="1">
        <f t="array" ref="I483">_xlfn.IFS(D483&gt;_xlfn.QUARTILE.INC(D:D,3),1,D483&gt;_xlfn.QUARTILE.INC(D:D,2),2,D483&gt;_xlfn.QUARTILE.INC(D:D,1),3,D483&lt;=_xlfn.QUARTILE.INC(D:D,1),4)</f>
        <v>1</v>
      </c>
      <c r="J483" t="str">
        <f t="shared" si="28"/>
        <v>121</v>
      </c>
      <c r="K483" t="str">
        <f t="shared" si="29"/>
        <v/>
      </c>
      <c r="L483" t="str">
        <f t="shared" si="30"/>
        <v/>
      </c>
      <c r="M483" t="str">
        <f t="shared" si="31"/>
        <v/>
      </c>
    </row>
    <row r="484" spans="1:13" x14ac:dyDescent="0.25">
      <c r="A484">
        <v>5619</v>
      </c>
      <c r="B484">
        <v>11</v>
      </c>
      <c r="C484" s="1">
        <v>43581</v>
      </c>
      <c r="D484">
        <v>67.900000000000006</v>
      </c>
      <c r="E484">
        <v>4.8499999999999996</v>
      </c>
      <c r="F484">
        <f>$O$2-C484</f>
        <v>5</v>
      </c>
      <c r="G484" cm="1">
        <f t="array" ref="G484">_xlfn.IFS(F484&gt;_xlfn.QUARTILE.INC(F:F,3),4,F484&gt;_xlfn.QUARTILE.INC(F:F,2),3,F484&gt;_xlfn.QUARTILE.INC(F:F,1),2,F484&lt;=_xlfn.QUARTILE.INC(F:F,1),1)</f>
        <v>3</v>
      </c>
      <c r="H484" cm="1">
        <f t="array" ref="H484">_xlfn.IFS(B484&gt;_xlfn.QUARTILE.INC(B:B,3),1,B484&gt;_xlfn.QUARTILE.INC(B:B,2),2,B484&gt;_xlfn.QUARTILE.INC(B:B,1),3,B484&lt;=_xlfn.QUARTILE.INC(B:B,1),4)</f>
        <v>2</v>
      </c>
      <c r="I484" cm="1">
        <f t="array" ref="I484">_xlfn.IFS(D484&gt;_xlfn.QUARTILE.INC(D:D,3),1,D484&gt;_xlfn.QUARTILE.INC(D:D,2),2,D484&gt;_xlfn.QUARTILE.INC(D:D,1),3,D484&lt;=_xlfn.QUARTILE.INC(D:D,1),4)</f>
        <v>1</v>
      </c>
      <c r="J484" t="str">
        <f t="shared" si="28"/>
        <v>321</v>
      </c>
      <c r="K484" t="str">
        <f t="shared" si="29"/>
        <v/>
      </c>
      <c r="L484" t="str">
        <f t="shared" si="30"/>
        <v/>
      </c>
      <c r="M484" t="str">
        <f t="shared" si="31"/>
        <v/>
      </c>
    </row>
    <row r="485" spans="1:13" x14ac:dyDescent="0.25">
      <c r="A485">
        <v>5125</v>
      </c>
      <c r="B485">
        <v>5</v>
      </c>
      <c r="C485" s="1">
        <v>43573</v>
      </c>
      <c r="D485">
        <v>67.900000000000006</v>
      </c>
      <c r="E485">
        <v>8.4875000000000007</v>
      </c>
      <c r="F485">
        <f>$O$2-C485</f>
        <v>13</v>
      </c>
      <c r="G485" cm="1">
        <f t="array" ref="G485">_xlfn.IFS(F485&gt;_xlfn.QUARTILE.INC(F:F,3),4,F485&gt;_xlfn.QUARTILE.INC(F:F,2),3,F485&gt;_xlfn.QUARTILE.INC(F:F,1),2,F485&lt;=_xlfn.QUARTILE.INC(F:F,1),1)</f>
        <v>4</v>
      </c>
      <c r="H485" cm="1">
        <f t="array" ref="H485">_xlfn.IFS(B485&gt;_xlfn.QUARTILE.INC(B:B,3),1,B485&gt;_xlfn.QUARTILE.INC(B:B,2),2,B485&gt;_xlfn.QUARTILE.INC(B:B,1),3,B485&lt;=_xlfn.QUARTILE.INC(B:B,1),4)</f>
        <v>4</v>
      </c>
      <c r="I485" cm="1">
        <f t="array" ref="I485">_xlfn.IFS(D485&gt;_xlfn.QUARTILE.INC(D:D,3),1,D485&gt;_xlfn.QUARTILE.INC(D:D,2),2,D485&gt;_xlfn.QUARTILE.INC(D:D,1),3,D485&lt;=_xlfn.QUARTILE.INC(D:D,1),4)</f>
        <v>1</v>
      </c>
      <c r="J485" t="str">
        <f t="shared" si="28"/>
        <v>441</v>
      </c>
      <c r="K485" t="str">
        <f t="shared" si="29"/>
        <v>At Risk</v>
      </c>
      <c r="L485" t="str">
        <f t="shared" si="30"/>
        <v/>
      </c>
      <c r="M485" t="str">
        <f t="shared" si="31"/>
        <v/>
      </c>
    </row>
    <row r="486" spans="1:13" x14ac:dyDescent="0.25">
      <c r="A486">
        <v>8105</v>
      </c>
      <c r="B486">
        <v>10</v>
      </c>
      <c r="C486" s="1">
        <v>43582</v>
      </c>
      <c r="D486">
        <v>67.849999999999994</v>
      </c>
      <c r="E486">
        <v>4.8464285714285698</v>
      </c>
      <c r="F486">
        <f>$O$2-C486</f>
        <v>4</v>
      </c>
      <c r="G486" cm="1">
        <f t="array" ref="G486">_xlfn.IFS(F486&gt;_xlfn.QUARTILE.INC(F:F,3),4,F486&gt;_xlfn.QUARTILE.INC(F:F,2),3,F486&gt;_xlfn.QUARTILE.INC(F:F,1),2,F486&lt;=_xlfn.QUARTILE.INC(F:F,1),1)</f>
        <v>2</v>
      </c>
      <c r="H486" cm="1">
        <f t="array" ref="H486">_xlfn.IFS(B486&gt;_xlfn.QUARTILE.INC(B:B,3),1,B486&gt;_xlfn.QUARTILE.INC(B:B,2),2,B486&gt;_xlfn.QUARTILE.INC(B:B,1),3,B486&lt;=_xlfn.QUARTILE.INC(B:B,1),4)</f>
        <v>2</v>
      </c>
      <c r="I486" cm="1">
        <f t="array" ref="I486">_xlfn.IFS(D486&gt;_xlfn.QUARTILE.INC(D:D,3),1,D486&gt;_xlfn.QUARTILE.INC(D:D,2),2,D486&gt;_xlfn.QUARTILE.INC(D:D,1),3,D486&lt;=_xlfn.QUARTILE.INC(D:D,1),4)</f>
        <v>1</v>
      </c>
      <c r="J486" t="str">
        <f t="shared" si="28"/>
        <v>221</v>
      </c>
      <c r="K486" t="str">
        <f t="shared" si="29"/>
        <v/>
      </c>
      <c r="L486" t="str">
        <f t="shared" si="30"/>
        <v/>
      </c>
      <c r="M486" t="str">
        <f t="shared" si="31"/>
        <v/>
      </c>
    </row>
    <row r="487" spans="1:13" x14ac:dyDescent="0.25">
      <c r="A487">
        <v>8363</v>
      </c>
      <c r="B487">
        <v>12</v>
      </c>
      <c r="C487" s="1">
        <v>43582</v>
      </c>
      <c r="D487">
        <v>67.8</v>
      </c>
      <c r="E487">
        <v>4.8428571428571399</v>
      </c>
      <c r="F487">
        <f>$O$2-C487</f>
        <v>4</v>
      </c>
      <c r="G487" cm="1">
        <f t="array" ref="G487">_xlfn.IFS(F487&gt;_xlfn.QUARTILE.INC(F:F,3),4,F487&gt;_xlfn.QUARTILE.INC(F:F,2),3,F487&gt;_xlfn.QUARTILE.INC(F:F,1),2,F487&lt;=_xlfn.QUARTILE.INC(F:F,1),1)</f>
        <v>2</v>
      </c>
      <c r="H487" cm="1">
        <f t="array" ref="H487">_xlfn.IFS(B487&gt;_xlfn.QUARTILE.INC(B:B,3),1,B487&gt;_xlfn.QUARTILE.INC(B:B,2),2,B487&gt;_xlfn.QUARTILE.INC(B:B,1),3,B487&lt;=_xlfn.QUARTILE.INC(B:B,1),4)</f>
        <v>1</v>
      </c>
      <c r="I487" cm="1">
        <f t="array" ref="I487">_xlfn.IFS(D487&gt;_xlfn.QUARTILE.INC(D:D,3),1,D487&gt;_xlfn.QUARTILE.INC(D:D,2),2,D487&gt;_xlfn.QUARTILE.INC(D:D,1),3,D487&lt;=_xlfn.QUARTILE.INC(D:D,1),4)</f>
        <v>1</v>
      </c>
      <c r="J487" t="str">
        <f t="shared" si="28"/>
        <v>211</v>
      </c>
      <c r="K487" t="str">
        <f t="shared" si="29"/>
        <v/>
      </c>
      <c r="L487" t="str">
        <f t="shared" si="30"/>
        <v/>
      </c>
      <c r="M487" t="str">
        <f t="shared" si="31"/>
        <v>Loyal</v>
      </c>
    </row>
    <row r="488" spans="1:13" x14ac:dyDescent="0.25">
      <c r="A488">
        <v>8186</v>
      </c>
      <c r="B488">
        <v>12</v>
      </c>
      <c r="C488" s="1">
        <v>43574</v>
      </c>
      <c r="D488">
        <v>67.75</v>
      </c>
      <c r="E488">
        <v>4.234375</v>
      </c>
      <c r="F488">
        <f>$O$2-C488</f>
        <v>12</v>
      </c>
      <c r="G488" cm="1">
        <f t="array" ref="G488">_xlfn.IFS(F488&gt;_xlfn.QUARTILE.INC(F:F,3),4,F488&gt;_xlfn.QUARTILE.INC(F:F,2),3,F488&gt;_xlfn.QUARTILE.INC(F:F,1),2,F488&lt;=_xlfn.QUARTILE.INC(F:F,1),1)</f>
        <v>4</v>
      </c>
      <c r="H488" cm="1">
        <f t="array" ref="H488">_xlfn.IFS(B488&gt;_xlfn.QUARTILE.INC(B:B,3),1,B488&gt;_xlfn.QUARTILE.INC(B:B,2),2,B488&gt;_xlfn.QUARTILE.INC(B:B,1),3,B488&lt;=_xlfn.QUARTILE.INC(B:B,1),4)</f>
        <v>1</v>
      </c>
      <c r="I488" cm="1">
        <f t="array" ref="I488">_xlfn.IFS(D488&gt;_xlfn.QUARTILE.INC(D:D,3),1,D488&gt;_xlfn.QUARTILE.INC(D:D,2),2,D488&gt;_xlfn.QUARTILE.INC(D:D,1),3,D488&lt;=_xlfn.QUARTILE.INC(D:D,1),4)</f>
        <v>1</v>
      </c>
      <c r="J488" t="str">
        <f t="shared" si="28"/>
        <v>411</v>
      </c>
      <c r="K488" t="str">
        <f t="shared" si="29"/>
        <v>At Risk</v>
      </c>
      <c r="L488" t="str">
        <f t="shared" si="30"/>
        <v/>
      </c>
      <c r="M488" t="str">
        <f t="shared" si="31"/>
        <v>Loyal</v>
      </c>
    </row>
    <row r="489" spans="1:13" x14ac:dyDescent="0.25">
      <c r="A489">
        <v>491</v>
      </c>
      <c r="B489">
        <v>9</v>
      </c>
      <c r="C489" s="1">
        <v>43579</v>
      </c>
      <c r="D489">
        <v>67.7</v>
      </c>
      <c r="E489">
        <v>6.1545454545454499</v>
      </c>
      <c r="F489">
        <f>$O$2-C489</f>
        <v>7</v>
      </c>
      <c r="G489" cm="1">
        <f t="array" ref="G489">_xlfn.IFS(F489&gt;_xlfn.QUARTILE.INC(F:F,3),4,F489&gt;_xlfn.QUARTILE.INC(F:F,2),3,F489&gt;_xlfn.QUARTILE.INC(F:F,1),2,F489&lt;=_xlfn.QUARTILE.INC(F:F,1),1)</f>
        <v>3</v>
      </c>
      <c r="H489" cm="1">
        <f t="array" ref="H489">_xlfn.IFS(B489&gt;_xlfn.QUARTILE.INC(B:B,3),1,B489&gt;_xlfn.QUARTILE.INC(B:B,2),2,B489&gt;_xlfn.QUARTILE.INC(B:B,1),3,B489&lt;=_xlfn.QUARTILE.INC(B:B,1),4)</f>
        <v>2</v>
      </c>
      <c r="I489" cm="1">
        <f t="array" ref="I489">_xlfn.IFS(D489&gt;_xlfn.QUARTILE.INC(D:D,3),1,D489&gt;_xlfn.QUARTILE.INC(D:D,2),2,D489&gt;_xlfn.QUARTILE.INC(D:D,1),3,D489&lt;=_xlfn.QUARTILE.INC(D:D,1),4)</f>
        <v>1</v>
      </c>
      <c r="J489" t="str">
        <f t="shared" si="28"/>
        <v>321</v>
      </c>
      <c r="K489" t="str">
        <f t="shared" si="29"/>
        <v/>
      </c>
      <c r="L489" t="str">
        <f t="shared" si="30"/>
        <v/>
      </c>
      <c r="M489" t="str">
        <f t="shared" si="31"/>
        <v/>
      </c>
    </row>
    <row r="490" spans="1:13" x14ac:dyDescent="0.25">
      <c r="A490">
        <v>670</v>
      </c>
      <c r="B490">
        <v>10</v>
      </c>
      <c r="C490" s="1">
        <v>43581</v>
      </c>
      <c r="D490">
        <v>67.7</v>
      </c>
      <c r="E490">
        <v>5.6416666666666604</v>
      </c>
      <c r="F490">
        <f>$O$2-C490</f>
        <v>5</v>
      </c>
      <c r="G490" cm="1">
        <f t="array" ref="G490">_xlfn.IFS(F490&gt;_xlfn.QUARTILE.INC(F:F,3),4,F490&gt;_xlfn.QUARTILE.INC(F:F,2),3,F490&gt;_xlfn.QUARTILE.INC(F:F,1),2,F490&lt;=_xlfn.QUARTILE.INC(F:F,1),1)</f>
        <v>3</v>
      </c>
      <c r="H490" cm="1">
        <f t="array" ref="H490">_xlfn.IFS(B490&gt;_xlfn.QUARTILE.INC(B:B,3),1,B490&gt;_xlfn.QUARTILE.INC(B:B,2),2,B490&gt;_xlfn.QUARTILE.INC(B:B,1),3,B490&lt;=_xlfn.QUARTILE.INC(B:B,1),4)</f>
        <v>2</v>
      </c>
      <c r="I490" cm="1">
        <f t="array" ref="I490">_xlfn.IFS(D490&gt;_xlfn.QUARTILE.INC(D:D,3),1,D490&gt;_xlfn.QUARTILE.INC(D:D,2),2,D490&gt;_xlfn.QUARTILE.INC(D:D,1),3,D490&lt;=_xlfn.QUARTILE.INC(D:D,1),4)</f>
        <v>1</v>
      </c>
      <c r="J490" t="str">
        <f t="shared" si="28"/>
        <v>321</v>
      </c>
      <c r="K490" t="str">
        <f t="shared" si="29"/>
        <v/>
      </c>
      <c r="L490" t="str">
        <f t="shared" si="30"/>
        <v/>
      </c>
      <c r="M490" t="str">
        <f t="shared" si="31"/>
        <v/>
      </c>
    </row>
    <row r="491" spans="1:13" x14ac:dyDescent="0.25">
      <c r="A491">
        <v>8258</v>
      </c>
      <c r="B491">
        <v>13</v>
      </c>
      <c r="C491" s="1">
        <v>43580</v>
      </c>
      <c r="D491">
        <v>67.55</v>
      </c>
      <c r="E491">
        <v>5.1961538461538401</v>
      </c>
      <c r="F491">
        <f>$O$2-C491</f>
        <v>6</v>
      </c>
      <c r="G491" cm="1">
        <f t="array" ref="G491">_xlfn.IFS(F491&gt;_xlfn.QUARTILE.INC(F:F,3),4,F491&gt;_xlfn.QUARTILE.INC(F:F,2),3,F491&gt;_xlfn.QUARTILE.INC(F:F,1),2,F491&lt;=_xlfn.QUARTILE.INC(F:F,1),1)</f>
        <v>3</v>
      </c>
      <c r="H491" cm="1">
        <f t="array" ref="H491">_xlfn.IFS(B491&gt;_xlfn.QUARTILE.INC(B:B,3),1,B491&gt;_xlfn.QUARTILE.INC(B:B,2),2,B491&gt;_xlfn.QUARTILE.INC(B:B,1),3,B491&lt;=_xlfn.QUARTILE.INC(B:B,1),4)</f>
        <v>1</v>
      </c>
      <c r="I491" cm="1">
        <f t="array" ref="I491">_xlfn.IFS(D491&gt;_xlfn.QUARTILE.INC(D:D,3),1,D491&gt;_xlfn.QUARTILE.INC(D:D,2),2,D491&gt;_xlfn.QUARTILE.INC(D:D,1),3,D491&lt;=_xlfn.QUARTILE.INC(D:D,1),4)</f>
        <v>1</v>
      </c>
      <c r="J491" t="str">
        <f t="shared" si="28"/>
        <v>311</v>
      </c>
      <c r="K491" t="str">
        <f t="shared" si="29"/>
        <v/>
      </c>
      <c r="L491" t="str">
        <f t="shared" si="30"/>
        <v/>
      </c>
      <c r="M491" t="str">
        <f t="shared" si="31"/>
        <v>Loyal</v>
      </c>
    </row>
    <row r="492" spans="1:13" x14ac:dyDescent="0.25">
      <c r="A492">
        <v>8324</v>
      </c>
      <c r="B492">
        <v>14</v>
      </c>
      <c r="C492" s="1">
        <v>43583</v>
      </c>
      <c r="D492">
        <v>67.55</v>
      </c>
      <c r="E492">
        <v>4.2218749999999998</v>
      </c>
      <c r="F492">
        <f>$O$2-C492</f>
        <v>3</v>
      </c>
      <c r="G492" cm="1">
        <f t="array" ref="G492">_xlfn.IFS(F492&gt;_xlfn.QUARTILE.INC(F:F,3),4,F492&gt;_xlfn.QUARTILE.INC(F:F,2),3,F492&gt;_xlfn.QUARTILE.INC(F:F,1),2,F492&lt;=_xlfn.QUARTILE.INC(F:F,1),1)</f>
        <v>1</v>
      </c>
      <c r="H492" cm="1">
        <f t="array" ref="H492">_xlfn.IFS(B492&gt;_xlfn.QUARTILE.INC(B:B,3),1,B492&gt;_xlfn.QUARTILE.INC(B:B,2),2,B492&gt;_xlfn.QUARTILE.INC(B:B,1),3,B492&lt;=_xlfn.QUARTILE.INC(B:B,1),4)</f>
        <v>1</v>
      </c>
      <c r="I492" cm="1">
        <f t="array" ref="I492">_xlfn.IFS(D492&gt;_xlfn.QUARTILE.INC(D:D,3),1,D492&gt;_xlfn.QUARTILE.INC(D:D,2),2,D492&gt;_xlfn.QUARTILE.INC(D:D,1),3,D492&lt;=_xlfn.QUARTILE.INC(D:D,1),4)</f>
        <v>1</v>
      </c>
      <c r="J492" t="str">
        <f t="shared" si="28"/>
        <v>111</v>
      </c>
      <c r="K492" t="str">
        <f t="shared" si="29"/>
        <v/>
      </c>
      <c r="L492" t="str">
        <f t="shared" si="30"/>
        <v>Champion</v>
      </c>
      <c r="M492" t="str">
        <f t="shared" si="31"/>
        <v>Loyal</v>
      </c>
    </row>
    <row r="493" spans="1:13" x14ac:dyDescent="0.25">
      <c r="A493">
        <v>5620</v>
      </c>
      <c r="B493">
        <v>11</v>
      </c>
      <c r="C493" s="1">
        <v>43584</v>
      </c>
      <c r="D493">
        <v>67.5</v>
      </c>
      <c r="E493">
        <v>5.625</v>
      </c>
      <c r="F493">
        <f>$O$2-C493</f>
        <v>2</v>
      </c>
      <c r="G493" cm="1">
        <f t="array" ref="G493">_xlfn.IFS(F493&gt;_xlfn.QUARTILE.INC(F:F,3),4,F493&gt;_xlfn.QUARTILE.INC(F:F,2),3,F493&gt;_xlfn.QUARTILE.INC(F:F,1),2,F493&lt;=_xlfn.QUARTILE.INC(F:F,1),1)</f>
        <v>1</v>
      </c>
      <c r="H493" cm="1">
        <f t="array" ref="H493">_xlfn.IFS(B493&gt;_xlfn.QUARTILE.INC(B:B,3),1,B493&gt;_xlfn.QUARTILE.INC(B:B,2),2,B493&gt;_xlfn.QUARTILE.INC(B:B,1),3,B493&lt;=_xlfn.QUARTILE.INC(B:B,1),4)</f>
        <v>2</v>
      </c>
      <c r="I493" cm="1">
        <f t="array" ref="I493">_xlfn.IFS(D493&gt;_xlfn.QUARTILE.INC(D:D,3),1,D493&gt;_xlfn.QUARTILE.INC(D:D,2),2,D493&gt;_xlfn.QUARTILE.INC(D:D,1),3,D493&lt;=_xlfn.QUARTILE.INC(D:D,1),4)</f>
        <v>1</v>
      </c>
      <c r="J493" t="str">
        <f t="shared" si="28"/>
        <v>121</v>
      </c>
      <c r="K493" t="str">
        <f t="shared" si="29"/>
        <v/>
      </c>
      <c r="L493" t="str">
        <f t="shared" si="30"/>
        <v/>
      </c>
      <c r="M493" t="str">
        <f t="shared" si="31"/>
        <v/>
      </c>
    </row>
    <row r="494" spans="1:13" x14ac:dyDescent="0.25">
      <c r="A494">
        <v>8478</v>
      </c>
      <c r="B494">
        <v>12</v>
      </c>
      <c r="C494" s="1">
        <v>43582</v>
      </c>
      <c r="D494">
        <v>67.5</v>
      </c>
      <c r="E494">
        <v>4.8214285714285703</v>
      </c>
      <c r="F494">
        <f>$O$2-C494</f>
        <v>4</v>
      </c>
      <c r="G494" cm="1">
        <f t="array" ref="G494">_xlfn.IFS(F494&gt;_xlfn.QUARTILE.INC(F:F,3),4,F494&gt;_xlfn.QUARTILE.INC(F:F,2),3,F494&gt;_xlfn.QUARTILE.INC(F:F,1),2,F494&lt;=_xlfn.QUARTILE.INC(F:F,1),1)</f>
        <v>2</v>
      </c>
      <c r="H494" cm="1">
        <f t="array" ref="H494">_xlfn.IFS(B494&gt;_xlfn.QUARTILE.INC(B:B,3),1,B494&gt;_xlfn.QUARTILE.INC(B:B,2),2,B494&gt;_xlfn.QUARTILE.INC(B:B,1),3,B494&lt;=_xlfn.QUARTILE.INC(B:B,1),4)</f>
        <v>1</v>
      </c>
      <c r="I494" cm="1">
        <f t="array" ref="I494">_xlfn.IFS(D494&gt;_xlfn.QUARTILE.INC(D:D,3),1,D494&gt;_xlfn.QUARTILE.INC(D:D,2),2,D494&gt;_xlfn.QUARTILE.INC(D:D,1),3,D494&lt;=_xlfn.QUARTILE.INC(D:D,1),4)</f>
        <v>1</v>
      </c>
      <c r="J494" t="str">
        <f t="shared" si="28"/>
        <v>211</v>
      </c>
      <c r="K494" t="str">
        <f t="shared" si="29"/>
        <v/>
      </c>
      <c r="L494" t="str">
        <f t="shared" si="30"/>
        <v/>
      </c>
      <c r="M494" t="str">
        <f t="shared" si="31"/>
        <v>Loyal</v>
      </c>
    </row>
    <row r="495" spans="1:13" x14ac:dyDescent="0.25">
      <c r="A495">
        <v>105</v>
      </c>
      <c r="B495">
        <v>10</v>
      </c>
      <c r="C495" s="1">
        <v>43583</v>
      </c>
      <c r="D495">
        <v>67.45</v>
      </c>
      <c r="E495">
        <v>5.1884615384615298</v>
      </c>
      <c r="F495">
        <f>$O$2-C495</f>
        <v>3</v>
      </c>
      <c r="G495" cm="1">
        <f t="array" ref="G495">_xlfn.IFS(F495&gt;_xlfn.QUARTILE.INC(F:F,3),4,F495&gt;_xlfn.QUARTILE.INC(F:F,2),3,F495&gt;_xlfn.QUARTILE.INC(F:F,1),2,F495&lt;=_xlfn.QUARTILE.INC(F:F,1),1)</f>
        <v>1</v>
      </c>
      <c r="H495" cm="1">
        <f t="array" ref="H495">_xlfn.IFS(B495&gt;_xlfn.QUARTILE.INC(B:B,3),1,B495&gt;_xlfn.QUARTILE.INC(B:B,2),2,B495&gt;_xlfn.QUARTILE.INC(B:B,1),3,B495&lt;=_xlfn.QUARTILE.INC(B:B,1),4)</f>
        <v>2</v>
      </c>
      <c r="I495" cm="1">
        <f t="array" ref="I495">_xlfn.IFS(D495&gt;_xlfn.QUARTILE.INC(D:D,3),1,D495&gt;_xlfn.QUARTILE.INC(D:D,2),2,D495&gt;_xlfn.QUARTILE.INC(D:D,1),3,D495&lt;=_xlfn.QUARTILE.INC(D:D,1),4)</f>
        <v>1</v>
      </c>
      <c r="J495" t="str">
        <f t="shared" si="28"/>
        <v>121</v>
      </c>
      <c r="K495" t="str">
        <f t="shared" si="29"/>
        <v/>
      </c>
      <c r="L495" t="str">
        <f t="shared" si="30"/>
        <v/>
      </c>
      <c r="M495" t="str">
        <f t="shared" si="31"/>
        <v/>
      </c>
    </row>
    <row r="496" spans="1:13" x14ac:dyDescent="0.25">
      <c r="A496">
        <v>8482</v>
      </c>
      <c r="B496">
        <v>13</v>
      </c>
      <c r="C496" s="1">
        <v>43578</v>
      </c>
      <c r="D496">
        <v>67.349999999999994</v>
      </c>
      <c r="E496">
        <v>4.2093749999999996</v>
      </c>
      <c r="F496">
        <f>$O$2-C496</f>
        <v>8</v>
      </c>
      <c r="G496" cm="1">
        <f t="array" ref="G496">_xlfn.IFS(F496&gt;_xlfn.QUARTILE.INC(F:F,3),4,F496&gt;_xlfn.QUARTILE.INC(F:F,2),3,F496&gt;_xlfn.QUARTILE.INC(F:F,1),2,F496&lt;=_xlfn.QUARTILE.INC(F:F,1),1)</f>
        <v>4</v>
      </c>
      <c r="H496" cm="1">
        <f t="array" ref="H496">_xlfn.IFS(B496&gt;_xlfn.QUARTILE.INC(B:B,3),1,B496&gt;_xlfn.QUARTILE.INC(B:B,2),2,B496&gt;_xlfn.QUARTILE.INC(B:B,1),3,B496&lt;=_xlfn.QUARTILE.INC(B:B,1),4)</f>
        <v>1</v>
      </c>
      <c r="I496" cm="1">
        <f t="array" ref="I496">_xlfn.IFS(D496&gt;_xlfn.QUARTILE.INC(D:D,3),1,D496&gt;_xlfn.QUARTILE.INC(D:D,2),2,D496&gt;_xlfn.QUARTILE.INC(D:D,1),3,D496&lt;=_xlfn.QUARTILE.INC(D:D,1),4)</f>
        <v>1</v>
      </c>
      <c r="J496" t="str">
        <f t="shared" si="28"/>
        <v>411</v>
      </c>
      <c r="K496" t="str">
        <f t="shared" si="29"/>
        <v>At Risk</v>
      </c>
      <c r="L496" t="str">
        <f t="shared" si="30"/>
        <v/>
      </c>
      <c r="M496" t="str">
        <f t="shared" si="31"/>
        <v>Loyal</v>
      </c>
    </row>
    <row r="497" spans="1:13" x14ac:dyDescent="0.25">
      <c r="A497">
        <v>8475</v>
      </c>
      <c r="B497">
        <v>11</v>
      </c>
      <c r="C497" s="1">
        <v>43579</v>
      </c>
      <c r="D497">
        <v>67.3</v>
      </c>
      <c r="E497">
        <v>3.95882352941176</v>
      </c>
      <c r="F497">
        <f>$O$2-C497</f>
        <v>7</v>
      </c>
      <c r="G497" cm="1">
        <f t="array" ref="G497">_xlfn.IFS(F497&gt;_xlfn.QUARTILE.INC(F:F,3),4,F497&gt;_xlfn.QUARTILE.INC(F:F,2),3,F497&gt;_xlfn.QUARTILE.INC(F:F,1),2,F497&lt;=_xlfn.QUARTILE.INC(F:F,1),1)</f>
        <v>3</v>
      </c>
      <c r="H497" cm="1">
        <f t="array" ref="H497">_xlfn.IFS(B497&gt;_xlfn.QUARTILE.INC(B:B,3),1,B497&gt;_xlfn.QUARTILE.INC(B:B,2),2,B497&gt;_xlfn.QUARTILE.INC(B:B,1),3,B497&lt;=_xlfn.QUARTILE.INC(B:B,1),4)</f>
        <v>2</v>
      </c>
      <c r="I497" cm="1">
        <f t="array" ref="I497">_xlfn.IFS(D497&gt;_xlfn.QUARTILE.INC(D:D,3),1,D497&gt;_xlfn.QUARTILE.INC(D:D,2),2,D497&gt;_xlfn.QUARTILE.INC(D:D,1),3,D497&lt;=_xlfn.QUARTILE.INC(D:D,1),4)</f>
        <v>1</v>
      </c>
      <c r="J497" t="str">
        <f t="shared" si="28"/>
        <v>321</v>
      </c>
      <c r="K497" t="str">
        <f t="shared" si="29"/>
        <v/>
      </c>
      <c r="L497" t="str">
        <f t="shared" si="30"/>
        <v/>
      </c>
      <c r="M497" t="str">
        <f t="shared" si="31"/>
        <v/>
      </c>
    </row>
    <row r="498" spans="1:13" x14ac:dyDescent="0.25">
      <c r="A498">
        <v>719</v>
      </c>
      <c r="B498">
        <v>9</v>
      </c>
      <c r="C498" s="1">
        <v>43583</v>
      </c>
      <c r="D498">
        <v>67.3</v>
      </c>
      <c r="E498">
        <v>6.1181818181818102</v>
      </c>
      <c r="F498">
        <f>$O$2-C498</f>
        <v>3</v>
      </c>
      <c r="G498" cm="1">
        <f t="array" ref="G498">_xlfn.IFS(F498&gt;_xlfn.QUARTILE.INC(F:F,3),4,F498&gt;_xlfn.QUARTILE.INC(F:F,2),3,F498&gt;_xlfn.QUARTILE.INC(F:F,1),2,F498&lt;=_xlfn.QUARTILE.INC(F:F,1),1)</f>
        <v>1</v>
      </c>
      <c r="H498" cm="1">
        <f t="array" ref="H498">_xlfn.IFS(B498&gt;_xlfn.QUARTILE.INC(B:B,3),1,B498&gt;_xlfn.QUARTILE.INC(B:B,2),2,B498&gt;_xlfn.QUARTILE.INC(B:B,1),3,B498&lt;=_xlfn.QUARTILE.INC(B:B,1),4)</f>
        <v>2</v>
      </c>
      <c r="I498" cm="1">
        <f t="array" ref="I498">_xlfn.IFS(D498&gt;_xlfn.QUARTILE.INC(D:D,3),1,D498&gt;_xlfn.QUARTILE.INC(D:D,2),2,D498&gt;_xlfn.QUARTILE.INC(D:D,1),3,D498&lt;=_xlfn.QUARTILE.INC(D:D,1),4)</f>
        <v>1</v>
      </c>
      <c r="J498" t="str">
        <f t="shared" si="28"/>
        <v>121</v>
      </c>
      <c r="K498" t="str">
        <f t="shared" si="29"/>
        <v/>
      </c>
      <c r="L498" t="str">
        <f t="shared" si="30"/>
        <v/>
      </c>
      <c r="M498" t="str">
        <f t="shared" si="31"/>
        <v/>
      </c>
    </row>
    <row r="499" spans="1:13" x14ac:dyDescent="0.25">
      <c r="A499">
        <v>5516</v>
      </c>
      <c r="B499">
        <v>6</v>
      </c>
      <c r="C499" s="1">
        <v>43584</v>
      </c>
      <c r="D499">
        <v>67.25</v>
      </c>
      <c r="E499">
        <v>8.40625</v>
      </c>
      <c r="F499">
        <f>$O$2-C499</f>
        <v>2</v>
      </c>
      <c r="G499" cm="1">
        <f t="array" ref="G499">_xlfn.IFS(F499&gt;_xlfn.QUARTILE.INC(F:F,3),4,F499&gt;_xlfn.QUARTILE.INC(F:F,2),3,F499&gt;_xlfn.QUARTILE.INC(F:F,1),2,F499&lt;=_xlfn.QUARTILE.INC(F:F,1),1)</f>
        <v>1</v>
      </c>
      <c r="H499" cm="1">
        <f t="array" ref="H499">_xlfn.IFS(B499&gt;_xlfn.QUARTILE.INC(B:B,3),1,B499&gt;_xlfn.QUARTILE.INC(B:B,2),2,B499&gt;_xlfn.QUARTILE.INC(B:B,1),3,B499&lt;=_xlfn.QUARTILE.INC(B:B,1),4)</f>
        <v>4</v>
      </c>
      <c r="I499" cm="1">
        <f t="array" ref="I499">_xlfn.IFS(D499&gt;_xlfn.QUARTILE.INC(D:D,3),1,D499&gt;_xlfn.QUARTILE.INC(D:D,2),2,D499&gt;_xlfn.QUARTILE.INC(D:D,1),3,D499&lt;=_xlfn.QUARTILE.INC(D:D,1),4)</f>
        <v>1</v>
      </c>
      <c r="J499" t="str">
        <f t="shared" si="28"/>
        <v>141</v>
      </c>
      <c r="K499" t="str">
        <f t="shared" si="29"/>
        <v/>
      </c>
      <c r="L499" t="str">
        <f t="shared" si="30"/>
        <v/>
      </c>
      <c r="M499" t="str">
        <f t="shared" si="31"/>
        <v/>
      </c>
    </row>
    <row r="500" spans="1:13" x14ac:dyDescent="0.25">
      <c r="A500">
        <v>8259</v>
      </c>
      <c r="B500">
        <v>11</v>
      </c>
      <c r="C500" s="1">
        <v>43569</v>
      </c>
      <c r="D500">
        <v>67.199999999999903</v>
      </c>
      <c r="E500">
        <v>4.4799999999999898</v>
      </c>
      <c r="F500">
        <f>$O$2-C500</f>
        <v>17</v>
      </c>
      <c r="G500" cm="1">
        <f t="array" ref="G500">_xlfn.IFS(F500&gt;_xlfn.QUARTILE.INC(F:F,3),4,F500&gt;_xlfn.QUARTILE.INC(F:F,2),3,F500&gt;_xlfn.QUARTILE.INC(F:F,1),2,F500&lt;=_xlfn.QUARTILE.INC(F:F,1),1)</f>
        <v>4</v>
      </c>
      <c r="H500" cm="1">
        <f t="array" ref="H500">_xlfn.IFS(B500&gt;_xlfn.QUARTILE.INC(B:B,3),1,B500&gt;_xlfn.QUARTILE.INC(B:B,2),2,B500&gt;_xlfn.QUARTILE.INC(B:B,1),3,B500&lt;=_xlfn.QUARTILE.INC(B:B,1),4)</f>
        <v>2</v>
      </c>
      <c r="I500" cm="1">
        <f t="array" ref="I500">_xlfn.IFS(D500&gt;_xlfn.QUARTILE.INC(D:D,3),1,D500&gt;_xlfn.QUARTILE.INC(D:D,2),2,D500&gt;_xlfn.QUARTILE.INC(D:D,1),3,D500&lt;=_xlfn.QUARTILE.INC(D:D,1),4)</f>
        <v>1</v>
      </c>
      <c r="J500" t="str">
        <f t="shared" si="28"/>
        <v>421</v>
      </c>
      <c r="K500" t="str">
        <f t="shared" si="29"/>
        <v>At Risk</v>
      </c>
      <c r="L500" t="str">
        <f t="shared" si="30"/>
        <v/>
      </c>
      <c r="M500" t="str">
        <f t="shared" si="31"/>
        <v/>
      </c>
    </row>
    <row r="501" spans="1:13" x14ac:dyDescent="0.25">
      <c r="A501">
        <v>8221</v>
      </c>
      <c r="B501">
        <v>14</v>
      </c>
      <c r="C501" s="1">
        <v>43582</v>
      </c>
      <c r="D501">
        <v>67.099999999999994</v>
      </c>
      <c r="E501">
        <v>4.1937499999999996</v>
      </c>
      <c r="F501">
        <f>$O$2-C501</f>
        <v>4</v>
      </c>
      <c r="G501" cm="1">
        <f t="array" ref="G501">_xlfn.IFS(F501&gt;_xlfn.QUARTILE.INC(F:F,3),4,F501&gt;_xlfn.QUARTILE.INC(F:F,2),3,F501&gt;_xlfn.QUARTILE.INC(F:F,1),2,F501&lt;=_xlfn.QUARTILE.INC(F:F,1),1)</f>
        <v>2</v>
      </c>
      <c r="H501" cm="1">
        <f t="array" ref="H501">_xlfn.IFS(B501&gt;_xlfn.QUARTILE.INC(B:B,3),1,B501&gt;_xlfn.QUARTILE.INC(B:B,2),2,B501&gt;_xlfn.QUARTILE.INC(B:B,1),3,B501&lt;=_xlfn.QUARTILE.INC(B:B,1),4)</f>
        <v>1</v>
      </c>
      <c r="I501" cm="1">
        <f t="array" ref="I501">_xlfn.IFS(D501&gt;_xlfn.QUARTILE.INC(D:D,3),1,D501&gt;_xlfn.QUARTILE.INC(D:D,2),2,D501&gt;_xlfn.QUARTILE.INC(D:D,1),3,D501&lt;=_xlfn.QUARTILE.INC(D:D,1),4)</f>
        <v>1</v>
      </c>
      <c r="J501" t="str">
        <f t="shared" si="28"/>
        <v>211</v>
      </c>
      <c r="K501" t="str">
        <f t="shared" si="29"/>
        <v/>
      </c>
      <c r="L501" t="str">
        <f t="shared" si="30"/>
        <v/>
      </c>
      <c r="M501" t="str">
        <f t="shared" si="31"/>
        <v>Loyal</v>
      </c>
    </row>
    <row r="502" spans="1:13" x14ac:dyDescent="0.25">
      <c r="A502">
        <v>5496</v>
      </c>
      <c r="B502">
        <v>8</v>
      </c>
      <c r="C502" s="1">
        <v>43583</v>
      </c>
      <c r="D502">
        <v>67</v>
      </c>
      <c r="E502">
        <v>5.5833333333333304</v>
      </c>
      <c r="F502">
        <f>$O$2-C502</f>
        <v>3</v>
      </c>
      <c r="G502" cm="1">
        <f t="array" ref="G502">_xlfn.IFS(F502&gt;_xlfn.QUARTILE.INC(F:F,3),4,F502&gt;_xlfn.QUARTILE.INC(F:F,2),3,F502&gt;_xlfn.QUARTILE.INC(F:F,1),2,F502&lt;=_xlfn.QUARTILE.INC(F:F,1),1)</f>
        <v>1</v>
      </c>
      <c r="H502" cm="1">
        <f t="array" ref="H502">_xlfn.IFS(B502&gt;_xlfn.QUARTILE.INC(B:B,3),1,B502&gt;_xlfn.QUARTILE.INC(B:B,2),2,B502&gt;_xlfn.QUARTILE.INC(B:B,1),3,B502&lt;=_xlfn.QUARTILE.INC(B:B,1),4)</f>
        <v>3</v>
      </c>
      <c r="I502" cm="1">
        <f t="array" ref="I502">_xlfn.IFS(D502&gt;_xlfn.QUARTILE.INC(D:D,3),1,D502&gt;_xlfn.QUARTILE.INC(D:D,2),2,D502&gt;_xlfn.QUARTILE.INC(D:D,1),3,D502&lt;=_xlfn.QUARTILE.INC(D:D,1),4)</f>
        <v>1</v>
      </c>
      <c r="J502" t="str">
        <f t="shared" si="28"/>
        <v>131</v>
      </c>
      <c r="K502" t="str">
        <f t="shared" si="29"/>
        <v/>
      </c>
      <c r="L502" t="str">
        <f t="shared" si="30"/>
        <v/>
      </c>
      <c r="M502" t="str">
        <f t="shared" si="31"/>
        <v/>
      </c>
    </row>
    <row r="503" spans="1:13" x14ac:dyDescent="0.25">
      <c r="A503">
        <v>5012</v>
      </c>
      <c r="B503">
        <v>7</v>
      </c>
      <c r="C503" s="1">
        <v>43581</v>
      </c>
      <c r="D503">
        <v>67</v>
      </c>
      <c r="E503">
        <v>6.0909090909090899</v>
      </c>
      <c r="F503">
        <f>$O$2-C503</f>
        <v>5</v>
      </c>
      <c r="G503" cm="1">
        <f t="array" ref="G503">_xlfn.IFS(F503&gt;_xlfn.QUARTILE.INC(F:F,3),4,F503&gt;_xlfn.QUARTILE.INC(F:F,2),3,F503&gt;_xlfn.QUARTILE.INC(F:F,1),2,F503&lt;=_xlfn.QUARTILE.INC(F:F,1),1)</f>
        <v>3</v>
      </c>
      <c r="H503" cm="1">
        <f t="array" ref="H503">_xlfn.IFS(B503&gt;_xlfn.QUARTILE.INC(B:B,3),1,B503&gt;_xlfn.QUARTILE.INC(B:B,2),2,B503&gt;_xlfn.QUARTILE.INC(B:B,1),3,B503&lt;=_xlfn.QUARTILE.INC(B:B,1),4)</f>
        <v>3</v>
      </c>
      <c r="I503" cm="1">
        <f t="array" ref="I503">_xlfn.IFS(D503&gt;_xlfn.QUARTILE.INC(D:D,3),1,D503&gt;_xlfn.QUARTILE.INC(D:D,2),2,D503&gt;_xlfn.QUARTILE.INC(D:D,1),3,D503&lt;=_xlfn.QUARTILE.INC(D:D,1),4)</f>
        <v>1</v>
      </c>
      <c r="J503" t="str">
        <f t="shared" si="28"/>
        <v>331</v>
      </c>
      <c r="K503" t="str">
        <f t="shared" si="29"/>
        <v/>
      </c>
      <c r="L503" t="str">
        <f t="shared" si="30"/>
        <v/>
      </c>
      <c r="M503" t="str">
        <f t="shared" si="31"/>
        <v/>
      </c>
    </row>
    <row r="504" spans="1:13" x14ac:dyDescent="0.25">
      <c r="A504">
        <v>8460</v>
      </c>
      <c r="B504">
        <v>10</v>
      </c>
      <c r="C504" s="1">
        <v>43584</v>
      </c>
      <c r="D504">
        <v>67</v>
      </c>
      <c r="E504">
        <v>5.1538461538461497</v>
      </c>
      <c r="F504">
        <f>$O$2-C504</f>
        <v>2</v>
      </c>
      <c r="G504" cm="1">
        <f t="array" ref="G504">_xlfn.IFS(F504&gt;_xlfn.QUARTILE.INC(F:F,3),4,F504&gt;_xlfn.QUARTILE.INC(F:F,2),3,F504&gt;_xlfn.QUARTILE.INC(F:F,1),2,F504&lt;=_xlfn.QUARTILE.INC(F:F,1),1)</f>
        <v>1</v>
      </c>
      <c r="H504" cm="1">
        <f t="array" ref="H504">_xlfn.IFS(B504&gt;_xlfn.QUARTILE.INC(B:B,3),1,B504&gt;_xlfn.QUARTILE.INC(B:B,2),2,B504&gt;_xlfn.QUARTILE.INC(B:B,1),3,B504&lt;=_xlfn.QUARTILE.INC(B:B,1),4)</f>
        <v>2</v>
      </c>
      <c r="I504" cm="1">
        <f t="array" ref="I504">_xlfn.IFS(D504&gt;_xlfn.QUARTILE.INC(D:D,3),1,D504&gt;_xlfn.QUARTILE.INC(D:D,2),2,D504&gt;_xlfn.QUARTILE.INC(D:D,1),3,D504&lt;=_xlfn.QUARTILE.INC(D:D,1),4)</f>
        <v>1</v>
      </c>
      <c r="J504" t="str">
        <f t="shared" si="28"/>
        <v>121</v>
      </c>
      <c r="K504" t="str">
        <f t="shared" si="29"/>
        <v/>
      </c>
      <c r="L504" t="str">
        <f t="shared" si="30"/>
        <v/>
      </c>
      <c r="M504" t="str">
        <f t="shared" si="31"/>
        <v/>
      </c>
    </row>
    <row r="505" spans="1:13" x14ac:dyDescent="0.25">
      <c r="A505">
        <v>794</v>
      </c>
      <c r="B505">
        <v>10</v>
      </c>
      <c r="C505" s="1">
        <v>43579</v>
      </c>
      <c r="D505">
        <v>67</v>
      </c>
      <c r="E505">
        <v>4.1875</v>
      </c>
      <c r="F505">
        <f>$O$2-C505</f>
        <v>7</v>
      </c>
      <c r="G505" cm="1">
        <f t="array" ref="G505">_xlfn.IFS(F505&gt;_xlfn.QUARTILE.INC(F:F,3),4,F505&gt;_xlfn.QUARTILE.INC(F:F,2),3,F505&gt;_xlfn.QUARTILE.INC(F:F,1),2,F505&lt;=_xlfn.QUARTILE.INC(F:F,1),1)</f>
        <v>3</v>
      </c>
      <c r="H505" cm="1">
        <f t="array" ref="H505">_xlfn.IFS(B505&gt;_xlfn.QUARTILE.INC(B:B,3),1,B505&gt;_xlfn.QUARTILE.INC(B:B,2),2,B505&gt;_xlfn.QUARTILE.INC(B:B,1),3,B505&lt;=_xlfn.QUARTILE.INC(B:B,1),4)</f>
        <v>2</v>
      </c>
      <c r="I505" cm="1">
        <f t="array" ref="I505">_xlfn.IFS(D505&gt;_xlfn.QUARTILE.INC(D:D,3),1,D505&gt;_xlfn.QUARTILE.INC(D:D,2),2,D505&gt;_xlfn.QUARTILE.INC(D:D,1),3,D505&lt;=_xlfn.QUARTILE.INC(D:D,1),4)</f>
        <v>1</v>
      </c>
      <c r="J505" t="str">
        <f t="shared" si="28"/>
        <v>321</v>
      </c>
      <c r="K505" t="str">
        <f t="shared" si="29"/>
        <v/>
      </c>
      <c r="L505" t="str">
        <f t="shared" si="30"/>
        <v/>
      </c>
      <c r="M505" t="str">
        <f t="shared" si="31"/>
        <v/>
      </c>
    </row>
    <row r="506" spans="1:13" x14ac:dyDescent="0.25">
      <c r="A506">
        <v>8166</v>
      </c>
      <c r="B506">
        <v>15</v>
      </c>
      <c r="C506" s="1">
        <v>43583</v>
      </c>
      <c r="D506">
        <v>66.95</v>
      </c>
      <c r="E506">
        <v>3.9382352941176402</v>
      </c>
      <c r="F506">
        <f>$O$2-C506</f>
        <v>3</v>
      </c>
      <c r="G506" cm="1">
        <f t="array" ref="G506">_xlfn.IFS(F506&gt;_xlfn.QUARTILE.INC(F:F,3),4,F506&gt;_xlfn.QUARTILE.INC(F:F,2),3,F506&gt;_xlfn.QUARTILE.INC(F:F,1),2,F506&lt;=_xlfn.QUARTILE.INC(F:F,1),1)</f>
        <v>1</v>
      </c>
      <c r="H506" cm="1">
        <f t="array" ref="H506">_xlfn.IFS(B506&gt;_xlfn.QUARTILE.INC(B:B,3),1,B506&gt;_xlfn.QUARTILE.INC(B:B,2),2,B506&gt;_xlfn.QUARTILE.INC(B:B,1),3,B506&lt;=_xlfn.QUARTILE.INC(B:B,1),4)</f>
        <v>1</v>
      </c>
      <c r="I506" cm="1">
        <f t="array" ref="I506">_xlfn.IFS(D506&gt;_xlfn.QUARTILE.INC(D:D,3),1,D506&gt;_xlfn.QUARTILE.INC(D:D,2),2,D506&gt;_xlfn.QUARTILE.INC(D:D,1),3,D506&lt;=_xlfn.QUARTILE.INC(D:D,1),4)</f>
        <v>1</v>
      </c>
      <c r="J506" t="str">
        <f t="shared" si="28"/>
        <v>111</v>
      </c>
      <c r="K506" t="str">
        <f t="shared" si="29"/>
        <v/>
      </c>
      <c r="L506" t="str">
        <f t="shared" si="30"/>
        <v>Champion</v>
      </c>
      <c r="M506" t="str">
        <f t="shared" si="31"/>
        <v>Loyal</v>
      </c>
    </row>
    <row r="507" spans="1:13" x14ac:dyDescent="0.25">
      <c r="A507">
        <v>392</v>
      </c>
      <c r="B507">
        <v>10</v>
      </c>
      <c r="C507" s="1">
        <v>43580</v>
      </c>
      <c r="D507">
        <v>66.95</v>
      </c>
      <c r="E507">
        <v>4.7821428571428504</v>
      </c>
      <c r="F507">
        <f>$O$2-C507</f>
        <v>6</v>
      </c>
      <c r="G507" cm="1">
        <f t="array" ref="G507">_xlfn.IFS(F507&gt;_xlfn.QUARTILE.INC(F:F,3),4,F507&gt;_xlfn.QUARTILE.INC(F:F,2),3,F507&gt;_xlfn.QUARTILE.INC(F:F,1),2,F507&lt;=_xlfn.QUARTILE.INC(F:F,1),1)</f>
        <v>3</v>
      </c>
      <c r="H507" cm="1">
        <f t="array" ref="H507">_xlfn.IFS(B507&gt;_xlfn.QUARTILE.INC(B:B,3),1,B507&gt;_xlfn.QUARTILE.INC(B:B,2),2,B507&gt;_xlfn.QUARTILE.INC(B:B,1),3,B507&lt;=_xlfn.QUARTILE.INC(B:B,1),4)</f>
        <v>2</v>
      </c>
      <c r="I507" cm="1">
        <f t="array" ref="I507">_xlfn.IFS(D507&gt;_xlfn.QUARTILE.INC(D:D,3),1,D507&gt;_xlfn.QUARTILE.INC(D:D,2),2,D507&gt;_xlfn.QUARTILE.INC(D:D,1),3,D507&lt;=_xlfn.QUARTILE.INC(D:D,1),4)</f>
        <v>1</v>
      </c>
      <c r="J507" t="str">
        <f t="shared" si="28"/>
        <v>321</v>
      </c>
      <c r="K507" t="str">
        <f t="shared" si="29"/>
        <v/>
      </c>
      <c r="L507" t="str">
        <f t="shared" si="30"/>
        <v/>
      </c>
      <c r="M507" t="str">
        <f t="shared" si="31"/>
        <v/>
      </c>
    </row>
    <row r="508" spans="1:13" x14ac:dyDescent="0.25">
      <c r="A508">
        <v>8374</v>
      </c>
      <c r="B508">
        <v>14</v>
      </c>
      <c r="C508" s="1">
        <v>43583</v>
      </c>
      <c r="D508">
        <v>66.95</v>
      </c>
      <c r="E508">
        <v>4.1843750000000002</v>
      </c>
      <c r="F508">
        <f>$O$2-C508</f>
        <v>3</v>
      </c>
      <c r="G508" cm="1">
        <f t="array" ref="G508">_xlfn.IFS(F508&gt;_xlfn.QUARTILE.INC(F:F,3),4,F508&gt;_xlfn.QUARTILE.INC(F:F,2),3,F508&gt;_xlfn.QUARTILE.INC(F:F,1),2,F508&lt;=_xlfn.QUARTILE.INC(F:F,1),1)</f>
        <v>1</v>
      </c>
      <c r="H508" cm="1">
        <f t="array" ref="H508">_xlfn.IFS(B508&gt;_xlfn.QUARTILE.INC(B:B,3),1,B508&gt;_xlfn.QUARTILE.INC(B:B,2),2,B508&gt;_xlfn.QUARTILE.INC(B:B,1),3,B508&lt;=_xlfn.QUARTILE.INC(B:B,1),4)</f>
        <v>1</v>
      </c>
      <c r="I508" cm="1">
        <f t="array" ref="I508">_xlfn.IFS(D508&gt;_xlfn.QUARTILE.INC(D:D,3),1,D508&gt;_xlfn.QUARTILE.INC(D:D,2),2,D508&gt;_xlfn.QUARTILE.INC(D:D,1),3,D508&lt;=_xlfn.QUARTILE.INC(D:D,1),4)</f>
        <v>1</v>
      </c>
      <c r="J508" t="str">
        <f t="shared" si="28"/>
        <v>111</v>
      </c>
      <c r="K508" t="str">
        <f t="shared" si="29"/>
        <v/>
      </c>
      <c r="L508" t="str">
        <f t="shared" si="30"/>
        <v>Champion</v>
      </c>
      <c r="M508" t="str">
        <f t="shared" si="31"/>
        <v>Loyal</v>
      </c>
    </row>
    <row r="509" spans="1:13" x14ac:dyDescent="0.25">
      <c r="A509">
        <v>45</v>
      </c>
      <c r="B509">
        <v>5</v>
      </c>
      <c r="C509" s="1">
        <v>43582</v>
      </c>
      <c r="D509">
        <v>66.849999999999994</v>
      </c>
      <c r="E509">
        <v>11.1416666666666</v>
      </c>
      <c r="F509">
        <f>$O$2-C509</f>
        <v>4</v>
      </c>
      <c r="G509" cm="1">
        <f t="array" ref="G509">_xlfn.IFS(F509&gt;_xlfn.QUARTILE.INC(F:F,3),4,F509&gt;_xlfn.QUARTILE.INC(F:F,2),3,F509&gt;_xlfn.QUARTILE.INC(F:F,1),2,F509&lt;=_xlfn.QUARTILE.INC(F:F,1),1)</f>
        <v>2</v>
      </c>
      <c r="H509" cm="1">
        <f t="array" ref="H509">_xlfn.IFS(B509&gt;_xlfn.QUARTILE.INC(B:B,3),1,B509&gt;_xlfn.QUARTILE.INC(B:B,2),2,B509&gt;_xlfn.QUARTILE.INC(B:B,1),3,B509&lt;=_xlfn.QUARTILE.INC(B:B,1),4)</f>
        <v>4</v>
      </c>
      <c r="I509" cm="1">
        <f t="array" ref="I509">_xlfn.IFS(D509&gt;_xlfn.QUARTILE.INC(D:D,3),1,D509&gt;_xlfn.QUARTILE.INC(D:D,2),2,D509&gt;_xlfn.QUARTILE.INC(D:D,1),3,D509&lt;=_xlfn.QUARTILE.INC(D:D,1),4)</f>
        <v>1</v>
      </c>
      <c r="J509" t="str">
        <f t="shared" si="28"/>
        <v>241</v>
      </c>
      <c r="K509" t="str">
        <f t="shared" si="29"/>
        <v/>
      </c>
      <c r="L509" t="str">
        <f t="shared" si="30"/>
        <v/>
      </c>
      <c r="M509" t="str">
        <f t="shared" si="31"/>
        <v/>
      </c>
    </row>
    <row r="510" spans="1:13" x14ac:dyDescent="0.25">
      <c r="A510">
        <v>5174</v>
      </c>
      <c r="B510">
        <v>9</v>
      </c>
      <c r="C510" s="1">
        <v>43584</v>
      </c>
      <c r="D510">
        <v>66.75</v>
      </c>
      <c r="E510">
        <v>4.7678571428571397</v>
      </c>
      <c r="F510">
        <f>$O$2-C510</f>
        <v>2</v>
      </c>
      <c r="G510" cm="1">
        <f t="array" ref="G510">_xlfn.IFS(F510&gt;_xlfn.QUARTILE.INC(F:F,3),4,F510&gt;_xlfn.QUARTILE.INC(F:F,2),3,F510&gt;_xlfn.QUARTILE.INC(F:F,1),2,F510&lt;=_xlfn.QUARTILE.INC(F:F,1),1)</f>
        <v>1</v>
      </c>
      <c r="H510" cm="1">
        <f t="array" ref="H510">_xlfn.IFS(B510&gt;_xlfn.QUARTILE.INC(B:B,3),1,B510&gt;_xlfn.QUARTILE.INC(B:B,2),2,B510&gt;_xlfn.QUARTILE.INC(B:B,1),3,B510&lt;=_xlfn.QUARTILE.INC(B:B,1),4)</f>
        <v>2</v>
      </c>
      <c r="I510" cm="1">
        <f t="array" ref="I510">_xlfn.IFS(D510&gt;_xlfn.QUARTILE.INC(D:D,3),1,D510&gt;_xlfn.QUARTILE.INC(D:D,2),2,D510&gt;_xlfn.QUARTILE.INC(D:D,1),3,D510&lt;=_xlfn.QUARTILE.INC(D:D,1),4)</f>
        <v>1</v>
      </c>
      <c r="J510" t="str">
        <f t="shared" si="28"/>
        <v>121</v>
      </c>
      <c r="K510" t="str">
        <f t="shared" si="29"/>
        <v/>
      </c>
      <c r="L510" t="str">
        <f t="shared" si="30"/>
        <v/>
      </c>
      <c r="M510" t="str">
        <f t="shared" si="31"/>
        <v/>
      </c>
    </row>
    <row r="511" spans="1:13" x14ac:dyDescent="0.25">
      <c r="A511">
        <v>8469</v>
      </c>
      <c r="B511">
        <v>13</v>
      </c>
      <c r="C511" s="1">
        <v>43584</v>
      </c>
      <c r="D511">
        <v>66.75</v>
      </c>
      <c r="E511">
        <v>4.7678571428571397</v>
      </c>
      <c r="F511">
        <f>$O$2-C511</f>
        <v>2</v>
      </c>
      <c r="G511" cm="1">
        <f t="array" ref="G511">_xlfn.IFS(F511&gt;_xlfn.QUARTILE.INC(F:F,3),4,F511&gt;_xlfn.QUARTILE.INC(F:F,2),3,F511&gt;_xlfn.QUARTILE.INC(F:F,1),2,F511&lt;=_xlfn.QUARTILE.INC(F:F,1),1)</f>
        <v>1</v>
      </c>
      <c r="H511" cm="1">
        <f t="array" ref="H511">_xlfn.IFS(B511&gt;_xlfn.QUARTILE.INC(B:B,3),1,B511&gt;_xlfn.QUARTILE.INC(B:B,2),2,B511&gt;_xlfn.QUARTILE.INC(B:B,1),3,B511&lt;=_xlfn.QUARTILE.INC(B:B,1),4)</f>
        <v>1</v>
      </c>
      <c r="I511" cm="1">
        <f t="array" ref="I511">_xlfn.IFS(D511&gt;_xlfn.QUARTILE.INC(D:D,3),1,D511&gt;_xlfn.QUARTILE.INC(D:D,2),2,D511&gt;_xlfn.QUARTILE.INC(D:D,1),3,D511&lt;=_xlfn.QUARTILE.INC(D:D,1),4)</f>
        <v>1</v>
      </c>
      <c r="J511" t="str">
        <f t="shared" si="28"/>
        <v>111</v>
      </c>
      <c r="K511" t="str">
        <f t="shared" si="29"/>
        <v/>
      </c>
      <c r="L511" t="str">
        <f t="shared" si="30"/>
        <v>Champion</v>
      </c>
      <c r="M511" t="str">
        <f t="shared" si="31"/>
        <v>Loyal</v>
      </c>
    </row>
    <row r="512" spans="1:13" x14ac:dyDescent="0.25">
      <c r="A512">
        <v>8470</v>
      </c>
      <c r="B512">
        <v>13</v>
      </c>
      <c r="C512" s="1">
        <v>43584</v>
      </c>
      <c r="D512">
        <v>66.75</v>
      </c>
      <c r="E512">
        <v>5.1346153846153797</v>
      </c>
      <c r="F512">
        <f>$O$2-C512</f>
        <v>2</v>
      </c>
      <c r="G512" cm="1">
        <f t="array" ref="G512">_xlfn.IFS(F512&gt;_xlfn.QUARTILE.INC(F:F,3),4,F512&gt;_xlfn.QUARTILE.INC(F:F,2),3,F512&gt;_xlfn.QUARTILE.INC(F:F,1),2,F512&lt;=_xlfn.QUARTILE.INC(F:F,1),1)</f>
        <v>1</v>
      </c>
      <c r="H512" cm="1">
        <f t="array" ref="H512">_xlfn.IFS(B512&gt;_xlfn.QUARTILE.INC(B:B,3),1,B512&gt;_xlfn.QUARTILE.INC(B:B,2),2,B512&gt;_xlfn.QUARTILE.INC(B:B,1),3,B512&lt;=_xlfn.QUARTILE.INC(B:B,1),4)</f>
        <v>1</v>
      </c>
      <c r="I512" cm="1">
        <f t="array" ref="I512">_xlfn.IFS(D512&gt;_xlfn.QUARTILE.INC(D:D,3),1,D512&gt;_xlfn.QUARTILE.INC(D:D,2),2,D512&gt;_xlfn.QUARTILE.INC(D:D,1),3,D512&lt;=_xlfn.QUARTILE.INC(D:D,1),4)</f>
        <v>1</v>
      </c>
      <c r="J512" t="str">
        <f t="shared" si="28"/>
        <v>111</v>
      </c>
      <c r="K512" t="str">
        <f t="shared" si="29"/>
        <v/>
      </c>
      <c r="L512" t="str">
        <f t="shared" si="30"/>
        <v>Champion</v>
      </c>
      <c r="M512" t="str">
        <f t="shared" si="31"/>
        <v>Loyal</v>
      </c>
    </row>
    <row r="513" spans="1:13" x14ac:dyDescent="0.25">
      <c r="A513">
        <v>8070</v>
      </c>
      <c r="B513">
        <v>13</v>
      </c>
      <c r="C513" s="1">
        <v>43578</v>
      </c>
      <c r="D513">
        <v>66.75</v>
      </c>
      <c r="E513">
        <v>4.171875</v>
      </c>
      <c r="F513">
        <f>$O$2-C513</f>
        <v>8</v>
      </c>
      <c r="G513" cm="1">
        <f t="array" ref="G513">_xlfn.IFS(F513&gt;_xlfn.QUARTILE.INC(F:F,3),4,F513&gt;_xlfn.QUARTILE.INC(F:F,2),3,F513&gt;_xlfn.QUARTILE.INC(F:F,1),2,F513&lt;=_xlfn.QUARTILE.INC(F:F,1),1)</f>
        <v>4</v>
      </c>
      <c r="H513" cm="1">
        <f t="array" ref="H513">_xlfn.IFS(B513&gt;_xlfn.QUARTILE.INC(B:B,3),1,B513&gt;_xlfn.QUARTILE.INC(B:B,2),2,B513&gt;_xlfn.QUARTILE.INC(B:B,1),3,B513&lt;=_xlfn.QUARTILE.INC(B:B,1),4)</f>
        <v>1</v>
      </c>
      <c r="I513" cm="1">
        <f t="array" ref="I513">_xlfn.IFS(D513&gt;_xlfn.QUARTILE.INC(D:D,3),1,D513&gt;_xlfn.QUARTILE.INC(D:D,2),2,D513&gt;_xlfn.QUARTILE.INC(D:D,1),3,D513&lt;=_xlfn.QUARTILE.INC(D:D,1),4)</f>
        <v>1</v>
      </c>
      <c r="J513" t="str">
        <f t="shared" si="28"/>
        <v>411</v>
      </c>
      <c r="K513" t="str">
        <f t="shared" si="29"/>
        <v>At Risk</v>
      </c>
      <c r="L513" t="str">
        <f t="shared" si="30"/>
        <v/>
      </c>
      <c r="M513" t="str">
        <f t="shared" si="31"/>
        <v>Loyal</v>
      </c>
    </row>
    <row r="514" spans="1:13" x14ac:dyDescent="0.25">
      <c r="A514">
        <v>8496</v>
      </c>
      <c r="B514">
        <v>13</v>
      </c>
      <c r="C514" s="1">
        <v>43584</v>
      </c>
      <c r="D514">
        <v>66.75</v>
      </c>
      <c r="E514">
        <v>4.7678571428571397</v>
      </c>
      <c r="F514">
        <f>$O$2-C514</f>
        <v>2</v>
      </c>
      <c r="G514" cm="1">
        <f t="array" ref="G514">_xlfn.IFS(F514&gt;_xlfn.QUARTILE.INC(F:F,3),4,F514&gt;_xlfn.QUARTILE.INC(F:F,2),3,F514&gt;_xlfn.QUARTILE.INC(F:F,1),2,F514&lt;=_xlfn.QUARTILE.INC(F:F,1),1)</f>
        <v>1</v>
      </c>
      <c r="H514" cm="1">
        <f t="array" ref="H514">_xlfn.IFS(B514&gt;_xlfn.QUARTILE.INC(B:B,3),1,B514&gt;_xlfn.QUARTILE.INC(B:B,2),2,B514&gt;_xlfn.QUARTILE.INC(B:B,1),3,B514&lt;=_xlfn.QUARTILE.INC(B:B,1),4)</f>
        <v>1</v>
      </c>
      <c r="I514" cm="1">
        <f t="array" ref="I514">_xlfn.IFS(D514&gt;_xlfn.QUARTILE.INC(D:D,3),1,D514&gt;_xlfn.QUARTILE.INC(D:D,2),2,D514&gt;_xlfn.QUARTILE.INC(D:D,1),3,D514&lt;=_xlfn.QUARTILE.INC(D:D,1),4)</f>
        <v>1</v>
      </c>
      <c r="J514" t="str">
        <f t="shared" si="28"/>
        <v>111</v>
      </c>
      <c r="K514" t="str">
        <f t="shared" si="29"/>
        <v/>
      </c>
      <c r="L514" t="str">
        <f t="shared" si="30"/>
        <v>Champion</v>
      </c>
      <c r="M514" t="str">
        <f t="shared" si="31"/>
        <v>Loyal</v>
      </c>
    </row>
    <row r="515" spans="1:13" x14ac:dyDescent="0.25">
      <c r="A515">
        <v>8352</v>
      </c>
      <c r="B515">
        <v>14</v>
      </c>
      <c r="C515" s="1">
        <v>43582</v>
      </c>
      <c r="D515">
        <v>66.650000000000006</v>
      </c>
      <c r="E515">
        <v>3.9205882352941099</v>
      </c>
      <c r="F515">
        <f>$O$2-C515</f>
        <v>4</v>
      </c>
      <c r="G515" cm="1">
        <f t="array" ref="G515">_xlfn.IFS(F515&gt;_xlfn.QUARTILE.INC(F:F,3),4,F515&gt;_xlfn.QUARTILE.INC(F:F,2),3,F515&gt;_xlfn.QUARTILE.INC(F:F,1),2,F515&lt;=_xlfn.QUARTILE.INC(F:F,1),1)</f>
        <v>2</v>
      </c>
      <c r="H515" cm="1">
        <f t="array" ref="H515">_xlfn.IFS(B515&gt;_xlfn.QUARTILE.INC(B:B,3),1,B515&gt;_xlfn.QUARTILE.INC(B:B,2),2,B515&gt;_xlfn.QUARTILE.INC(B:B,1),3,B515&lt;=_xlfn.QUARTILE.INC(B:B,1),4)</f>
        <v>1</v>
      </c>
      <c r="I515" cm="1">
        <f t="array" ref="I515">_xlfn.IFS(D515&gt;_xlfn.QUARTILE.INC(D:D,3),1,D515&gt;_xlfn.QUARTILE.INC(D:D,2),2,D515&gt;_xlfn.QUARTILE.INC(D:D,1),3,D515&lt;=_xlfn.QUARTILE.INC(D:D,1),4)</f>
        <v>1</v>
      </c>
      <c r="J515" t="str">
        <f t="shared" ref="J515:J578" si="32">_xlfn.CONCAT(G515,H515,I515,)</f>
        <v>211</v>
      </c>
      <c r="K515" t="str">
        <f t="shared" ref="K515:K578" si="33">IF(OR(G515=4,G515=4),"At Risk", "")</f>
        <v/>
      </c>
      <c r="L515" t="str">
        <f t="shared" ref="L515:L578" si="34">IF(AND(G515=1,H515=1,I515=1),"Champion","")</f>
        <v/>
      </c>
      <c r="M515" t="str">
        <f t="shared" ref="M515:M578" si="35">IF(H515=1,"Loyal","")</f>
        <v>Loyal</v>
      </c>
    </row>
    <row r="516" spans="1:13" x14ac:dyDescent="0.25">
      <c r="A516">
        <v>8140</v>
      </c>
      <c r="B516">
        <v>13</v>
      </c>
      <c r="C516" s="1">
        <v>43581</v>
      </c>
      <c r="D516">
        <v>66.650000000000006</v>
      </c>
      <c r="E516">
        <v>4.4433333333333298</v>
      </c>
      <c r="F516">
        <f>$O$2-C516</f>
        <v>5</v>
      </c>
      <c r="G516" cm="1">
        <f t="array" ref="G516">_xlfn.IFS(F516&gt;_xlfn.QUARTILE.INC(F:F,3),4,F516&gt;_xlfn.QUARTILE.INC(F:F,2),3,F516&gt;_xlfn.QUARTILE.INC(F:F,1),2,F516&lt;=_xlfn.QUARTILE.INC(F:F,1),1)</f>
        <v>3</v>
      </c>
      <c r="H516" cm="1">
        <f t="array" ref="H516">_xlfn.IFS(B516&gt;_xlfn.QUARTILE.INC(B:B,3),1,B516&gt;_xlfn.QUARTILE.INC(B:B,2),2,B516&gt;_xlfn.QUARTILE.INC(B:B,1),3,B516&lt;=_xlfn.QUARTILE.INC(B:B,1),4)</f>
        <v>1</v>
      </c>
      <c r="I516" cm="1">
        <f t="array" ref="I516">_xlfn.IFS(D516&gt;_xlfn.QUARTILE.INC(D:D,3),1,D516&gt;_xlfn.QUARTILE.INC(D:D,2),2,D516&gt;_xlfn.QUARTILE.INC(D:D,1),3,D516&lt;=_xlfn.QUARTILE.INC(D:D,1),4)</f>
        <v>1</v>
      </c>
      <c r="J516" t="str">
        <f t="shared" si="32"/>
        <v>311</v>
      </c>
      <c r="K516" t="str">
        <f t="shared" si="33"/>
        <v/>
      </c>
      <c r="L516" t="str">
        <f t="shared" si="34"/>
        <v/>
      </c>
      <c r="M516" t="str">
        <f t="shared" si="35"/>
        <v>Loyal</v>
      </c>
    </row>
    <row r="517" spans="1:13" x14ac:dyDescent="0.25">
      <c r="A517">
        <v>5502</v>
      </c>
      <c r="B517">
        <v>11</v>
      </c>
      <c r="C517" s="1">
        <v>43584</v>
      </c>
      <c r="D517">
        <v>66.650000000000006</v>
      </c>
      <c r="E517">
        <v>5.1269230769230703</v>
      </c>
      <c r="F517">
        <f>$O$2-C517</f>
        <v>2</v>
      </c>
      <c r="G517" cm="1">
        <f t="array" ref="G517">_xlfn.IFS(F517&gt;_xlfn.QUARTILE.INC(F:F,3),4,F517&gt;_xlfn.QUARTILE.INC(F:F,2),3,F517&gt;_xlfn.QUARTILE.INC(F:F,1),2,F517&lt;=_xlfn.QUARTILE.INC(F:F,1),1)</f>
        <v>1</v>
      </c>
      <c r="H517" cm="1">
        <f t="array" ref="H517">_xlfn.IFS(B517&gt;_xlfn.QUARTILE.INC(B:B,3),1,B517&gt;_xlfn.QUARTILE.INC(B:B,2),2,B517&gt;_xlfn.QUARTILE.INC(B:B,1),3,B517&lt;=_xlfn.QUARTILE.INC(B:B,1),4)</f>
        <v>2</v>
      </c>
      <c r="I517" cm="1">
        <f t="array" ref="I517">_xlfn.IFS(D517&gt;_xlfn.QUARTILE.INC(D:D,3),1,D517&gt;_xlfn.QUARTILE.INC(D:D,2),2,D517&gt;_xlfn.QUARTILE.INC(D:D,1),3,D517&lt;=_xlfn.QUARTILE.INC(D:D,1),4)</f>
        <v>1</v>
      </c>
      <c r="J517" t="str">
        <f t="shared" si="32"/>
        <v>121</v>
      </c>
      <c r="K517" t="str">
        <f t="shared" si="33"/>
        <v/>
      </c>
      <c r="L517" t="str">
        <f t="shared" si="34"/>
        <v/>
      </c>
      <c r="M517" t="str">
        <f t="shared" si="35"/>
        <v/>
      </c>
    </row>
    <row r="518" spans="1:13" x14ac:dyDescent="0.25">
      <c r="A518">
        <v>465</v>
      </c>
      <c r="B518">
        <v>11</v>
      </c>
      <c r="C518" s="1">
        <v>43582</v>
      </c>
      <c r="D518">
        <v>66.650000000000006</v>
      </c>
      <c r="E518">
        <v>4.7607142857142799</v>
      </c>
      <c r="F518">
        <f>$O$2-C518</f>
        <v>4</v>
      </c>
      <c r="G518" cm="1">
        <f t="array" ref="G518">_xlfn.IFS(F518&gt;_xlfn.QUARTILE.INC(F:F,3),4,F518&gt;_xlfn.QUARTILE.INC(F:F,2),3,F518&gt;_xlfn.QUARTILE.INC(F:F,1),2,F518&lt;=_xlfn.QUARTILE.INC(F:F,1),1)</f>
        <v>2</v>
      </c>
      <c r="H518" cm="1">
        <f t="array" ref="H518">_xlfn.IFS(B518&gt;_xlfn.QUARTILE.INC(B:B,3),1,B518&gt;_xlfn.QUARTILE.INC(B:B,2),2,B518&gt;_xlfn.QUARTILE.INC(B:B,1),3,B518&lt;=_xlfn.QUARTILE.INC(B:B,1),4)</f>
        <v>2</v>
      </c>
      <c r="I518" cm="1">
        <f t="array" ref="I518">_xlfn.IFS(D518&gt;_xlfn.QUARTILE.INC(D:D,3),1,D518&gt;_xlfn.QUARTILE.INC(D:D,2),2,D518&gt;_xlfn.QUARTILE.INC(D:D,1),3,D518&lt;=_xlfn.QUARTILE.INC(D:D,1),4)</f>
        <v>1</v>
      </c>
      <c r="J518" t="str">
        <f t="shared" si="32"/>
        <v>221</v>
      </c>
      <c r="K518" t="str">
        <f t="shared" si="33"/>
        <v/>
      </c>
      <c r="L518" t="str">
        <f t="shared" si="34"/>
        <v/>
      </c>
      <c r="M518" t="str">
        <f t="shared" si="35"/>
        <v/>
      </c>
    </row>
    <row r="519" spans="1:13" x14ac:dyDescent="0.25">
      <c r="A519">
        <v>5916</v>
      </c>
      <c r="B519">
        <v>8</v>
      </c>
      <c r="C519" s="1">
        <v>43584</v>
      </c>
      <c r="D519">
        <v>66.599999999999994</v>
      </c>
      <c r="E519">
        <v>6.6599999999999904</v>
      </c>
      <c r="F519">
        <f>$O$2-C519</f>
        <v>2</v>
      </c>
      <c r="G519" cm="1">
        <f t="array" ref="G519">_xlfn.IFS(F519&gt;_xlfn.QUARTILE.INC(F:F,3),4,F519&gt;_xlfn.QUARTILE.INC(F:F,2),3,F519&gt;_xlfn.QUARTILE.INC(F:F,1),2,F519&lt;=_xlfn.QUARTILE.INC(F:F,1),1)</f>
        <v>1</v>
      </c>
      <c r="H519" cm="1">
        <f t="array" ref="H519">_xlfn.IFS(B519&gt;_xlfn.QUARTILE.INC(B:B,3),1,B519&gt;_xlfn.QUARTILE.INC(B:B,2),2,B519&gt;_xlfn.QUARTILE.INC(B:B,1),3,B519&lt;=_xlfn.QUARTILE.INC(B:B,1),4)</f>
        <v>3</v>
      </c>
      <c r="I519" cm="1">
        <f t="array" ref="I519">_xlfn.IFS(D519&gt;_xlfn.QUARTILE.INC(D:D,3),1,D519&gt;_xlfn.QUARTILE.INC(D:D,2),2,D519&gt;_xlfn.QUARTILE.INC(D:D,1),3,D519&lt;=_xlfn.QUARTILE.INC(D:D,1),4)</f>
        <v>1</v>
      </c>
      <c r="J519" t="str">
        <f t="shared" si="32"/>
        <v>131</v>
      </c>
      <c r="K519" t="str">
        <f t="shared" si="33"/>
        <v/>
      </c>
      <c r="L519" t="str">
        <f t="shared" si="34"/>
        <v/>
      </c>
      <c r="M519" t="str">
        <f t="shared" si="35"/>
        <v/>
      </c>
    </row>
    <row r="520" spans="1:13" x14ac:dyDescent="0.25">
      <c r="A520">
        <v>8493</v>
      </c>
      <c r="B520">
        <v>13</v>
      </c>
      <c r="C520" s="1">
        <v>43582</v>
      </c>
      <c r="D520">
        <v>66.599999999999994</v>
      </c>
      <c r="E520">
        <v>4.1624999999999996</v>
      </c>
      <c r="F520">
        <f>$O$2-C520</f>
        <v>4</v>
      </c>
      <c r="G520" cm="1">
        <f t="array" ref="G520">_xlfn.IFS(F520&gt;_xlfn.QUARTILE.INC(F:F,3),4,F520&gt;_xlfn.QUARTILE.INC(F:F,2),3,F520&gt;_xlfn.QUARTILE.INC(F:F,1),2,F520&lt;=_xlfn.QUARTILE.INC(F:F,1),1)</f>
        <v>2</v>
      </c>
      <c r="H520" cm="1">
        <f t="array" ref="H520">_xlfn.IFS(B520&gt;_xlfn.QUARTILE.INC(B:B,3),1,B520&gt;_xlfn.QUARTILE.INC(B:B,2),2,B520&gt;_xlfn.QUARTILE.INC(B:B,1),3,B520&lt;=_xlfn.QUARTILE.INC(B:B,1),4)</f>
        <v>1</v>
      </c>
      <c r="I520" cm="1">
        <f t="array" ref="I520">_xlfn.IFS(D520&gt;_xlfn.QUARTILE.INC(D:D,3),1,D520&gt;_xlfn.QUARTILE.INC(D:D,2),2,D520&gt;_xlfn.QUARTILE.INC(D:D,1),3,D520&lt;=_xlfn.QUARTILE.INC(D:D,1),4)</f>
        <v>1</v>
      </c>
      <c r="J520" t="str">
        <f t="shared" si="32"/>
        <v>211</v>
      </c>
      <c r="K520" t="str">
        <f t="shared" si="33"/>
        <v/>
      </c>
      <c r="L520" t="str">
        <f t="shared" si="34"/>
        <v/>
      </c>
      <c r="M520" t="str">
        <f t="shared" si="35"/>
        <v>Loyal</v>
      </c>
    </row>
    <row r="521" spans="1:13" x14ac:dyDescent="0.25">
      <c r="A521">
        <v>8100</v>
      </c>
      <c r="B521">
        <v>13</v>
      </c>
      <c r="C521" s="1">
        <v>43582</v>
      </c>
      <c r="D521">
        <v>66.5</v>
      </c>
      <c r="E521">
        <v>4.43333333333333</v>
      </c>
      <c r="F521">
        <f>$O$2-C521</f>
        <v>4</v>
      </c>
      <c r="G521" cm="1">
        <f t="array" ref="G521">_xlfn.IFS(F521&gt;_xlfn.QUARTILE.INC(F:F,3),4,F521&gt;_xlfn.QUARTILE.INC(F:F,2),3,F521&gt;_xlfn.QUARTILE.INC(F:F,1),2,F521&lt;=_xlfn.QUARTILE.INC(F:F,1),1)</f>
        <v>2</v>
      </c>
      <c r="H521" cm="1">
        <f t="array" ref="H521">_xlfn.IFS(B521&gt;_xlfn.QUARTILE.INC(B:B,3),1,B521&gt;_xlfn.QUARTILE.INC(B:B,2),2,B521&gt;_xlfn.QUARTILE.INC(B:B,1),3,B521&lt;=_xlfn.QUARTILE.INC(B:B,1),4)</f>
        <v>1</v>
      </c>
      <c r="I521" cm="1">
        <f t="array" ref="I521">_xlfn.IFS(D521&gt;_xlfn.QUARTILE.INC(D:D,3),1,D521&gt;_xlfn.QUARTILE.INC(D:D,2),2,D521&gt;_xlfn.QUARTILE.INC(D:D,1),3,D521&lt;=_xlfn.QUARTILE.INC(D:D,1),4)</f>
        <v>1</v>
      </c>
      <c r="J521" t="str">
        <f t="shared" si="32"/>
        <v>211</v>
      </c>
      <c r="K521" t="str">
        <f t="shared" si="33"/>
        <v/>
      </c>
      <c r="L521" t="str">
        <f t="shared" si="34"/>
        <v/>
      </c>
      <c r="M521" t="str">
        <f t="shared" si="35"/>
        <v>Loyal</v>
      </c>
    </row>
    <row r="522" spans="1:13" x14ac:dyDescent="0.25">
      <c r="A522">
        <v>8450</v>
      </c>
      <c r="B522">
        <v>13</v>
      </c>
      <c r="C522" s="1">
        <v>43584</v>
      </c>
      <c r="D522">
        <v>66.5</v>
      </c>
      <c r="E522">
        <v>4.15625</v>
      </c>
      <c r="F522">
        <f>$O$2-C522</f>
        <v>2</v>
      </c>
      <c r="G522" cm="1">
        <f t="array" ref="G522">_xlfn.IFS(F522&gt;_xlfn.QUARTILE.INC(F:F,3),4,F522&gt;_xlfn.QUARTILE.INC(F:F,2),3,F522&gt;_xlfn.QUARTILE.INC(F:F,1),2,F522&lt;=_xlfn.QUARTILE.INC(F:F,1),1)</f>
        <v>1</v>
      </c>
      <c r="H522" cm="1">
        <f t="array" ref="H522">_xlfn.IFS(B522&gt;_xlfn.QUARTILE.INC(B:B,3),1,B522&gt;_xlfn.QUARTILE.INC(B:B,2),2,B522&gt;_xlfn.QUARTILE.INC(B:B,1),3,B522&lt;=_xlfn.QUARTILE.INC(B:B,1),4)</f>
        <v>1</v>
      </c>
      <c r="I522" cm="1">
        <f t="array" ref="I522">_xlfn.IFS(D522&gt;_xlfn.QUARTILE.INC(D:D,3),1,D522&gt;_xlfn.QUARTILE.INC(D:D,2),2,D522&gt;_xlfn.QUARTILE.INC(D:D,1),3,D522&lt;=_xlfn.QUARTILE.INC(D:D,1),4)</f>
        <v>1</v>
      </c>
      <c r="J522" t="str">
        <f t="shared" si="32"/>
        <v>111</v>
      </c>
      <c r="K522" t="str">
        <f t="shared" si="33"/>
        <v/>
      </c>
      <c r="L522" t="str">
        <f t="shared" si="34"/>
        <v>Champion</v>
      </c>
      <c r="M522" t="str">
        <f t="shared" si="35"/>
        <v>Loyal</v>
      </c>
    </row>
    <row r="523" spans="1:13" x14ac:dyDescent="0.25">
      <c r="A523">
        <v>5515</v>
      </c>
      <c r="B523">
        <v>9</v>
      </c>
      <c r="C523" s="1">
        <v>43584</v>
      </c>
      <c r="D523">
        <v>66.45</v>
      </c>
      <c r="E523">
        <v>5.1115384615384603</v>
      </c>
      <c r="F523">
        <f>$O$2-C523</f>
        <v>2</v>
      </c>
      <c r="G523" cm="1">
        <f t="array" ref="G523">_xlfn.IFS(F523&gt;_xlfn.QUARTILE.INC(F:F,3),4,F523&gt;_xlfn.QUARTILE.INC(F:F,2),3,F523&gt;_xlfn.QUARTILE.INC(F:F,1),2,F523&lt;=_xlfn.QUARTILE.INC(F:F,1),1)</f>
        <v>1</v>
      </c>
      <c r="H523" cm="1">
        <f t="array" ref="H523">_xlfn.IFS(B523&gt;_xlfn.QUARTILE.INC(B:B,3),1,B523&gt;_xlfn.QUARTILE.INC(B:B,2),2,B523&gt;_xlfn.QUARTILE.INC(B:B,1),3,B523&lt;=_xlfn.QUARTILE.INC(B:B,1),4)</f>
        <v>2</v>
      </c>
      <c r="I523" cm="1">
        <f t="array" ref="I523">_xlfn.IFS(D523&gt;_xlfn.QUARTILE.INC(D:D,3),1,D523&gt;_xlfn.QUARTILE.INC(D:D,2),2,D523&gt;_xlfn.QUARTILE.INC(D:D,1),3,D523&lt;=_xlfn.QUARTILE.INC(D:D,1),4)</f>
        <v>1</v>
      </c>
      <c r="J523" t="str">
        <f t="shared" si="32"/>
        <v>121</v>
      </c>
      <c r="K523" t="str">
        <f t="shared" si="33"/>
        <v/>
      </c>
      <c r="L523" t="str">
        <f t="shared" si="34"/>
        <v/>
      </c>
      <c r="M523" t="str">
        <f t="shared" si="35"/>
        <v/>
      </c>
    </row>
    <row r="524" spans="1:13" x14ac:dyDescent="0.25">
      <c r="A524">
        <v>119</v>
      </c>
      <c r="B524">
        <v>11</v>
      </c>
      <c r="C524" s="1">
        <v>43584</v>
      </c>
      <c r="D524">
        <v>66.400000000000006</v>
      </c>
      <c r="E524">
        <v>5.1076923076923002</v>
      </c>
      <c r="F524">
        <f>$O$2-C524</f>
        <v>2</v>
      </c>
      <c r="G524" cm="1">
        <f t="array" ref="G524">_xlfn.IFS(F524&gt;_xlfn.QUARTILE.INC(F:F,3),4,F524&gt;_xlfn.QUARTILE.INC(F:F,2),3,F524&gt;_xlfn.QUARTILE.INC(F:F,1),2,F524&lt;=_xlfn.QUARTILE.INC(F:F,1),1)</f>
        <v>1</v>
      </c>
      <c r="H524" cm="1">
        <f t="array" ref="H524">_xlfn.IFS(B524&gt;_xlfn.QUARTILE.INC(B:B,3),1,B524&gt;_xlfn.QUARTILE.INC(B:B,2),2,B524&gt;_xlfn.QUARTILE.INC(B:B,1),3,B524&lt;=_xlfn.QUARTILE.INC(B:B,1),4)</f>
        <v>2</v>
      </c>
      <c r="I524" cm="1">
        <f t="array" ref="I524">_xlfn.IFS(D524&gt;_xlfn.QUARTILE.INC(D:D,3),1,D524&gt;_xlfn.QUARTILE.INC(D:D,2),2,D524&gt;_xlfn.QUARTILE.INC(D:D,1),3,D524&lt;=_xlfn.QUARTILE.INC(D:D,1),4)</f>
        <v>1</v>
      </c>
      <c r="J524" t="str">
        <f t="shared" si="32"/>
        <v>121</v>
      </c>
      <c r="K524" t="str">
        <f t="shared" si="33"/>
        <v/>
      </c>
      <c r="L524" t="str">
        <f t="shared" si="34"/>
        <v/>
      </c>
      <c r="M524" t="str">
        <f t="shared" si="35"/>
        <v/>
      </c>
    </row>
    <row r="525" spans="1:13" x14ac:dyDescent="0.25">
      <c r="A525">
        <v>5057</v>
      </c>
      <c r="B525">
        <v>11</v>
      </c>
      <c r="C525" s="1">
        <v>43579</v>
      </c>
      <c r="D525">
        <v>66.400000000000006</v>
      </c>
      <c r="E525">
        <v>4.4266666666666596</v>
      </c>
      <c r="F525">
        <f>$O$2-C525</f>
        <v>7</v>
      </c>
      <c r="G525" cm="1">
        <f t="array" ref="G525">_xlfn.IFS(F525&gt;_xlfn.QUARTILE.INC(F:F,3),4,F525&gt;_xlfn.QUARTILE.INC(F:F,2),3,F525&gt;_xlfn.QUARTILE.INC(F:F,1),2,F525&lt;=_xlfn.QUARTILE.INC(F:F,1),1)</f>
        <v>3</v>
      </c>
      <c r="H525" cm="1">
        <f t="array" ref="H525">_xlfn.IFS(B525&gt;_xlfn.QUARTILE.INC(B:B,3),1,B525&gt;_xlfn.QUARTILE.INC(B:B,2),2,B525&gt;_xlfn.QUARTILE.INC(B:B,1),3,B525&lt;=_xlfn.QUARTILE.INC(B:B,1),4)</f>
        <v>2</v>
      </c>
      <c r="I525" cm="1">
        <f t="array" ref="I525">_xlfn.IFS(D525&gt;_xlfn.QUARTILE.INC(D:D,3),1,D525&gt;_xlfn.QUARTILE.INC(D:D,2),2,D525&gt;_xlfn.QUARTILE.INC(D:D,1),3,D525&lt;=_xlfn.QUARTILE.INC(D:D,1),4)</f>
        <v>1</v>
      </c>
      <c r="J525" t="str">
        <f t="shared" si="32"/>
        <v>321</v>
      </c>
      <c r="K525" t="str">
        <f t="shared" si="33"/>
        <v/>
      </c>
      <c r="L525" t="str">
        <f t="shared" si="34"/>
        <v/>
      </c>
      <c r="M525" t="str">
        <f t="shared" si="35"/>
        <v/>
      </c>
    </row>
    <row r="526" spans="1:13" x14ac:dyDescent="0.25">
      <c r="A526">
        <v>8385</v>
      </c>
      <c r="B526">
        <v>12</v>
      </c>
      <c r="C526" s="1">
        <v>43584</v>
      </c>
      <c r="D526">
        <v>66.349999999999994</v>
      </c>
      <c r="E526">
        <v>4.7392857142857103</v>
      </c>
      <c r="F526">
        <f>$O$2-C526</f>
        <v>2</v>
      </c>
      <c r="G526" cm="1">
        <f t="array" ref="G526">_xlfn.IFS(F526&gt;_xlfn.QUARTILE.INC(F:F,3),4,F526&gt;_xlfn.QUARTILE.INC(F:F,2),3,F526&gt;_xlfn.QUARTILE.INC(F:F,1),2,F526&lt;=_xlfn.QUARTILE.INC(F:F,1),1)</f>
        <v>1</v>
      </c>
      <c r="H526" cm="1">
        <f t="array" ref="H526">_xlfn.IFS(B526&gt;_xlfn.QUARTILE.INC(B:B,3),1,B526&gt;_xlfn.QUARTILE.INC(B:B,2),2,B526&gt;_xlfn.QUARTILE.INC(B:B,1),3,B526&lt;=_xlfn.QUARTILE.INC(B:B,1),4)</f>
        <v>1</v>
      </c>
      <c r="I526" cm="1">
        <f t="array" ref="I526">_xlfn.IFS(D526&gt;_xlfn.QUARTILE.INC(D:D,3),1,D526&gt;_xlfn.QUARTILE.INC(D:D,2),2,D526&gt;_xlfn.QUARTILE.INC(D:D,1),3,D526&lt;=_xlfn.QUARTILE.INC(D:D,1),4)</f>
        <v>1</v>
      </c>
      <c r="J526" t="str">
        <f t="shared" si="32"/>
        <v>111</v>
      </c>
      <c r="K526" t="str">
        <f t="shared" si="33"/>
        <v/>
      </c>
      <c r="L526" t="str">
        <f t="shared" si="34"/>
        <v>Champion</v>
      </c>
      <c r="M526" t="str">
        <f t="shared" si="35"/>
        <v>Loyal</v>
      </c>
    </row>
    <row r="527" spans="1:13" x14ac:dyDescent="0.25">
      <c r="A527">
        <v>8338</v>
      </c>
      <c r="B527">
        <v>14</v>
      </c>
      <c r="C527" s="1">
        <v>43584</v>
      </c>
      <c r="D527">
        <v>66.349999999999994</v>
      </c>
      <c r="E527">
        <v>4.7392857142857103</v>
      </c>
      <c r="F527">
        <f>$O$2-C527</f>
        <v>2</v>
      </c>
      <c r="G527" cm="1">
        <f t="array" ref="G527">_xlfn.IFS(F527&gt;_xlfn.QUARTILE.INC(F:F,3),4,F527&gt;_xlfn.QUARTILE.INC(F:F,2),3,F527&gt;_xlfn.QUARTILE.INC(F:F,1),2,F527&lt;=_xlfn.QUARTILE.INC(F:F,1),1)</f>
        <v>1</v>
      </c>
      <c r="H527" cm="1">
        <f t="array" ref="H527">_xlfn.IFS(B527&gt;_xlfn.QUARTILE.INC(B:B,3),1,B527&gt;_xlfn.QUARTILE.INC(B:B,2),2,B527&gt;_xlfn.QUARTILE.INC(B:B,1),3,B527&lt;=_xlfn.QUARTILE.INC(B:B,1),4)</f>
        <v>1</v>
      </c>
      <c r="I527" cm="1">
        <f t="array" ref="I527">_xlfn.IFS(D527&gt;_xlfn.QUARTILE.INC(D:D,3),1,D527&gt;_xlfn.QUARTILE.INC(D:D,2),2,D527&gt;_xlfn.QUARTILE.INC(D:D,1),3,D527&lt;=_xlfn.QUARTILE.INC(D:D,1),4)</f>
        <v>1</v>
      </c>
      <c r="J527" t="str">
        <f t="shared" si="32"/>
        <v>111</v>
      </c>
      <c r="K527" t="str">
        <f t="shared" si="33"/>
        <v/>
      </c>
      <c r="L527" t="str">
        <f t="shared" si="34"/>
        <v>Champion</v>
      </c>
      <c r="M527" t="str">
        <f t="shared" si="35"/>
        <v>Loyal</v>
      </c>
    </row>
    <row r="528" spans="1:13" x14ac:dyDescent="0.25">
      <c r="A528">
        <v>533</v>
      </c>
      <c r="B528">
        <v>9</v>
      </c>
      <c r="C528" s="1">
        <v>43580</v>
      </c>
      <c r="D528">
        <v>66.349999999999994</v>
      </c>
      <c r="E528">
        <v>5.1038461538461499</v>
      </c>
      <c r="F528">
        <f>$O$2-C528</f>
        <v>6</v>
      </c>
      <c r="G528" cm="1">
        <f t="array" ref="G528">_xlfn.IFS(F528&gt;_xlfn.QUARTILE.INC(F:F,3),4,F528&gt;_xlfn.QUARTILE.INC(F:F,2),3,F528&gt;_xlfn.QUARTILE.INC(F:F,1),2,F528&lt;=_xlfn.QUARTILE.INC(F:F,1),1)</f>
        <v>3</v>
      </c>
      <c r="H528" cm="1">
        <f t="array" ref="H528">_xlfn.IFS(B528&gt;_xlfn.QUARTILE.INC(B:B,3),1,B528&gt;_xlfn.QUARTILE.INC(B:B,2),2,B528&gt;_xlfn.QUARTILE.INC(B:B,1),3,B528&lt;=_xlfn.QUARTILE.INC(B:B,1),4)</f>
        <v>2</v>
      </c>
      <c r="I528" cm="1">
        <f t="array" ref="I528">_xlfn.IFS(D528&gt;_xlfn.QUARTILE.INC(D:D,3),1,D528&gt;_xlfn.QUARTILE.INC(D:D,2),2,D528&gt;_xlfn.QUARTILE.INC(D:D,1),3,D528&lt;=_xlfn.QUARTILE.INC(D:D,1),4)</f>
        <v>1</v>
      </c>
      <c r="J528" t="str">
        <f t="shared" si="32"/>
        <v>321</v>
      </c>
      <c r="K528" t="str">
        <f t="shared" si="33"/>
        <v/>
      </c>
      <c r="L528" t="str">
        <f t="shared" si="34"/>
        <v/>
      </c>
      <c r="M528" t="str">
        <f t="shared" si="35"/>
        <v/>
      </c>
    </row>
    <row r="529" spans="1:13" x14ac:dyDescent="0.25">
      <c r="A529">
        <v>5145</v>
      </c>
      <c r="B529">
        <v>10</v>
      </c>
      <c r="C529" s="1">
        <v>43584</v>
      </c>
      <c r="D529">
        <v>66.3</v>
      </c>
      <c r="E529">
        <v>4.7357142857142804</v>
      </c>
      <c r="F529">
        <f>$O$2-C529</f>
        <v>2</v>
      </c>
      <c r="G529" cm="1">
        <f t="array" ref="G529">_xlfn.IFS(F529&gt;_xlfn.QUARTILE.INC(F:F,3),4,F529&gt;_xlfn.QUARTILE.INC(F:F,2),3,F529&gt;_xlfn.QUARTILE.INC(F:F,1),2,F529&lt;=_xlfn.QUARTILE.INC(F:F,1),1)</f>
        <v>1</v>
      </c>
      <c r="H529" cm="1">
        <f t="array" ref="H529">_xlfn.IFS(B529&gt;_xlfn.QUARTILE.INC(B:B,3),1,B529&gt;_xlfn.QUARTILE.INC(B:B,2),2,B529&gt;_xlfn.QUARTILE.INC(B:B,1),3,B529&lt;=_xlfn.QUARTILE.INC(B:B,1),4)</f>
        <v>2</v>
      </c>
      <c r="I529" cm="1">
        <f t="array" ref="I529">_xlfn.IFS(D529&gt;_xlfn.QUARTILE.INC(D:D,3),1,D529&gt;_xlfn.QUARTILE.INC(D:D,2),2,D529&gt;_xlfn.QUARTILE.INC(D:D,1),3,D529&lt;=_xlfn.QUARTILE.INC(D:D,1),4)</f>
        <v>1</v>
      </c>
      <c r="J529" t="str">
        <f t="shared" si="32"/>
        <v>121</v>
      </c>
      <c r="K529" t="str">
        <f t="shared" si="33"/>
        <v/>
      </c>
      <c r="L529" t="str">
        <f t="shared" si="34"/>
        <v/>
      </c>
      <c r="M529" t="str">
        <f t="shared" si="35"/>
        <v/>
      </c>
    </row>
    <row r="530" spans="1:13" x14ac:dyDescent="0.25">
      <c r="A530">
        <v>35</v>
      </c>
      <c r="B530">
        <v>12</v>
      </c>
      <c r="C530" s="1">
        <v>43579</v>
      </c>
      <c r="D530">
        <v>66.25</v>
      </c>
      <c r="E530">
        <v>4.4166666666666599</v>
      </c>
      <c r="F530">
        <f>$O$2-C530</f>
        <v>7</v>
      </c>
      <c r="G530" cm="1">
        <f t="array" ref="G530">_xlfn.IFS(F530&gt;_xlfn.QUARTILE.INC(F:F,3),4,F530&gt;_xlfn.QUARTILE.INC(F:F,2),3,F530&gt;_xlfn.QUARTILE.INC(F:F,1),2,F530&lt;=_xlfn.QUARTILE.INC(F:F,1),1)</f>
        <v>3</v>
      </c>
      <c r="H530" cm="1">
        <f t="array" ref="H530">_xlfn.IFS(B530&gt;_xlfn.QUARTILE.INC(B:B,3),1,B530&gt;_xlfn.QUARTILE.INC(B:B,2),2,B530&gt;_xlfn.QUARTILE.INC(B:B,1),3,B530&lt;=_xlfn.QUARTILE.INC(B:B,1),4)</f>
        <v>1</v>
      </c>
      <c r="I530" cm="1">
        <f t="array" ref="I530">_xlfn.IFS(D530&gt;_xlfn.QUARTILE.INC(D:D,3),1,D530&gt;_xlfn.QUARTILE.INC(D:D,2),2,D530&gt;_xlfn.QUARTILE.INC(D:D,1),3,D530&lt;=_xlfn.QUARTILE.INC(D:D,1),4)</f>
        <v>1</v>
      </c>
      <c r="J530" t="str">
        <f t="shared" si="32"/>
        <v>311</v>
      </c>
      <c r="K530" t="str">
        <f t="shared" si="33"/>
        <v/>
      </c>
      <c r="L530" t="str">
        <f t="shared" si="34"/>
        <v/>
      </c>
      <c r="M530" t="str">
        <f t="shared" si="35"/>
        <v>Loyal</v>
      </c>
    </row>
    <row r="531" spans="1:13" x14ac:dyDescent="0.25">
      <c r="A531">
        <v>8049</v>
      </c>
      <c r="B531">
        <v>11</v>
      </c>
      <c r="C531" s="1">
        <v>43577</v>
      </c>
      <c r="D531">
        <v>66.25</v>
      </c>
      <c r="E531">
        <v>4.7321428571428497</v>
      </c>
      <c r="F531">
        <f>$O$2-C531</f>
        <v>9</v>
      </c>
      <c r="G531" cm="1">
        <f t="array" ref="G531">_xlfn.IFS(F531&gt;_xlfn.QUARTILE.INC(F:F,3),4,F531&gt;_xlfn.QUARTILE.INC(F:F,2),3,F531&gt;_xlfn.QUARTILE.INC(F:F,1),2,F531&lt;=_xlfn.QUARTILE.INC(F:F,1),1)</f>
        <v>4</v>
      </c>
      <c r="H531" cm="1">
        <f t="array" ref="H531">_xlfn.IFS(B531&gt;_xlfn.QUARTILE.INC(B:B,3),1,B531&gt;_xlfn.QUARTILE.INC(B:B,2),2,B531&gt;_xlfn.QUARTILE.INC(B:B,1),3,B531&lt;=_xlfn.QUARTILE.INC(B:B,1),4)</f>
        <v>2</v>
      </c>
      <c r="I531" cm="1">
        <f t="array" ref="I531">_xlfn.IFS(D531&gt;_xlfn.QUARTILE.INC(D:D,3),1,D531&gt;_xlfn.QUARTILE.INC(D:D,2),2,D531&gt;_xlfn.QUARTILE.INC(D:D,1),3,D531&lt;=_xlfn.QUARTILE.INC(D:D,1),4)</f>
        <v>1</v>
      </c>
      <c r="J531" t="str">
        <f t="shared" si="32"/>
        <v>421</v>
      </c>
      <c r="K531" t="str">
        <f t="shared" si="33"/>
        <v>At Risk</v>
      </c>
      <c r="L531" t="str">
        <f t="shared" si="34"/>
        <v/>
      </c>
      <c r="M531" t="str">
        <f t="shared" si="35"/>
        <v/>
      </c>
    </row>
    <row r="532" spans="1:13" x14ac:dyDescent="0.25">
      <c r="A532">
        <v>440</v>
      </c>
      <c r="B532">
        <v>15</v>
      </c>
      <c r="C532" s="1">
        <v>43581</v>
      </c>
      <c r="D532">
        <v>66.2</v>
      </c>
      <c r="E532">
        <v>3.67777777777777</v>
      </c>
      <c r="F532">
        <f>$O$2-C532</f>
        <v>5</v>
      </c>
      <c r="G532" cm="1">
        <f t="array" ref="G532">_xlfn.IFS(F532&gt;_xlfn.QUARTILE.INC(F:F,3),4,F532&gt;_xlfn.QUARTILE.INC(F:F,2),3,F532&gt;_xlfn.QUARTILE.INC(F:F,1),2,F532&lt;=_xlfn.QUARTILE.INC(F:F,1),1)</f>
        <v>3</v>
      </c>
      <c r="H532" cm="1">
        <f t="array" ref="H532">_xlfn.IFS(B532&gt;_xlfn.QUARTILE.INC(B:B,3),1,B532&gt;_xlfn.QUARTILE.INC(B:B,2),2,B532&gt;_xlfn.QUARTILE.INC(B:B,1),3,B532&lt;=_xlfn.QUARTILE.INC(B:B,1),4)</f>
        <v>1</v>
      </c>
      <c r="I532" cm="1">
        <f t="array" ref="I532">_xlfn.IFS(D532&gt;_xlfn.QUARTILE.INC(D:D,3),1,D532&gt;_xlfn.QUARTILE.INC(D:D,2),2,D532&gt;_xlfn.QUARTILE.INC(D:D,1),3,D532&lt;=_xlfn.QUARTILE.INC(D:D,1),4)</f>
        <v>1</v>
      </c>
      <c r="J532" t="str">
        <f t="shared" si="32"/>
        <v>311</v>
      </c>
      <c r="K532" t="str">
        <f t="shared" si="33"/>
        <v/>
      </c>
      <c r="L532" t="str">
        <f t="shared" si="34"/>
        <v/>
      </c>
      <c r="M532" t="str">
        <f t="shared" si="35"/>
        <v>Loyal</v>
      </c>
    </row>
    <row r="533" spans="1:13" x14ac:dyDescent="0.25">
      <c r="A533">
        <v>5164</v>
      </c>
      <c r="B533">
        <v>9</v>
      </c>
      <c r="C533" s="1">
        <v>43583</v>
      </c>
      <c r="D533">
        <v>66.150000000000006</v>
      </c>
      <c r="E533">
        <v>5.0884615384615302</v>
      </c>
      <c r="F533">
        <f>$O$2-C533</f>
        <v>3</v>
      </c>
      <c r="G533" cm="1">
        <f t="array" ref="G533">_xlfn.IFS(F533&gt;_xlfn.QUARTILE.INC(F:F,3),4,F533&gt;_xlfn.QUARTILE.INC(F:F,2),3,F533&gt;_xlfn.QUARTILE.INC(F:F,1),2,F533&lt;=_xlfn.QUARTILE.INC(F:F,1),1)</f>
        <v>1</v>
      </c>
      <c r="H533" cm="1">
        <f t="array" ref="H533">_xlfn.IFS(B533&gt;_xlfn.QUARTILE.INC(B:B,3),1,B533&gt;_xlfn.QUARTILE.INC(B:B,2),2,B533&gt;_xlfn.QUARTILE.INC(B:B,1),3,B533&lt;=_xlfn.QUARTILE.INC(B:B,1),4)</f>
        <v>2</v>
      </c>
      <c r="I533" cm="1">
        <f t="array" ref="I533">_xlfn.IFS(D533&gt;_xlfn.QUARTILE.INC(D:D,3),1,D533&gt;_xlfn.QUARTILE.INC(D:D,2),2,D533&gt;_xlfn.QUARTILE.INC(D:D,1),3,D533&lt;=_xlfn.QUARTILE.INC(D:D,1),4)</f>
        <v>1</v>
      </c>
      <c r="J533" t="str">
        <f t="shared" si="32"/>
        <v>121</v>
      </c>
      <c r="K533" t="str">
        <f t="shared" si="33"/>
        <v/>
      </c>
      <c r="L533" t="str">
        <f t="shared" si="34"/>
        <v/>
      </c>
      <c r="M533" t="str">
        <f t="shared" si="35"/>
        <v/>
      </c>
    </row>
    <row r="534" spans="1:13" x14ac:dyDescent="0.25">
      <c r="A534">
        <v>5286</v>
      </c>
      <c r="B534">
        <v>10</v>
      </c>
      <c r="C534" s="1">
        <v>43584</v>
      </c>
      <c r="D534">
        <v>66.099999999999994</v>
      </c>
      <c r="E534">
        <v>5.0846153846153799</v>
      </c>
      <c r="F534">
        <f>$O$2-C534</f>
        <v>2</v>
      </c>
      <c r="G534" cm="1">
        <f t="array" ref="G534">_xlfn.IFS(F534&gt;_xlfn.QUARTILE.INC(F:F,3),4,F534&gt;_xlfn.QUARTILE.INC(F:F,2),3,F534&gt;_xlfn.QUARTILE.INC(F:F,1),2,F534&lt;=_xlfn.QUARTILE.INC(F:F,1),1)</f>
        <v>1</v>
      </c>
      <c r="H534" cm="1">
        <f t="array" ref="H534">_xlfn.IFS(B534&gt;_xlfn.QUARTILE.INC(B:B,3),1,B534&gt;_xlfn.QUARTILE.INC(B:B,2),2,B534&gt;_xlfn.QUARTILE.INC(B:B,1),3,B534&lt;=_xlfn.QUARTILE.INC(B:B,1),4)</f>
        <v>2</v>
      </c>
      <c r="I534" cm="1">
        <f t="array" ref="I534">_xlfn.IFS(D534&gt;_xlfn.QUARTILE.INC(D:D,3),1,D534&gt;_xlfn.QUARTILE.INC(D:D,2),2,D534&gt;_xlfn.QUARTILE.INC(D:D,1),3,D534&lt;=_xlfn.QUARTILE.INC(D:D,1),4)</f>
        <v>1</v>
      </c>
      <c r="J534" t="str">
        <f t="shared" si="32"/>
        <v>121</v>
      </c>
      <c r="K534" t="str">
        <f t="shared" si="33"/>
        <v/>
      </c>
      <c r="L534" t="str">
        <f t="shared" si="34"/>
        <v/>
      </c>
      <c r="M534" t="str">
        <f t="shared" si="35"/>
        <v/>
      </c>
    </row>
    <row r="535" spans="1:13" x14ac:dyDescent="0.25">
      <c r="A535">
        <v>678</v>
      </c>
      <c r="B535">
        <v>12</v>
      </c>
      <c r="C535" s="1">
        <v>43577</v>
      </c>
      <c r="D535">
        <v>66.099999999999994</v>
      </c>
      <c r="E535">
        <v>4.7214285714285698</v>
      </c>
      <c r="F535">
        <f>$O$2-C535</f>
        <v>9</v>
      </c>
      <c r="G535" cm="1">
        <f t="array" ref="G535">_xlfn.IFS(F535&gt;_xlfn.QUARTILE.INC(F:F,3),4,F535&gt;_xlfn.QUARTILE.INC(F:F,2),3,F535&gt;_xlfn.QUARTILE.INC(F:F,1),2,F535&lt;=_xlfn.QUARTILE.INC(F:F,1),1)</f>
        <v>4</v>
      </c>
      <c r="H535" cm="1">
        <f t="array" ref="H535">_xlfn.IFS(B535&gt;_xlfn.QUARTILE.INC(B:B,3),1,B535&gt;_xlfn.QUARTILE.INC(B:B,2),2,B535&gt;_xlfn.QUARTILE.INC(B:B,1),3,B535&lt;=_xlfn.QUARTILE.INC(B:B,1),4)</f>
        <v>1</v>
      </c>
      <c r="I535" cm="1">
        <f t="array" ref="I535">_xlfn.IFS(D535&gt;_xlfn.QUARTILE.INC(D:D,3),1,D535&gt;_xlfn.QUARTILE.INC(D:D,2),2,D535&gt;_xlfn.QUARTILE.INC(D:D,1),3,D535&lt;=_xlfn.QUARTILE.INC(D:D,1),4)</f>
        <v>1</v>
      </c>
      <c r="J535" t="str">
        <f t="shared" si="32"/>
        <v>411</v>
      </c>
      <c r="K535" t="str">
        <f t="shared" si="33"/>
        <v>At Risk</v>
      </c>
      <c r="L535" t="str">
        <f t="shared" si="34"/>
        <v/>
      </c>
      <c r="M535" t="str">
        <f t="shared" si="35"/>
        <v>Loyal</v>
      </c>
    </row>
    <row r="536" spans="1:13" x14ac:dyDescent="0.25">
      <c r="A536">
        <v>8462</v>
      </c>
      <c r="B536">
        <v>13</v>
      </c>
      <c r="C536" s="1">
        <v>43583</v>
      </c>
      <c r="D536">
        <v>66.099999999999994</v>
      </c>
      <c r="E536">
        <v>4.7214285714285698</v>
      </c>
      <c r="F536">
        <f>$O$2-C536</f>
        <v>3</v>
      </c>
      <c r="G536" cm="1">
        <f t="array" ref="G536">_xlfn.IFS(F536&gt;_xlfn.QUARTILE.INC(F:F,3),4,F536&gt;_xlfn.QUARTILE.INC(F:F,2),3,F536&gt;_xlfn.QUARTILE.INC(F:F,1),2,F536&lt;=_xlfn.QUARTILE.INC(F:F,1),1)</f>
        <v>1</v>
      </c>
      <c r="H536" cm="1">
        <f t="array" ref="H536">_xlfn.IFS(B536&gt;_xlfn.QUARTILE.INC(B:B,3),1,B536&gt;_xlfn.QUARTILE.INC(B:B,2),2,B536&gt;_xlfn.QUARTILE.INC(B:B,1),3,B536&lt;=_xlfn.QUARTILE.INC(B:B,1),4)</f>
        <v>1</v>
      </c>
      <c r="I536" cm="1">
        <f t="array" ref="I536">_xlfn.IFS(D536&gt;_xlfn.QUARTILE.INC(D:D,3),1,D536&gt;_xlfn.QUARTILE.INC(D:D,2),2,D536&gt;_xlfn.QUARTILE.INC(D:D,1),3,D536&lt;=_xlfn.QUARTILE.INC(D:D,1),4)</f>
        <v>1</v>
      </c>
      <c r="J536" t="str">
        <f t="shared" si="32"/>
        <v>111</v>
      </c>
      <c r="K536" t="str">
        <f t="shared" si="33"/>
        <v/>
      </c>
      <c r="L536" t="str">
        <f t="shared" si="34"/>
        <v>Champion</v>
      </c>
      <c r="M536" t="str">
        <f t="shared" si="35"/>
        <v>Loyal</v>
      </c>
    </row>
    <row r="537" spans="1:13" x14ac:dyDescent="0.25">
      <c r="A537">
        <v>8187</v>
      </c>
      <c r="B537">
        <v>12</v>
      </c>
      <c r="C537" s="1">
        <v>43583</v>
      </c>
      <c r="D537">
        <v>66.099999999999994</v>
      </c>
      <c r="E537">
        <v>4.4066666666666601</v>
      </c>
      <c r="F537">
        <f>$O$2-C537</f>
        <v>3</v>
      </c>
      <c r="G537" cm="1">
        <f t="array" ref="G537">_xlfn.IFS(F537&gt;_xlfn.QUARTILE.INC(F:F,3),4,F537&gt;_xlfn.QUARTILE.INC(F:F,2),3,F537&gt;_xlfn.QUARTILE.INC(F:F,1),2,F537&lt;=_xlfn.QUARTILE.INC(F:F,1),1)</f>
        <v>1</v>
      </c>
      <c r="H537" cm="1">
        <f t="array" ref="H537">_xlfn.IFS(B537&gt;_xlfn.QUARTILE.INC(B:B,3),1,B537&gt;_xlfn.QUARTILE.INC(B:B,2),2,B537&gt;_xlfn.QUARTILE.INC(B:B,1),3,B537&lt;=_xlfn.QUARTILE.INC(B:B,1),4)</f>
        <v>1</v>
      </c>
      <c r="I537" cm="1">
        <f t="array" ref="I537">_xlfn.IFS(D537&gt;_xlfn.QUARTILE.INC(D:D,3),1,D537&gt;_xlfn.QUARTILE.INC(D:D,2),2,D537&gt;_xlfn.QUARTILE.INC(D:D,1),3,D537&lt;=_xlfn.QUARTILE.INC(D:D,1),4)</f>
        <v>1</v>
      </c>
      <c r="J537" t="str">
        <f t="shared" si="32"/>
        <v>111</v>
      </c>
      <c r="K537" t="str">
        <f t="shared" si="33"/>
        <v/>
      </c>
      <c r="L537" t="str">
        <f t="shared" si="34"/>
        <v>Champion</v>
      </c>
      <c r="M537" t="str">
        <f t="shared" si="35"/>
        <v>Loyal</v>
      </c>
    </row>
    <row r="538" spans="1:13" x14ac:dyDescent="0.25">
      <c r="A538">
        <v>5548</v>
      </c>
      <c r="B538">
        <v>12</v>
      </c>
      <c r="C538" s="1">
        <v>43584</v>
      </c>
      <c r="D538">
        <v>66.05</v>
      </c>
      <c r="E538">
        <v>4.1281249999999998</v>
      </c>
      <c r="F538">
        <f>$O$2-C538</f>
        <v>2</v>
      </c>
      <c r="G538" cm="1">
        <f t="array" ref="G538">_xlfn.IFS(F538&gt;_xlfn.QUARTILE.INC(F:F,3),4,F538&gt;_xlfn.QUARTILE.INC(F:F,2),3,F538&gt;_xlfn.QUARTILE.INC(F:F,1),2,F538&lt;=_xlfn.QUARTILE.INC(F:F,1),1)</f>
        <v>1</v>
      </c>
      <c r="H538" cm="1">
        <f t="array" ref="H538">_xlfn.IFS(B538&gt;_xlfn.QUARTILE.INC(B:B,3),1,B538&gt;_xlfn.QUARTILE.INC(B:B,2),2,B538&gt;_xlfn.QUARTILE.INC(B:B,1),3,B538&lt;=_xlfn.QUARTILE.INC(B:B,1),4)</f>
        <v>1</v>
      </c>
      <c r="I538" cm="1">
        <f t="array" ref="I538">_xlfn.IFS(D538&gt;_xlfn.QUARTILE.INC(D:D,3),1,D538&gt;_xlfn.QUARTILE.INC(D:D,2),2,D538&gt;_xlfn.QUARTILE.INC(D:D,1),3,D538&lt;=_xlfn.QUARTILE.INC(D:D,1),4)</f>
        <v>1</v>
      </c>
      <c r="J538" t="str">
        <f t="shared" si="32"/>
        <v>111</v>
      </c>
      <c r="K538" t="str">
        <f t="shared" si="33"/>
        <v/>
      </c>
      <c r="L538" t="str">
        <f t="shared" si="34"/>
        <v>Champion</v>
      </c>
      <c r="M538" t="str">
        <f t="shared" si="35"/>
        <v>Loyal</v>
      </c>
    </row>
    <row r="539" spans="1:13" x14ac:dyDescent="0.25">
      <c r="A539">
        <v>8437</v>
      </c>
      <c r="B539">
        <v>13</v>
      </c>
      <c r="C539" s="1">
        <v>43582</v>
      </c>
      <c r="D539">
        <v>66.05</v>
      </c>
      <c r="E539">
        <v>3.8852941176470499</v>
      </c>
      <c r="F539">
        <f>$O$2-C539</f>
        <v>4</v>
      </c>
      <c r="G539" cm="1">
        <f t="array" ref="G539">_xlfn.IFS(F539&gt;_xlfn.QUARTILE.INC(F:F,3),4,F539&gt;_xlfn.QUARTILE.INC(F:F,2),3,F539&gt;_xlfn.QUARTILE.INC(F:F,1),2,F539&lt;=_xlfn.QUARTILE.INC(F:F,1),1)</f>
        <v>2</v>
      </c>
      <c r="H539" cm="1">
        <f t="array" ref="H539">_xlfn.IFS(B539&gt;_xlfn.QUARTILE.INC(B:B,3),1,B539&gt;_xlfn.QUARTILE.INC(B:B,2),2,B539&gt;_xlfn.QUARTILE.INC(B:B,1),3,B539&lt;=_xlfn.QUARTILE.INC(B:B,1),4)</f>
        <v>1</v>
      </c>
      <c r="I539" cm="1">
        <f t="array" ref="I539">_xlfn.IFS(D539&gt;_xlfn.QUARTILE.INC(D:D,3),1,D539&gt;_xlfn.QUARTILE.INC(D:D,2),2,D539&gt;_xlfn.QUARTILE.INC(D:D,1),3,D539&lt;=_xlfn.QUARTILE.INC(D:D,1),4)</f>
        <v>1</v>
      </c>
      <c r="J539" t="str">
        <f t="shared" si="32"/>
        <v>211</v>
      </c>
      <c r="K539" t="str">
        <f t="shared" si="33"/>
        <v/>
      </c>
      <c r="L539" t="str">
        <f t="shared" si="34"/>
        <v/>
      </c>
      <c r="M539" t="str">
        <f t="shared" si="35"/>
        <v>Loyal</v>
      </c>
    </row>
    <row r="540" spans="1:13" x14ac:dyDescent="0.25">
      <c r="A540">
        <v>763</v>
      </c>
      <c r="B540">
        <v>11</v>
      </c>
      <c r="C540" s="1">
        <v>43577</v>
      </c>
      <c r="D540">
        <v>66</v>
      </c>
      <c r="E540">
        <v>4.4000000000000004</v>
      </c>
      <c r="F540">
        <f>$O$2-C540</f>
        <v>9</v>
      </c>
      <c r="G540" cm="1">
        <f t="array" ref="G540">_xlfn.IFS(F540&gt;_xlfn.QUARTILE.INC(F:F,3),4,F540&gt;_xlfn.QUARTILE.INC(F:F,2),3,F540&gt;_xlfn.QUARTILE.INC(F:F,1),2,F540&lt;=_xlfn.QUARTILE.INC(F:F,1),1)</f>
        <v>4</v>
      </c>
      <c r="H540" cm="1">
        <f t="array" ref="H540">_xlfn.IFS(B540&gt;_xlfn.QUARTILE.INC(B:B,3),1,B540&gt;_xlfn.QUARTILE.INC(B:B,2),2,B540&gt;_xlfn.QUARTILE.INC(B:B,1),3,B540&lt;=_xlfn.QUARTILE.INC(B:B,1),4)</f>
        <v>2</v>
      </c>
      <c r="I540" cm="1">
        <f t="array" ref="I540">_xlfn.IFS(D540&gt;_xlfn.QUARTILE.INC(D:D,3),1,D540&gt;_xlfn.QUARTILE.INC(D:D,2),2,D540&gt;_xlfn.QUARTILE.INC(D:D,1),3,D540&lt;=_xlfn.QUARTILE.INC(D:D,1),4)</f>
        <v>1</v>
      </c>
      <c r="J540" t="str">
        <f t="shared" si="32"/>
        <v>421</v>
      </c>
      <c r="K540" t="str">
        <f t="shared" si="33"/>
        <v>At Risk</v>
      </c>
      <c r="L540" t="str">
        <f t="shared" si="34"/>
        <v/>
      </c>
      <c r="M540" t="str">
        <f t="shared" si="35"/>
        <v/>
      </c>
    </row>
    <row r="541" spans="1:13" x14ac:dyDescent="0.25">
      <c r="A541">
        <v>8497</v>
      </c>
      <c r="B541">
        <v>10</v>
      </c>
      <c r="C541" s="1">
        <v>43580</v>
      </c>
      <c r="D541">
        <v>66</v>
      </c>
      <c r="E541">
        <v>5.5</v>
      </c>
      <c r="F541">
        <f>$O$2-C541</f>
        <v>6</v>
      </c>
      <c r="G541" cm="1">
        <f t="array" ref="G541">_xlfn.IFS(F541&gt;_xlfn.QUARTILE.INC(F:F,3),4,F541&gt;_xlfn.QUARTILE.INC(F:F,2),3,F541&gt;_xlfn.QUARTILE.INC(F:F,1),2,F541&lt;=_xlfn.QUARTILE.INC(F:F,1),1)</f>
        <v>3</v>
      </c>
      <c r="H541" cm="1">
        <f t="array" ref="H541">_xlfn.IFS(B541&gt;_xlfn.QUARTILE.INC(B:B,3),1,B541&gt;_xlfn.QUARTILE.INC(B:B,2),2,B541&gt;_xlfn.QUARTILE.INC(B:B,1),3,B541&lt;=_xlfn.QUARTILE.INC(B:B,1),4)</f>
        <v>2</v>
      </c>
      <c r="I541" cm="1">
        <f t="array" ref="I541">_xlfn.IFS(D541&gt;_xlfn.QUARTILE.INC(D:D,3),1,D541&gt;_xlfn.QUARTILE.INC(D:D,2),2,D541&gt;_xlfn.QUARTILE.INC(D:D,1),3,D541&lt;=_xlfn.QUARTILE.INC(D:D,1),4)</f>
        <v>1</v>
      </c>
      <c r="J541" t="str">
        <f t="shared" si="32"/>
        <v>321</v>
      </c>
      <c r="K541" t="str">
        <f t="shared" si="33"/>
        <v/>
      </c>
      <c r="L541" t="str">
        <f t="shared" si="34"/>
        <v/>
      </c>
      <c r="M541" t="str">
        <f t="shared" si="35"/>
        <v/>
      </c>
    </row>
    <row r="542" spans="1:13" x14ac:dyDescent="0.25">
      <c r="A542">
        <v>5662</v>
      </c>
      <c r="B542">
        <v>6</v>
      </c>
      <c r="C542" s="1">
        <v>43584</v>
      </c>
      <c r="D542">
        <v>65.95</v>
      </c>
      <c r="E542">
        <v>5.9954545454545398</v>
      </c>
      <c r="F542">
        <f>$O$2-C542</f>
        <v>2</v>
      </c>
      <c r="G542" cm="1">
        <f t="array" ref="G542">_xlfn.IFS(F542&gt;_xlfn.QUARTILE.INC(F:F,3),4,F542&gt;_xlfn.QUARTILE.INC(F:F,2),3,F542&gt;_xlfn.QUARTILE.INC(F:F,1),2,F542&lt;=_xlfn.QUARTILE.INC(F:F,1),1)</f>
        <v>1</v>
      </c>
      <c r="H542" cm="1">
        <f t="array" ref="H542">_xlfn.IFS(B542&gt;_xlfn.QUARTILE.INC(B:B,3),1,B542&gt;_xlfn.QUARTILE.INC(B:B,2),2,B542&gt;_xlfn.QUARTILE.INC(B:B,1),3,B542&lt;=_xlfn.QUARTILE.INC(B:B,1),4)</f>
        <v>4</v>
      </c>
      <c r="I542" cm="1">
        <f t="array" ref="I542">_xlfn.IFS(D542&gt;_xlfn.QUARTILE.INC(D:D,3),1,D542&gt;_xlfn.QUARTILE.INC(D:D,2),2,D542&gt;_xlfn.QUARTILE.INC(D:D,1),3,D542&lt;=_xlfn.QUARTILE.INC(D:D,1),4)</f>
        <v>1</v>
      </c>
      <c r="J542" t="str">
        <f t="shared" si="32"/>
        <v>141</v>
      </c>
      <c r="K542" t="str">
        <f t="shared" si="33"/>
        <v/>
      </c>
      <c r="L542" t="str">
        <f t="shared" si="34"/>
        <v/>
      </c>
      <c r="M542" t="str">
        <f t="shared" si="35"/>
        <v/>
      </c>
    </row>
    <row r="543" spans="1:13" x14ac:dyDescent="0.25">
      <c r="A543">
        <v>322</v>
      </c>
      <c r="B543">
        <v>10</v>
      </c>
      <c r="C543" s="1">
        <v>43582</v>
      </c>
      <c r="D543">
        <v>65.95</v>
      </c>
      <c r="E543">
        <v>4.7107142857142801</v>
      </c>
      <c r="F543">
        <f>$O$2-C543</f>
        <v>4</v>
      </c>
      <c r="G543" cm="1">
        <f t="array" ref="G543">_xlfn.IFS(F543&gt;_xlfn.QUARTILE.INC(F:F,3),4,F543&gt;_xlfn.QUARTILE.INC(F:F,2),3,F543&gt;_xlfn.QUARTILE.INC(F:F,1),2,F543&lt;=_xlfn.QUARTILE.INC(F:F,1),1)</f>
        <v>2</v>
      </c>
      <c r="H543" cm="1">
        <f t="array" ref="H543">_xlfn.IFS(B543&gt;_xlfn.QUARTILE.INC(B:B,3),1,B543&gt;_xlfn.QUARTILE.INC(B:B,2),2,B543&gt;_xlfn.QUARTILE.INC(B:B,1),3,B543&lt;=_xlfn.QUARTILE.INC(B:B,1),4)</f>
        <v>2</v>
      </c>
      <c r="I543" cm="1">
        <f t="array" ref="I543">_xlfn.IFS(D543&gt;_xlfn.QUARTILE.INC(D:D,3),1,D543&gt;_xlfn.QUARTILE.INC(D:D,2),2,D543&gt;_xlfn.QUARTILE.INC(D:D,1),3,D543&lt;=_xlfn.QUARTILE.INC(D:D,1),4)</f>
        <v>1</v>
      </c>
      <c r="J543" t="str">
        <f t="shared" si="32"/>
        <v>221</v>
      </c>
      <c r="K543" t="str">
        <f t="shared" si="33"/>
        <v/>
      </c>
      <c r="L543" t="str">
        <f t="shared" si="34"/>
        <v/>
      </c>
      <c r="M543" t="str">
        <f t="shared" si="35"/>
        <v/>
      </c>
    </row>
    <row r="544" spans="1:13" x14ac:dyDescent="0.25">
      <c r="A544">
        <v>8021</v>
      </c>
      <c r="B544">
        <v>12</v>
      </c>
      <c r="C544" s="1">
        <v>43578</v>
      </c>
      <c r="D544">
        <v>65.899999999999906</v>
      </c>
      <c r="E544">
        <v>4.7071428571428502</v>
      </c>
      <c r="F544">
        <f>$O$2-C544</f>
        <v>8</v>
      </c>
      <c r="G544" cm="1">
        <f t="array" ref="G544">_xlfn.IFS(F544&gt;_xlfn.QUARTILE.INC(F:F,3),4,F544&gt;_xlfn.QUARTILE.INC(F:F,2),3,F544&gt;_xlfn.QUARTILE.INC(F:F,1),2,F544&lt;=_xlfn.QUARTILE.INC(F:F,1),1)</f>
        <v>4</v>
      </c>
      <c r="H544" cm="1">
        <f t="array" ref="H544">_xlfn.IFS(B544&gt;_xlfn.QUARTILE.INC(B:B,3),1,B544&gt;_xlfn.QUARTILE.INC(B:B,2),2,B544&gt;_xlfn.QUARTILE.INC(B:B,1),3,B544&lt;=_xlfn.QUARTILE.INC(B:B,1),4)</f>
        <v>1</v>
      </c>
      <c r="I544" cm="1">
        <f t="array" ref="I544">_xlfn.IFS(D544&gt;_xlfn.QUARTILE.INC(D:D,3),1,D544&gt;_xlfn.QUARTILE.INC(D:D,2),2,D544&gt;_xlfn.QUARTILE.INC(D:D,1),3,D544&lt;=_xlfn.QUARTILE.INC(D:D,1),4)</f>
        <v>1</v>
      </c>
      <c r="J544" t="str">
        <f t="shared" si="32"/>
        <v>411</v>
      </c>
      <c r="K544" t="str">
        <f t="shared" si="33"/>
        <v>At Risk</v>
      </c>
      <c r="L544" t="str">
        <f t="shared" si="34"/>
        <v/>
      </c>
      <c r="M544" t="str">
        <f t="shared" si="35"/>
        <v>Loyal</v>
      </c>
    </row>
    <row r="545" spans="1:13" x14ac:dyDescent="0.25">
      <c r="A545">
        <v>5656</v>
      </c>
      <c r="B545">
        <v>9</v>
      </c>
      <c r="C545" s="1">
        <v>43584</v>
      </c>
      <c r="D545">
        <v>65.849999999999994</v>
      </c>
      <c r="E545">
        <v>5.9863636363636301</v>
      </c>
      <c r="F545">
        <f>$O$2-C545</f>
        <v>2</v>
      </c>
      <c r="G545" cm="1">
        <f t="array" ref="G545">_xlfn.IFS(F545&gt;_xlfn.QUARTILE.INC(F:F,3),4,F545&gt;_xlfn.QUARTILE.INC(F:F,2),3,F545&gt;_xlfn.QUARTILE.INC(F:F,1),2,F545&lt;=_xlfn.QUARTILE.INC(F:F,1),1)</f>
        <v>1</v>
      </c>
      <c r="H545" cm="1">
        <f t="array" ref="H545">_xlfn.IFS(B545&gt;_xlfn.QUARTILE.INC(B:B,3),1,B545&gt;_xlfn.QUARTILE.INC(B:B,2),2,B545&gt;_xlfn.QUARTILE.INC(B:B,1),3,B545&lt;=_xlfn.QUARTILE.INC(B:B,1),4)</f>
        <v>2</v>
      </c>
      <c r="I545" cm="1">
        <f t="array" ref="I545">_xlfn.IFS(D545&gt;_xlfn.QUARTILE.INC(D:D,3),1,D545&gt;_xlfn.QUARTILE.INC(D:D,2),2,D545&gt;_xlfn.QUARTILE.INC(D:D,1),3,D545&lt;=_xlfn.QUARTILE.INC(D:D,1),4)</f>
        <v>1</v>
      </c>
      <c r="J545" t="str">
        <f t="shared" si="32"/>
        <v>121</v>
      </c>
      <c r="K545" t="str">
        <f t="shared" si="33"/>
        <v/>
      </c>
      <c r="L545" t="str">
        <f t="shared" si="34"/>
        <v/>
      </c>
      <c r="M545" t="str">
        <f t="shared" si="35"/>
        <v/>
      </c>
    </row>
    <row r="546" spans="1:13" x14ac:dyDescent="0.25">
      <c r="A546">
        <v>8156</v>
      </c>
      <c r="B546">
        <v>9</v>
      </c>
      <c r="C546" s="1">
        <v>43579</v>
      </c>
      <c r="D546">
        <v>65.8</v>
      </c>
      <c r="E546">
        <v>5.4833333333333298</v>
      </c>
      <c r="F546">
        <f>$O$2-C546</f>
        <v>7</v>
      </c>
      <c r="G546" cm="1">
        <f t="array" ref="G546">_xlfn.IFS(F546&gt;_xlfn.QUARTILE.INC(F:F,3),4,F546&gt;_xlfn.QUARTILE.INC(F:F,2),3,F546&gt;_xlfn.QUARTILE.INC(F:F,1),2,F546&lt;=_xlfn.QUARTILE.INC(F:F,1),1)</f>
        <v>3</v>
      </c>
      <c r="H546" cm="1">
        <f t="array" ref="H546">_xlfn.IFS(B546&gt;_xlfn.QUARTILE.INC(B:B,3),1,B546&gt;_xlfn.QUARTILE.INC(B:B,2),2,B546&gt;_xlfn.QUARTILE.INC(B:B,1),3,B546&lt;=_xlfn.QUARTILE.INC(B:B,1),4)</f>
        <v>2</v>
      </c>
      <c r="I546" cm="1">
        <f t="array" ref="I546">_xlfn.IFS(D546&gt;_xlfn.QUARTILE.INC(D:D,3),1,D546&gt;_xlfn.QUARTILE.INC(D:D,2),2,D546&gt;_xlfn.QUARTILE.INC(D:D,1),3,D546&lt;=_xlfn.QUARTILE.INC(D:D,1),4)</f>
        <v>1</v>
      </c>
      <c r="J546" t="str">
        <f t="shared" si="32"/>
        <v>321</v>
      </c>
      <c r="K546" t="str">
        <f t="shared" si="33"/>
        <v/>
      </c>
      <c r="L546" t="str">
        <f t="shared" si="34"/>
        <v/>
      </c>
      <c r="M546" t="str">
        <f t="shared" si="35"/>
        <v/>
      </c>
    </row>
    <row r="547" spans="1:13" x14ac:dyDescent="0.25">
      <c r="A547">
        <v>5171</v>
      </c>
      <c r="B547">
        <v>10</v>
      </c>
      <c r="C547" s="1">
        <v>43583</v>
      </c>
      <c r="D547">
        <v>65.75</v>
      </c>
      <c r="E547">
        <v>4.6964285714285703</v>
      </c>
      <c r="F547">
        <f>$O$2-C547</f>
        <v>3</v>
      </c>
      <c r="G547" cm="1">
        <f t="array" ref="G547">_xlfn.IFS(F547&gt;_xlfn.QUARTILE.INC(F:F,3),4,F547&gt;_xlfn.QUARTILE.INC(F:F,2),3,F547&gt;_xlfn.QUARTILE.INC(F:F,1),2,F547&lt;=_xlfn.QUARTILE.INC(F:F,1),1)</f>
        <v>1</v>
      </c>
      <c r="H547" cm="1">
        <f t="array" ref="H547">_xlfn.IFS(B547&gt;_xlfn.QUARTILE.INC(B:B,3),1,B547&gt;_xlfn.QUARTILE.INC(B:B,2),2,B547&gt;_xlfn.QUARTILE.INC(B:B,1),3,B547&lt;=_xlfn.QUARTILE.INC(B:B,1),4)</f>
        <v>2</v>
      </c>
      <c r="I547" cm="1">
        <f t="array" ref="I547">_xlfn.IFS(D547&gt;_xlfn.QUARTILE.INC(D:D,3),1,D547&gt;_xlfn.QUARTILE.INC(D:D,2),2,D547&gt;_xlfn.QUARTILE.INC(D:D,1),3,D547&lt;=_xlfn.QUARTILE.INC(D:D,1),4)</f>
        <v>1</v>
      </c>
      <c r="J547" t="str">
        <f t="shared" si="32"/>
        <v>121</v>
      </c>
      <c r="K547" t="str">
        <f t="shared" si="33"/>
        <v/>
      </c>
      <c r="L547" t="str">
        <f t="shared" si="34"/>
        <v/>
      </c>
      <c r="M547" t="str">
        <f t="shared" si="35"/>
        <v/>
      </c>
    </row>
    <row r="548" spans="1:13" x14ac:dyDescent="0.25">
      <c r="A548">
        <v>8014</v>
      </c>
      <c r="B548">
        <v>10</v>
      </c>
      <c r="C548" s="1">
        <v>43583</v>
      </c>
      <c r="D548">
        <v>65.650000000000006</v>
      </c>
      <c r="E548">
        <v>5.4708333333333297</v>
      </c>
      <c r="F548">
        <f>$O$2-C548</f>
        <v>3</v>
      </c>
      <c r="G548" cm="1">
        <f t="array" ref="G548">_xlfn.IFS(F548&gt;_xlfn.QUARTILE.INC(F:F,3),4,F548&gt;_xlfn.QUARTILE.INC(F:F,2),3,F548&gt;_xlfn.QUARTILE.INC(F:F,1),2,F548&lt;=_xlfn.QUARTILE.INC(F:F,1),1)</f>
        <v>1</v>
      </c>
      <c r="H548" cm="1">
        <f t="array" ref="H548">_xlfn.IFS(B548&gt;_xlfn.QUARTILE.INC(B:B,3),1,B548&gt;_xlfn.QUARTILE.INC(B:B,2),2,B548&gt;_xlfn.QUARTILE.INC(B:B,1),3,B548&lt;=_xlfn.QUARTILE.INC(B:B,1),4)</f>
        <v>2</v>
      </c>
      <c r="I548" cm="1">
        <f t="array" ref="I548">_xlfn.IFS(D548&gt;_xlfn.QUARTILE.INC(D:D,3),1,D548&gt;_xlfn.QUARTILE.INC(D:D,2),2,D548&gt;_xlfn.QUARTILE.INC(D:D,1),3,D548&lt;=_xlfn.QUARTILE.INC(D:D,1),4)</f>
        <v>1</v>
      </c>
      <c r="J548" t="str">
        <f t="shared" si="32"/>
        <v>121</v>
      </c>
      <c r="K548" t="str">
        <f t="shared" si="33"/>
        <v/>
      </c>
      <c r="L548" t="str">
        <f t="shared" si="34"/>
        <v/>
      </c>
      <c r="M548" t="str">
        <f t="shared" si="35"/>
        <v/>
      </c>
    </row>
    <row r="549" spans="1:13" x14ac:dyDescent="0.25">
      <c r="A549">
        <v>798</v>
      </c>
      <c r="B549">
        <v>12</v>
      </c>
      <c r="C549" s="1">
        <v>43580</v>
      </c>
      <c r="D549">
        <v>65.599999999999994</v>
      </c>
      <c r="E549">
        <v>5.0461538461538398</v>
      </c>
      <c r="F549">
        <f>$O$2-C549</f>
        <v>6</v>
      </c>
      <c r="G549" cm="1">
        <f t="array" ref="G549">_xlfn.IFS(F549&gt;_xlfn.QUARTILE.INC(F:F,3),4,F549&gt;_xlfn.QUARTILE.INC(F:F,2),3,F549&gt;_xlfn.QUARTILE.INC(F:F,1),2,F549&lt;=_xlfn.QUARTILE.INC(F:F,1),1)</f>
        <v>3</v>
      </c>
      <c r="H549" cm="1">
        <f t="array" ref="H549">_xlfn.IFS(B549&gt;_xlfn.QUARTILE.INC(B:B,3),1,B549&gt;_xlfn.QUARTILE.INC(B:B,2),2,B549&gt;_xlfn.QUARTILE.INC(B:B,1),3,B549&lt;=_xlfn.QUARTILE.INC(B:B,1),4)</f>
        <v>1</v>
      </c>
      <c r="I549" cm="1">
        <f t="array" ref="I549">_xlfn.IFS(D549&gt;_xlfn.QUARTILE.INC(D:D,3),1,D549&gt;_xlfn.QUARTILE.INC(D:D,2),2,D549&gt;_xlfn.QUARTILE.INC(D:D,1),3,D549&lt;=_xlfn.QUARTILE.INC(D:D,1),4)</f>
        <v>1</v>
      </c>
      <c r="J549" t="str">
        <f t="shared" si="32"/>
        <v>311</v>
      </c>
      <c r="K549" t="str">
        <f t="shared" si="33"/>
        <v/>
      </c>
      <c r="L549" t="str">
        <f t="shared" si="34"/>
        <v/>
      </c>
      <c r="M549" t="str">
        <f t="shared" si="35"/>
        <v>Loyal</v>
      </c>
    </row>
    <row r="550" spans="1:13" x14ac:dyDescent="0.25">
      <c r="A550">
        <v>8419</v>
      </c>
      <c r="B550">
        <v>12</v>
      </c>
      <c r="C550" s="1">
        <v>43584</v>
      </c>
      <c r="D550">
        <v>65.599999999999994</v>
      </c>
      <c r="E550">
        <v>4.6857142857142797</v>
      </c>
      <c r="F550">
        <f>$O$2-C550</f>
        <v>2</v>
      </c>
      <c r="G550" cm="1">
        <f t="array" ref="G550">_xlfn.IFS(F550&gt;_xlfn.QUARTILE.INC(F:F,3),4,F550&gt;_xlfn.QUARTILE.INC(F:F,2),3,F550&gt;_xlfn.QUARTILE.INC(F:F,1),2,F550&lt;=_xlfn.QUARTILE.INC(F:F,1),1)</f>
        <v>1</v>
      </c>
      <c r="H550" cm="1">
        <f t="array" ref="H550">_xlfn.IFS(B550&gt;_xlfn.QUARTILE.INC(B:B,3),1,B550&gt;_xlfn.QUARTILE.INC(B:B,2),2,B550&gt;_xlfn.QUARTILE.INC(B:B,1),3,B550&lt;=_xlfn.QUARTILE.INC(B:B,1),4)</f>
        <v>1</v>
      </c>
      <c r="I550" cm="1">
        <f t="array" ref="I550">_xlfn.IFS(D550&gt;_xlfn.QUARTILE.INC(D:D,3),1,D550&gt;_xlfn.QUARTILE.INC(D:D,2),2,D550&gt;_xlfn.QUARTILE.INC(D:D,1),3,D550&lt;=_xlfn.QUARTILE.INC(D:D,1),4)</f>
        <v>1</v>
      </c>
      <c r="J550" t="str">
        <f t="shared" si="32"/>
        <v>111</v>
      </c>
      <c r="K550" t="str">
        <f t="shared" si="33"/>
        <v/>
      </c>
      <c r="L550" t="str">
        <f t="shared" si="34"/>
        <v>Champion</v>
      </c>
      <c r="M550" t="str">
        <f t="shared" si="35"/>
        <v>Loyal</v>
      </c>
    </row>
    <row r="551" spans="1:13" x14ac:dyDescent="0.25">
      <c r="A551">
        <v>5304</v>
      </c>
      <c r="B551">
        <v>10</v>
      </c>
      <c r="C551" s="1">
        <v>43584</v>
      </c>
      <c r="D551">
        <v>65.599999999999994</v>
      </c>
      <c r="E551">
        <v>4.3733333333333304</v>
      </c>
      <c r="F551">
        <f>$O$2-C551</f>
        <v>2</v>
      </c>
      <c r="G551" cm="1">
        <f t="array" ref="G551">_xlfn.IFS(F551&gt;_xlfn.QUARTILE.INC(F:F,3),4,F551&gt;_xlfn.QUARTILE.INC(F:F,2),3,F551&gt;_xlfn.QUARTILE.INC(F:F,1),2,F551&lt;=_xlfn.QUARTILE.INC(F:F,1),1)</f>
        <v>1</v>
      </c>
      <c r="H551" cm="1">
        <f t="array" ref="H551">_xlfn.IFS(B551&gt;_xlfn.QUARTILE.INC(B:B,3),1,B551&gt;_xlfn.QUARTILE.INC(B:B,2),2,B551&gt;_xlfn.QUARTILE.INC(B:B,1),3,B551&lt;=_xlfn.QUARTILE.INC(B:B,1),4)</f>
        <v>2</v>
      </c>
      <c r="I551" cm="1">
        <f t="array" ref="I551">_xlfn.IFS(D551&gt;_xlfn.QUARTILE.INC(D:D,3),1,D551&gt;_xlfn.QUARTILE.INC(D:D,2),2,D551&gt;_xlfn.QUARTILE.INC(D:D,1),3,D551&lt;=_xlfn.QUARTILE.INC(D:D,1),4)</f>
        <v>1</v>
      </c>
      <c r="J551" t="str">
        <f t="shared" si="32"/>
        <v>121</v>
      </c>
      <c r="K551" t="str">
        <f t="shared" si="33"/>
        <v/>
      </c>
      <c r="L551" t="str">
        <f t="shared" si="34"/>
        <v/>
      </c>
      <c r="M551" t="str">
        <f t="shared" si="35"/>
        <v/>
      </c>
    </row>
    <row r="552" spans="1:13" x14ac:dyDescent="0.25">
      <c r="A552">
        <v>8030</v>
      </c>
      <c r="B552">
        <v>13</v>
      </c>
      <c r="C552" s="1">
        <v>43584</v>
      </c>
      <c r="D552">
        <v>65.599999999999994</v>
      </c>
      <c r="E552">
        <v>4.3733333333333304</v>
      </c>
      <c r="F552">
        <f>$O$2-C552</f>
        <v>2</v>
      </c>
      <c r="G552" cm="1">
        <f t="array" ref="G552">_xlfn.IFS(F552&gt;_xlfn.QUARTILE.INC(F:F,3),4,F552&gt;_xlfn.QUARTILE.INC(F:F,2),3,F552&gt;_xlfn.QUARTILE.INC(F:F,1),2,F552&lt;=_xlfn.QUARTILE.INC(F:F,1),1)</f>
        <v>1</v>
      </c>
      <c r="H552" cm="1">
        <f t="array" ref="H552">_xlfn.IFS(B552&gt;_xlfn.QUARTILE.INC(B:B,3),1,B552&gt;_xlfn.QUARTILE.INC(B:B,2),2,B552&gt;_xlfn.QUARTILE.INC(B:B,1),3,B552&lt;=_xlfn.QUARTILE.INC(B:B,1),4)</f>
        <v>1</v>
      </c>
      <c r="I552" cm="1">
        <f t="array" ref="I552">_xlfn.IFS(D552&gt;_xlfn.QUARTILE.INC(D:D,3),1,D552&gt;_xlfn.QUARTILE.INC(D:D,2),2,D552&gt;_xlfn.QUARTILE.INC(D:D,1),3,D552&lt;=_xlfn.QUARTILE.INC(D:D,1),4)</f>
        <v>1</v>
      </c>
      <c r="J552" t="str">
        <f t="shared" si="32"/>
        <v>111</v>
      </c>
      <c r="K552" t="str">
        <f t="shared" si="33"/>
        <v/>
      </c>
      <c r="L552" t="str">
        <f t="shared" si="34"/>
        <v>Champion</v>
      </c>
      <c r="M552" t="str">
        <f t="shared" si="35"/>
        <v>Loyal</v>
      </c>
    </row>
    <row r="553" spans="1:13" x14ac:dyDescent="0.25">
      <c r="A553">
        <v>403</v>
      </c>
      <c r="B553">
        <v>14</v>
      </c>
      <c r="C553" s="1">
        <v>43582</v>
      </c>
      <c r="D553">
        <v>65.55</v>
      </c>
      <c r="E553">
        <v>3.8558823529411699</v>
      </c>
      <c r="F553">
        <f>$O$2-C553</f>
        <v>4</v>
      </c>
      <c r="G553" cm="1">
        <f t="array" ref="G553">_xlfn.IFS(F553&gt;_xlfn.QUARTILE.INC(F:F,3),4,F553&gt;_xlfn.QUARTILE.INC(F:F,2),3,F553&gt;_xlfn.QUARTILE.INC(F:F,1),2,F553&lt;=_xlfn.QUARTILE.INC(F:F,1),1)</f>
        <v>2</v>
      </c>
      <c r="H553" cm="1">
        <f t="array" ref="H553">_xlfn.IFS(B553&gt;_xlfn.QUARTILE.INC(B:B,3),1,B553&gt;_xlfn.QUARTILE.INC(B:B,2),2,B553&gt;_xlfn.QUARTILE.INC(B:B,1),3,B553&lt;=_xlfn.QUARTILE.INC(B:B,1),4)</f>
        <v>1</v>
      </c>
      <c r="I553" cm="1">
        <f t="array" ref="I553">_xlfn.IFS(D553&gt;_xlfn.QUARTILE.INC(D:D,3),1,D553&gt;_xlfn.QUARTILE.INC(D:D,2),2,D553&gt;_xlfn.QUARTILE.INC(D:D,1),3,D553&lt;=_xlfn.QUARTILE.INC(D:D,1),4)</f>
        <v>1</v>
      </c>
      <c r="J553" t="str">
        <f t="shared" si="32"/>
        <v>211</v>
      </c>
      <c r="K553" t="str">
        <f t="shared" si="33"/>
        <v/>
      </c>
      <c r="L553" t="str">
        <f t="shared" si="34"/>
        <v/>
      </c>
      <c r="M553" t="str">
        <f t="shared" si="35"/>
        <v>Loyal</v>
      </c>
    </row>
    <row r="554" spans="1:13" x14ac:dyDescent="0.25">
      <c r="A554">
        <v>15</v>
      </c>
      <c r="B554">
        <v>13</v>
      </c>
      <c r="C554" s="1">
        <v>43576</v>
      </c>
      <c r="D554">
        <v>65.5</v>
      </c>
      <c r="E554">
        <v>3.8529411764705799</v>
      </c>
      <c r="F554">
        <f>$O$2-C554</f>
        <v>10</v>
      </c>
      <c r="G554" cm="1">
        <f t="array" ref="G554">_xlfn.IFS(F554&gt;_xlfn.QUARTILE.INC(F:F,3),4,F554&gt;_xlfn.QUARTILE.INC(F:F,2),3,F554&gt;_xlfn.QUARTILE.INC(F:F,1),2,F554&lt;=_xlfn.QUARTILE.INC(F:F,1),1)</f>
        <v>4</v>
      </c>
      <c r="H554" cm="1">
        <f t="array" ref="H554">_xlfn.IFS(B554&gt;_xlfn.QUARTILE.INC(B:B,3),1,B554&gt;_xlfn.QUARTILE.INC(B:B,2),2,B554&gt;_xlfn.QUARTILE.INC(B:B,1),3,B554&lt;=_xlfn.QUARTILE.INC(B:B,1),4)</f>
        <v>1</v>
      </c>
      <c r="I554" cm="1">
        <f t="array" ref="I554">_xlfn.IFS(D554&gt;_xlfn.QUARTILE.INC(D:D,3),1,D554&gt;_xlfn.QUARTILE.INC(D:D,2),2,D554&gt;_xlfn.QUARTILE.INC(D:D,1),3,D554&lt;=_xlfn.QUARTILE.INC(D:D,1),4)</f>
        <v>1</v>
      </c>
      <c r="J554" t="str">
        <f t="shared" si="32"/>
        <v>411</v>
      </c>
      <c r="K554" t="str">
        <f t="shared" si="33"/>
        <v>At Risk</v>
      </c>
      <c r="L554" t="str">
        <f t="shared" si="34"/>
        <v/>
      </c>
      <c r="M554" t="str">
        <f t="shared" si="35"/>
        <v>Loyal</v>
      </c>
    </row>
    <row r="555" spans="1:13" x14ac:dyDescent="0.25">
      <c r="A555">
        <v>728</v>
      </c>
      <c r="B555">
        <v>12</v>
      </c>
      <c r="C555" s="1">
        <v>43579</v>
      </c>
      <c r="D555">
        <v>65.45</v>
      </c>
      <c r="E555">
        <v>4.3633333333333297</v>
      </c>
      <c r="F555">
        <f>$O$2-C555</f>
        <v>7</v>
      </c>
      <c r="G555" cm="1">
        <f t="array" ref="G555">_xlfn.IFS(F555&gt;_xlfn.QUARTILE.INC(F:F,3),4,F555&gt;_xlfn.QUARTILE.INC(F:F,2),3,F555&gt;_xlfn.QUARTILE.INC(F:F,1),2,F555&lt;=_xlfn.QUARTILE.INC(F:F,1),1)</f>
        <v>3</v>
      </c>
      <c r="H555" cm="1">
        <f t="array" ref="H555">_xlfn.IFS(B555&gt;_xlfn.QUARTILE.INC(B:B,3),1,B555&gt;_xlfn.QUARTILE.INC(B:B,2),2,B555&gt;_xlfn.QUARTILE.INC(B:B,1),3,B555&lt;=_xlfn.QUARTILE.INC(B:B,1),4)</f>
        <v>1</v>
      </c>
      <c r="I555" cm="1">
        <f t="array" ref="I555">_xlfn.IFS(D555&gt;_xlfn.QUARTILE.INC(D:D,3),1,D555&gt;_xlfn.QUARTILE.INC(D:D,2),2,D555&gt;_xlfn.QUARTILE.INC(D:D,1),3,D555&lt;=_xlfn.QUARTILE.INC(D:D,1),4)</f>
        <v>1</v>
      </c>
      <c r="J555" t="str">
        <f t="shared" si="32"/>
        <v>311</v>
      </c>
      <c r="K555" t="str">
        <f t="shared" si="33"/>
        <v/>
      </c>
      <c r="L555" t="str">
        <f t="shared" si="34"/>
        <v/>
      </c>
      <c r="M555" t="str">
        <f t="shared" si="35"/>
        <v>Loyal</v>
      </c>
    </row>
    <row r="556" spans="1:13" x14ac:dyDescent="0.25">
      <c r="A556">
        <v>8380</v>
      </c>
      <c r="B556">
        <v>14</v>
      </c>
      <c r="C556" s="1">
        <v>43583</v>
      </c>
      <c r="D556">
        <v>65.45</v>
      </c>
      <c r="E556">
        <v>4.3633333333333297</v>
      </c>
      <c r="F556">
        <f>$O$2-C556</f>
        <v>3</v>
      </c>
      <c r="G556" cm="1">
        <f t="array" ref="G556">_xlfn.IFS(F556&gt;_xlfn.QUARTILE.INC(F:F,3),4,F556&gt;_xlfn.QUARTILE.INC(F:F,2),3,F556&gt;_xlfn.QUARTILE.INC(F:F,1),2,F556&lt;=_xlfn.QUARTILE.INC(F:F,1),1)</f>
        <v>1</v>
      </c>
      <c r="H556" cm="1">
        <f t="array" ref="H556">_xlfn.IFS(B556&gt;_xlfn.QUARTILE.INC(B:B,3),1,B556&gt;_xlfn.QUARTILE.INC(B:B,2),2,B556&gt;_xlfn.QUARTILE.INC(B:B,1),3,B556&lt;=_xlfn.QUARTILE.INC(B:B,1),4)</f>
        <v>1</v>
      </c>
      <c r="I556" cm="1">
        <f t="array" ref="I556">_xlfn.IFS(D556&gt;_xlfn.QUARTILE.INC(D:D,3),1,D556&gt;_xlfn.QUARTILE.INC(D:D,2),2,D556&gt;_xlfn.QUARTILE.INC(D:D,1),3,D556&lt;=_xlfn.QUARTILE.INC(D:D,1),4)</f>
        <v>1</v>
      </c>
      <c r="J556" t="str">
        <f t="shared" si="32"/>
        <v>111</v>
      </c>
      <c r="K556" t="str">
        <f t="shared" si="33"/>
        <v/>
      </c>
      <c r="L556" t="str">
        <f t="shared" si="34"/>
        <v>Champion</v>
      </c>
      <c r="M556" t="str">
        <f t="shared" si="35"/>
        <v>Loyal</v>
      </c>
    </row>
    <row r="557" spans="1:13" x14ac:dyDescent="0.25">
      <c r="A557">
        <v>8170</v>
      </c>
      <c r="B557">
        <v>11</v>
      </c>
      <c r="C557" s="1">
        <v>43581</v>
      </c>
      <c r="D557">
        <v>65.400000000000006</v>
      </c>
      <c r="E557">
        <v>4.6714285714285699</v>
      </c>
      <c r="F557">
        <f>$O$2-C557</f>
        <v>5</v>
      </c>
      <c r="G557" cm="1">
        <f t="array" ref="G557">_xlfn.IFS(F557&gt;_xlfn.QUARTILE.INC(F:F,3),4,F557&gt;_xlfn.QUARTILE.INC(F:F,2),3,F557&gt;_xlfn.QUARTILE.INC(F:F,1),2,F557&lt;=_xlfn.QUARTILE.INC(F:F,1),1)</f>
        <v>3</v>
      </c>
      <c r="H557" cm="1">
        <f t="array" ref="H557">_xlfn.IFS(B557&gt;_xlfn.QUARTILE.INC(B:B,3),1,B557&gt;_xlfn.QUARTILE.INC(B:B,2),2,B557&gt;_xlfn.QUARTILE.INC(B:B,1),3,B557&lt;=_xlfn.QUARTILE.INC(B:B,1),4)</f>
        <v>2</v>
      </c>
      <c r="I557" cm="1">
        <f t="array" ref="I557">_xlfn.IFS(D557&gt;_xlfn.QUARTILE.INC(D:D,3),1,D557&gt;_xlfn.QUARTILE.INC(D:D,2),2,D557&gt;_xlfn.QUARTILE.INC(D:D,1),3,D557&lt;=_xlfn.QUARTILE.INC(D:D,1),4)</f>
        <v>1</v>
      </c>
      <c r="J557" t="str">
        <f t="shared" si="32"/>
        <v>321</v>
      </c>
      <c r="K557" t="str">
        <f t="shared" si="33"/>
        <v/>
      </c>
      <c r="L557" t="str">
        <f t="shared" si="34"/>
        <v/>
      </c>
      <c r="M557" t="str">
        <f t="shared" si="35"/>
        <v/>
      </c>
    </row>
    <row r="558" spans="1:13" x14ac:dyDescent="0.25">
      <c r="A558">
        <v>684</v>
      </c>
      <c r="B558">
        <v>13</v>
      </c>
      <c r="C558" s="1">
        <v>43583</v>
      </c>
      <c r="D558">
        <v>65.400000000000006</v>
      </c>
      <c r="E558">
        <v>4.6714285714285699</v>
      </c>
      <c r="F558">
        <f>$O$2-C558</f>
        <v>3</v>
      </c>
      <c r="G558" cm="1">
        <f t="array" ref="G558">_xlfn.IFS(F558&gt;_xlfn.QUARTILE.INC(F:F,3),4,F558&gt;_xlfn.QUARTILE.INC(F:F,2),3,F558&gt;_xlfn.QUARTILE.INC(F:F,1),2,F558&lt;=_xlfn.QUARTILE.INC(F:F,1),1)</f>
        <v>1</v>
      </c>
      <c r="H558" cm="1">
        <f t="array" ref="H558">_xlfn.IFS(B558&gt;_xlfn.QUARTILE.INC(B:B,3),1,B558&gt;_xlfn.QUARTILE.INC(B:B,2),2,B558&gt;_xlfn.QUARTILE.INC(B:B,1),3,B558&lt;=_xlfn.QUARTILE.INC(B:B,1),4)</f>
        <v>1</v>
      </c>
      <c r="I558" cm="1">
        <f t="array" ref="I558">_xlfn.IFS(D558&gt;_xlfn.QUARTILE.INC(D:D,3),1,D558&gt;_xlfn.QUARTILE.INC(D:D,2),2,D558&gt;_xlfn.QUARTILE.INC(D:D,1),3,D558&lt;=_xlfn.QUARTILE.INC(D:D,1),4)</f>
        <v>1</v>
      </c>
      <c r="J558" t="str">
        <f t="shared" si="32"/>
        <v>111</v>
      </c>
      <c r="K558" t="str">
        <f t="shared" si="33"/>
        <v/>
      </c>
      <c r="L558" t="str">
        <f t="shared" si="34"/>
        <v>Champion</v>
      </c>
      <c r="M558" t="str">
        <f t="shared" si="35"/>
        <v>Loyal</v>
      </c>
    </row>
    <row r="559" spans="1:13" x14ac:dyDescent="0.25">
      <c r="A559">
        <v>48</v>
      </c>
      <c r="B559">
        <v>14</v>
      </c>
      <c r="C559" s="1">
        <v>43581</v>
      </c>
      <c r="D559">
        <v>65.349999999999994</v>
      </c>
      <c r="E559">
        <v>4.3566666666666602</v>
      </c>
      <c r="F559">
        <f>$O$2-C559</f>
        <v>5</v>
      </c>
      <c r="G559" cm="1">
        <f t="array" ref="G559">_xlfn.IFS(F559&gt;_xlfn.QUARTILE.INC(F:F,3),4,F559&gt;_xlfn.QUARTILE.INC(F:F,2),3,F559&gt;_xlfn.QUARTILE.INC(F:F,1),2,F559&lt;=_xlfn.QUARTILE.INC(F:F,1),1)</f>
        <v>3</v>
      </c>
      <c r="H559" cm="1">
        <f t="array" ref="H559">_xlfn.IFS(B559&gt;_xlfn.QUARTILE.INC(B:B,3),1,B559&gt;_xlfn.QUARTILE.INC(B:B,2),2,B559&gt;_xlfn.QUARTILE.INC(B:B,1),3,B559&lt;=_xlfn.QUARTILE.INC(B:B,1),4)</f>
        <v>1</v>
      </c>
      <c r="I559" cm="1">
        <f t="array" ref="I559">_xlfn.IFS(D559&gt;_xlfn.QUARTILE.INC(D:D,3),1,D559&gt;_xlfn.QUARTILE.INC(D:D,2),2,D559&gt;_xlfn.QUARTILE.INC(D:D,1),3,D559&lt;=_xlfn.QUARTILE.INC(D:D,1),4)</f>
        <v>1</v>
      </c>
      <c r="J559" t="str">
        <f t="shared" si="32"/>
        <v>311</v>
      </c>
      <c r="K559" t="str">
        <f t="shared" si="33"/>
        <v/>
      </c>
      <c r="L559" t="str">
        <f t="shared" si="34"/>
        <v/>
      </c>
      <c r="M559" t="str">
        <f t="shared" si="35"/>
        <v>Loyal</v>
      </c>
    </row>
    <row r="560" spans="1:13" x14ac:dyDescent="0.25">
      <c r="A560">
        <v>116</v>
      </c>
      <c r="B560">
        <v>10</v>
      </c>
      <c r="C560" s="1">
        <v>43583</v>
      </c>
      <c r="D560">
        <v>65.349999999999994</v>
      </c>
      <c r="E560">
        <v>5.0269230769230697</v>
      </c>
      <c r="F560">
        <f>$O$2-C560</f>
        <v>3</v>
      </c>
      <c r="G560" cm="1">
        <f t="array" ref="G560">_xlfn.IFS(F560&gt;_xlfn.QUARTILE.INC(F:F,3),4,F560&gt;_xlfn.QUARTILE.INC(F:F,2),3,F560&gt;_xlfn.QUARTILE.INC(F:F,1),2,F560&lt;=_xlfn.QUARTILE.INC(F:F,1),1)</f>
        <v>1</v>
      </c>
      <c r="H560" cm="1">
        <f t="array" ref="H560">_xlfn.IFS(B560&gt;_xlfn.QUARTILE.INC(B:B,3),1,B560&gt;_xlfn.QUARTILE.INC(B:B,2),2,B560&gt;_xlfn.QUARTILE.INC(B:B,1),3,B560&lt;=_xlfn.QUARTILE.INC(B:B,1),4)</f>
        <v>2</v>
      </c>
      <c r="I560" cm="1">
        <f t="array" ref="I560">_xlfn.IFS(D560&gt;_xlfn.QUARTILE.INC(D:D,3),1,D560&gt;_xlfn.QUARTILE.INC(D:D,2),2,D560&gt;_xlfn.QUARTILE.INC(D:D,1),3,D560&lt;=_xlfn.QUARTILE.INC(D:D,1),4)</f>
        <v>1</v>
      </c>
      <c r="J560" t="str">
        <f t="shared" si="32"/>
        <v>121</v>
      </c>
      <c r="K560" t="str">
        <f t="shared" si="33"/>
        <v/>
      </c>
      <c r="L560" t="str">
        <f t="shared" si="34"/>
        <v/>
      </c>
      <c r="M560" t="str">
        <f t="shared" si="35"/>
        <v/>
      </c>
    </row>
    <row r="561" spans="1:13" x14ac:dyDescent="0.25">
      <c r="A561">
        <v>731</v>
      </c>
      <c r="B561">
        <v>12</v>
      </c>
      <c r="C561" s="1">
        <v>43583</v>
      </c>
      <c r="D561">
        <v>65.3</v>
      </c>
      <c r="E561">
        <v>4.3533333333333299</v>
      </c>
      <c r="F561">
        <f>$O$2-C561</f>
        <v>3</v>
      </c>
      <c r="G561" cm="1">
        <f t="array" ref="G561">_xlfn.IFS(F561&gt;_xlfn.QUARTILE.INC(F:F,3),4,F561&gt;_xlfn.QUARTILE.INC(F:F,2),3,F561&gt;_xlfn.QUARTILE.INC(F:F,1),2,F561&lt;=_xlfn.QUARTILE.INC(F:F,1),1)</f>
        <v>1</v>
      </c>
      <c r="H561" cm="1">
        <f t="array" ref="H561">_xlfn.IFS(B561&gt;_xlfn.QUARTILE.INC(B:B,3),1,B561&gt;_xlfn.QUARTILE.INC(B:B,2),2,B561&gt;_xlfn.QUARTILE.INC(B:B,1),3,B561&lt;=_xlfn.QUARTILE.INC(B:B,1),4)</f>
        <v>1</v>
      </c>
      <c r="I561" cm="1">
        <f t="array" ref="I561">_xlfn.IFS(D561&gt;_xlfn.QUARTILE.INC(D:D,3),1,D561&gt;_xlfn.QUARTILE.INC(D:D,2),2,D561&gt;_xlfn.QUARTILE.INC(D:D,1),3,D561&lt;=_xlfn.QUARTILE.INC(D:D,1),4)</f>
        <v>1</v>
      </c>
      <c r="J561" t="str">
        <f t="shared" si="32"/>
        <v>111</v>
      </c>
      <c r="K561" t="str">
        <f t="shared" si="33"/>
        <v/>
      </c>
      <c r="L561" t="str">
        <f t="shared" si="34"/>
        <v>Champion</v>
      </c>
      <c r="M561" t="str">
        <f t="shared" si="35"/>
        <v>Loyal</v>
      </c>
    </row>
    <row r="562" spans="1:13" x14ac:dyDescent="0.25">
      <c r="A562">
        <v>5387</v>
      </c>
      <c r="B562">
        <v>7</v>
      </c>
      <c r="C562" s="1">
        <v>43584</v>
      </c>
      <c r="D562">
        <v>65.25</v>
      </c>
      <c r="E562">
        <v>6.5250000000000004</v>
      </c>
      <c r="F562">
        <f>$O$2-C562</f>
        <v>2</v>
      </c>
      <c r="G562" cm="1">
        <f t="array" ref="G562">_xlfn.IFS(F562&gt;_xlfn.QUARTILE.INC(F:F,3),4,F562&gt;_xlfn.QUARTILE.INC(F:F,2),3,F562&gt;_xlfn.QUARTILE.INC(F:F,1),2,F562&lt;=_xlfn.QUARTILE.INC(F:F,1),1)</f>
        <v>1</v>
      </c>
      <c r="H562" cm="1">
        <f t="array" ref="H562">_xlfn.IFS(B562&gt;_xlfn.QUARTILE.INC(B:B,3),1,B562&gt;_xlfn.QUARTILE.INC(B:B,2),2,B562&gt;_xlfn.QUARTILE.INC(B:B,1),3,B562&lt;=_xlfn.QUARTILE.INC(B:B,1),4)</f>
        <v>3</v>
      </c>
      <c r="I562" cm="1">
        <f t="array" ref="I562">_xlfn.IFS(D562&gt;_xlfn.QUARTILE.INC(D:D,3),1,D562&gt;_xlfn.QUARTILE.INC(D:D,2),2,D562&gt;_xlfn.QUARTILE.INC(D:D,1),3,D562&lt;=_xlfn.QUARTILE.INC(D:D,1),4)</f>
        <v>1</v>
      </c>
      <c r="J562" t="str">
        <f t="shared" si="32"/>
        <v>131</v>
      </c>
      <c r="K562" t="str">
        <f t="shared" si="33"/>
        <v/>
      </c>
      <c r="L562" t="str">
        <f t="shared" si="34"/>
        <v/>
      </c>
      <c r="M562" t="str">
        <f t="shared" si="35"/>
        <v/>
      </c>
    </row>
    <row r="563" spans="1:13" x14ac:dyDescent="0.25">
      <c r="A563">
        <v>5832</v>
      </c>
      <c r="B563">
        <v>10</v>
      </c>
      <c r="C563" s="1">
        <v>43583</v>
      </c>
      <c r="D563">
        <v>65.25</v>
      </c>
      <c r="E563">
        <v>5.0192307692307603</v>
      </c>
      <c r="F563">
        <f>$O$2-C563</f>
        <v>3</v>
      </c>
      <c r="G563" cm="1">
        <f t="array" ref="G563">_xlfn.IFS(F563&gt;_xlfn.QUARTILE.INC(F:F,3),4,F563&gt;_xlfn.QUARTILE.INC(F:F,2),3,F563&gt;_xlfn.QUARTILE.INC(F:F,1),2,F563&lt;=_xlfn.QUARTILE.INC(F:F,1),1)</f>
        <v>1</v>
      </c>
      <c r="H563" cm="1">
        <f t="array" ref="H563">_xlfn.IFS(B563&gt;_xlfn.QUARTILE.INC(B:B,3),1,B563&gt;_xlfn.QUARTILE.INC(B:B,2),2,B563&gt;_xlfn.QUARTILE.INC(B:B,1),3,B563&lt;=_xlfn.QUARTILE.INC(B:B,1),4)</f>
        <v>2</v>
      </c>
      <c r="I563" cm="1">
        <f t="array" ref="I563">_xlfn.IFS(D563&gt;_xlfn.QUARTILE.INC(D:D,3),1,D563&gt;_xlfn.QUARTILE.INC(D:D,2),2,D563&gt;_xlfn.QUARTILE.INC(D:D,1),3,D563&lt;=_xlfn.QUARTILE.INC(D:D,1),4)</f>
        <v>1</v>
      </c>
      <c r="J563" t="str">
        <f t="shared" si="32"/>
        <v>121</v>
      </c>
      <c r="K563" t="str">
        <f t="shared" si="33"/>
        <v/>
      </c>
      <c r="L563" t="str">
        <f t="shared" si="34"/>
        <v/>
      </c>
      <c r="M563" t="str">
        <f t="shared" si="35"/>
        <v/>
      </c>
    </row>
    <row r="564" spans="1:13" x14ac:dyDescent="0.25">
      <c r="A564">
        <v>25</v>
      </c>
      <c r="B564">
        <v>11</v>
      </c>
      <c r="C564" s="1">
        <v>43583</v>
      </c>
      <c r="D564">
        <v>65.2</v>
      </c>
      <c r="E564">
        <v>4.6571428571428504</v>
      </c>
      <c r="F564">
        <f>$O$2-C564</f>
        <v>3</v>
      </c>
      <c r="G564" cm="1">
        <f t="array" ref="G564">_xlfn.IFS(F564&gt;_xlfn.QUARTILE.INC(F:F,3),4,F564&gt;_xlfn.QUARTILE.INC(F:F,2),3,F564&gt;_xlfn.QUARTILE.INC(F:F,1),2,F564&lt;=_xlfn.QUARTILE.INC(F:F,1),1)</f>
        <v>1</v>
      </c>
      <c r="H564" cm="1">
        <f t="array" ref="H564">_xlfn.IFS(B564&gt;_xlfn.QUARTILE.INC(B:B,3),1,B564&gt;_xlfn.QUARTILE.INC(B:B,2),2,B564&gt;_xlfn.QUARTILE.INC(B:B,1),3,B564&lt;=_xlfn.QUARTILE.INC(B:B,1),4)</f>
        <v>2</v>
      </c>
      <c r="I564" cm="1">
        <f t="array" ref="I564">_xlfn.IFS(D564&gt;_xlfn.QUARTILE.INC(D:D,3),1,D564&gt;_xlfn.QUARTILE.INC(D:D,2),2,D564&gt;_xlfn.QUARTILE.INC(D:D,1),3,D564&lt;=_xlfn.QUARTILE.INC(D:D,1),4)</f>
        <v>2</v>
      </c>
      <c r="J564" t="str">
        <f t="shared" si="32"/>
        <v>122</v>
      </c>
      <c r="K564" t="str">
        <f t="shared" si="33"/>
        <v/>
      </c>
      <c r="L564" t="str">
        <f t="shared" si="34"/>
        <v/>
      </c>
      <c r="M564" t="str">
        <f t="shared" si="35"/>
        <v/>
      </c>
    </row>
    <row r="565" spans="1:13" x14ac:dyDescent="0.25">
      <c r="A565">
        <v>5625</v>
      </c>
      <c r="B565">
        <v>8</v>
      </c>
      <c r="C565" s="1">
        <v>43583</v>
      </c>
      <c r="D565">
        <v>65.150000000000006</v>
      </c>
      <c r="E565">
        <v>5.42916666666666</v>
      </c>
      <c r="F565">
        <f>$O$2-C565</f>
        <v>3</v>
      </c>
      <c r="G565" cm="1">
        <f t="array" ref="G565">_xlfn.IFS(F565&gt;_xlfn.QUARTILE.INC(F:F,3),4,F565&gt;_xlfn.QUARTILE.INC(F:F,2),3,F565&gt;_xlfn.QUARTILE.INC(F:F,1),2,F565&lt;=_xlfn.QUARTILE.INC(F:F,1),1)</f>
        <v>1</v>
      </c>
      <c r="H565" cm="1">
        <f t="array" ref="H565">_xlfn.IFS(B565&gt;_xlfn.QUARTILE.INC(B:B,3),1,B565&gt;_xlfn.QUARTILE.INC(B:B,2),2,B565&gt;_xlfn.QUARTILE.INC(B:B,1),3,B565&lt;=_xlfn.QUARTILE.INC(B:B,1),4)</f>
        <v>3</v>
      </c>
      <c r="I565" cm="1">
        <f t="array" ref="I565">_xlfn.IFS(D565&gt;_xlfn.QUARTILE.INC(D:D,3),1,D565&gt;_xlfn.QUARTILE.INC(D:D,2),2,D565&gt;_xlfn.QUARTILE.INC(D:D,1),3,D565&lt;=_xlfn.QUARTILE.INC(D:D,1),4)</f>
        <v>2</v>
      </c>
      <c r="J565" t="str">
        <f t="shared" si="32"/>
        <v>132</v>
      </c>
      <c r="K565" t="str">
        <f t="shared" si="33"/>
        <v/>
      </c>
      <c r="L565" t="str">
        <f t="shared" si="34"/>
        <v/>
      </c>
      <c r="M565" t="str">
        <f t="shared" si="35"/>
        <v/>
      </c>
    </row>
    <row r="566" spans="1:13" x14ac:dyDescent="0.25">
      <c r="A566">
        <v>536</v>
      </c>
      <c r="B566">
        <v>14</v>
      </c>
      <c r="C566" s="1">
        <v>43581</v>
      </c>
      <c r="D566">
        <v>65.149999999999906</v>
      </c>
      <c r="E566">
        <v>4.3433333333333302</v>
      </c>
      <c r="F566">
        <f>$O$2-C566</f>
        <v>5</v>
      </c>
      <c r="G566" cm="1">
        <f t="array" ref="G566">_xlfn.IFS(F566&gt;_xlfn.QUARTILE.INC(F:F,3),4,F566&gt;_xlfn.QUARTILE.INC(F:F,2),3,F566&gt;_xlfn.QUARTILE.INC(F:F,1),2,F566&lt;=_xlfn.QUARTILE.INC(F:F,1),1)</f>
        <v>3</v>
      </c>
      <c r="H566" cm="1">
        <f t="array" ref="H566">_xlfn.IFS(B566&gt;_xlfn.QUARTILE.INC(B:B,3),1,B566&gt;_xlfn.QUARTILE.INC(B:B,2),2,B566&gt;_xlfn.QUARTILE.INC(B:B,1),3,B566&lt;=_xlfn.QUARTILE.INC(B:B,1),4)</f>
        <v>1</v>
      </c>
      <c r="I566" cm="1">
        <f t="array" ref="I566">_xlfn.IFS(D566&gt;_xlfn.QUARTILE.INC(D:D,3),1,D566&gt;_xlfn.QUARTILE.INC(D:D,2),2,D566&gt;_xlfn.QUARTILE.INC(D:D,1),3,D566&lt;=_xlfn.QUARTILE.INC(D:D,1),4)</f>
        <v>2</v>
      </c>
      <c r="J566" t="str">
        <f t="shared" si="32"/>
        <v>312</v>
      </c>
      <c r="K566" t="str">
        <f t="shared" si="33"/>
        <v/>
      </c>
      <c r="L566" t="str">
        <f t="shared" si="34"/>
        <v/>
      </c>
      <c r="M566" t="str">
        <f t="shared" si="35"/>
        <v>Loyal</v>
      </c>
    </row>
    <row r="567" spans="1:13" x14ac:dyDescent="0.25">
      <c r="A567">
        <v>5883</v>
      </c>
      <c r="B567">
        <v>8</v>
      </c>
      <c r="C567" s="1">
        <v>43584</v>
      </c>
      <c r="D567">
        <v>65.05</v>
      </c>
      <c r="E567">
        <v>5.0038461538461503</v>
      </c>
      <c r="F567">
        <f>$O$2-C567</f>
        <v>2</v>
      </c>
      <c r="G567" cm="1">
        <f t="array" ref="G567">_xlfn.IFS(F567&gt;_xlfn.QUARTILE.INC(F:F,3),4,F567&gt;_xlfn.QUARTILE.INC(F:F,2),3,F567&gt;_xlfn.QUARTILE.INC(F:F,1),2,F567&lt;=_xlfn.QUARTILE.INC(F:F,1),1)</f>
        <v>1</v>
      </c>
      <c r="H567" cm="1">
        <f t="array" ref="H567">_xlfn.IFS(B567&gt;_xlfn.QUARTILE.INC(B:B,3),1,B567&gt;_xlfn.QUARTILE.INC(B:B,2),2,B567&gt;_xlfn.QUARTILE.INC(B:B,1),3,B567&lt;=_xlfn.QUARTILE.INC(B:B,1),4)</f>
        <v>3</v>
      </c>
      <c r="I567" cm="1">
        <f t="array" ref="I567">_xlfn.IFS(D567&gt;_xlfn.QUARTILE.INC(D:D,3),1,D567&gt;_xlfn.QUARTILE.INC(D:D,2),2,D567&gt;_xlfn.QUARTILE.INC(D:D,1),3,D567&lt;=_xlfn.QUARTILE.INC(D:D,1),4)</f>
        <v>2</v>
      </c>
      <c r="J567" t="str">
        <f t="shared" si="32"/>
        <v>132</v>
      </c>
      <c r="K567" t="str">
        <f t="shared" si="33"/>
        <v/>
      </c>
      <c r="L567" t="str">
        <f t="shared" si="34"/>
        <v/>
      </c>
      <c r="M567" t="str">
        <f t="shared" si="35"/>
        <v/>
      </c>
    </row>
    <row r="568" spans="1:13" x14ac:dyDescent="0.25">
      <c r="A568">
        <v>438</v>
      </c>
      <c r="B568">
        <v>12</v>
      </c>
      <c r="C568" s="1">
        <v>43583</v>
      </c>
      <c r="D568">
        <v>64.95</v>
      </c>
      <c r="E568">
        <v>4.33</v>
      </c>
      <c r="F568">
        <f>$O$2-C568</f>
        <v>3</v>
      </c>
      <c r="G568" cm="1">
        <f t="array" ref="G568">_xlfn.IFS(F568&gt;_xlfn.QUARTILE.INC(F:F,3),4,F568&gt;_xlfn.QUARTILE.INC(F:F,2),3,F568&gt;_xlfn.QUARTILE.INC(F:F,1),2,F568&lt;=_xlfn.QUARTILE.INC(F:F,1),1)</f>
        <v>1</v>
      </c>
      <c r="H568" cm="1">
        <f t="array" ref="H568">_xlfn.IFS(B568&gt;_xlfn.QUARTILE.INC(B:B,3),1,B568&gt;_xlfn.QUARTILE.INC(B:B,2),2,B568&gt;_xlfn.QUARTILE.INC(B:B,1),3,B568&lt;=_xlfn.QUARTILE.INC(B:B,1),4)</f>
        <v>1</v>
      </c>
      <c r="I568" cm="1">
        <f t="array" ref="I568">_xlfn.IFS(D568&gt;_xlfn.QUARTILE.INC(D:D,3),1,D568&gt;_xlfn.QUARTILE.INC(D:D,2),2,D568&gt;_xlfn.QUARTILE.INC(D:D,1),3,D568&lt;=_xlfn.QUARTILE.INC(D:D,1),4)</f>
        <v>2</v>
      </c>
      <c r="J568" t="str">
        <f t="shared" si="32"/>
        <v>112</v>
      </c>
      <c r="K568" t="str">
        <f t="shared" si="33"/>
        <v/>
      </c>
      <c r="L568" t="str">
        <f t="shared" si="34"/>
        <v/>
      </c>
      <c r="M568" t="str">
        <f t="shared" si="35"/>
        <v>Loyal</v>
      </c>
    </row>
    <row r="569" spans="1:13" x14ac:dyDescent="0.25">
      <c r="A569">
        <v>156</v>
      </c>
      <c r="B569">
        <v>10</v>
      </c>
      <c r="C569" s="1">
        <v>43584</v>
      </c>
      <c r="D569">
        <v>64.900000000000006</v>
      </c>
      <c r="E569">
        <v>5.4083333333333297</v>
      </c>
      <c r="F569">
        <f>$O$2-C569</f>
        <v>2</v>
      </c>
      <c r="G569" cm="1">
        <f t="array" ref="G569">_xlfn.IFS(F569&gt;_xlfn.QUARTILE.INC(F:F,3),4,F569&gt;_xlfn.QUARTILE.INC(F:F,2),3,F569&gt;_xlfn.QUARTILE.INC(F:F,1),2,F569&lt;=_xlfn.QUARTILE.INC(F:F,1),1)</f>
        <v>1</v>
      </c>
      <c r="H569" cm="1">
        <f t="array" ref="H569">_xlfn.IFS(B569&gt;_xlfn.QUARTILE.INC(B:B,3),1,B569&gt;_xlfn.QUARTILE.INC(B:B,2),2,B569&gt;_xlfn.QUARTILE.INC(B:B,1),3,B569&lt;=_xlfn.QUARTILE.INC(B:B,1),4)</f>
        <v>2</v>
      </c>
      <c r="I569" cm="1">
        <f t="array" ref="I569">_xlfn.IFS(D569&gt;_xlfn.QUARTILE.INC(D:D,3),1,D569&gt;_xlfn.QUARTILE.INC(D:D,2),2,D569&gt;_xlfn.QUARTILE.INC(D:D,1),3,D569&lt;=_xlfn.QUARTILE.INC(D:D,1),4)</f>
        <v>2</v>
      </c>
      <c r="J569" t="str">
        <f t="shared" si="32"/>
        <v>122</v>
      </c>
      <c r="K569" t="str">
        <f t="shared" si="33"/>
        <v/>
      </c>
      <c r="L569" t="str">
        <f t="shared" si="34"/>
        <v/>
      </c>
      <c r="M569" t="str">
        <f t="shared" si="35"/>
        <v/>
      </c>
    </row>
    <row r="570" spans="1:13" x14ac:dyDescent="0.25">
      <c r="A570">
        <v>5864</v>
      </c>
      <c r="B570">
        <v>10</v>
      </c>
      <c r="C570" s="1">
        <v>43584</v>
      </c>
      <c r="D570">
        <v>64.88</v>
      </c>
      <c r="E570">
        <v>4.3253333333333304</v>
      </c>
      <c r="F570">
        <f>$O$2-C570</f>
        <v>2</v>
      </c>
      <c r="G570" cm="1">
        <f t="array" ref="G570">_xlfn.IFS(F570&gt;_xlfn.QUARTILE.INC(F:F,3),4,F570&gt;_xlfn.QUARTILE.INC(F:F,2),3,F570&gt;_xlfn.QUARTILE.INC(F:F,1),2,F570&lt;=_xlfn.QUARTILE.INC(F:F,1),1)</f>
        <v>1</v>
      </c>
      <c r="H570" cm="1">
        <f t="array" ref="H570">_xlfn.IFS(B570&gt;_xlfn.QUARTILE.INC(B:B,3),1,B570&gt;_xlfn.QUARTILE.INC(B:B,2),2,B570&gt;_xlfn.QUARTILE.INC(B:B,1),3,B570&lt;=_xlfn.QUARTILE.INC(B:B,1),4)</f>
        <v>2</v>
      </c>
      <c r="I570" cm="1">
        <f t="array" ref="I570">_xlfn.IFS(D570&gt;_xlfn.QUARTILE.INC(D:D,3),1,D570&gt;_xlfn.QUARTILE.INC(D:D,2),2,D570&gt;_xlfn.QUARTILE.INC(D:D,1),3,D570&lt;=_xlfn.QUARTILE.INC(D:D,1),4)</f>
        <v>2</v>
      </c>
      <c r="J570" t="str">
        <f t="shared" si="32"/>
        <v>122</v>
      </c>
      <c r="K570" t="str">
        <f t="shared" si="33"/>
        <v/>
      </c>
      <c r="L570" t="str">
        <f t="shared" si="34"/>
        <v/>
      </c>
      <c r="M570" t="str">
        <f t="shared" si="35"/>
        <v/>
      </c>
    </row>
    <row r="571" spans="1:13" x14ac:dyDescent="0.25">
      <c r="A571">
        <v>5900</v>
      </c>
      <c r="B571">
        <v>10</v>
      </c>
      <c r="C571" s="1">
        <v>43584</v>
      </c>
      <c r="D571">
        <v>64.8</v>
      </c>
      <c r="E571">
        <v>4.6285714285714201</v>
      </c>
      <c r="F571">
        <f>$O$2-C571</f>
        <v>2</v>
      </c>
      <c r="G571" cm="1">
        <f t="array" ref="G571">_xlfn.IFS(F571&gt;_xlfn.QUARTILE.INC(F:F,3),4,F571&gt;_xlfn.QUARTILE.INC(F:F,2),3,F571&gt;_xlfn.QUARTILE.INC(F:F,1),2,F571&lt;=_xlfn.QUARTILE.INC(F:F,1),1)</f>
        <v>1</v>
      </c>
      <c r="H571" cm="1">
        <f t="array" ref="H571">_xlfn.IFS(B571&gt;_xlfn.QUARTILE.INC(B:B,3),1,B571&gt;_xlfn.QUARTILE.INC(B:B,2),2,B571&gt;_xlfn.QUARTILE.INC(B:B,1),3,B571&lt;=_xlfn.QUARTILE.INC(B:B,1),4)</f>
        <v>2</v>
      </c>
      <c r="I571" cm="1">
        <f t="array" ref="I571">_xlfn.IFS(D571&gt;_xlfn.QUARTILE.INC(D:D,3),1,D571&gt;_xlfn.QUARTILE.INC(D:D,2),2,D571&gt;_xlfn.QUARTILE.INC(D:D,1),3,D571&lt;=_xlfn.QUARTILE.INC(D:D,1),4)</f>
        <v>2</v>
      </c>
      <c r="J571" t="str">
        <f t="shared" si="32"/>
        <v>122</v>
      </c>
      <c r="K571" t="str">
        <f t="shared" si="33"/>
        <v/>
      </c>
      <c r="L571" t="str">
        <f t="shared" si="34"/>
        <v/>
      </c>
      <c r="M571" t="str">
        <f t="shared" si="35"/>
        <v/>
      </c>
    </row>
    <row r="572" spans="1:13" x14ac:dyDescent="0.25">
      <c r="A572">
        <v>8073</v>
      </c>
      <c r="B572">
        <v>12</v>
      </c>
      <c r="C572" s="1">
        <v>43578</v>
      </c>
      <c r="D572">
        <v>64.75</v>
      </c>
      <c r="E572">
        <v>4.3166666666666602</v>
      </c>
      <c r="F572">
        <f>$O$2-C572</f>
        <v>8</v>
      </c>
      <c r="G572" cm="1">
        <f t="array" ref="G572">_xlfn.IFS(F572&gt;_xlfn.QUARTILE.INC(F:F,3),4,F572&gt;_xlfn.QUARTILE.INC(F:F,2),3,F572&gt;_xlfn.QUARTILE.INC(F:F,1),2,F572&lt;=_xlfn.QUARTILE.INC(F:F,1),1)</f>
        <v>4</v>
      </c>
      <c r="H572" cm="1">
        <f t="array" ref="H572">_xlfn.IFS(B572&gt;_xlfn.QUARTILE.INC(B:B,3),1,B572&gt;_xlfn.QUARTILE.INC(B:B,2),2,B572&gt;_xlfn.QUARTILE.INC(B:B,1),3,B572&lt;=_xlfn.QUARTILE.INC(B:B,1),4)</f>
        <v>1</v>
      </c>
      <c r="I572" cm="1">
        <f t="array" ref="I572">_xlfn.IFS(D572&gt;_xlfn.QUARTILE.INC(D:D,3),1,D572&gt;_xlfn.QUARTILE.INC(D:D,2),2,D572&gt;_xlfn.QUARTILE.INC(D:D,1),3,D572&lt;=_xlfn.QUARTILE.INC(D:D,1),4)</f>
        <v>2</v>
      </c>
      <c r="J572" t="str">
        <f t="shared" si="32"/>
        <v>412</v>
      </c>
      <c r="K572" t="str">
        <f t="shared" si="33"/>
        <v>At Risk</v>
      </c>
      <c r="L572" t="str">
        <f t="shared" si="34"/>
        <v/>
      </c>
      <c r="M572" t="str">
        <f t="shared" si="35"/>
        <v>Loyal</v>
      </c>
    </row>
    <row r="573" spans="1:13" x14ac:dyDescent="0.25">
      <c r="A573">
        <v>5818</v>
      </c>
      <c r="B573">
        <v>11</v>
      </c>
      <c r="C573" s="1">
        <v>43580</v>
      </c>
      <c r="D573">
        <v>64.709999999999994</v>
      </c>
      <c r="E573">
        <v>4.9776923076923003</v>
      </c>
      <c r="F573">
        <f>$O$2-C573</f>
        <v>6</v>
      </c>
      <c r="G573" cm="1">
        <f t="array" ref="G573">_xlfn.IFS(F573&gt;_xlfn.QUARTILE.INC(F:F,3),4,F573&gt;_xlfn.QUARTILE.INC(F:F,2),3,F573&gt;_xlfn.QUARTILE.INC(F:F,1),2,F573&lt;=_xlfn.QUARTILE.INC(F:F,1),1)</f>
        <v>3</v>
      </c>
      <c r="H573" cm="1">
        <f t="array" ref="H573">_xlfn.IFS(B573&gt;_xlfn.QUARTILE.INC(B:B,3),1,B573&gt;_xlfn.QUARTILE.INC(B:B,2),2,B573&gt;_xlfn.QUARTILE.INC(B:B,1),3,B573&lt;=_xlfn.QUARTILE.INC(B:B,1),4)</f>
        <v>2</v>
      </c>
      <c r="I573" cm="1">
        <f t="array" ref="I573">_xlfn.IFS(D573&gt;_xlfn.QUARTILE.INC(D:D,3),1,D573&gt;_xlfn.QUARTILE.INC(D:D,2),2,D573&gt;_xlfn.QUARTILE.INC(D:D,1),3,D573&lt;=_xlfn.QUARTILE.INC(D:D,1),4)</f>
        <v>2</v>
      </c>
      <c r="J573" t="str">
        <f t="shared" si="32"/>
        <v>322</v>
      </c>
      <c r="K573" t="str">
        <f t="shared" si="33"/>
        <v/>
      </c>
      <c r="L573" t="str">
        <f t="shared" si="34"/>
        <v/>
      </c>
      <c r="M573" t="str">
        <f t="shared" si="35"/>
        <v/>
      </c>
    </row>
    <row r="574" spans="1:13" x14ac:dyDescent="0.25">
      <c r="A574">
        <v>5674</v>
      </c>
      <c r="B574">
        <v>12</v>
      </c>
      <c r="C574" s="1">
        <v>43584</v>
      </c>
      <c r="D574">
        <v>64.650000000000006</v>
      </c>
      <c r="E574">
        <v>3.5916666666666601</v>
      </c>
      <c r="F574">
        <f>$O$2-C574</f>
        <v>2</v>
      </c>
      <c r="G574" cm="1">
        <f t="array" ref="G574">_xlfn.IFS(F574&gt;_xlfn.QUARTILE.INC(F:F,3),4,F574&gt;_xlfn.QUARTILE.INC(F:F,2),3,F574&gt;_xlfn.QUARTILE.INC(F:F,1),2,F574&lt;=_xlfn.QUARTILE.INC(F:F,1),1)</f>
        <v>1</v>
      </c>
      <c r="H574" cm="1">
        <f t="array" ref="H574">_xlfn.IFS(B574&gt;_xlfn.QUARTILE.INC(B:B,3),1,B574&gt;_xlfn.QUARTILE.INC(B:B,2),2,B574&gt;_xlfn.QUARTILE.INC(B:B,1),3,B574&lt;=_xlfn.QUARTILE.INC(B:B,1),4)</f>
        <v>1</v>
      </c>
      <c r="I574" cm="1">
        <f t="array" ref="I574">_xlfn.IFS(D574&gt;_xlfn.QUARTILE.INC(D:D,3),1,D574&gt;_xlfn.QUARTILE.INC(D:D,2),2,D574&gt;_xlfn.QUARTILE.INC(D:D,1),3,D574&lt;=_xlfn.QUARTILE.INC(D:D,1),4)</f>
        <v>2</v>
      </c>
      <c r="J574" t="str">
        <f t="shared" si="32"/>
        <v>112</v>
      </c>
      <c r="K574" t="str">
        <f t="shared" si="33"/>
        <v/>
      </c>
      <c r="L574" t="str">
        <f t="shared" si="34"/>
        <v/>
      </c>
      <c r="M574" t="str">
        <f t="shared" si="35"/>
        <v>Loyal</v>
      </c>
    </row>
    <row r="575" spans="1:13" x14ac:dyDescent="0.25">
      <c r="A575">
        <v>90</v>
      </c>
      <c r="B575">
        <v>13</v>
      </c>
      <c r="C575" s="1">
        <v>43568</v>
      </c>
      <c r="D575">
        <v>64.599999999999994</v>
      </c>
      <c r="E575">
        <v>4.0374999999999996</v>
      </c>
      <c r="F575">
        <f>$O$2-C575</f>
        <v>18</v>
      </c>
      <c r="G575" cm="1">
        <f t="array" ref="G575">_xlfn.IFS(F575&gt;_xlfn.QUARTILE.INC(F:F,3),4,F575&gt;_xlfn.QUARTILE.INC(F:F,2),3,F575&gt;_xlfn.QUARTILE.INC(F:F,1),2,F575&lt;=_xlfn.QUARTILE.INC(F:F,1),1)</f>
        <v>4</v>
      </c>
      <c r="H575" cm="1">
        <f t="array" ref="H575">_xlfn.IFS(B575&gt;_xlfn.QUARTILE.INC(B:B,3),1,B575&gt;_xlfn.QUARTILE.INC(B:B,2),2,B575&gt;_xlfn.QUARTILE.INC(B:B,1),3,B575&lt;=_xlfn.QUARTILE.INC(B:B,1),4)</f>
        <v>1</v>
      </c>
      <c r="I575" cm="1">
        <f t="array" ref="I575">_xlfn.IFS(D575&gt;_xlfn.QUARTILE.INC(D:D,3),1,D575&gt;_xlfn.QUARTILE.INC(D:D,2),2,D575&gt;_xlfn.QUARTILE.INC(D:D,1),3,D575&lt;=_xlfn.QUARTILE.INC(D:D,1),4)</f>
        <v>2</v>
      </c>
      <c r="J575" t="str">
        <f t="shared" si="32"/>
        <v>412</v>
      </c>
      <c r="K575" t="str">
        <f t="shared" si="33"/>
        <v>At Risk</v>
      </c>
      <c r="L575" t="str">
        <f t="shared" si="34"/>
        <v/>
      </c>
      <c r="M575" t="str">
        <f t="shared" si="35"/>
        <v>Loyal</v>
      </c>
    </row>
    <row r="576" spans="1:13" x14ac:dyDescent="0.25">
      <c r="A576">
        <v>5331</v>
      </c>
      <c r="B576">
        <v>10</v>
      </c>
      <c r="C576" s="1">
        <v>43584</v>
      </c>
      <c r="D576">
        <v>64.599999999999994</v>
      </c>
      <c r="E576">
        <v>4.0374999999999996</v>
      </c>
      <c r="F576">
        <f>$O$2-C576</f>
        <v>2</v>
      </c>
      <c r="G576" cm="1">
        <f t="array" ref="G576">_xlfn.IFS(F576&gt;_xlfn.QUARTILE.INC(F:F,3),4,F576&gt;_xlfn.QUARTILE.INC(F:F,2),3,F576&gt;_xlfn.QUARTILE.INC(F:F,1),2,F576&lt;=_xlfn.QUARTILE.INC(F:F,1),1)</f>
        <v>1</v>
      </c>
      <c r="H576" cm="1">
        <f t="array" ref="H576">_xlfn.IFS(B576&gt;_xlfn.QUARTILE.INC(B:B,3),1,B576&gt;_xlfn.QUARTILE.INC(B:B,2),2,B576&gt;_xlfn.QUARTILE.INC(B:B,1),3,B576&lt;=_xlfn.QUARTILE.INC(B:B,1),4)</f>
        <v>2</v>
      </c>
      <c r="I576" cm="1">
        <f t="array" ref="I576">_xlfn.IFS(D576&gt;_xlfn.QUARTILE.INC(D:D,3),1,D576&gt;_xlfn.QUARTILE.INC(D:D,2),2,D576&gt;_xlfn.QUARTILE.INC(D:D,1),3,D576&lt;=_xlfn.QUARTILE.INC(D:D,1),4)</f>
        <v>2</v>
      </c>
      <c r="J576" t="str">
        <f t="shared" si="32"/>
        <v>122</v>
      </c>
      <c r="K576" t="str">
        <f t="shared" si="33"/>
        <v/>
      </c>
      <c r="L576" t="str">
        <f t="shared" si="34"/>
        <v/>
      </c>
      <c r="M576" t="str">
        <f t="shared" si="35"/>
        <v/>
      </c>
    </row>
    <row r="577" spans="1:13" x14ac:dyDescent="0.25">
      <c r="A577">
        <v>8295</v>
      </c>
      <c r="B577">
        <v>10</v>
      </c>
      <c r="C577" s="1">
        <v>43581</v>
      </c>
      <c r="D577">
        <v>64.599999999999994</v>
      </c>
      <c r="E577">
        <v>5.3833333333333302</v>
      </c>
      <c r="F577">
        <f>$O$2-C577</f>
        <v>5</v>
      </c>
      <c r="G577" cm="1">
        <f t="array" ref="G577">_xlfn.IFS(F577&gt;_xlfn.QUARTILE.INC(F:F,3),4,F577&gt;_xlfn.QUARTILE.INC(F:F,2),3,F577&gt;_xlfn.QUARTILE.INC(F:F,1),2,F577&lt;=_xlfn.QUARTILE.INC(F:F,1),1)</f>
        <v>3</v>
      </c>
      <c r="H577" cm="1">
        <f t="array" ref="H577">_xlfn.IFS(B577&gt;_xlfn.QUARTILE.INC(B:B,3),1,B577&gt;_xlfn.QUARTILE.INC(B:B,2),2,B577&gt;_xlfn.QUARTILE.INC(B:B,1),3,B577&lt;=_xlfn.QUARTILE.INC(B:B,1),4)</f>
        <v>2</v>
      </c>
      <c r="I577" cm="1">
        <f t="array" ref="I577">_xlfn.IFS(D577&gt;_xlfn.QUARTILE.INC(D:D,3),1,D577&gt;_xlfn.QUARTILE.INC(D:D,2),2,D577&gt;_xlfn.QUARTILE.INC(D:D,1),3,D577&lt;=_xlfn.QUARTILE.INC(D:D,1),4)</f>
        <v>2</v>
      </c>
      <c r="J577" t="str">
        <f t="shared" si="32"/>
        <v>322</v>
      </c>
      <c r="K577" t="str">
        <f t="shared" si="33"/>
        <v/>
      </c>
      <c r="L577" t="str">
        <f t="shared" si="34"/>
        <v/>
      </c>
      <c r="M577" t="str">
        <f t="shared" si="35"/>
        <v/>
      </c>
    </row>
    <row r="578" spans="1:13" x14ac:dyDescent="0.25">
      <c r="A578">
        <v>174</v>
      </c>
      <c r="B578">
        <v>13</v>
      </c>
      <c r="C578" s="1">
        <v>43578</v>
      </c>
      <c r="D578">
        <v>64.55</v>
      </c>
      <c r="E578">
        <v>4.3033333333333301</v>
      </c>
      <c r="F578">
        <f>$O$2-C578</f>
        <v>8</v>
      </c>
      <c r="G578" cm="1">
        <f t="array" ref="G578">_xlfn.IFS(F578&gt;_xlfn.QUARTILE.INC(F:F,3),4,F578&gt;_xlfn.QUARTILE.INC(F:F,2),3,F578&gt;_xlfn.QUARTILE.INC(F:F,1),2,F578&lt;=_xlfn.QUARTILE.INC(F:F,1),1)</f>
        <v>4</v>
      </c>
      <c r="H578" cm="1">
        <f t="array" ref="H578">_xlfn.IFS(B578&gt;_xlfn.QUARTILE.INC(B:B,3),1,B578&gt;_xlfn.QUARTILE.INC(B:B,2),2,B578&gt;_xlfn.QUARTILE.INC(B:B,1),3,B578&lt;=_xlfn.QUARTILE.INC(B:B,1),4)</f>
        <v>1</v>
      </c>
      <c r="I578" cm="1">
        <f t="array" ref="I578">_xlfn.IFS(D578&gt;_xlfn.QUARTILE.INC(D:D,3),1,D578&gt;_xlfn.QUARTILE.INC(D:D,2),2,D578&gt;_xlfn.QUARTILE.INC(D:D,1),3,D578&lt;=_xlfn.QUARTILE.INC(D:D,1),4)</f>
        <v>2</v>
      </c>
      <c r="J578" t="str">
        <f t="shared" si="32"/>
        <v>412</v>
      </c>
      <c r="K578" t="str">
        <f t="shared" si="33"/>
        <v>At Risk</v>
      </c>
      <c r="L578" t="str">
        <f t="shared" si="34"/>
        <v/>
      </c>
      <c r="M578" t="str">
        <f t="shared" si="35"/>
        <v>Loyal</v>
      </c>
    </row>
    <row r="579" spans="1:13" x14ac:dyDescent="0.25">
      <c r="A579">
        <v>267</v>
      </c>
      <c r="B579">
        <v>8</v>
      </c>
      <c r="C579" s="1">
        <v>43581</v>
      </c>
      <c r="D579">
        <v>64.5</v>
      </c>
      <c r="E579">
        <v>5.375</v>
      </c>
      <c r="F579">
        <f>$O$2-C579</f>
        <v>5</v>
      </c>
      <c r="G579" cm="1">
        <f t="array" ref="G579">_xlfn.IFS(F579&gt;_xlfn.QUARTILE.INC(F:F,3),4,F579&gt;_xlfn.QUARTILE.INC(F:F,2),3,F579&gt;_xlfn.QUARTILE.INC(F:F,1),2,F579&lt;=_xlfn.QUARTILE.INC(F:F,1),1)</f>
        <v>3</v>
      </c>
      <c r="H579" cm="1">
        <f t="array" ref="H579">_xlfn.IFS(B579&gt;_xlfn.QUARTILE.INC(B:B,3),1,B579&gt;_xlfn.QUARTILE.INC(B:B,2),2,B579&gt;_xlfn.QUARTILE.INC(B:B,1),3,B579&lt;=_xlfn.QUARTILE.INC(B:B,1),4)</f>
        <v>3</v>
      </c>
      <c r="I579" cm="1">
        <f t="array" ref="I579">_xlfn.IFS(D579&gt;_xlfn.QUARTILE.INC(D:D,3),1,D579&gt;_xlfn.QUARTILE.INC(D:D,2),2,D579&gt;_xlfn.QUARTILE.INC(D:D,1),3,D579&lt;=_xlfn.QUARTILE.INC(D:D,1),4)</f>
        <v>2</v>
      </c>
      <c r="J579" t="str">
        <f t="shared" ref="J579:J642" si="36">_xlfn.CONCAT(G579,H579,I579,)</f>
        <v>332</v>
      </c>
      <c r="K579" t="str">
        <f t="shared" ref="K579:K642" si="37">IF(OR(G579=4,G579=4),"At Risk", "")</f>
        <v/>
      </c>
      <c r="L579" t="str">
        <f t="shared" ref="L579:L642" si="38">IF(AND(G579=1,H579=1,I579=1),"Champion","")</f>
        <v/>
      </c>
      <c r="M579" t="str">
        <f t="shared" ref="M579:M642" si="39">IF(H579=1,"Loyal","")</f>
        <v/>
      </c>
    </row>
    <row r="580" spans="1:13" x14ac:dyDescent="0.25">
      <c r="A580">
        <v>762</v>
      </c>
      <c r="B580">
        <v>13</v>
      </c>
      <c r="C580" s="1">
        <v>43582</v>
      </c>
      <c r="D580">
        <v>64.5</v>
      </c>
      <c r="E580">
        <v>4.03125</v>
      </c>
      <c r="F580">
        <f>$O$2-C580</f>
        <v>4</v>
      </c>
      <c r="G580" cm="1">
        <f t="array" ref="G580">_xlfn.IFS(F580&gt;_xlfn.QUARTILE.INC(F:F,3),4,F580&gt;_xlfn.QUARTILE.INC(F:F,2),3,F580&gt;_xlfn.QUARTILE.INC(F:F,1),2,F580&lt;=_xlfn.QUARTILE.INC(F:F,1),1)</f>
        <v>2</v>
      </c>
      <c r="H580" cm="1">
        <f t="array" ref="H580">_xlfn.IFS(B580&gt;_xlfn.QUARTILE.INC(B:B,3),1,B580&gt;_xlfn.QUARTILE.INC(B:B,2),2,B580&gt;_xlfn.QUARTILE.INC(B:B,1),3,B580&lt;=_xlfn.QUARTILE.INC(B:B,1),4)</f>
        <v>1</v>
      </c>
      <c r="I580" cm="1">
        <f t="array" ref="I580">_xlfn.IFS(D580&gt;_xlfn.QUARTILE.INC(D:D,3),1,D580&gt;_xlfn.QUARTILE.INC(D:D,2),2,D580&gt;_xlfn.QUARTILE.INC(D:D,1),3,D580&lt;=_xlfn.QUARTILE.INC(D:D,1),4)</f>
        <v>2</v>
      </c>
      <c r="J580" t="str">
        <f t="shared" si="36"/>
        <v>212</v>
      </c>
      <c r="K580" t="str">
        <f t="shared" si="37"/>
        <v/>
      </c>
      <c r="L580" t="str">
        <f t="shared" si="38"/>
        <v/>
      </c>
      <c r="M580" t="str">
        <f t="shared" si="39"/>
        <v>Loyal</v>
      </c>
    </row>
    <row r="581" spans="1:13" x14ac:dyDescent="0.25">
      <c r="A581">
        <v>5112</v>
      </c>
      <c r="B581">
        <v>6</v>
      </c>
      <c r="C581" s="1">
        <v>43583</v>
      </c>
      <c r="D581">
        <v>64.459999999999994</v>
      </c>
      <c r="E581">
        <v>5.86</v>
      </c>
      <c r="F581">
        <f>$O$2-C581</f>
        <v>3</v>
      </c>
      <c r="G581" cm="1">
        <f t="array" ref="G581">_xlfn.IFS(F581&gt;_xlfn.QUARTILE.INC(F:F,3),4,F581&gt;_xlfn.QUARTILE.INC(F:F,2),3,F581&gt;_xlfn.QUARTILE.INC(F:F,1),2,F581&lt;=_xlfn.QUARTILE.INC(F:F,1),1)</f>
        <v>1</v>
      </c>
      <c r="H581" cm="1">
        <f t="array" ref="H581">_xlfn.IFS(B581&gt;_xlfn.QUARTILE.INC(B:B,3),1,B581&gt;_xlfn.QUARTILE.INC(B:B,2),2,B581&gt;_xlfn.QUARTILE.INC(B:B,1),3,B581&lt;=_xlfn.QUARTILE.INC(B:B,1),4)</f>
        <v>4</v>
      </c>
      <c r="I581" cm="1">
        <f t="array" ref="I581">_xlfn.IFS(D581&gt;_xlfn.QUARTILE.INC(D:D,3),1,D581&gt;_xlfn.QUARTILE.INC(D:D,2),2,D581&gt;_xlfn.QUARTILE.INC(D:D,1),3,D581&lt;=_xlfn.QUARTILE.INC(D:D,1),4)</f>
        <v>2</v>
      </c>
      <c r="J581" t="str">
        <f t="shared" si="36"/>
        <v>142</v>
      </c>
      <c r="K581" t="str">
        <f t="shared" si="37"/>
        <v/>
      </c>
      <c r="L581" t="str">
        <f t="shared" si="38"/>
        <v/>
      </c>
      <c r="M581" t="str">
        <f t="shared" si="39"/>
        <v/>
      </c>
    </row>
    <row r="582" spans="1:13" x14ac:dyDescent="0.25">
      <c r="A582">
        <v>5881</v>
      </c>
      <c r="B582">
        <v>10</v>
      </c>
      <c r="C582" s="1">
        <v>43583</v>
      </c>
      <c r="D582">
        <v>64.400000000000006</v>
      </c>
      <c r="E582">
        <v>5.36666666666666</v>
      </c>
      <c r="F582">
        <f>$O$2-C582</f>
        <v>3</v>
      </c>
      <c r="G582" cm="1">
        <f t="array" ref="G582">_xlfn.IFS(F582&gt;_xlfn.QUARTILE.INC(F:F,3),4,F582&gt;_xlfn.QUARTILE.INC(F:F,2),3,F582&gt;_xlfn.QUARTILE.INC(F:F,1),2,F582&lt;=_xlfn.QUARTILE.INC(F:F,1),1)</f>
        <v>1</v>
      </c>
      <c r="H582" cm="1">
        <f t="array" ref="H582">_xlfn.IFS(B582&gt;_xlfn.QUARTILE.INC(B:B,3),1,B582&gt;_xlfn.QUARTILE.INC(B:B,2),2,B582&gt;_xlfn.QUARTILE.INC(B:B,1),3,B582&lt;=_xlfn.QUARTILE.INC(B:B,1),4)</f>
        <v>2</v>
      </c>
      <c r="I582" cm="1">
        <f t="array" ref="I582">_xlfn.IFS(D582&gt;_xlfn.QUARTILE.INC(D:D,3),1,D582&gt;_xlfn.QUARTILE.INC(D:D,2),2,D582&gt;_xlfn.QUARTILE.INC(D:D,1),3,D582&lt;=_xlfn.QUARTILE.INC(D:D,1),4)</f>
        <v>2</v>
      </c>
      <c r="J582" t="str">
        <f t="shared" si="36"/>
        <v>122</v>
      </c>
      <c r="K582" t="str">
        <f t="shared" si="37"/>
        <v/>
      </c>
      <c r="L582" t="str">
        <f t="shared" si="38"/>
        <v/>
      </c>
      <c r="M582" t="str">
        <f t="shared" si="39"/>
        <v/>
      </c>
    </row>
    <row r="583" spans="1:13" x14ac:dyDescent="0.25">
      <c r="A583">
        <v>5498</v>
      </c>
      <c r="B583">
        <v>8</v>
      </c>
      <c r="C583" s="1">
        <v>43582</v>
      </c>
      <c r="D583">
        <v>64.399999999999906</v>
      </c>
      <c r="E583">
        <v>4.9538461538461496</v>
      </c>
      <c r="F583">
        <f>$O$2-C583</f>
        <v>4</v>
      </c>
      <c r="G583" cm="1">
        <f t="array" ref="G583">_xlfn.IFS(F583&gt;_xlfn.QUARTILE.INC(F:F,3),4,F583&gt;_xlfn.QUARTILE.INC(F:F,2),3,F583&gt;_xlfn.QUARTILE.INC(F:F,1),2,F583&lt;=_xlfn.QUARTILE.INC(F:F,1),1)</f>
        <v>2</v>
      </c>
      <c r="H583" cm="1">
        <f t="array" ref="H583">_xlfn.IFS(B583&gt;_xlfn.QUARTILE.INC(B:B,3),1,B583&gt;_xlfn.QUARTILE.INC(B:B,2),2,B583&gt;_xlfn.QUARTILE.INC(B:B,1),3,B583&lt;=_xlfn.QUARTILE.INC(B:B,1),4)</f>
        <v>3</v>
      </c>
      <c r="I583" cm="1">
        <f t="array" ref="I583">_xlfn.IFS(D583&gt;_xlfn.QUARTILE.INC(D:D,3),1,D583&gt;_xlfn.QUARTILE.INC(D:D,2),2,D583&gt;_xlfn.QUARTILE.INC(D:D,1),3,D583&lt;=_xlfn.QUARTILE.INC(D:D,1),4)</f>
        <v>2</v>
      </c>
      <c r="J583" t="str">
        <f t="shared" si="36"/>
        <v>232</v>
      </c>
      <c r="K583" t="str">
        <f t="shared" si="37"/>
        <v/>
      </c>
      <c r="L583" t="str">
        <f t="shared" si="38"/>
        <v/>
      </c>
      <c r="M583" t="str">
        <f t="shared" si="39"/>
        <v/>
      </c>
    </row>
    <row r="584" spans="1:13" x14ac:dyDescent="0.25">
      <c r="A584">
        <v>5468</v>
      </c>
      <c r="B584">
        <v>9</v>
      </c>
      <c r="C584" s="1">
        <v>43584</v>
      </c>
      <c r="D584">
        <v>64.349999999999994</v>
      </c>
      <c r="E584">
        <v>5.3624999999999998</v>
      </c>
      <c r="F584">
        <f>$O$2-C584</f>
        <v>2</v>
      </c>
      <c r="G584" cm="1">
        <f t="array" ref="G584">_xlfn.IFS(F584&gt;_xlfn.QUARTILE.INC(F:F,3),4,F584&gt;_xlfn.QUARTILE.INC(F:F,2),3,F584&gt;_xlfn.QUARTILE.INC(F:F,1),2,F584&lt;=_xlfn.QUARTILE.INC(F:F,1),1)</f>
        <v>1</v>
      </c>
      <c r="H584" cm="1">
        <f t="array" ref="H584">_xlfn.IFS(B584&gt;_xlfn.QUARTILE.INC(B:B,3),1,B584&gt;_xlfn.QUARTILE.INC(B:B,2),2,B584&gt;_xlfn.QUARTILE.INC(B:B,1),3,B584&lt;=_xlfn.QUARTILE.INC(B:B,1),4)</f>
        <v>2</v>
      </c>
      <c r="I584" cm="1">
        <f t="array" ref="I584">_xlfn.IFS(D584&gt;_xlfn.QUARTILE.INC(D:D,3),1,D584&gt;_xlfn.QUARTILE.INC(D:D,2),2,D584&gt;_xlfn.QUARTILE.INC(D:D,1),3,D584&lt;=_xlfn.QUARTILE.INC(D:D,1),4)</f>
        <v>2</v>
      </c>
      <c r="J584" t="str">
        <f t="shared" si="36"/>
        <v>122</v>
      </c>
      <c r="K584" t="str">
        <f t="shared" si="37"/>
        <v/>
      </c>
      <c r="L584" t="str">
        <f t="shared" si="38"/>
        <v/>
      </c>
      <c r="M584" t="str">
        <f t="shared" si="39"/>
        <v/>
      </c>
    </row>
    <row r="585" spans="1:13" x14ac:dyDescent="0.25">
      <c r="A585">
        <v>5130</v>
      </c>
      <c r="B585">
        <v>6</v>
      </c>
      <c r="C585" s="1">
        <v>43583</v>
      </c>
      <c r="D585">
        <v>64.349999999999994</v>
      </c>
      <c r="E585">
        <v>8.0437499999999993</v>
      </c>
      <c r="F585">
        <f>$O$2-C585</f>
        <v>3</v>
      </c>
      <c r="G585" cm="1">
        <f t="array" ref="G585">_xlfn.IFS(F585&gt;_xlfn.QUARTILE.INC(F:F,3),4,F585&gt;_xlfn.QUARTILE.INC(F:F,2),3,F585&gt;_xlfn.QUARTILE.INC(F:F,1),2,F585&lt;=_xlfn.QUARTILE.INC(F:F,1),1)</f>
        <v>1</v>
      </c>
      <c r="H585" cm="1">
        <f t="array" ref="H585">_xlfn.IFS(B585&gt;_xlfn.QUARTILE.INC(B:B,3),1,B585&gt;_xlfn.QUARTILE.INC(B:B,2),2,B585&gt;_xlfn.QUARTILE.INC(B:B,1),3,B585&lt;=_xlfn.QUARTILE.INC(B:B,1),4)</f>
        <v>4</v>
      </c>
      <c r="I585" cm="1">
        <f t="array" ref="I585">_xlfn.IFS(D585&gt;_xlfn.QUARTILE.INC(D:D,3),1,D585&gt;_xlfn.QUARTILE.INC(D:D,2),2,D585&gt;_xlfn.QUARTILE.INC(D:D,1),3,D585&lt;=_xlfn.QUARTILE.INC(D:D,1),4)</f>
        <v>2</v>
      </c>
      <c r="J585" t="str">
        <f t="shared" si="36"/>
        <v>142</v>
      </c>
      <c r="K585" t="str">
        <f t="shared" si="37"/>
        <v/>
      </c>
      <c r="L585" t="str">
        <f t="shared" si="38"/>
        <v/>
      </c>
      <c r="M585" t="str">
        <f t="shared" si="39"/>
        <v/>
      </c>
    </row>
    <row r="586" spans="1:13" x14ac:dyDescent="0.25">
      <c r="A586">
        <v>5596</v>
      </c>
      <c r="B586">
        <v>6</v>
      </c>
      <c r="C586" s="1">
        <v>43582</v>
      </c>
      <c r="D586">
        <v>64.3</v>
      </c>
      <c r="E586">
        <v>8.0374999999999996</v>
      </c>
      <c r="F586">
        <f>$O$2-C586</f>
        <v>4</v>
      </c>
      <c r="G586" cm="1">
        <f t="array" ref="G586">_xlfn.IFS(F586&gt;_xlfn.QUARTILE.INC(F:F,3),4,F586&gt;_xlfn.QUARTILE.INC(F:F,2),3,F586&gt;_xlfn.QUARTILE.INC(F:F,1),2,F586&lt;=_xlfn.QUARTILE.INC(F:F,1),1)</f>
        <v>2</v>
      </c>
      <c r="H586" cm="1">
        <f t="array" ref="H586">_xlfn.IFS(B586&gt;_xlfn.QUARTILE.INC(B:B,3),1,B586&gt;_xlfn.QUARTILE.INC(B:B,2),2,B586&gt;_xlfn.QUARTILE.INC(B:B,1),3,B586&lt;=_xlfn.QUARTILE.INC(B:B,1),4)</f>
        <v>4</v>
      </c>
      <c r="I586" cm="1">
        <f t="array" ref="I586">_xlfn.IFS(D586&gt;_xlfn.QUARTILE.INC(D:D,3),1,D586&gt;_xlfn.QUARTILE.INC(D:D,2),2,D586&gt;_xlfn.QUARTILE.INC(D:D,1),3,D586&lt;=_xlfn.QUARTILE.INC(D:D,1),4)</f>
        <v>2</v>
      </c>
      <c r="J586" t="str">
        <f t="shared" si="36"/>
        <v>242</v>
      </c>
      <c r="K586" t="str">
        <f t="shared" si="37"/>
        <v/>
      </c>
      <c r="L586" t="str">
        <f t="shared" si="38"/>
        <v/>
      </c>
      <c r="M586" t="str">
        <f t="shared" si="39"/>
        <v/>
      </c>
    </row>
    <row r="587" spans="1:13" x14ac:dyDescent="0.25">
      <c r="A587">
        <v>5359</v>
      </c>
      <c r="B587">
        <v>8</v>
      </c>
      <c r="C587" s="1">
        <v>43584</v>
      </c>
      <c r="D587">
        <v>64.3</v>
      </c>
      <c r="E587">
        <v>4.5928571428571399</v>
      </c>
      <c r="F587">
        <f>$O$2-C587</f>
        <v>2</v>
      </c>
      <c r="G587" cm="1">
        <f t="array" ref="G587">_xlfn.IFS(F587&gt;_xlfn.QUARTILE.INC(F:F,3),4,F587&gt;_xlfn.QUARTILE.INC(F:F,2),3,F587&gt;_xlfn.QUARTILE.INC(F:F,1),2,F587&lt;=_xlfn.QUARTILE.INC(F:F,1),1)</f>
        <v>1</v>
      </c>
      <c r="H587" cm="1">
        <f t="array" ref="H587">_xlfn.IFS(B587&gt;_xlfn.QUARTILE.INC(B:B,3),1,B587&gt;_xlfn.QUARTILE.INC(B:B,2),2,B587&gt;_xlfn.QUARTILE.INC(B:B,1),3,B587&lt;=_xlfn.QUARTILE.INC(B:B,1),4)</f>
        <v>3</v>
      </c>
      <c r="I587" cm="1">
        <f t="array" ref="I587">_xlfn.IFS(D587&gt;_xlfn.QUARTILE.INC(D:D,3),1,D587&gt;_xlfn.QUARTILE.INC(D:D,2),2,D587&gt;_xlfn.QUARTILE.INC(D:D,1),3,D587&lt;=_xlfn.QUARTILE.INC(D:D,1),4)</f>
        <v>2</v>
      </c>
      <c r="J587" t="str">
        <f t="shared" si="36"/>
        <v>132</v>
      </c>
      <c r="K587" t="str">
        <f t="shared" si="37"/>
        <v/>
      </c>
      <c r="L587" t="str">
        <f t="shared" si="38"/>
        <v/>
      </c>
      <c r="M587" t="str">
        <f t="shared" si="39"/>
        <v/>
      </c>
    </row>
    <row r="588" spans="1:13" x14ac:dyDescent="0.25">
      <c r="A588">
        <v>5187</v>
      </c>
      <c r="B588">
        <v>12</v>
      </c>
      <c r="C588" s="1">
        <v>43584</v>
      </c>
      <c r="D588">
        <v>64.3</v>
      </c>
      <c r="E588">
        <v>4.5928571428571399</v>
      </c>
      <c r="F588">
        <f>$O$2-C588</f>
        <v>2</v>
      </c>
      <c r="G588" cm="1">
        <f t="array" ref="G588">_xlfn.IFS(F588&gt;_xlfn.QUARTILE.INC(F:F,3),4,F588&gt;_xlfn.QUARTILE.INC(F:F,2),3,F588&gt;_xlfn.QUARTILE.INC(F:F,1),2,F588&lt;=_xlfn.QUARTILE.INC(F:F,1),1)</f>
        <v>1</v>
      </c>
      <c r="H588" cm="1">
        <f t="array" ref="H588">_xlfn.IFS(B588&gt;_xlfn.QUARTILE.INC(B:B,3),1,B588&gt;_xlfn.QUARTILE.INC(B:B,2),2,B588&gt;_xlfn.QUARTILE.INC(B:B,1),3,B588&lt;=_xlfn.QUARTILE.INC(B:B,1),4)</f>
        <v>1</v>
      </c>
      <c r="I588" cm="1">
        <f t="array" ref="I588">_xlfn.IFS(D588&gt;_xlfn.QUARTILE.INC(D:D,3),1,D588&gt;_xlfn.QUARTILE.INC(D:D,2),2,D588&gt;_xlfn.QUARTILE.INC(D:D,1),3,D588&lt;=_xlfn.QUARTILE.INC(D:D,1),4)</f>
        <v>2</v>
      </c>
      <c r="J588" t="str">
        <f t="shared" si="36"/>
        <v>112</v>
      </c>
      <c r="K588" t="str">
        <f t="shared" si="37"/>
        <v/>
      </c>
      <c r="L588" t="str">
        <f t="shared" si="38"/>
        <v/>
      </c>
      <c r="M588" t="str">
        <f t="shared" si="39"/>
        <v>Loyal</v>
      </c>
    </row>
    <row r="589" spans="1:13" x14ac:dyDescent="0.25">
      <c r="A589">
        <v>82</v>
      </c>
      <c r="B589">
        <v>12</v>
      </c>
      <c r="C589" s="1">
        <v>43583</v>
      </c>
      <c r="D589">
        <v>64.25</v>
      </c>
      <c r="E589">
        <v>4.9423076923076898</v>
      </c>
      <c r="F589">
        <f>$O$2-C589</f>
        <v>3</v>
      </c>
      <c r="G589" cm="1">
        <f t="array" ref="G589">_xlfn.IFS(F589&gt;_xlfn.QUARTILE.INC(F:F,3),4,F589&gt;_xlfn.QUARTILE.INC(F:F,2),3,F589&gt;_xlfn.QUARTILE.INC(F:F,1),2,F589&lt;=_xlfn.QUARTILE.INC(F:F,1),1)</f>
        <v>1</v>
      </c>
      <c r="H589" cm="1">
        <f t="array" ref="H589">_xlfn.IFS(B589&gt;_xlfn.QUARTILE.INC(B:B,3),1,B589&gt;_xlfn.QUARTILE.INC(B:B,2),2,B589&gt;_xlfn.QUARTILE.INC(B:B,1),3,B589&lt;=_xlfn.QUARTILE.INC(B:B,1),4)</f>
        <v>1</v>
      </c>
      <c r="I589" cm="1">
        <f t="array" ref="I589">_xlfn.IFS(D589&gt;_xlfn.QUARTILE.INC(D:D,3),1,D589&gt;_xlfn.QUARTILE.INC(D:D,2),2,D589&gt;_xlfn.QUARTILE.INC(D:D,1),3,D589&lt;=_xlfn.QUARTILE.INC(D:D,1),4)</f>
        <v>2</v>
      </c>
      <c r="J589" t="str">
        <f t="shared" si="36"/>
        <v>112</v>
      </c>
      <c r="K589" t="str">
        <f t="shared" si="37"/>
        <v/>
      </c>
      <c r="L589" t="str">
        <f t="shared" si="38"/>
        <v/>
      </c>
      <c r="M589" t="str">
        <f t="shared" si="39"/>
        <v>Loyal</v>
      </c>
    </row>
    <row r="590" spans="1:13" x14ac:dyDescent="0.25">
      <c r="A590">
        <v>173</v>
      </c>
      <c r="B590">
        <v>10</v>
      </c>
      <c r="C590" s="1">
        <v>43577</v>
      </c>
      <c r="D590">
        <v>64.25</v>
      </c>
      <c r="E590">
        <v>5.3541666666666599</v>
      </c>
      <c r="F590">
        <f>$O$2-C590</f>
        <v>9</v>
      </c>
      <c r="G590" cm="1">
        <f t="array" ref="G590">_xlfn.IFS(F590&gt;_xlfn.QUARTILE.INC(F:F,3),4,F590&gt;_xlfn.QUARTILE.INC(F:F,2),3,F590&gt;_xlfn.QUARTILE.INC(F:F,1),2,F590&lt;=_xlfn.QUARTILE.INC(F:F,1),1)</f>
        <v>4</v>
      </c>
      <c r="H590" cm="1">
        <f t="array" ref="H590">_xlfn.IFS(B590&gt;_xlfn.QUARTILE.INC(B:B,3),1,B590&gt;_xlfn.QUARTILE.INC(B:B,2),2,B590&gt;_xlfn.QUARTILE.INC(B:B,1),3,B590&lt;=_xlfn.QUARTILE.INC(B:B,1),4)</f>
        <v>2</v>
      </c>
      <c r="I590" cm="1">
        <f t="array" ref="I590">_xlfn.IFS(D590&gt;_xlfn.QUARTILE.INC(D:D,3),1,D590&gt;_xlfn.QUARTILE.INC(D:D,2),2,D590&gt;_xlfn.QUARTILE.INC(D:D,1),3,D590&lt;=_xlfn.QUARTILE.INC(D:D,1),4)</f>
        <v>2</v>
      </c>
      <c r="J590" t="str">
        <f t="shared" si="36"/>
        <v>422</v>
      </c>
      <c r="K590" t="str">
        <f t="shared" si="37"/>
        <v>At Risk</v>
      </c>
      <c r="L590" t="str">
        <f t="shared" si="38"/>
        <v/>
      </c>
      <c r="M590" t="str">
        <f t="shared" si="39"/>
        <v/>
      </c>
    </row>
    <row r="591" spans="1:13" x14ac:dyDescent="0.25">
      <c r="A591">
        <v>5804</v>
      </c>
      <c r="B591">
        <v>8</v>
      </c>
      <c r="C591" s="1">
        <v>43580</v>
      </c>
      <c r="D591">
        <v>64.099999999999994</v>
      </c>
      <c r="E591">
        <v>5.8272727272727201</v>
      </c>
      <c r="F591">
        <f>$O$2-C591</f>
        <v>6</v>
      </c>
      <c r="G591" cm="1">
        <f t="array" ref="G591">_xlfn.IFS(F591&gt;_xlfn.QUARTILE.INC(F:F,3),4,F591&gt;_xlfn.QUARTILE.INC(F:F,2),3,F591&gt;_xlfn.QUARTILE.INC(F:F,1),2,F591&lt;=_xlfn.QUARTILE.INC(F:F,1),1)</f>
        <v>3</v>
      </c>
      <c r="H591" cm="1">
        <f t="array" ref="H591">_xlfn.IFS(B591&gt;_xlfn.QUARTILE.INC(B:B,3),1,B591&gt;_xlfn.QUARTILE.INC(B:B,2),2,B591&gt;_xlfn.QUARTILE.INC(B:B,1),3,B591&lt;=_xlfn.QUARTILE.INC(B:B,1),4)</f>
        <v>3</v>
      </c>
      <c r="I591" cm="1">
        <f t="array" ref="I591">_xlfn.IFS(D591&gt;_xlfn.QUARTILE.INC(D:D,3),1,D591&gt;_xlfn.QUARTILE.INC(D:D,2),2,D591&gt;_xlfn.QUARTILE.INC(D:D,1),3,D591&lt;=_xlfn.QUARTILE.INC(D:D,1),4)</f>
        <v>2</v>
      </c>
      <c r="J591" t="str">
        <f t="shared" si="36"/>
        <v>332</v>
      </c>
      <c r="K591" t="str">
        <f t="shared" si="37"/>
        <v/>
      </c>
      <c r="L591" t="str">
        <f t="shared" si="38"/>
        <v/>
      </c>
      <c r="M591" t="str">
        <f t="shared" si="39"/>
        <v/>
      </c>
    </row>
    <row r="592" spans="1:13" x14ac:dyDescent="0.25">
      <c r="A592">
        <v>5489</v>
      </c>
      <c r="B592">
        <v>7</v>
      </c>
      <c r="C592" s="1">
        <v>43583</v>
      </c>
      <c r="D592">
        <v>64.05</v>
      </c>
      <c r="E592">
        <v>6.4050000000000002</v>
      </c>
      <c r="F592">
        <f>$O$2-C592</f>
        <v>3</v>
      </c>
      <c r="G592" cm="1">
        <f t="array" ref="G592">_xlfn.IFS(F592&gt;_xlfn.QUARTILE.INC(F:F,3),4,F592&gt;_xlfn.QUARTILE.INC(F:F,2),3,F592&gt;_xlfn.QUARTILE.INC(F:F,1),2,F592&lt;=_xlfn.QUARTILE.INC(F:F,1),1)</f>
        <v>1</v>
      </c>
      <c r="H592" cm="1">
        <f t="array" ref="H592">_xlfn.IFS(B592&gt;_xlfn.QUARTILE.INC(B:B,3),1,B592&gt;_xlfn.QUARTILE.INC(B:B,2),2,B592&gt;_xlfn.QUARTILE.INC(B:B,1),3,B592&lt;=_xlfn.QUARTILE.INC(B:B,1),4)</f>
        <v>3</v>
      </c>
      <c r="I592" cm="1">
        <f t="array" ref="I592">_xlfn.IFS(D592&gt;_xlfn.QUARTILE.INC(D:D,3),1,D592&gt;_xlfn.QUARTILE.INC(D:D,2),2,D592&gt;_xlfn.QUARTILE.INC(D:D,1),3,D592&lt;=_xlfn.QUARTILE.INC(D:D,1),4)</f>
        <v>2</v>
      </c>
      <c r="J592" t="str">
        <f t="shared" si="36"/>
        <v>132</v>
      </c>
      <c r="K592" t="str">
        <f t="shared" si="37"/>
        <v/>
      </c>
      <c r="L592" t="str">
        <f t="shared" si="38"/>
        <v/>
      </c>
      <c r="M592" t="str">
        <f t="shared" si="39"/>
        <v/>
      </c>
    </row>
    <row r="593" spans="1:13" x14ac:dyDescent="0.25">
      <c r="A593">
        <v>5009</v>
      </c>
      <c r="B593">
        <v>11</v>
      </c>
      <c r="C593" s="1">
        <v>43582</v>
      </c>
      <c r="D593">
        <v>63.949999999999903</v>
      </c>
      <c r="E593">
        <v>4.5678571428571404</v>
      </c>
      <c r="F593">
        <f>$O$2-C593</f>
        <v>4</v>
      </c>
      <c r="G593" cm="1">
        <f t="array" ref="G593">_xlfn.IFS(F593&gt;_xlfn.QUARTILE.INC(F:F,3),4,F593&gt;_xlfn.QUARTILE.INC(F:F,2),3,F593&gt;_xlfn.QUARTILE.INC(F:F,1),2,F593&lt;=_xlfn.QUARTILE.INC(F:F,1),1)</f>
        <v>2</v>
      </c>
      <c r="H593" cm="1">
        <f t="array" ref="H593">_xlfn.IFS(B593&gt;_xlfn.QUARTILE.INC(B:B,3),1,B593&gt;_xlfn.QUARTILE.INC(B:B,2),2,B593&gt;_xlfn.QUARTILE.INC(B:B,1),3,B593&lt;=_xlfn.QUARTILE.INC(B:B,1),4)</f>
        <v>2</v>
      </c>
      <c r="I593" cm="1">
        <f t="array" ref="I593">_xlfn.IFS(D593&gt;_xlfn.QUARTILE.INC(D:D,3),1,D593&gt;_xlfn.QUARTILE.INC(D:D,2),2,D593&gt;_xlfn.QUARTILE.INC(D:D,1),3,D593&lt;=_xlfn.QUARTILE.INC(D:D,1),4)</f>
        <v>2</v>
      </c>
      <c r="J593" t="str">
        <f t="shared" si="36"/>
        <v>222</v>
      </c>
      <c r="K593" t="str">
        <f t="shared" si="37"/>
        <v/>
      </c>
      <c r="L593" t="str">
        <f t="shared" si="38"/>
        <v/>
      </c>
      <c r="M593" t="str">
        <f t="shared" si="39"/>
        <v/>
      </c>
    </row>
    <row r="594" spans="1:13" x14ac:dyDescent="0.25">
      <c r="A594">
        <v>790</v>
      </c>
      <c r="B594">
        <v>10</v>
      </c>
      <c r="C594" s="1">
        <v>43578</v>
      </c>
      <c r="D594">
        <v>63.9</v>
      </c>
      <c r="E594">
        <v>5.8090909090908998</v>
      </c>
      <c r="F594">
        <f>$O$2-C594</f>
        <v>8</v>
      </c>
      <c r="G594" cm="1">
        <f t="array" ref="G594">_xlfn.IFS(F594&gt;_xlfn.QUARTILE.INC(F:F,3),4,F594&gt;_xlfn.QUARTILE.INC(F:F,2),3,F594&gt;_xlfn.QUARTILE.INC(F:F,1),2,F594&lt;=_xlfn.QUARTILE.INC(F:F,1),1)</f>
        <v>4</v>
      </c>
      <c r="H594" cm="1">
        <f t="array" ref="H594">_xlfn.IFS(B594&gt;_xlfn.QUARTILE.INC(B:B,3),1,B594&gt;_xlfn.QUARTILE.INC(B:B,2),2,B594&gt;_xlfn.QUARTILE.INC(B:B,1),3,B594&lt;=_xlfn.QUARTILE.INC(B:B,1),4)</f>
        <v>2</v>
      </c>
      <c r="I594" cm="1">
        <f t="array" ref="I594">_xlfn.IFS(D594&gt;_xlfn.QUARTILE.INC(D:D,3),1,D594&gt;_xlfn.QUARTILE.INC(D:D,2),2,D594&gt;_xlfn.QUARTILE.INC(D:D,1),3,D594&lt;=_xlfn.QUARTILE.INC(D:D,1),4)</f>
        <v>2</v>
      </c>
      <c r="J594" t="str">
        <f t="shared" si="36"/>
        <v>422</v>
      </c>
      <c r="K594" t="str">
        <f t="shared" si="37"/>
        <v>At Risk</v>
      </c>
      <c r="L594" t="str">
        <f t="shared" si="38"/>
        <v/>
      </c>
      <c r="M594" t="str">
        <f t="shared" si="39"/>
        <v/>
      </c>
    </row>
    <row r="595" spans="1:13" x14ac:dyDescent="0.25">
      <c r="A595">
        <v>64</v>
      </c>
      <c r="B595">
        <v>13</v>
      </c>
      <c r="C595" s="1">
        <v>43579</v>
      </c>
      <c r="D595">
        <v>63.85</v>
      </c>
      <c r="E595">
        <v>4.2566666666666597</v>
      </c>
      <c r="F595">
        <f>$O$2-C595</f>
        <v>7</v>
      </c>
      <c r="G595" cm="1">
        <f t="array" ref="G595">_xlfn.IFS(F595&gt;_xlfn.QUARTILE.INC(F:F,3),4,F595&gt;_xlfn.QUARTILE.INC(F:F,2),3,F595&gt;_xlfn.QUARTILE.INC(F:F,1),2,F595&lt;=_xlfn.QUARTILE.INC(F:F,1),1)</f>
        <v>3</v>
      </c>
      <c r="H595" cm="1">
        <f t="array" ref="H595">_xlfn.IFS(B595&gt;_xlfn.QUARTILE.INC(B:B,3),1,B595&gt;_xlfn.QUARTILE.INC(B:B,2),2,B595&gt;_xlfn.QUARTILE.INC(B:B,1),3,B595&lt;=_xlfn.QUARTILE.INC(B:B,1),4)</f>
        <v>1</v>
      </c>
      <c r="I595" cm="1">
        <f t="array" ref="I595">_xlfn.IFS(D595&gt;_xlfn.QUARTILE.INC(D:D,3),1,D595&gt;_xlfn.QUARTILE.INC(D:D,2),2,D595&gt;_xlfn.QUARTILE.INC(D:D,1),3,D595&lt;=_xlfn.QUARTILE.INC(D:D,1),4)</f>
        <v>2</v>
      </c>
      <c r="J595" t="str">
        <f t="shared" si="36"/>
        <v>312</v>
      </c>
      <c r="K595" t="str">
        <f t="shared" si="37"/>
        <v/>
      </c>
      <c r="L595" t="str">
        <f t="shared" si="38"/>
        <v/>
      </c>
      <c r="M595" t="str">
        <f t="shared" si="39"/>
        <v>Loyal</v>
      </c>
    </row>
    <row r="596" spans="1:13" x14ac:dyDescent="0.25">
      <c r="A596">
        <v>186</v>
      </c>
      <c r="B596">
        <v>12</v>
      </c>
      <c r="C596" s="1">
        <v>43583</v>
      </c>
      <c r="D596">
        <v>63.85</v>
      </c>
      <c r="E596">
        <v>3.9906250000000001</v>
      </c>
      <c r="F596">
        <f>$O$2-C596</f>
        <v>3</v>
      </c>
      <c r="G596" cm="1">
        <f t="array" ref="G596">_xlfn.IFS(F596&gt;_xlfn.QUARTILE.INC(F:F,3),4,F596&gt;_xlfn.QUARTILE.INC(F:F,2),3,F596&gt;_xlfn.QUARTILE.INC(F:F,1),2,F596&lt;=_xlfn.QUARTILE.INC(F:F,1),1)</f>
        <v>1</v>
      </c>
      <c r="H596" cm="1">
        <f t="array" ref="H596">_xlfn.IFS(B596&gt;_xlfn.QUARTILE.INC(B:B,3),1,B596&gt;_xlfn.QUARTILE.INC(B:B,2),2,B596&gt;_xlfn.QUARTILE.INC(B:B,1),3,B596&lt;=_xlfn.QUARTILE.INC(B:B,1),4)</f>
        <v>1</v>
      </c>
      <c r="I596" cm="1">
        <f t="array" ref="I596">_xlfn.IFS(D596&gt;_xlfn.QUARTILE.INC(D:D,3),1,D596&gt;_xlfn.QUARTILE.INC(D:D,2),2,D596&gt;_xlfn.QUARTILE.INC(D:D,1),3,D596&lt;=_xlfn.QUARTILE.INC(D:D,1),4)</f>
        <v>2</v>
      </c>
      <c r="J596" t="str">
        <f t="shared" si="36"/>
        <v>112</v>
      </c>
      <c r="K596" t="str">
        <f t="shared" si="37"/>
        <v/>
      </c>
      <c r="L596" t="str">
        <f t="shared" si="38"/>
        <v/>
      </c>
      <c r="M596" t="str">
        <f t="shared" si="39"/>
        <v>Loyal</v>
      </c>
    </row>
    <row r="597" spans="1:13" x14ac:dyDescent="0.25">
      <c r="A597">
        <v>8174</v>
      </c>
      <c r="B597">
        <v>12</v>
      </c>
      <c r="C597" s="1">
        <v>43584</v>
      </c>
      <c r="D597">
        <v>63.75</v>
      </c>
      <c r="E597">
        <v>4.25</v>
      </c>
      <c r="F597">
        <f>$O$2-C597</f>
        <v>2</v>
      </c>
      <c r="G597" cm="1">
        <f t="array" ref="G597">_xlfn.IFS(F597&gt;_xlfn.QUARTILE.INC(F:F,3),4,F597&gt;_xlfn.QUARTILE.INC(F:F,2),3,F597&gt;_xlfn.QUARTILE.INC(F:F,1),2,F597&lt;=_xlfn.QUARTILE.INC(F:F,1),1)</f>
        <v>1</v>
      </c>
      <c r="H597" cm="1">
        <f t="array" ref="H597">_xlfn.IFS(B597&gt;_xlfn.QUARTILE.INC(B:B,3),1,B597&gt;_xlfn.QUARTILE.INC(B:B,2),2,B597&gt;_xlfn.QUARTILE.INC(B:B,1),3,B597&lt;=_xlfn.QUARTILE.INC(B:B,1),4)</f>
        <v>1</v>
      </c>
      <c r="I597" cm="1">
        <f t="array" ref="I597">_xlfn.IFS(D597&gt;_xlfn.QUARTILE.INC(D:D,3),1,D597&gt;_xlfn.QUARTILE.INC(D:D,2),2,D597&gt;_xlfn.QUARTILE.INC(D:D,1),3,D597&lt;=_xlfn.QUARTILE.INC(D:D,1),4)</f>
        <v>2</v>
      </c>
      <c r="J597" t="str">
        <f t="shared" si="36"/>
        <v>112</v>
      </c>
      <c r="K597" t="str">
        <f t="shared" si="37"/>
        <v/>
      </c>
      <c r="L597" t="str">
        <f t="shared" si="38"/>
        <v/>
      </c>
      <c r="M597" t="str">
        <f t="shared" si="39"/>
        <v>Loyal</v>
      </c>
    </row>
    <row r="598" spans="1:13" x14ac:dyDescent="0.25">
      <c r="A598">
        <v>5314</v>
      </c>
      <c r="B598">
        <v>7</v>
      </c>
      <c r="C598" s="1">
        <v>43573</v>
      </c>
      <c r="D598">
        <v>63.7</v>
      </c>
      <c r="E598">
        <v>7.0777777777777704</v>
      </c>
      <c r="F598">
        <f>$O$2-C598</f>
        <v>13</v>
      </c>
      <c r="G598" cm="1">
        <f t="array" ref="G598">_xlfn.IFS(F598&gt;_xlfn.QUARTILE.INC(F:F,3),4,F598&gt;_xlfn.QUARTILE.INC(F:F,2),3,F598&gt;_xlfn.QUARTILE.INC(F:F,1),2,F598&lt;=_xlfn.QUARTILE.INC(F:F,1),1)</f>
        <v>4</v>
      </c>
      <c r="H598" cm="1">
        <f t="array" ref="H598">_xlfn.IFS(B598&gt;_xlfn.QUARTILE.INC(B:B,3),1,B598&gt;_xlfn.QUARTILE.INC(B:B,2),2,B598&gt;_xlfn.QUARTILE.INC(B:B,1),3,B598&lt;=_xlfn.QUARTILE.INC(B:B,1),4)</f>
        <v>3</v>
      </c>
      <c r="I598" cm="1">
        <f t="array" ref="I598">_xlfn.IFS(D598&gt;_xlfn.QUARTILE.INC(D:D,3),1,D598&gt;_xlfn.QUARTILE.INC(D:D,2),2,D598&gt;_xlfn.QUARTILE.INC(D:D,1),3,D598&lt;=_xlfn.QUARTILE.INC(D:D,1),4)</f>
        <v>2</v>
      </c>
      <c r="J598" t="str">
        <f t="shared" si="36"/>
        <v>432</v>
      </c>
      <c r="K598" t="str">
        <f t="shared" si="37"/>
        <v>At Risk</v>
      </c>
      <c r="L598" t="str">
        <f t="shared" si="38"/>
        <v/>
      </c>
      <c r="M598" t="str">
        <f t="shared" si="39"/>
        <v/>
      </c>
    </row>
    <row r="599" spans="1:13" x14ac:dyDescent="0.25">
      <c r="A599">
        <v>5528</v>
      </c>
      <c r="B599">
        <v>10</v>
      </c>
      <c r="C599" s="1">
        <v>43583</v>
      </c>
      <c r="D599">
        <v>63.7</v>
      </c>
      <c r="E599">
        <v>5.7909090909090901</v>
      </c>
      <c r="F599">
        <f>$O$2-C599</f>
        <v>3</v>
      </c>
      <c r="G599" cm="1">
        <f t="array" ref="G599">_xlfn.IFS(F599&gt;_xlfn.QUARTILE.INC(F:F,3),4,F599&gt;_xlfn.QUARTILE.INC(F:F,2),3,F599&gt;_xlfn.QUARTILE.INC(F:F,1),2,F599&lt;=_xlfn.QUARTILE.INC(F:F,1),1)</f>
        <v>1</v>
      </c>
      <c r="H599" cm="1">
        <f t="array" ref="H599">_xlfn.IFS(B599&gt;_xlfn.QUARTILE.INC(B:B,3),1,B599&gt;_xlfn.QUARTILE.INC(B:B,2),2,B599&gt;_xlfn.QUARTILE.INC(B:B,1),3,B599&lt;=_xlfn.QUARTILE.INC(B:B,1),4)</f>
        <v>2</v>
      </c>
      <c r="I599" cm="1">
        <f t="array" ref="I599">_xlfn.IFS(D599&gt;_xlfn.QUARTILE.INC(D:D,3),1,D599&gt;_xlfn.QUARTILE.INC(D:D,2),2,D599&gt;_xlfn.QUARTILE.INC(D:D,1),3,D599&lt;=_xlfn.QUARTILE.INC(D:D,1),4)</f>
        <v>2</v>
      </c>
      <c r="J599" t="str">
        <f t="shared" si="36"/>
        <v>122</v>
      </c>
      <c r="K599" t="str">
        <f t="shared" si="37"/>
        <v/>
      </c>
      <c r="L599" t="str">
        <f t="shared" si="38"/>
        <v/>
      </c>
      <c r="M599" t="str">
        <f t="shared" si="39"/>
        <v/>
      </c>
    </row>
    <row r="600" spans="1:13" x14ac:dyDescent="0.25">
      <c r="A600">
        <v>8111</v>
      </c>
      <c r="B600">
        <v>13</v>
      </c>
      <c r="C600" s="1">
        <v>43583</v>
      </c>
      <c r="D600">
        <v>63.65</v>
      </c>
      <c r="E600">
        <v>4.2433333333333296</v>
      </c>
      <c r="F600">
        <f>$O$2-C600</f>
        <v>3</v>
      </c>
      <c r="G600" cm="1">
        <f t="array" ref="G600">_xlfn.IFS(F600&gt;_xlfn.QUARTILE.INC(F:F,3),4,F600&gt;_xlfn.QUARTILE.INC(F:F,2),3,F600&gt;_xlfn.QUARTILE.INC(F:F,1),2,F600&lt;=_xlfn.QUARTILE.INC(F:F,1),1)</f>
        <v>1</v>
      </c>
      <c r="H600" cm="1">
        <f t="array" ref="H600">_xlfn.IFS(B600&gt;_xlfn.QUARTILE.INC(B:B,3),1,B600&gt;_xlfn.QUARTILE.INC(B:B,2),2,B600&gt;_xlfn.QUARTILE.INC(B:B,1),3,B600&lt;=_xlfn.QUARTILE.INC(B:B,1),4)</f>
        <v>1</v>
      </c>
      <c r="I600" cm="1">
        <f t="array" ref="I600">_xlfn.IFS(D600&gt;_xlfn.QUARTILE.INC(D:D,3),1,D600&gt;_xlfn.QUARTILE.INC(D:D,2),2,D600&gt;_xlfn.QUARTILE.INC(D:D,1),3,D600&lt;=_xlfn.QUARTILE.INC(D:D,1),4)</f>
        <v>2</v>
      </c>
      <c r="J600" t="str">
        <f t="shared" si="36"/>
        <v>112</v>
      </c>
      <c r="K600" t="str">
        <f t="shared" si="37"/>
        <v/>
      </c>
      <c r="L600" t="str">
        <f t="shared" si="38"/>
        <v/>
      </c>
      <c r="M600" t="str">
        <f t="shared" si="39"/>
        <v>Loyal</v>
      </c>
    </row>
    <row r="601" spans="1:13" x14ac:dyDescent="0.25">
      <c r="A601">
        <v>5929</v>
      </c>
      <c r="B601">
        <v>12</v>
      </c>
      <c r="C601" s="1">
        <v>43580</v>
      </c>
      <c r="D601">
        <v>63.6</v>
      </c>
      <c r="E601">
        <v>4.54285714285714</v>
      </c>
      <c r="F601">
        <f>$O$2-C601</f>
        <v>6</v>
      </c>
      <c r="G601" cm="1">
        <f t="array" ref="G601">_xlfn.IFS(F601&gt;_xlfn.QUARTILE.INC(F:F,3),4,F601&gt;_xlfn.QUARTILE.INC(F:F,2),3,F601&gt;_xlfn.QUARTILE.INC(F:F,1),2,F601&lt;=_xlfn.QUARTILE.INC(F:F,1),1)</f>
        <v>3</v>
      </c>
      <c r="H601" cm="1">
        <f t="array" ref="H601">_xlfn.IFS(B601&gt;_xlfn.QUARTILE.INC(B:B,3),1,B601&gt;_xlfn.QUARTILE.INC(B:B,2),2,B601&gt;_xlfn.QUARTILE.INC(B:B,1),3,B601&lt;=_xlfn.QUARTILE.INC(B:B,1),4)</f>
        <v>1</v>
      </c>
      <c r="I601" cm="1">
        <f t="array" ref="I601">_xlfn.IFS(D601&gt;_xlfn.QUARTILE.INC(D:D,3),1,D601&gt;_xlfn.QUARTILE.INC(D:D,2),2,D601&gt;_xlfn.QUARTILE.INC(D:D,1),3,D601&lt;=_xlfn.QUARTILE.INC(D:D,1),4)</f>
        <v>2</v>
      </c>
      <c r="J601" t="str">
        <f t="shared" si="36"/>
        <v>312</v>
      </c>
      <c r="K601" t="str">
        <f t="shared" si="37"/>
        <v/>
      </c>
      <c r="L601" t="str">
        <f t="shared" si="38"/>
        <v/>
      </c>
      <c r="M601" t="str">
        <f t="shared" si="39"/>
        <v>Loyal</v>
      </c>
    </row>
    <row r="602" spans="1:13" x14ac:dyDescent="0.25">
      <c r="A602">
        <v>628</v>
      </c>
      <c r="B602">
        <v>11</v>
      </c>
      <c r="C602" s="1">
        <v>43580</v>
      </c>
      <c r="D602">
        <v>63.5</v>
      </c>
      <c r="E602">
        <v>4.8846153846153797</v>
      </c>
      <c r="F602">
        <f>$O$2-C602</f>
        <v>6</v>
      </c>
      <c r="G602" cm="1">
        <f t="array" ref="G602">_xlfn.IFS(F602&gt;_xlfn.QUARTILE.INC(F:F,3),4,F602&gt;_xlfn.QUARTILE.INC(F:F,2),3,F602&gt;_xlfn.QUARTILE.INC(F:F,1),2,F602&lt;=_xlfn.QUARTILE.INC(F:F,1),1)</f>
        <v>3</v>
      </c>
      <c r="H602" cm="1">
        <f t="array" ref="H602">_xlfn.IFS(B602&gt;_xlfn.QUARTILE.INC(B:B,3),1,B602&gt;_xlfn.QUARTILE.INC(B:B,2),2,B602&gt;_xlfn.QUARTILE.INC(B:B,1),3,B602&lt;=_xlfn.QUARTILE.INC(B:B,1),4)</f>
        <v>2</v>
      </c>
      <c r="I602" cm="1">
        <f t="array" ref="I602">_xlfn.IFS(D602&gt;_xlfn.QUARTILE.INC(D:D,3),1,D602&gt;_xlfn.QUARTILE.INC(D:D,2),2,D602&gt;_xlfn.QUARTILE.INC(D:D,1),3,D602&lt;=_xlfn.QUARTILE.INC(D:D,1),4)</f>
        <v>2</v>
      </c>
      <c r="J602" t="str">
        <f t="shared" si="36"/>
        <v>322</v>
      </c>
      <c r="K602" t="str">
        <f t="shared" si="37"/>
        <v/>
      </c>
      <c r="L602" t="str">
        <f t="shared" si="38"/>
        <v/>
      </c>
      <c r="M602" t="str">
        <f t="shared" si="39"/>
        <v/>
      </c>
    </row>
    <row r="603" spans="1:13" x14ac:dyDescent="0.25">
      <c r="A603">
        <v>5027</v>
      </c>
      <c r="B603">
        <v>4</v>
      </c>
      <c r="C603" s="1">
        <v>43565</v>
      </c>
      <c r="D603">
        <v>63.5</v>
      </c>
      <c r="E603">
        <v>12.7</v>
      </c>
      <c r="F603">
        <f>$O$2-C603</f>
        <v>21</v>
      </c>
      <c r="G603" cm="1">
        <f t="array" ref="G603">_xlfn.IFS(F603&gt;_xlfn.QUARTILE.INC(F:F,3),4,F603&gt;_xlfn.QUARTILE.INC(F:F,2),3,F603&gt;_xlfn.QUARTILE.INC(F:F,1),2,F603&lt;=_xlfn.QUARTILE.INC(F:F,1),1)</f>
        <v>4</v>
      </c>
      <c r="H603" cm="1">
        <f t="array" ref="H603">_xlfn.IFS(B603&gt;_xlfn.QUARTILE.INC(B:B,3),1,B603&gt;_xlfn.QUARTILE.INC(B:B,2),2,B603&gt;_xlfn.QUARTILE.INC(B:B,1),3,B603&lt;=_xlfn.QUARTILE.INC(B:B,1),4)</f>
        <v>4</v>
      </c>
      <c r="I603" cm="1">
        <f t="array" ref="I603">_xlfn.IFS(D603&gt;_xlfn.QUARTILE.INC(D:D,3),1,D603&gt;_xlfn.QUARTILE.INC(D:D,2),2,D603&gt;_xlfn.QUARTILE.INC(D:D,1),3,D603&lt;=_xlfn.QUARTILE.INC(D:D,1),4)</f>
        <v>2</v>
      </c>
      <c r="J603" t="str">
        <f t="shared" si="36"/>
        <v>442</v>
      </c>
      <c r="K603" t="str">
        <f t="shared" si="37"/>
        <v>At Risk</v>
      </c>
      <c r="L603" t="str">
        <f t="shared" si="38"/>
        <v/>
      </c>
      <c r="M603" t="str">
        <f t="shared" si="39"/>
        <v/>
      </c>
    </row>
    <row r="604" spans="1:13" x14ac:dyDescent="0.25">
      <c r="A604">
        <v>8172</v>
      </c>
      <c r="B604">
        <v>13</v>
      </c>
      <c r="C604" s="1">
        <v>43583</v>
      </c>
      <c r="D604">
        <v>63.5</v>
      </c>
      <c r="E604">
        <v>4.2333333333333298</v>
      </c>
      <c r="F604">
        <f>$O$2-C604</f>
        <v>3</v>
      </c>
      <c r="G604" cm="1">
        <f t="array" ref="G604">_xlfn.IFS(F604&gt;_xlfn.QUARTILE.INC(F:F,3),4,F604&gt;_xlfn.QUARTILE.INC(F:F,2),3,F604&gt;_xlfn.QUARTILE.INC(F:F,1),2,F604&lt;=_xlfn.QUARTILE.INC(F:F,1),1)</f>
        <v>1</v>
      </c>
      <c r="H604" cm="1">
        <f t="array" ref="H604">_xlfn.IFS(B604&gt;_xlfn.QUARTILE.INC(B:B,3),1,B604&gt;_xlfn.QUARTILE.INC(B:B,2),2,B604&gt;_xlfn.QUARTILE.INC(B:B,1),3,B604&lt;=_xlfn.QUARTILE.INC(B:B,1),4)</f>
        <v>1</v>
      </c>
      <c r="I604" cm="1">
        <f t="array" ref="I604">_xlfn.IFS(D604&gt;_xlfn.QUARTILE.INC(D:D,3),1,D604&gt;_xlfn.QUARTILE.INC(D:D,2),2,D604&gt;_xlfn.QUARTILE.INC(D:D,1),3,D604&lt;=_xlfn.QUARTILE.INC(D:D,1),4)</f>
        <v>2</v>
      </c>
      <c r="J604" t="str">
        <f t="shared" si="36"/>
        <v>112</v>
      </c>
      <c r="K604" t="str">
        <f t="shared" si="37"/>
        <v/>
      </c>
      <c r="L604" t="str">
        <f t="shared" si="38"/>
        <v/>
      </c>
      <c r="M604" t="str">
        <f t="shared" si="39"/>
        <v>Loyal</v>
      </c>
    </row>
    <row r="605" spans="1:13" x14ac:dyDescent="0.25">
      <c r="A605">
        <v>5020</v>
      </c>
      <c r="B605">
        <v>11</v>
      </c>
      <c r="C605" s="1">
        <v>43578</v>
      </c>
      <c r="D605">
        <v>63.5</v>
      </c>
      <c r="E605">
        <v>4.2333333333333298</v>
      </c>
      <c r="F605">
        <f>$O$2-C605</f>
        <v>8</v>
      </c>
      <c r="G605" cm="1">
        <f t="array" ref="G605">_xlfn.IFS(F605&gt;_xlfn.QUARTILE.INC(F:F,3),4,F605&gt;_xlfn.QUARTILE.INC(F:F,2),3,F605&gt;_xlfn.QUARTILE.INC(F:F,1),2,F605&lt;=_xlfn.QUARTILE.INC(F:F,1),1)</f>
        <v>4</v>
      </c>
      <c r="H605" cm="1">
        <f t="array" ref="H605">_xlfn.IFS(B605&gt;_xlfn.QUARTILE.INC(B:B,3),1,B605&gt;_xlfn.QUARTILE.INC(B:B,2),2,B605&gt;_xlfn.QUARTILE.INC(B:B,1),3,B605&lt;=_xlfn.QUARTILE.INC(B:B,1),4)</f>
        <v>2</v>
      </c>
      <c r="I605" cm="1">
        <f t="array" ref="I605">_xlfn.IFS(D605&gt;_xlfn.QUARTILE.INC(D:D,3),1,D605&gt;_xlfn.QUARTILE.INC(D:D,2),2,D605&gt;_xlfn.QUARTILE.INC(D:D,1),3,D605&lt;=_xlfn.QUARTILE.INC(D:D,1),4)</f>
        <v>2</v>
      </c>
      <c r="J605" t="str">
        <f t="shared" si="36"/>
        <v>422</v>
      </c>
      <c r="K605" t="str">
        <f t="shared" si="37"/>
        <v>At Risk</v>
      </c>
      <c r="L605" t="str">
        <f t="shared" si="38"/>
        <v/>
      </c>
      <c r="M605" t="str">
        <f t="shared" si="39"/>
        <v/>
      </c>
    </row>
    <row r="606" spans="1:13" x14ac:dyDescent="0.25">
      <c r="A606">
        <v>5144</v>
      </c>
      <c r="B606">
        <v>11</v>
      </c>
      <c r="C606" s="1">
        <v>43576</v>
      </c>
      <c r="D606">
        <v>63.46</v>
      </c>
      <c r="E606">
        <v>4.8815384615384598</v>
      </c>
      <c r="F606">
        <f>$O$2-C606</f>
        <v>10</v>
      </c>
      <c r="G606" cm="1">
        <f t="array" ref="G606">_xlfn.IFS(F606&gt;_xlfn.QUARTILE.INC(F:F,3),4,F606&gt;_xlfn.QUARTILE.INC(F:F,2),3,F606&gt;_xlfn.QUARTILE.INC(F:F,1),2,F606&lt;=_xlfn.QUARTILE.INC(F:F,1),1)</f>
        <v>4</v>
      </c>
      <c r="H606" cm="1">
        <f t="array" ref="H606">_xlfn.IFS(B606&gt;_xlfn.QUARTILE.INC(B:B,3),1,B606&gt;_xlfn.QUARTILE.INC(B:B,2),2,B606&gt;_xlfn.QUARTILE.INC(B:B,1),3,B606&lt;=_xlfn.QUARTILE.INC(B:B,1),4)</f>
        <v>2</v>
      </c>
      <c r="I606" cm="1">
        <f t="array" ref="I606">_xlfn.IFS(D606&gt;_xlfn.QUARTILE.INC(D:D,3),1,D606&gt;_xlfn.QUARTILE.INC(D:D,2),2,D606&gt;_xlfn.QUARTILE.INC(D:D,1),3,D606&lt;=_xlfn.QUARTILE.INC(D:D,1),4)</f>
        <v>2</v>
      </c>
      <c r="J606" t="str">
        <f t="shared" si="36"/>
        <v>422</v>
      </c>
      <c r="K606" t="str">
        <f t="shared" si="37"/>
        <v>At Risk</v>
      </c>
      <c r="L606" t="str">
        <f t="shared" si="38"/>
        <v/>
      </c>
      <c r="M606" t="str">
        <f t="shared" si="39"/>
        <v/>
      </c>
    </row>
    <row r="607" spans="1:13" x14ac:dyDescent="0.25">
      <c r="A607">
        <v>5405</v>
      </c>
      <c r="B607">
        <v>12</v>
      </c>
      <c r="C607" s="1">
        <v>43581</v>
      </c>
      <c r="D607">
        <v>63.3</v>
      </c>
      <c r="E607">
        <v>4.22</v>
      </c>
      <c r="F607">
        <f>$O$2-C607</f>
        <v>5</v>
      </c>
      <c r="G607" cm="1">
        <f t="array" ref="G607">_xlfn.IFS(F607&gt;_xlfn.QUARTILE.INC(F:F,3),4,F607&gt;_xlfn.QUARTILE.INC(F:F,2),3,F607&gt;_xlfn.QUARTILE.INC(F:F,1),2,F607&lt;=_xlfn.QUARTILE.INC(F:F,1),1)</f>
        <v>3</v>
      </c>
      <c r="H607" cm="1">
        <f t="array" ref="H607">_xlfn.IFS(B607&gt;_xlfn.QUARTILE.INC(B:B,3),1,B607&gt;_xlfn.QUARTILE.INC(B:B,2),2,B607&gt;_xlfn.QUARTILE.INC(B:B,1),3,B607&lt;=_xlfn.QUARTILE.INC(B:B,1),4)</f>
        <v>1</v>
      </c>
      <c r="I607" cm="1">
        <f t="array" ref="I607">_xlfn.IFS(D607&gt;_xlfn.QUARTILE.INC(D:D,3),1,D607&gt;_xlfn.QUARTILE.INC(D:D,2),2,D607&gt;_xlfn.QUARTILE.INC(D:D,1),3,D607&lt;=_xlfn.QUARTILE.INC(D:D,1),4)</f>
        <v>2</v>
      </c>
      <c r="J607" t="str">
        <f t="shared" si="36"/>
        <v>312</v>
      </c>
      <c r="K607" t="str">
        <f t="shared" si="37"/>
        <v/>
      </c>
      <c r="L607" t="str">
        <f t="shared" si="38"/>
        <v/>
      </c>
      <c r="M607" t="str">
        <f t="shared" si="39"/>
        <v>Loyal</v>
      </c>
    </row>
    <row r="608" spans="1:13" x14ac:dyDescent="0.25">
      <c r="A608">
        <v>136</v>
      </c>
      <c r="B608">
        <v>11</v>
      </c>
      <c r="C608" s="1">
        <v>43584</v>
      </c>
      <c r="D608">
        <v>63.3</v>
      </c>
      <c r="E608">
        <v>5.2749999999999897</v>
      </c>
      <c r="F608">
        <f>$O$2-C608</f>
        <v>2</v>
      </c>
      <c r="G608" cm="1">
        <f t="array" ref="G608">_xlfn.IFS(F608&gt;_xlfn.QUARTILE.INC(F:F,3),4,F608&gt;_xlfn.QUARTILE.INC(F:F,2),3,F608&gt;_xlfn.QUARTILE.INC(F:F,1),2,F608&lt;=_xlfn.QUARTILE.INC(F:F,1),1)</f>
        <v>1</v>
      </c>
      <c r="H608" cm="1">
        <f t="array" ref="H608">_xlfn.IFS(B608&gt;_xlfn.QUARTILE.INC(B:B,3),1,B608&gt;_xlfn.QUARTILE.INC(B:B,2),2,B608&gt;_xlfn.QUARTILE.INC(B:B,1),3,B608&lt;=_xlfn.QUARTILE.INC(B:B,1),4)</f>
        <v>2</v>
      </c>
      <c r="I608" cm="1">
        <f t="array" ref="I608">_xlfn.IFS(D608&gt;_xlfn.QUARTILE.INC(D:D,3),1,D608&gt;_xlfn.QUARTILE.INC(D:D,2),2,D608&gt;_xlfn.QUARTILE.INC(D:D,1),3,D608&lt;=_xlfn.QUARTILE.INC(D:D,1),4)</f>
        <v>2</v>
      </c>
      <c r="J608" t="str">
        <f t="shared" si="36"/>
        <v>122</v>
      </c>
      <c r="K608" t="str">
        <f t="shared" si="37"/>
        <v/>
      </c>
      <c r="L608" t="str">
        <f t="shared" si="38"/>
        <v/>
      </c>
      <c r="M608" t="str">
        <f t="shared" si="39"/>
        <v/>
      </c>
    </row>
    <row r="609" spans="1:13" x14ac:dyDescent="0.25">
      <c r="A609">
        <v>5570</v>
      </c>
      <c r="B609">
        <v>8</v>
      </c>
      <c r="C609" s="1">
        <v>43583</v>
      </c>
      <c r="D609">
        <v>63.25</v>
      </c>
      <c r="E609">
        <v>5.2708333333333304</v>
      </c>
      <c r="F609">
        <f>$O$2-C609</f>
        <v>3</v>
      </c>
      <c r="G609" cm="1">
        <f t="array" ref="G609">_xlfn.IFS(F609&gt;_xlfn.QUARTILE.INC(F:F,3),4,F609&gt;_xlfn.QUARTILE.INC(F:F,2),3,F609&gt;_xlfn.QUARTILE.INC(F:F,1),2,F609&lt;=_xlfn.QUARTILE.INC(F:F,1),1)</f>
        <v>1</v>
      </c>
      <c r="H609" cm="1">
        <f t="array" ref="H609">_xlfn.IFS(B609&gt;_xlfn.QUARTILE.INC(B:B,3),1,B609&gt;_xlfn.QUARTILE.INC(B:B,2),2,B609&gt;_xlfn.QUARTILE.INC(B:B,1),3,B609&lt;=_xlfn.QUARTILE.INC(B:B,1),4)</f>
        <v>3</v>
      </c>
      <c r="I609" cm="1">
        <f t="array" ref="I609">_xlfn.IFS(D609&gt;_xlfn.QUARTILE.INC(D:D,3),1,D609&gt;_xlfn.QUARTILE.INC(D:D,2),2,D609&gt;_xlfn.QUARTILE.INC(D:D,1),3,D609&lt;=_xlfn.QUARTILE.INC(D:D,1),4)</f>
        <v>2</v>
      </c>
      <c r="J609" t="str">
        <f t="shared" si="36"/>
        <v>132</v>
      </c>
      <c r="K609" t="str">
        <f t="shared" si="37"/>
        <v/>
      </c>
      <c r="L609" t="str">
        <f t="shared" si="38"/>
        <v/>
      </c>
      <c r="M609" t="str">
        <f t="shared" si="39"/>
        <v/>
      </c>
    </row>
    <row r="610" spans="1:13" x14ac:dyDescent="0.25">
      <c r="A610">
        <v>276</v>
      </c>
      <c r="B610">
        <v>11</v>
      </c>
      <c r="C610" s="1">
        <v>43579</v>
      </c>
      <c r="D610">
        <v>63.2</v>
      </c>
      <c r="E610">
        <v>3.95</v>
      </c>
      <c r="F610">
        <f>$O$2-C610</f>
        <v>7</v>
      </c>
      <c r="G610" cm="1">
        <f t="array" ref="G610">_xlfn.IFS(F610&gt;_xlfn.QUARTILE.INC(F:F,3),4,F610&gt;_xlfn.QUARTILE.INC(F:F,2),3,F610&gt;_xlfn.QUARTILE.INC(F:F,1),2,F610&lt;=_xlfn.QUARTILE.INC(F:F,1),1)</f>
        <v>3</v>
      </c>
      <c r="H610" cm="1">
        <f t="array" ref="H610">_xlfn.IFS(B610&gt;_xlfn.QUARTILE.INC(B:B,3),1,B610&gt;_xlfn.QUARTILE.INC(B:B,2),2,B610&gt;_xlfn.QUARTILE.INC(B:B,1),3,B610&lt;=_xlfn.QUARTILE.INC(B:B,1),4)</f>
        <v>2</v>
      </c>
      <c r="I610" cm="1">
        <f t="array" ref="I610">_xlfn.IFS(D610&gt;_xlfn.QUARTILE.INC(D:D,3),1,D610&gt;_xlfn.QUARTILE.INC(D:D,2),2,D610&gt;_xlfn.QUARTILE.INC(D:D,1),3,D610&lt;=_xlfn.QUARTILE.INC(D:D,1),4)</f>
        <v>2</v>
      </c>
      <c r="J610" t="str">
        <f t="shared" si="36"/>
        <v>322</v>
      </c>
      <c r="K610" t="str">
        <f t="shared" si="37"/>
        <v/>
      </c>
      <c r="L610" t="str">
        <f t="shared" si="38"/>
        <v/>
      </c>
      <c r="M610" t="str">
        <f t="shared" si="39"/>
        <v/>
      </c>
    </row>
    <row r="611" spans="1:13" x14ac:dyDescent="0.25">
      <c r="A611">
        <v>725</v>
      </c>
      <c r="B611">
        <v>10</v>
      </c>
      <c r="C611" s="1">
        <v>43584</v>
      </c>
      <c r="D611">
        <v>63.15</v>
      </c>
      <c r="E611">
        <v>5.7409090909090903</v>
      </c>
      <c r="F611">
        <f>$O$2-C611</f>
        <v>2</v>
      </c>
      <c r="G611" cm="1">
        <f t="array" ref="G611">_xlfn.IFS(F611&gt;_xlfn.QUARTILE.INC(F:F,3),4,F611&gt;_xlfn.QUARTILE.INC(F:F,2),3,F611&gt;_xlfn.QUARTILE.INC(F:F,1),2,F611&lt;=_xlfn.QUARTILE.INC(F:F,1),1)</f>
        <v>1</v>
      </c>
      <c r="H611" cm="1">
        <f t="array" ref="H611">_xlfn.IFS(B611&gt;_xlfn.QUARTILE.INC(B:B,3),1,B611&gt;_xlfn.QUARTILE.INC(B:B,2),2,B611&gt;_xlfn.QUARTILE.INC(B:B,1),3,B611&lt;=_xlfn.QUARTILE.INC(B:B,1),4)</f>
        <v>2</v>
      </c>
      <c r="I611" cm="1">
        <f t="array" ref="I611">_xlfn.IFS(D611&gt;_xlfn.QUARTILE.INC(D:D,3),1,D611&gt;_xlfn.QUARTILE.INC(D:D,2),2,D611&gt;_xlfn.QUARTILE.INC(D:D,1),3,D611&lt;=_xlfn.QUARTILE.INC(D:D,1),4)</f>
        <v>2</v>
      </c>
      <c r="J611" t="str">
        <f t="shared" si="36"/>
        <v>122</v>
      </c>
      <c r="K611" t="str">
        <f t="shared" si="37"/>
        <v/>
      </c>
      <c r="L611" t="str">
        <f t="shared" si="38"/>
        <v/>
      </c>
      <c r="M611" t="str">
        <f t="shared" si="39"/>
        <v/>
      </c>
    </row>
    <row r="612" spans="1:13" x14ac:dyDescent="0.25">
      <c r="A612">
        <v>5332</v>
      </c>
      <c r="B612">
        <v>10</v>
      </c>
      <c r="C612" s="1">
        <v>43584</v>
      </c>
      <c r="D612">
        <v>63.05</v>
      </c>
      <c r="E612">
        <v>4.2033333333333296</v>
      </c>
      <c r="F612">
        <f>$O$2-C612</f>
        <v>2</v>
      </c>
      <c r="G612" cm="1">
        <f t="array" ref="G612">_xlfn.IFS(F612&gt;_xlfn.QUARTILE.INC(F:F,3),4,F612&gt;_xlfn.QUARTILE.INC(F:F,2),3,F612&gt;_xlfn.QUARTILE.INC(F:F,1),2,F612&lt;=_xlfn.QUARTILE.INC(F:F,1),1)</f>
        <v>1</v>
      </c>
      <c r="H612" cm="1">
        <f t="array" ref="H612">_xlfn.IFS(B612&gt;_xlfn.QUARTILE.INC(B:B,3),1,B612&gt;_xlfn.QUARTILE.INC(B:B,2),2,B612&gt;_xlfn.QUARTILE.INC(B:B,1),3,B612&lt;=_xlfn.QUARTILE.INC(B:B,1),4)</f>
        <v>2</v>
      </c>
      <c r="I612" cm="1">
        <f t="array" ref="I612">_xlfn.IFS(D612&gt;_xlfn.QUARTILE.INC(D:D,3),1,D612&gt;_xlfn.QUARTILE.INC(D:D,2),2,D612&gt;_xlfn.QUARTILE.INC(D:D,1),3,D612&lt;=_xlfn.QUARTILE.INC(D:D,1),4)</f>
        <v>2</v>
      </c>
      <c r="J612" t="str">
        <f t="shared" si="36"/>
        <v>122</v>
      </c>
      <c r="K612" t="str">
        <f t="shared" si="37"/>
        <v/>
      </c>
      <c r="L612" t="str">
        <f t="shared" si="38"/>
        <v/>
      </c>
      <c r="M612" t="str">
        <f t="shared" si="39"/>
        <v/>
      </c>
    </row>
    <row r="613" spans="1:13" x14ac:dyDescent="0.25">
      <c r="A613">
        <v>8034</v>
      </c>
      <c r="B613">
        <v>16</v>
      </c>
      <c r="C613" s="1">
        <v>43582</v>
      </c>
      <c r="D613">
        <v>63</v>
      </c>
      <c r="E613">
        <v>3.3157894736842102</v>
      </c>
      <c r="F613">
        <f>$O$2-C613</f>
        <v>4</v>
      </c>
      <c r="G613" cm="1">
        <f t="array" ref="G613">_xlfn.IFS(F613&gt;_xlfn.QUARTILE.INC(F:F,3),4,F613&gt;_xlfn.QUARTILE.INC(F:F,2),3,F613&gt;_xlfn.QUARTILE.INC(F:F,1),2,F613&lt;=_xlfn.QUARTILE.INC(F:F,1),1)</f>
        <v>2</v>
      </c>
      <c r="H613" cm="1">
        <f t="array" ref="H613">_xlfn.IFS(B613&gt;_xlfn.QUARTILE.INC(B:B,3),1,B613&gt;_xlfn.QUARTILE.INC(B:B,2),2,B613&gt;_xlfn.QUARTILE.INC(B:B,1),3,B613&lt;=_xlfn.QUARTILE.INC(B:B,1),4)</f>
        <v>1</v>
      </c>
      <c r="I613" cm="1">
        <f t="array" ref="I613">_xlfn.IFS(D613&gt;_xlfn.QUARTILE.INC(D:D,3),1,D613&gt;_xlfn.QUARTILE.INC(D:D,2),2,D613&gt;_xlfn.QUARTILE.INC(D:D,1),3,D613&lt;=_xlfn.QUARTILE.INC(D:D,1),4)</f>
        <v>2</v>
      </c>
      <c r="J613" t="str">
        <f t="shared" si="36"/>
        <v>212</v>
      </c>
      <c r="K613" t="str">
        <f t="shared" si="37"/>
        <v/>
      </c>
      <c r="L613" t="str">
        <f t="shared" si="38"/>
        <v/>
      </c>
      <c r="M613" t="str">
        <f t="shared" si="39"/>
        <v>Loyal</v>
      </c>
    </row>
    <row r="614" spans="1:13" x14ac:dyDescent="0.25">
      <c r="A614">
        <v>8298</v>
      </c>
      <c r="B614">
        <v>9</v>
      </c>
      <c r="C614" s="1">
        <v>43583</v>
      </c>
      <c r="D614">
        <v>63</v>
      </c>
      <c r="E614">
        <v>6.3</v>
      </c>
      <c r="F614">
        <f>$O$2-C614</f>
        <v>3</v>
      </c>
      <c r="G614" cm="1">
        <f t="array" ref="G614">_xlfn.IFS(F614&gt;_xlfn.QUARTILE.INC(F:F,3),4,F614&gt;_xlfn.QUARTILE.INC(F:F,2),3,F614&gt;_xlfn.QUARTILE.INC(F:F,1),2,F614&lt;=_xlfn.QUARTILE.INC(F:F,1),1)</f>
        <v>1</v>
      </c>
      <c r="H614" cm="1">
        <f t="array" ref="H614">_xlfn.IFS(B614&gt;_xlfn.QUARTILE.INC(B:B,3),1,B614&gt;_xlfn.QUARTILE.INC(B:B,2),2,B614&gt;_xlfn.QUARTILE.INC(B:B,1),3,B614&lt;=_xlfn.QUARTILE.INC(B:B,1),4)</f>
        <v>2</v>
      </c>
      <c r="I614" cm="1">
        <f t="array" ref="I614">_xlfn.IFS(D614&gt;_xlfn.QUARTILE.INC(D:D,3),1,D614&gt;_xlfn.QUARTILE.INC(D:D,2),2,D614&gt;_xlfn.QUARTILE.INC(D:D,1),3,D614&lt;=_xlfn.QUARTILE.INC(D:D,1),4)</f>
        <v>2</v>
      </c>
      <c r="J614" t="str">
        <f t="shared" si="36"/>
        <v>122</v>
      </c>
      <c r="K614" t="str">
        <f t="shared" si="37"/>
        <v/>
      </c>
      <c r="L614" t="str">
        <f t="shared" si="38"/>
        <v/>
      </c>
      <c r="M614" t="str">
        <f t="shared" si="39"/>
        <v/>
      </c>
    </row>
    <row r="615" spans="1:13" x14ac:dyDescent="0.25">
      <c r="A615">
        <v>5388</v>
      </c>
      <c r="B615">
        <v>11</v>
      </c>
      <c r="C615" s="1">
        <v>43576</v>
      </c>
      <c r="D615">
        <v>63</v>
      </c>
      <c r="E615">
        <v>4.5</v>
      </c>
      <c r="F615">
        <f>$O$2-C615</f>
        <v>10</v>
      </c>
      <c r="G615" cm="1">
        <f t="array" ref="G615">_xlfn.IFS(F615&gt;_xlfn.QUARTILE.INC(F:F,3),4,F615&gt;_xlfn.QUARTILE.INC(F:F,2),3,F615&gt;_xlfn.QUARTILE.INC(F:F,1),2,F615&lt;=_xlfn.QUARTILE.INC(F:F,1),1)</f>
        <v>4</v>
      </c>
      <c r="H615" cm="1">
        <f t="array" ref="H615">_xlfn.IFS(B615&gt;_xlfn.QUARTILE.INC(B:B,3),1,B615&gt;_xlfn.QUARTILE.INC(B:B,2),2,B615&gt;_xlfn.QUARTILE.INC(B:B,1),3,B615&lt;=_xlfn.QUARTILE.INC(B:B,1),4)</f>
        <v>2</v>
      </c>
      <c r="I615" cm="1">
        <f t="array" ref="I615">_xlfn.IFS(D615&gt;_xlfn.QUARTILE.INC(D:D,3),1,D615&gt;_xlfn.QUARTILE.INC(D:D,2),2,D615&gt;_xlfn.QUARTILE.INC(D:D,1),3,D615&lt;=_xlfn.QUARTILE.INC(D:D,1),4)</f>
        <v>2</v>
      </c>
      <c r="J615" t="str">
        <f t="shared" si="36"/>
        <v>422</v>
      </c>
      <c r="K615" t="str">
        <f t="shared" si="37"/>
        <v>At Risk</v>
      </c>
      <c r="L615" t="str">
        <f t="shared" si="38"/>
        <v/>
      </c>
      <c r="M615" t="str">
        <f t="shared" si="39"/>
        <v/>
      </c>
    </row>
    <row r="616" spans="1:13" x14ac:dyDescent="0.25">
      <c r="A616">
        <v>8214</v>
      </c>
      <c r="B616">
        <v>13</v>
      </c>
      <c r="C616" s="1">
        <v>43577</v>
      </c>
      <c r="D616">
        <v>62.95</v>
      </c>
      <c r="E616">
        <v>3.9343750000000002</v>
      </c>
      <c r="F616">
        <f>$O$2-C616</f>
        <v>9</v>
      </c>
      <c r="G616" cm="1">
        <f t="array" ref="G616">_xlfn.IFS(F616&gt;_xlfn.QUARTILE.INC(F:F,3),4,F616&gt;_xlfn.QUARTILE.INC(F:F,2),3,F616&gt;_xlfn.QUARTILE.INC(F:F,1),2,F616&lt;=_xlfn.QUARTILE.INC(F:F,1),1)</f>
        <v>4</v>
      </c>
      <c r="H616" cm="1">
        <f t="array" ref="H616">_xlfn.IFS(B616&gt;_xlfn.QUARTILE.INC(B:B,3),1,B616&gt;_xlfn.QUARTILE.INC(B:B,2),2,B616&gt;_xlfn.QUARTILE.INC(B:B,1),3,B616&lt;=_xlfn.QUARTILE.INC(B:B,1),4)</f>
        <v>1</v>
      </c>
      <c r="I616" cm="1">
        <f t="array" ref="I616">_xlfn.IFS(D616&gt;_xlfn.QUARTILE.INC(D:D,3),1,D616&gt;_xlfn.QUARTILE.INC(D:D,2),2,D616&gt;_xlfn.QUARTILE.INC(D:D,1),3,D616&lt;=_xlfn.QUARTILE.INC(D:D,1),4)</f>
        <v>2</v>
      </c>
      <c r="J616" t="str">
        <f t="shared" si="36"/>
        <v>412</v>
      </c>
      <c r="K616" t="str">
        <f t="shared" si="37"/>
        <v>At Risk</v>
      </c>
      <c r="L616" t="str">
        <f t="shared" si="38"/>
        <v/>
      </c>
      <c r="M616" t="str">
        <f t="shared" si="39"/>
        <v>Loyal</v>
      </c>
    </row>
    <row r="617" spans="1:13" x14ac:dyDescent="0.25">
      <c r="A617">
        <v>768</v>
      </c>
      <c r="B617">
        <v>9</v>
      </c>
      <c r="C617" s="1">
        <v>43584</v>
      </c>
      <c r="D617">
        <v>62.95</v>
      </c>
      <c r="E617">
        <v>5.24583333333333</v>
      </c>
      <c r="F617">
        <f>$O$2-C617</f>
        <v>2</v>
      </c>
      <c r="G617" cm="1">
        <f t="array" ref="G617">_xlfn.IFS(F617&gt;_xlfn.QUARTILE.INC(F:F,3),4,F617&gt;_xlfn.QUARTILE.INC(F:F,2),3,F617&gt;_xlfn.QUARTILE.INC(F:F,1),2,F617&lt;=_xlfn.QUARTILE.INC(F:F,1),1)</f>
        <v>1</v>
      </c>
      <c r="H617" cm="1">
        <f t="array" ref="H617">_xlfn.IFS(B617&gt;_xlfn.QUARTILE.INC(B:B,3),1,B617&gt;_xlfn.QUARTILE.INC(B:B,2),2,B617&gt;_xlfn.QUARTILE.INC(B:B,1),3,B617&lt;=_xlfn.QUARTILE.INC(B:B,1),4)</f>
        <v>2</v>
      </c>
      <c r="I617" cm="1">
        <f t="array" ref="I617">_xlfn.IFS(D617&gt;_xlfn.QUARTILE.INC(D:D,3),1,D617&gt;_xlfn.QUARTILE.INC(D:D,2),2,D617&gt;_xlfn.QUARTILE.INC(D:D,1),3,D617&lt;=_xlfn.QUARTILE.INC(D:D,1),4)</f>
        <v>2</v>
      </c>
      <c r="J617" t="str">
        <f t="shared" si="36"/>
        <v>122</v>
      </c>
      <c r="K617" t="str">
        <f t="shared" si="37"/>
        <v/>
      </c>
      <c r="L617" t="str">
        <f t="shared" si="38"/>
        <v/>
      </c>
      <c r="M617" t="str">
        <f t="shared" si="39"/>
        <v/>
      </c>
    </row>
    <row r="618" spans="1:13" x14ac:dyDescent="0.25">
      <c r="A618">
        <v>5272</v>
      </c>
      <c r="B618">
        <v>10</v>
      </c>
      <c r="C618" s="1">
        <v>43578</v>
      </c>
      <c r="D618">
        <v>62.95</v>
      </c>
      <c r="E618">
        <v>4.8423076923076902</v>
      </c>
      <c r="F618">
        <f>$O$2-C618</f>
        <v>8</v>
      </c>
      <c r="G618" cm="1">
        <f t="array" ref="G618">_xlfn.IFS(F618&gt;_xlfn.QUARTILE.INC(F:F,3),4,F618&gt;_xlfn.QUARTILE.INC(F:F,2),3,F618&gt;_xlfn.QUARTILE.INC(F:F,1),2,F618&lt;=_xlfn.QUARTILE.INC(F:F,1),1)</f>
        <v>4</v>
      </c>
      <c r="H618" cm="1">
        <f t="array" ref="H618">_xlfn.IFS(B618&gt;_xlfn.QUARTILE.INC(B:B,3),1,B618&gt;_xlfn.QUARTILE.INC(B:B,2),2,B618&gt;_xlfn.QUARTILE.INC(B:B,1),3,B618&lt;=_xlfn.QUARTILE.INC(B:B,1),4)</f>
        <v>2</v>
      </c>
      <c r="I618" cm="1">
        <f t="array" ref="I618">_xlfn.IFS(D618&gt;_xlfn.QUARTILE.INC(D:D,3),1,D618&gt;_xlfn.QUARTILE.INC(D:D,2),2,D618&gt;_xlfn.QUARTILE.INC(D:D,1),3,D618&lt;=_xlfn.QUARTILE.INC(D:D,1),4)</f>
        <v>2</v>
      </c>
      <c r="J618" t="str">
        <f t="shared" si="36"/>
        <v>422</v>
      </c>
      <c r="K618" t="str">
        <f t="shared" si="37"/>
        <v>At Risk</v>
      </c>
      <c r="L618" t="str">
        <f t="shared" si="38"/>
        <v/>
      </c>
      <c r="M618" t="str">
        <f t="shared" si="39"/>
        <v/>
      </c>
    </row>
    <row r="619" spans="1:13" x14ac:dyDescent="0.25">
      <c r="A619">
        <v>5201</v>
      </c>
      <c r="B619">
        <v>10</v>
      </c>
      <c r="C619" s="1">
        <v>43578</v>
      </c>
      <c r="D619">
        <v>62.9</v>
      </c>
      <c r="E619">
        <v>4.4928571428571402</v>
      </c>
      <c r="F619">
        <f>$O$2-C619</f>
        <v>8</v>
      </c>
      <c r="G619" cm="1">
        <f t="array" ref="G619">_xlfn.IFS(F619&gt;_xlfn.QUARTILE.INC(F:F,3),4,F619&gt;_xlfn.QUARTILE.INC(F:F,2),3,F619&gt;_xlfn.QUARTILE.INC(F:F,1),2,F619&lt;=_xlfn.QUARTILE.INC(F:F,1),1)</f>
        <v>4</v>
      </c>
      <c r="H619" cm="1">
        <f t="array" ref="H619">_xlfn.IFS(B619&gt;_xlfn.QUARTILE.INC(B:B,3),1,B619&gt;_xlfn.QUARTILE.INC(B:B,2),2,B619&gt;_xlfn.QUARTILE.INC(B:B,1),3,B619&lt;=_xlfn.QUARTILE.INC(B:B,1),4)</f>
        <v>2</v>
      </c>
      <c r="I619" cm="1">
        <f t="array" ref="I619">_xlfn.IFS(D619&gt;_xlfn.QUARTILE.INC(D:D,3),1,D619&gt;_xlfn.QUARTILE.INC(D:D,2),2,D619&gt;_xlfn.QUARTILE.INC(D:D,1),3,D619&lt;=_xlfn.QUARTILE.INC(D:D,1),4)</f>
        <v>2</v>
      </c>
      <c r="J619" t="str">
        <f t="shared" si="36"/>
        <v>422</v>
      </c>
      <c r="K619" t="str">
        <f t="shared" si="37"/>
        <v>At Risk</v>
      </c>
      <c r="L619" t="str">
        <f t="shared" si="38"/>
        <v/>
      </c>
      <c r="M619" t="str">
        <f t="shared" si="39"/>
        <v/>
      </c>
    </row>
    <row r="620" spans="1:13" x14ac:dyDescent="0.25">
      <c r="A620">
        <v>8209</v>
      </c>
      <c r="B620">
        <v>11</v>
      </c>
      <c r="C620" s="1">
        <v>43579</v>
      </c>
      <c r="D620">
        <v>62.9</v>
      </c>
      <c r="E620">
        <v>5.24166666666666</v>
      </c>
      <c r="F620">
        <f>$O$2-C620</f>
        <v>7</v>
      </c>
      <c r="G620" cm="1">
        <f t="array" ref="G620">_xlfn.IFS(F620&gt;_xlfn.QUARTILE.INC(F:F,3),4,F620&gt;_xlfn.QUARTILE.INC(F:F,2),3,F620&gt;_xlfn.QUARTILE.INC(F:F,1),2,F620&lt;=_xlfn.QUARTILE.INC(F:F,1),1)</f>
        <v>3</v>
      </c>
      <c r="H620" cm="1">
        <f t="array" ref="H620">_xlfn.IFS(B620&gt;_xlfn.QUARTILE.INC(B:B,3),1,B620&gt;_xlfn.QUARTILE.INC(B:B,2),2,B620&gt;_xlfn.QUARTILE.INC(B:B,1),3,B620&lt;=_xlfn.QUARTILE.INC(B:B,1),4)</f>
        <v>2</v>
      </c>
      <c r="I620" cm="1">
        <f t="array" ref="I620">_xlfn.IFS(D620&gt;_xlfn.QUARTILE.INC(D:D,3),1,D620&gt;_xlfn.QUARTILE.INC(D:D,2),2,D620&gt;_xlfn.QUARTILE.INC(D:D,1),3,D620&lt;=_xlfn.QUARTILE.INC(D:D,1),4)</f>
        <v>2</v>
      </c>
      <c r="J620" t="str">
        <f t="shared" si="36"/>
        <v>322</v>
      </c>
      <c r="K620" t="str">
        <f t="shared" si="37"/>
        <v/>
      </c>
      <c r="L620" t="str">
        <f t="shared" si="38"/>
        <v/>
      </c>
      <c r="M620" t="str">
        <f t="shared" si="39"/>
        <v/>
      </c>
    </row>
    <row r="621" spans="1:13" x14ac:dyDescent="0.25">
      <c r="A621">
        <v>8477</v>
      </c>
      <c r="B621">
        <v>15</v>
      </c>
      <c r="C621" s="1">
        <v>43579</v>
      </c>
      <c r="D621">
        <v>62.9</v>
      </c>
      <c r="E621">
        <v>3.9312499999999999</v>
      </c>
      <c r="F621">
        <f>$O$2-C621</f>
        <v>7</v>
      </c>
      <c r="G621" cm="1">
        <f t="array" ref="G621">_xlfn.IFS(F621&gt;_xlfn.QUARTILE.INC(F:F,3),4,F621&gt;_xlfn.QUARTILE.INC(F:F,2),3,F621&gt;_xlfn.QUARTILE.INC(F:F,1),2,F621&lt;=_xlfn.QUARTILE.INC(F:F,1),1)</f>
        <v>3</v>
      </c>
      <c r="H621" cm="1">
        <f t="array" ref="H621">_xlfn.IFS(B621&gt;_xlfn.QUARTILE.INC(B:B,3),1,B621&gt;_xlfn.QUARTILE.INC(B:B,2),2,B621&gt;_xlfn.QUARTILE.INC(B:B,1),3,B621&lt;=_xlfn.QUARTILE.INC(B:B,1),4)</f>
        <v>1</v>
      </c>
      <c r="I621" cm="1">
        <f t="array" ref="I621">_xlfn.IFS(D621&gt;_xlfn.QUARTILE.INC(D:D,3),1,D621&gt;_xlfn.QUARTILE.INC(D:D,2),2,D621&gt;_xlfn.QUARTILE.INC(D:D,1),3,D621&lt;=_xlfn.QUARTILE.INC(D:D,1),4)</f>
        <v>2</v>
      </c>
      <c r="J621" t="str">
        <f t="shared" si="36"/>
        <v>312</v>
      </c>
      <c r="K621" t="str">
        <f t="shared" si="37"/>
        <v/>
      </c>
      <c r="L621" t="str">
        <f t="shared" si="38"/>
        <v/>
      </c>
      <c r="M621" t="str">
        <f t="shared" si="39"/>
        <v>Loyal</v>
      </c>
    </row>
    <row r="622" spans="1:13" x14ac:dyDescent="0.25">
      <c r="A622">
        <v>8321</v>
      </c>
      <c r="B622">
        <v>12</v>
      </c>
      <c r="C622" s="1">
        <v>43583</v>
      </c>
      <c r="D622">
        <v>62.9</v>
      </c>
      <c r="E622">
        <v>4.1933333333333298</v>
      </c>
      <c r="F622">
        <f>$O$2-C622</f>
        <v>3</v>
      </c>
      <c r="G622" cm="1">
        <f t="array" ref="G622">_xlfn.IFS(F622&gt;_xlfn.QUARTILE.INC(F:F,3),4,F622&gt;_xlfn.QUARTILE.INC(F:F,2),3,F622&gt;_xlfn.QUARTILE.INC(F:F,1),2,F622&lt;=_xlfn.QUARTILE.INC(F:F,1),1)</f>
        <v>1</v>
      </c>
      <c r="H622" cm="1">
        <f t="array" ref="H622">_xlfn.IFS(B622&gt;_xlfn.QUARTILE.INC(B:B,3),1,B622&gt;_xlfn.QUARTILE.INC(B:B,2),2,B622&gt;_xlfn.QUARTILE.INC(B:B,1),3,B622&lt;=_xlfn.QUARTILE.INC(B:B,1),4)</f>
        <v>1</v>
      </c>
      <c r="I622" cm="1">
        <f t="array" ref="I622">_xlfn.IFS(D622&gt;_xlfn.QUARTILE.INC(D:D,3),1,D622&gt;_xlfn.QUARTILE.INC(D:D,2),2,D622&gt;_xlfn.QUARTILE.INC(D:D,1),3,D622&lt;=_xlfn.QUARTILE.INC(D:D,1),4)</f>
        <v>2</v>
      </c>
      <c r="J622" t="str">
        <f t="shared" si="36"/>
        <v>112</v>
      </c>
      <c r="K622" t="str">
        <f t="shared" si="37"/>
        <v/>
      </c>
      <c r="L622" t="str">
        <f t="shared" si="38"/>
        <v/>
      </c>
      <c r="M622" t="str">
        <f t="shared" si="39"/>
        <v>Loyal</v>
      </c>
    </row>
    <row r="623" spans="1:13" x14ac:dyDescent="0.25">
      <c r="A623">
        <v>5318</v>
      </c>
      <c r="B623">
        <v>10</v>
      </c>
      <c r="C623" s="1">
        <v>43579</v>
      </c>
      <c r="D623">
        <v>62.9</v>
      </c>
      <c r="E623">
        <v>4.4928571428571402</v>
      </c>
      <c r="F623">
        <f>$O$2-C623</f>
        <v>7</v>
      </c>
      <c r="G623" cm="1">
        <f t="array" ref="G623">_xlfn.IFS(F623&gt;_xlfn.QUARTILE.INC(F:F,3),4,F623&gt;_xlfn.QUARTILE.INC(F:F,2),3,F623&gt;_xlfn.QUARTILE.INC(F:F,1),2,F623&lt;=_xlfn.QUARTILE.INC(F:F,1),1)</f>
        <v>3</v>
      </c>
      <c r="H623" cm="1">
        <f t="array" ref="H623">_xlfn.IFS(B623&gt;_xlfn.QUARTILE.INC(B:B,3),1,B623&gt;_xlfn.QUARTILE.INC(B:B,2),2,B623&gt;_xlfn.QUARTILE.INC(B:B,1),3,B623&lt;=_xlfn.QUARTILE.INC(B:B,1),4)</f>
        <v>2</v>
      </c>
      <c r="I623" cm="1">
        <f t="array" ref="I623">_xlfn.IFS(D623&gt;_xlfn.QUARTILE.INC(D:D,3),1,D623&gt;_xlfn.QUARTILE.INC(D:D,2),2,D623&gt;_xlfn.QUARTILE.INC(D:D,1),3,D623&lt;=_xlfn.QUARTILE.INC(D:D,1),4)</f>
        <v>2</v>
      </c>
      <c r="J623" t="str">
        <f t="shared" si="36"/>
        <v>322</v>
      </c>
      <c r="K623" t="str">
        <f t="shared" si="37"/>
        <v/>
      </c>
      <c r="L623" t="str">
        <f t="shared" si="38"/>
        <v/>
      </c>
      <c r="M623" t="str">
        <f t="shared" si="39"/>
        <v/>
      </c>
    </row>
    <row r="624" spans="1:13" x14ac:dyDescent="0.25">
      <c r="A624">
        <v>5389</v>
      </c>
      <c r="B624">
        <v>11</v>
      </c>
      <c r="C624" s="1">
        <v>43584</v>
      </c>
      <c r="D624">
        <v>62.85</v>
      </c>
      <c r="E624">
        <v>4.8346153846153799</v>
      </c>
      <c r="F624">
        <f>$O$2-C624</f>
        <v>2</v>
      </c>
      <c r="G624" cm="1">
        <f t="array" ref="G624">_xlfn.IFS(F624&gt;_xlfn.QUARTILE.INC(F:F,3),4,F624&gt;_xlfn.QUARTILE.INC(F:F,2),3,F624&gt;_xlfn.QUARTILE.INC(F:F,1),2,F624&lt;=_xlfn.QUARTILE.INC(F:F,1),1)</f>
        <v>1</v>
      </c>
      <c r="H624" cm="1">
        <f t="array" ref="H624">_xlfn.IFS(B624&gt;_xlfn.QUARTILE.INC(B:B,3),1,B624&gt;_xlfn.QUARTILE.INC(B:B,2),2,B624&gt;_xlfn.QUARTILE.INC(B:B,1),3,B624&lt;=_xlfn.QUARTILE.INC(B:B,1),4)</f>
        <v>2</v>
      </c>
      <c r="I624" cm="1">
        <f t="array" ref="I624">_xlfn.IFS(D624&gt;_xlfn.QUARTILE.INC(D:D,3),1,D624&gt;_xlfn.QUARTILE.INC(D:D,2),2,D624&gt;_xlfn.QUARTILE.INC(D:D,1),3,D624&lt;=_xlfn.QUARTILE.INC(D:D,1),4)</f>
        <v>2</v>
      </c>
      <c r="J624" t="str">
        <f t="shared" si="36"/>
        <v>122</v>
      </c>
      <c r="K624" t="str">
        <f t="shared" si="37"/>
        <v/>
      </c>
      <c r="L624" t="str">
        <f t="shared" si="38"/>
        <v/>
      </c>
      <c r="M624" t="str">
        <f t="shared" si="39"/>
        <v/>
      </c>
    </row>
    <row r="625" spans="1:13" x14ac:dyDescent="0.25">
      <c r="A625">
        <v>8405</v>
      </c>
      <c r="B625">
        <v>11</v>
      </c>
      <c r="C625" s="1">
        <v>43578</v>
      </c>
      <c r="D625">
        <v>62.85</v>
      </c>
      <c r="E625">
        <v>4.8346153846153799</v>
      </c>
      <c r="F625">
        <f>$O$2-C625</f>
        <v>8</v>
      </c>
      <c r="G625" cm="1">
        <f t="array" ref="G625">_xlfn.IFS(F625&gt;_xlfn.QUARTILE.INC(F:F,3),4,F625&gt;_xlfn.QUARTILE.INC(F:F,2),3,F625&gt;_xlfn.QUARTILE.INC(F:F,1),2,F625&lt;=_xlfn.QUARTILE.INC(F:F,1),1)</f>
        <v>4</v>
      </c>
      <c r="H625" cm="1">
        <f t="array" ref="H625">_xlfn.IFS(B625&gt;_xlfn.QUARTILE.INC(B:B,3),1,B625&gt;_xlfn.QUARTILE.INC(B:B,2),2,B625&gt;_xlfn.QUARTILE.INC(B:B,1),3,B625&lt;=_xlfn.QUARTILE.INC(B:B,1),4)</f>
        <v>2</v>
      </c>
      <c r="I625" cm="1">
        <f t="array" ref="I625">_xlfn.IFS(D625&gt;_xlfn.QUARTILE.INC(D:D,3),1,D625&gt;_xlfn.QUARTILE.INC(D:D,2),2,D625&gt;_xlfn.QUARTILE.INC(D:D,1),3,D625&lt;=_xlfn.QUARTILE.INC(D:D,1),4)</f>
        <v>2</v>
      </c>
      <c r="J625" t="str">
        <f t="shared" si="36"/>
        <v>422</v>
      </c>
      <c r="K625" t="str">
        <f t="shared" si="37"/>
        <v>At Risk</v>
      </c>
      <c r="L625" t="str">
        <f t="shared" si="38"/>
        <v/>
      </c>
      <c r="M625" t="str">
        <f t="shared" si="39"/>
        <v/>
      </c>
    </row>
    <row r="626" spans="1:13" x14ac:dyDescent="0.25">
      <c r="A626">
        <v>5636</v>
      </c>
      <c r="B626">
        <v>10</v>
      </c>
      <c r="C626" s="1">
        <v>43583</v>
      </c>
      <c r="D626">
        <v>62.8</v>
      </c>
      <c r="E626">
        <v>5.2333333333333298</v>
      </c>
      <c r="F626">
        <f>$O$2-C626</f>
        <v>3</v>
      </c>
      <c r="G626" cm="1">
        <f t="array" ref="G626">_xlfn.IFS(F626&gt;_xlfn.QUARTILE.INC(F:F,3),4,F626&gt;_xlfn.QUARTILE.INC(F:F,2),3,F626&gt;_xlfn.QUARTILE.INC(F:F,1),2,F626&lt;=_xlfn.QUARTILE.INC(F:F,1),1)</f>
        <v>1</v>
      </c>
      <c r="H626" cm="1">
        <f t="array" ref="H626">_xlfn.IFS(B626&gt;_xlfn.QUARTILE.INC(B:B,3),1,B626&gt;_xlfn.QUARTILE.INC(B:B,2),2,B626&gt;_xlfn.QUARTILE.INC(B:B,1),3,B626&lt;=_xlfn.QUARTILE.INC(B:B,1),4)</f>
        <v>2</v>
      </c>
      <c r="I626" cm="1">
        <f t="array" ref="I626">_xlfn.IFS(D626&gt;_xlfn.QUARTILE.INC(D:D,3),1,D626&gt;_xlfn.QUARTILE.INC(D:D,2),2,D626&gt;_xlfn.QUARTILE.INC(D:D,1),3,D626&lt;=_xlfn.QUARTILE.INC(D:D,1),4)</f>
        <v>2</v>
      </c>
      <c r="J626" t="str">
        <f t="shared" si="36"/>
        <v>122</v>
      </c>
      <c r="K626" t="str">
        <f t="shared" si="37"/>
        <v/>
      </c>
      <c r="L626" t="str">
        <f t="shared" si="38"/>
        <v/>
      </c>
      <c r="M626" t="str">
        <f t="shared" si="39"/>
        <v/>
      </c>
    </row>
    <row r="627" spans="1:13" x14ac:dyDescent="0.25">
      <c r="A627">
        <v>5085</v>
      </c>
      <c r="B627">
        <v>10</v>
      </c>
      <c r="C627" s="1">
        <v>43583</v>
      </c>
      <c r="D627">
        <v>62.75</v>
      </c>
      <c r="E627">
        <v>5.2291666666666599</v>
      </c>
      <c r="F627">
        <f>$O$2-C627</f>
        <v>3</v>
      </c>
      <c r="G627" cm="1">
        <f t="array" ref="G627">_xlfn.IFS(F627&gt;_xlfn.QUARTILE.INC(F:F,3),4,F627&gt;_xlfn.QUARTILE.INC(F:F,2),3,F627&gt;_xlfn.QUARTILE.INC(F:F,1),2,F627&lt;=_xlfn.QUARTILE.INC(F:F,1),1)</f>
        <v>1</v>
      </c>
      <c r="H627" cm="1">
        <f t="array" ref="H627">_xlfn.IFS(B627&gt;_xlfn.QUARTILE.INC(B:B,3),1,B627&gt;_xlfn.QUARTILE.INC(B:B,2),2,B627&gt;_xlfn.QUARTILE.INC(B:B,1),3,B627&lt;=_xlfn.QUARTILE.INC(B:B,1),4)</f>
        <v>2</v>
      </c>
      <c r="I627" cm="1">
        <f t="array" ref="I627">_xlfn.IFS(D627&gt;_xlfn.QUARTILE.INC(D:D,3),1,D627&gt;_xlfn.QUARTILE.INC(D:D,2),2,D627&gt;_xlfn.QUARTILE.INC(D:D,1),3,D627&lt;=_xlfn.QUARTILE.INC(D:D,1),4)</f>
        <v>2</v>
      </c>
      <c r="J627" t="str">
        <f t="shared" si="36"/>
        <v>122</v>
      </c>
      <c r="K627" t="str">
        <f t="shared" si="37"/>
        <v/>
      </c>
      <c r="L627" t="str">
        <f t="shared" si="38"/>
        <v/>
      </c>
      <c r="M627" t="str">
        <f t="shared" si="39"/>
        <v/>
      </c>
    </row>
    <row r="628" spans="1:13" x14ac:dyDescent="0.25">
      <c r="A628">
        <v>8202</v>
      </c>
      <c r="B628">
        <v>11</v>
      </c>
      <c r="C628" s="1">
        <v>43581</v>
      </c>
      <c r="D628">
        <v>62.749999999999901</v>
      </c>
      <c r="E628">
        <v>4.8269230769230704</v>
      </c>
      <c r="F628">
        <f>$O$2-C628</f>
        <v>5</v>
      </c>
      <c r="G628" cm="1">
        <f t="array" ref="G628">_xlfn.IFS(F628&gt;_xlfn.QUARTILE.INC(F:F,3),4,F628&gt;_xlfn.QUARTILE.INC(F:F,2),3,F628&gt;_xlfn.QUARTILE.INC(F:F,1),2,F628&lt;=_xlfn.QUARTILE.INC(F:F,1),1)</f>
        <v>3</v>
      </c>
      <c r="H628" cm="1">
        <f t="array" ref="H628">_xlfn.IFS(B628&gt;_xlfn.QUARTILE.INC(B:B,3),1,B628&gt;_xlfn.QUARTILE.INC(B:B,2),2,B628&gt;_xlfn.QUARTILE.INC(B:B,1),3,B628&lt;=_xlfn.QUARTILE.INC(B:B,1),4)</f>
        <v>2</v>
      </c>
      <c r="I628" cm="1">
        <f t="array" ref="I628">_xlfn.IFS(D628&gt;_xlfn.QUARTILE.INC(D:D,3),1,D628&gt;_xlfn.QUARTILE.INC(D:D,2),2,D628&gt;_xlfn.QUARTILE.INC(D:D,1),3,D628&lt;=_xlfn.QUARTILE.INC(D:D,1),4)</f>
        <v>2</v>
      </c>
      <c r="J628" t="str">
        <f t="shared" si="36"/>
        <v>322</v>
      </c>
      <c r="K628" t="str">
        <f t="shared" si="37"/>
        <v/>
      </c>
      <c r="L628" t="str">
        <f t="shared" si="38"/>
        <v/>
      </c>
      <c r="M628" t="str">
        <f t="shared" si="39"/>
        <v/>
      </c>
    </row>
    <row r="629" spans="1:13" x14ac:dyDescent="0.25">
      <c r="A629">
        <v>5262</v>
      </c>
      <c r="B629">
        <v>12</v>
      </c>
      <c r="C629" s="1">
        <v>43583</v>
      </c>
      <c r="D629">
        <v>62.65</v>
      </c>
      <c r="E629">
        <v>4.4749999999999996</v>
      </c>
      <c r="F629">
        <f>$O$2-C629</f>
        <v>3</v>
      </c>
      <c r="G629" cm="1">
        <f t="array" ref="G629">_xlfn.IFS(F629&gt;_xlfn.QUARTILE.INC(F:F,3),4,F629&gt;_xlfn.QUARTILE.INC(F:F,2),3,F629&gt;_xlfn.QUARTILE.INC(F:F,1),2,F629&lt;=_xlfn.QUARTILE.INC(F:F,1),1)</f>
        <v>1</v>
      </c>
      <c r="H629" cm="1">
        <f t="array" ref="H629">_xlfn.IFS(B629&gt;_xlfn.QUARTILE.INC(B:B,3),1,B629&gt;_xlfn.QUARTILE.INC(B:B,2),2,B629&gt;_xlfn.QUARTILE.INC(B:B,1),3,B629&lt;=_xlfn.QUARTILE.INC(B:B,1),4)</f>
        <v>1</v>
      </c>
      <c r="I629" cm="1">
        <f t="array" ref="I629">_xlfn.IFS(D629&gt;_xlfn.QUARTILE.INC(D:D,3),1,D629&gt;_xlfn.QUARTILE.INC(D:D,2),2,D629&gt;_xlfn.QUARTILE.INC(D:D,1),3,D629&lt;=_xlfn.QUARTILE.INC(D:D,1),4)</f>
        <v>2</v>
      </c>
      <c r="J629" t="str">
        <f t="shared" si="36"/>
        <v>112</v>
      </c>
      <c r="K629" t="str">
        <f t="shared" si="37"/>
        <v/>
      </c>
      <c r="L629" t="str">
        <f t="shared" si="38"/>
        <v/>
      </c>
      <c r="M629" t="str">
        <f t="shared" si="39"/>
        <v>Loyal</v>
      </c>
    </row>
    <row r="630" spans="1:13" x14ac:dyDescent="0.25">
      <c r="A630">
        <v>736</v>
      </c>
      <c r="B630">
        <v>10</v>
      </c>
      <c r="C630" s="1">
        <v>43581</v>
      </c>
      <c r="D630">
        <v>62.6</v>
      </c>
      <c r="E630">
        <v>5.2166666666666597</v>
      </c>
      <c r="F630">
        <f>$O$2-C630</f>
        <v>5</v>
      </c>
      <c r="G630" cm="1">
        <f t="array" ref="G630">_xlfn.IFS(F630&gt;_xlfn.QUARTILE.INC(F:F,3),4,F630&gt;_xlfn.QUARTILE.INC(F:F,2),3,F630&gt;_xlfn.QUARTILE.INC(F:F,1),2,F630&lt;=_xlfn.QUARTILE.INC(F:F,1),1)</f>
        <v>3</v>
      </c>
      <c r="H630" cm="1">
        <f t="array" ref="H630">_xlfn.IFS(B630&gt;_xlfn.QUARTILE.INC(B:B,3),1,B630&gt;_xlfn.QUARTILE.INC(B:B,2),2,B630&gt;_xlfn.QUARTILE.INC(B:B,1),3,B630&lt;=_xlfn.QUARTILE.INC(B:B,1),4)</f>
        <v>2</v>
      </c>
      <c r="I630" cm="1">
        <f t="array" ref="I630">_xlfn.IFS(D630&gt;_xlfn.QUARTILE.INC(D:D,3),1,D630&gt;_xlfn.QUARTILE.INC(D:D,2),2,D630&gt;_xlfn.QUARTILE.INC(D:D,1),3,D630&lt;=_xlfn.QUARTILE.INC(D:D,1),4)</f>
        <v>2</v>
      </c>
      <c r="J630" t="str">
        <f t="shared" si="36"/>
        <v>322</v>
      </c>
      <c r="K630" t="str">
        <f t="shared" si="37"/>
        <v/>
      </c>
      <c r="L630" t="str">
        <f t="shared" si="38"/>
        <v/>
      </c>
      <c r="M630" t="str">
        <f t="shared" si="39"/>
        <v/>
      </c>
    </row>
    <row r="631" spans="1:13" x14ac:dyDescent="0.25">
      <c r="A631">
        <v>42</v>
      </c>
      <c r="B631">
        <v>9</v>
      </c>
      <c r="C631" s="1">
        <v>43576</v>
      </c>
      <c r="D631">
        <v>62.55</v>
      </c>
      <c r="E631">
        <v>4.8115384615384604</v>
      </c>
      <c r="F631">
        <f>$O$2-C631</f>
        <v>10</v>
      </c>
      <c r="G631" cm="1">
        <f t="array" ref="G631">_xlfn.IFS(F631&gt;_xlfn.QUARTILE.INC(F:F,3),4,F631&gt;_xlfn.QUARTILE.INC(F:F,2),3,F631&gt;_xlfn.QUARTILE.INC(F:F,1),2,F631&lt;=_xlfn.QUARTILE.INC(F:F,1),1)</f>
        <v>4</v>
      </c>
      <c r="H631" cm="1">
        <f t="array" ref="H631">_xlfn.IFS(B631&gt;_xlfn.QUARTILE.INC(B:B,3),1,B631&gt;_xlfn.QUARTILE.INC(B:B,2),2,B631&gt;_xlfn.QUARTILE.INC(B:B,1),3,B631&lt;=_xlfn.QUARTILE.INC(B:B,1),4)</f>
        <v>2</v>
      </c>
      <c r="I631" cm="1">
        <f t="array" ref="I631">_xlfn.IFS(D631&gt;_xlfn.QUARTILE.INC(D:D,3),1,D631&gt;_xlfn.QUARTILE.INC(D:D,2),2,D631&gt;_xlfn.QUARTILE.INC(D:D,1),3,D631&lt;=_xlfn.QUARTILE.INC(D:D,1),4)</f>
        <v>2</v>
      </c>
      <c r="J631" t="str">
        <f t="shared" si="36"/>
        <v>422</v>
      </c>
      <c r="K631" t="str">
        <f t="shared" si="37"/>
        <v>At Risk</v>
      </c>
      <c r="L631" t="str">
        <f t="shared" si="38"/>
        <v/>
      </c>
      <c r="M631" t="str">
        <f t="shared" si="39"/>
        <v/>
      </c>
    </row>
    <row r="632" spans="1:13" x14ac:dyDescent="0.25">
      <c r="A632">
        <v>205</v>
      </c>
      <c r="B632">
        <v>10</v>
      </c>
      <c r="C632" s="1">
        <v>43577</v>
      </c>
      <c r="D632">
        <v>62.45</v>
      </c>
      <c r="E632">
        <v>5.2041666666666604</v>
      </c>
      <c r="F632">
        <f>$O$2-C632</f>
        <v>9</v>
      </c>
      <c r="G632" cm="1">
        <f t="array" ref="G632">_xlfn.IFS(F632&gt;_xlfn.QUARTILE.INC(F:F,3),4,F632&gt;_xlfn.QUARTILE.INC(F:F,2),3,F632&gt;_xlfn.QUARTILE.INC(F:F,1),2,F632&lt;=_xlfn.QUARTILE.INC(F:F,1),1)</f>
        <v>4</v>
      </c>
      <c r="H632" cm="1">
        <f t="array" ref="H632">_xlfn.IFS(B632&gt;_xlfn.QUARTILE.INC(B:B,3),1,B632&gt;_xlfn.QUARTILE.INC(B:B,2),2,B632&gt;_xlfn.QUARTILE.INC(B:B,1),3,B632&lt;=_xlfn.QUARTILE.INC(B:B,1),4)</f>
        <v>2</v>
      </c>
      <c r="I632" cm="1">
        <f t="array" ref="I632">_xlfn.IFS(D632&gt;_xlfn.QUARTILE.INC(D:D,3),1,D632&gt;_xlfn.QUARTILE.INC(D:D,2),2,D632&gt;_xlfn.QUARTILE.INC(D:D,1),3,D632&lt;=_xlfn.QUARTILE.INC(D:D,1),4)</f>
        <v>2</v>
      </c>
      <c r="J632" t="str">
        <f t="shared" si="36"/>
        <v>422</v>
      </c>
      <c r="K632" t="str">
        <f t="shared" si="37"/>
        <v>At Risk</v>
      </c>
      <c r="L632" t="str">
        <f t="shared" si="38"/>
        <v/>
      </c>
      <c r="M632" t="str">
        <f t="shared" si="39"/>
        <v/>
      </c>
    </row>
    <row r="633" spans="1:13" x14ac:dyDescent="0.25">
      <c r="A633">
        <v>8291</v>
      </c>
      <c r="B633">
        <v>11</v>
      </c>
      <c r="C633" s="1">
        <v>43580</v>
      </c>
      <c r="D633">
        <v>62.449999999999903</v>
      </c>
      <c r="E633">
        <v>4.4607142857142801</v>
      </c>
      <c r="F633">
        <f>$O$2-C633</f>
        <v>6</v>
      </c>
      <c r="G633" cm="1">
        <f t="array" ref="G633">_xlfn.IFS(F633&gt;_xlfn.QUARTILE.INC(F:F,3),4,F633&gt;_xlfn.QUARTILE.INC(F:F,2),3,F633&gt;_xlfn.QUARTILE.INC(F:F,1),2,F633&lt;=_xlfn.QUARTILE.INC(F:F,1),1)</f>
        <v>3</v>
      </c>
      <c r="H633" cm="1">
        <f t="array" ref="H633">_xlfn.IFS(B633&gt;_xlfn.QUARTILE.INC(B:B,3),1,B633&gt;_xlfn.QUARTILE.INC(B:B,2),2,B633&gt;_xlfn.QUARTILE.INC(B:B,1),3,B633&lt;=_xlfn.QUARTILE.INC(B:B,1),4)</f>
        <v>2</v>
      </c>
      <c r="I633" cm="1">
        <f t="array" ref="I633">_xlfn.IFS(D633&gt;_xlfn.QUARTILE.INC(D:D,3),1,D633&gt;_xlfn.QUARTILE.INC(D:D,2),2,D633&gt;_xlfn.QUARTILE.INC(D:D,1),3,D633&lt;=_xlfn.QUARTILE.INC(D:D,1),4)</f>
        <v>2</v>
      </c>
      <c r="J633" t="str">
        <f t="shared" si="36"/>
        <v>322</v>
      </c>
      <c r="K633" t="str">
        <f t="shared" si="37"/>
        <v/>
      </c>
      <c r="L633" t="str">
        <f t="shared" si="38"/>
        <v/>
      </c>
      <c r="M633" t="str">
        <f t="shared" si="39"/>
        <v/>
      </c>
    </row>
    <row r="634" spans="1:13" x14ac:dyDescent="0.25">
      <c r="A634">
        <v>5035</v>
      </c>
      <c r="B634">
        <v>10</v>
      </c>
      <c r="C634" s="1">
        <v>43584</v>
      </c>
      <c r="D634">
        <v>62.4</v>
      </c>
      <c r="E634">
        <v>4.4571428571428502</v>
      </c>
      <c r="F634">
        <f>$O$2-C634</f>
        <v>2</v>
      </c>
      <c r="G634" cm="1">
        <f t="array" ref="G634">_xlfn.IFS(F634&gt;_xlfn.QUARTILE.INC(F:F,3),4,F634&gt;_xlfn.QUARTILE.INC(F:F,2),3,F634&gt;_xlfn.QUARTILE.INC(F:F,1),2,F634&lt;=_xlfn.QUARTILE.INC(F:F,1),1)</f>
        <v>1</v>
      </c>
      <c r="H634" cm="1">
        <f t="array" ref="H634">_xlfn.IFS(B634&gt;_xlfn.QUARTILE.INC(B:B,3),1,B634&gt;_xlfn.QUARTILE.INC(B:B,2),2,B634&gt;_xlfn.QUARTILE.INC(B:B,1),3,B634&lt;=_xlfn.QUARTILE.INC(B:B,1),4)</f>
        <v>2</v>
      </c>
      <c r="I634" cm="1">
        <f t="array" ref="I634">_xlfn.IFS(D634&gt;_xlfn.QUARTILE.INC(D:D,3),1,D634&gt;_xlfn.QUARTILE.INC(D:D,2),2,D634&gt;_xlfn.QUARTILE.INC(D:D,1),3,D634&lt;=_xlfn.QUARTILE.INC(D:D,1),4)</f>
        <v>2</v>
      </c>
      <c r="J634" t="str">
        <f t="shared" si="36"/>
        <v>122</v>
      </c>
      <c r="K634" t="str">
        <f t="shared" si="37"/>
        <v/>
      </c>
      <c r="L634" t="str">
        <f t="shared" si="38"/>
        <v/>
      </c>
      <c r="M634" t="str">
        <f t="shared" si="39"/>
        <v/>
      </c>
    </row>
    <row r="635" spans="1:13" x14ac:dyDescent="0.25">
      <c r="A635">
        <v>627</v>
      </c>
      <c r="B635">
        <v>10</v>
      </c>
      <c r="C635" s="1">
        <v>43584</v>
      </c>
      <c r="D635">
        <v>62.4</v>
      </c>
      <c r="E635">
        <v>4.8</v>
      </c>
      <c r="F635">
        <f>$O$2-C635</f>
        <v>2</v>
      </c>
      <c r="G635" cm="1">
        <f t="array" ref="G635">_xlfn.IFS(F635&gt;_xlfn.QUARTILE.INC(F:F,3),4,F635&gt;_xlfn.QUARTILE.INC(F:F,2),3,F635&gt;_xlfn.QUARTILE.INC(F:F,1),2,F635&lt;=_xlfn.QUARTILE.INC(F:F,1),1)</f>
        <v>1</v>
      </c>
      <c r="H635" cm="1">
        <f t="array" ref="H635">_xlfn.IFS(B635&gt;_xlfn.QUARTILE.INC(B:B,3),1,B635&gt;_xlfn.QUARTILE.INC(B:B,2),2,B635&gt;_xlfn.QUARTILE.INC(B:B,1),3,B635&lt;=_xlfn.QUARTILE.INC(B:B,1),4)</f>
        <v>2</v>
      </c>
      <c r="I635" cm="1">
        <f t="array" ref="I635">_xlfn.IFS(D635&gt;_xlfn.QUARTILE.INC(D:D,3),1,D635&gt;_xlfn.QUARTILE.INC(D:D,2),2,D635&gt;_xlfn.QUARTILE.INC(D:D,1),3,D635&lt;=_xlfn.QUARTILE.INC(D:D,1),4)</f>
        <v>2</v>
      </c>
      <c r="J635" t="str">
        <f t="shared" si="36"/>
        <v>122</v>
      </c>
      <c r="K635" t="str">
        <f t="shared" si="37"/>
        <v/>
      </c>
      <c r="L635" t="str">
        <f t="shared" si="38"/>
        <v/>
      </c>
      <c r="M635" t="str">
        <f t="shared" si="39"/>
        <v/>
      </c>
    </row>
    <row r="636" spans="1:13" x14ac:dyDescent="0.25">
      <c r="A636">
        <v>325</v>
      </c>
      <c r="B636">
        <v>11</v>
      </c>
      <c r="C636" s="1">
        <v>43579</v>
      </c>
      <c r="D636">
        <v>62.35</v>
      </c>
      <c r="E636">
        <v>4.4535714285714203</v>
      </c>
      <c r="F636">
        <f>$O$2-C636</f>
        <v>7</v>
      </c>
      <c r="G636" cm="1">
        <f t="array" ref="G636">_xlfn.IFS(F636&gt;_xlfn.QUARTILE.INC(F:F,3),4,F636&gt;_xlfn.QUARTILE.INC(F:F,2),3,F636&gt;_xlfn.QUARTILE.INC(F:F,1),2,F636&lt;=_xlfn.QUARTILE.INC(F:F,1),1)</f>
        <v>3</v>
      </c>
      <c r="H636" cm="1">
        <f t="array" ref="H636">_xlfn.IFS(B636&gt;_xlfn.QUARTILE.INC(B:B,3),1,B636&gt;_xlfn.QUARTILE.INC(B:B,2),2,B636&gt;_xlfn.QUARTILE.INC(B:B,1),3,B636&lt;=_xlfn.QUARTILE.INC(B:B,1),4)</f>
        <v>2</v>
      </c>
      <c r="I636" cm="1">
        <f t="array" ref="I636">_xlfn.IFS(D636&gt;_xlfn.QUARTILE.INC(D:D,3),1,D636&gt;_xlfn.QUARTILE.INC(D:D,2),2,D636&gt;_xlfn.QUARTILE.INC(D:D,1),3,D636&lt;=_xlfn.QUARTILE.INC(D:D,1),4)</f>
        <v>2</v>
      </c>
      <c r="J636" t="str">
        <f t="shared" si="36"/>
        <v>322</v>
      </c>
      <c r="K636" t="str">
        <f t="shared" si="37"/>
        <v/>
      </c>
      <c r="L636" t="str">
        <f t="shared" si="38"/>
        <v/>
      </c>
      <c r="M636" t="str">
        <f t="shared" si="39"/>
        <v/>
      </c>
    </row>
    <row r="637" spans="1:13" x14ac:dyDescent="0.25">
      <c r="A637">
        <v>8008</v>
      </c>
      <c r="B637">
        <v>14</v>
      </c>
      <c r="C637" s="1">
        <v>43580</v>
      </c>
      <c r="D637">
        <v>62.35</v>
      </c>
      <c r="E637">
        <v>3.6676470588235199</v>
      </c>
      <c r="F637">
        <f>$O$2-C637</f>
        <v>6</v>
      </c>
      <c r="G637" cm="1">
        <f t="array" ref="G637">_xlfn.IFS(F637&gt;_xlfn.QUARTILE.INC(F:F,3),4,F637&gt;_xlfn.QUARTILE.INC(F:F,2),3,F637&gt;_xlfn.QUARTILE.INC(F:F,1),2,F637&lt;=_xlfn.QUARTILE.INC(F:F,1),1)</f>
        <v>3</v>
      </c>
      <c r="H637" cm="1">
        <f t="array" ref="H637">_xlfn.IFS(B637&gt;_xlfn.QUARTILE.INC(B:B,3),1,B637&gt;_xlfn.QUARTILE.INC(B:B,2),2,B637&gt;_xlfn.QUARTILE.INC(B:B,1),3,B637&lt;=_xlfn.QUARTILE.INC(B:B,1),4)</f>
        <v>1</v>
      </c>
      <c r="I637" cm="1">
        <f t="array" ref="I637">_xlfn.IFS(D637&gt;_xlfn.QUARTILE.INC(D:D,3),1,D637&gt;_xlfn.QUARTILE.INC(D:D,2),2,D637&gt;_xlfn.QUARTILE.INC(D:D,1),3,D637&lt;=_xlfn.QUARTILE.INC(D:D,1),4)</f>
        <v>2</v>
      </c>
      <c r="J637" t="str">
        <f t="shared" si="36"/>
        <v>312</v>
      </c>
      <c r="K637" t="str">
        <f t="shared" si="37"/>
        <v/>
      </c>
      <c r="L637" t="str">
        <f t="shared" si="38"/>
        <v/>
      </c>
      <c r="M637" t="str">
        <f t="shared" si="39"/>
        <v>Loyal</v>
      </c>
    </row>
    <row r="638" spans="1:13" x14ac:dyDescent="0.25">
      <c r="A638">
        <v>5785</v>
      </c>
      <c r="B638">
        <v>10</v>
      </c>
      <c r="C638" s="1">
        <v>43584</v>
      </c>
      <c r="D638">
        <v>62.3</v>
      </c>
      <c r="E638">
        <v>4.1533333333333298</v>
      </c>
      <c r="F638">
        <f>$O$2-C638</f>
        <v>2</v>
      </c>
      <c r="G638" cm="1">
        <f t="array" ref="G638">_xlfn.IFS(F638&gt;_xlfn.QUARTILE.INC(F:F,3),4,F638&gt;_xlfn.QUARTILE.INC(F:F,2),3,F638&gt;_xlfn.QUARTILE.INC(F:F,1),2,F638&lt;=_xlfn.QUARTILE.INC(F:F,1),1)</f>
        <v>1</v>
      </c>
      <c r="H638" cm="1">
        <f t="array" ref="H638">_xlfn.IFS(B638&gt;_xlfn.QUARTILE.INC(B:B,3),1,B638&gt;_xlfn.QUARTILE.INC(B:B,2),2,B638&gt;_xlfn.QUARTILE.INC(B:B,1),3,B638&lt;=_xlfn.QUARTILE.INC(B:B,1),4)</f>
        <v>2</v>
      </c>
      <c r="I638" cm="1">
        <f t="array" ref="I638">_xlfn.IFS(D638&gt;_xlfn.QUARTILE.INC(D:D,3),1,D638&gt;_xlfn.QUARTILE.INC(D:D,2),2,D638&gt;_xlfn.QUARTILE.INC(D:D,1),3,D638&lt;=_xlfn.QUARTILE.INC(D:D,1),4)</f>
        <v>2</v>
      </c>
      <c r="J638" t="str">
        <f t="shared" si="36"/>
        <v>122</v>
      </c>
      <c r="K638" t="str">
        <f t="shared" si="37"/>
        <v/>
      </c>
      <c r="L638" t="str">
        <f t="shared" si="38"/>
        <v/>
      </c>
      <c r="M638" t="str">
        <f t="shared" si="39"/>
        <v/>
      </c>
    </row>
    <row r="639" spans="1:13" x14ac:dyDescent="0.25">
      <c r="A639">
        <v>669</v>
      </c>
      <c r="B639">
        <v>11</v>
      </c>
      <c r="C639" s="1">
        <v>43579</v>
      </c>
      <c r="D639">
        <v>62.3</v>
      </c>
      <c r="E639">
        <v>4.1533333333333298</v>
      </c>
      <c r="F639">
        <f>$O$2-C639</f>
        <v>7</v>
      </c>
      <c r="G639" cm="1">
        <f t="array" ref="G639">_xlfn.IFS(F639&gt;_xlfn.QUARTILE.INC(F:F,3),4,F639&gt;_xlfn.QUARTILE.INC(F:F,2),3,F639&gt;_xlfn.QUARTILE.INC(F:F,1),2,F639&lt;=_xlfn.QUARTILE.INC(F:F,1),1)</f>
        <v>3</v>
      </c>
      <c r="H639" cm="1">
        <f t="array" ref="H639">_xlfn.IFS(B639&gt;_xlfn.QUARTILE.INC(B:B,3),1,B639&gt;_xlfn.QUARTILE.INC(B:B,2),2,B639&gt;_xlfn.QUARTILE.INC(B:B,1),3,B639&lt;=_xlfn.QUARTILE.INC(B:B,1),4)</f>
        <v>2</v>
      </c>
      <c r="I639" cm="1">
        <f t="array" ref="I639">_xlfn.IFS(D639&gt;_xlfn.QUARTILE.INC(D:D,3),1,D639&gt;_xlfn.QUARTILE.INC(D:D,2),2,D639&gt;_xlfn.QUARTILE.INC(D:D,1),3,D639&lt;=_xlfn.QUARTILE.INC(D:D,1),4)</f>
        <v>2</v>
      </c>
      <c r="J639" t="str">
        <f t="shared" si="36"/>
        <v>322</v>
      </c>
      <c r="K639" t="str">
        <f t="shared" si="37"/>
        <v/>
      </c>
      <c r="L639" t="str">
        <f t="shared" si="38"/>
        <v/>
      </c>
      <c r="M639" t="str">
        <f t="shared" si="39"/>
        <v/>
      </c>
    </row>
    <row r="640" spans="1:13" x14ac:dyDescent="0.25">
      <c r="A640">
        <v>242</v>
      </c>
      <c r="B640">
        <v>12</v>
      </c>
      <c r="C640" s="1">
        <v>43580</v>
      </c>
      <c r="D640">
        <v>62.3</v>
      </c>
      <c r="E640">
        <v>4.45</v>
      </c>
      <c r="F640">
        <f>$O$2-C640</f>
        <v>6</v>
      </c>
      <c r="G640" cm="1">
        <f t="array" ref="G640">_xlfn.IFS(F640&gt;_xlfn.QUARTILE.INC(F:F,3),4,F640&gt;_xlfn.QUARTILE.INC(F:F,2),3,F640&gt;_xlfn.QUARTILE.INC(F:F,1),2,F640&lt;=_xlfn.QUARTILE.INC(F:F,1),1)</f>
        <v>3</v>
      </c>
      <c r="H640" cm="1">
        <f t="array" ref="H640">_xlfn.IFS(B640&gt;_xlfn.QUARTILE.INC(B:B,3),1,B640&gt;_xlfn.QUARTILE.INC(B:B,2),2,B640&gt;_xlfn.QUARTILE.INC(B:B,1),3,B640&lt;=_xlfn.QUARTILE.INC(B:B,1),4)</f>
        <v>1</v>
      </c>
      <c r="I640" cm="1">
        <f t="array" ref="I640">_xlfn.IFS(D640&gt;_xlfn.QUARTILE.INC(D:D,3),1,D640&gt;_xlfn.QUARTILE.INC(D:D,2),2,D640&gt;_xlfn.QUARTILE.INC(D:D,1),3,D640&lt;=_xlfn.QUARTILE.INC(D:D,1),4)</f>
        <v>2</v>
      </c>
      <c r="J640" t="str">
        <f t="shared" si="36"/>
        <v>312</v>
      </c>
      <c r="K640" t="str">
        <f t="shared" si="37"/>
        <v/>
      </c>
      <c r="L640" t="str">
        <f t="shared" si="38"/>
        <v/>
      </c>
      <c r="M640" t="str">
        <f t="shared" si="39"/>
        <v>Loyal</v>
      </c>
    </row>
    <row r="641" spans="1:13" x14ac:dyDescent="0.25">
      <c r="A641">
        <v>5917</v>
      </c>
      <c r="B641">
        <v>8</v>
      </c>
      <c r="C641" s="1">
        <v>43583</v>
      </c>
      <c r="D641">
        <v>62.25</v>
      </c>
      <c r="E641">
        <v>4.4464285714285703</v>
      </c>
      <c r="F641">
        <f>$O$2-C641</f>
        <v>3</v>
      </c>
      <c r="G641" cm="1">
        <f t="array" ref="G641">_xlfn.IFS(F641&gt;_xlfn.QUARTILE.INC(F:F,3),4,F641&gt;_xlfn.QUARTILE.INC(F:F,2),3,F641&gt;_xlfn.QUARTILE.INC(F:F,1),2,F641&lt;=_xlfn.QUARTILE.INC(F:F,1),1)</f>
        <v>1</v>
      </c>
      <c r="H641" cm="1">
        <f t="array" ref="H641">_xlfn.IFS(B641&gt;_xlfn.QUARTILE.INC(B:B,3),1,B641&gt;_xlfn.QUARTILE.INC(B:B,2),2,B641&gt;_xlfn.QUARTILE.INC(B:B,1),3,B641&lt;=_xlfn.QUARTILE.INC(B:B,1),4)</f>
        <v>3</v>
      </c>
      <c r="I641" cm="1">
        <f t="array" ref="I641">_xlfn.IFS(D641&gt;_xlfn.QUARTILE.INC(D:D,3),1,D641&gt;_xlfn.QUARTILE.INC(D:D,2),2,D641&gt;_xlfn.QUARTILE.INC(D:D,1),3,D641&lt;=_xlfn.QUARTILE.INC(D:D,1),4)</f>
        <v>2</v>
      </c>
      <c r="J641" t="str">
        <f t="shared" si="36"/>
        <v>132</v>
      </c>
      <c r="K641" t="str">
        <f t="shared" si="37"/>
        <v/>
      </c>
      <c r="L641" t="str">
        <f t="shared" si="38"/>
        <v/>
      </c>
      <c r="M641" t="str">
        <f t="shared" si="39"/>
        <v/>
      </c>
    </row>
    <row r="642" spans="1:13" x14ac:dyDescent="0.25">
      <c r="A642">
        <v>209</v>
      </c>
      <c r="B642">
        <v>12</v>
      </c>
      <c r="C642" s="1">
        <v>43576</v>
      </c>
      <c r="D642">
        <v>62.25</v>
      </c>
      <c r="E642">
        <v>4.1500000000000004</v>
      </c>
      <c r="F642">
        <f>$O$2-C642</f>
        <v>10</v>
      </c>
      <c r="G642" cm="1">
        <f t="array" ref="G642">_xlfn.IFS(F642&gt;_xlfn.QUARTILE.INC(F:F,3),4,F642&gt;_xlfn.QUARTILE.INC(F:F,2),3,F642&gt;_xlfn.QUARTILE.INC(F:F,1),2,F642&lt;=_xlfn.QUARTILE.INC(F:F,1),1)</f>
        <v>4</v>
      </c>
      <c r="H642" cm="1">
        <f t="array" ref="H642">_xlfn.IFS(B642&gt;_xlfn.QUARTILE.INC(B:B,3),1,B642&gt;_xlfn.QUARTILE.INC(B:B,2),2,B642&gt;_xlfn.QUARTILE.INC(B:B,1),3,B642&lt;=_xlfn.QUARTILE.INC(B:B,1),4)</f>
        <v>1</v>
      </c>
      <c r="I642" cm="1">
        <f t="array" ref="I642">_xlfn.IFS(D642&gt;_xlfn.QUARTILE.INC(D:D,3),1,D642&gt;_xlfn.QUARTILE.INC(D:D,2),2,D642&gt;_xlfn.QUARTILE.INC(D:D,1),3,D642&lt;=_xlfn.QUARTILE.INC(D:D,1),4)</f>
        <v>2</v>
      </c>
      <c r="J642" t="str">
        <f t="shared" si="36"/>
        <v>412</v>
      </c>
      <c r="K642" t="str">
        <f t="shared" si="37"/>
        <v>At Risk</v>
      </c>
      <c r="L642" t="str">
        <f t="shared" si="38"/>
        <v/>
      </c>
      <c r="M642" t="str">
        <f t="shared" si="39"/>
        <v>Loyal</v>
      </c>
    </row>
    <row r="643" spans="1:13" x14ac:dyDescent="0.25">
      <c r="A643">
        <v>8390</v>
      </c>
      <c r="B643">
        <v>11</v>
      </c>
      <c r="C643" s="1">
        <v>43572</v>
      </c>
      <c r="D643">
        <v>62.2</v>
      </c>
      <c r="E643">
        <v>4.1466666666666603</v>
      </c>
      <c r="F643">
        <f>$O$2-C643</f>
        <v>14</v>
      </c>
      <c r="G643" cm="1">
        <f t="array" ref="G643">_xlfn.IFS(F643&gt;_xlfn.QUARTILE.INC(F:F,3),4,F643&gt;_xlfn.QUARTILE.INC(F:F,2),3,F643&gt;_xlfn.QUARTILE.INC(F:F,1),2,F643&lt;=_xlfn.QUARTILE.INC(F:F,1),1)</f>
        <v>4</v>
      </c>
      <c r="H643" cm="1">
        <f t="array" ref="H643">_xlfn.IFS(B643&gt;_xlfn.QUARTILE.INC(B:B,3),1,B643&gt;_xlfn.QUARTILE.INC(B:B,2),2,B643&gt;_xlfn.QUARTILE.INC(B:B,1),3,B643&lt;=_xlfn.QUARTILE.INC(B:B,1),4)</f>
        <v>2</v>
      </c>
      <c r="I643" cm="1">
        <f t="array" ref="I643">_xlfn.IFS(D643&gt;_xlfn.QUARTILE.INC(D:D,3),1,D643&gt;_xlfn.QUARTILE.INC(D:D,2),2,D643&gt;_xlfn.QUARTILE.INC(D:D,1),3,D643&lt;=_xlfn.QUARTILE.INC(D:D,1),4)</f>
        <v>2</v>
      </c>
      <c r="J643" t="str">
        <f t="shared" ref="J643:J706" si="40">_xlfn.CONCAT(G643,H643,I643,)</f>
        <v>422</v>
      </c>
      <c r="K643" t="str">
        <f t="shared" ref="K643:K706" si="41">IF(OR(G643=4,G643=4),"At Risk", "")</f>
        <v>At Risk</v>
      </c>
      <c r="L643" t="str">
        <f t="shared" ref="L643:L706" si="42">IF(AND(G643=1,H643=1,I643=1),"Champion","")</f>
        <v/>
      </c>
      <c r="M643" t="str">
        <f t="shared" ref="M643:M706" si="43">IF(H643=1,"Loyal","")</f>
        <v/>
      </c>
    </row>
    <row r="644" spans="1:13" x14ac:dyDescent="0.25">
      <c r="A644">
        <v>180</v>
      </c>
      <c r="B644">
        <v>11</v>
      </c>
      <c r="C644" s="1">
        <v>43583</v>
      </c>
      <c r="D644">
        <v>62.1</v>
      </c>
      <c r="E644">
        <v>4.4357142857142797</v>
      </c>
      <c r="F644">
        <f>$O$2-C644</f>
        <v>3</v>
      </c>
      <c r="G644" cm="1">
        <f t="array" ref="G644">_xlfn.IFS(F644&gt;_xlfn.QUARTILE.INC(F:F,3),4,F644&gt;_xlfn.QUARTILE.INC(F:F,2),3,F644&gt;_xlfn.QUARTILE.INC(F:F,1),2,F644&lt;=_xlfn.QUARTILE.INC(F:F,1),1)</f>
        <v>1</v>
      </c>
      <c r="H644" cm="1">
        <f t="array" ref="H644">_xlfn.IFS(B644&gt;_xlfn.QUARTILE.INC(B:B,3),1,B644&gt;_xlfn.QUARTILE.INC(B:B,2),2,B644&gt;_xlfn.QUARTILE.INC(B:B,1),3,B644&lt;=_xlfn.QUARTILE.INC(B:B,1),4)</f>
        <v>2</v>
      </c>
      <c r="I644" cm="1">
        <f t="array" ref="I644">_xlfn.IFS(D644&gt;_xlfn.QUARTILE.INC(D:D,3),1,D644&gt;_xlfn.QUARTILE.INC(D:D,2),2,D644&gt;_xlfn.QUARTILE.INC(D:D,1),3,D644&lt;=_xlfn.QUARTILE.INC(D:D,1),4)</f>
        <v>2</v>
      </c>
      <c r="J644" t="str">
        <f t="shared" si="40"/>
        <v>122</v>
      </c>
      <c r="K644" t="str">
        <f t="shared" si="41"/>
        <v/>
      </c>
      <c r="L644" t="str">
        <f t="shared" si="42"/>
        <v/>
      </c>
      <c r="M644" t="str">
        <f t="shared" si="43"/>
        <v/>
      </c>
    </row>
    <row r="645" spans="1:13" x14ac:dyDescent="0.25">
      <c r="A645">
        <v>5912</v>
      </c>
      <c r="B645">
        <v>10</v>
      </c>
      <c r="C645" s="1">
        <v>43579</v>
      </c>
      <c r="D645">
        <v>62.1</v>
      </c>
      <c r="E645">
        <v>4.4357142857142797</v>
      </c>
      <c r="F645">
        <f>$O$2-C645</f>
        <v>7</v>
      </c>
      <c r="G645" cm="1">
        <f t="array" ref="G645">_xlfn.IFS(F645&gt;_xlfn.QUARTILE.INC(F:F,3),4,F645&gt;_xlfn.QUARTILE.INC(F:F,2),3,F645&gt;_xlfn.QUARTILE.INC(F:F,1),2,F645&lt;=_xlfn.QUARTILE.INC(F:F,1),1)</f>
        <v>3</v>
      </c>
      <c r="H645" cm="1">
        <f t="array" ref="H645">_xlfn.IFS(B645&gt;_xlfn.QUARTILE.INC(B:B,3),1,B645&gt;_xlfn.QUARTILE.INC(B:B,2),2,B645&gt;_xlfn.QUARTILE.INC(B:B,1),3,B645&lt;=_xlfn.QUARTILE.INC(B:B,1),4)</f>
        <v>2</v>
      </c>
      <c r="I645" cm="1">
        <f t="array" ref="I645">_xlfn.IFS(D645&gt;_xlfn.QUARTILE.INC(D:D,3),1,D645&gt;_xlfn.QUARTILE.INC(D:D,2),2,D645&gt;_xlfn.QUARTILE.INC(D:D,1),3,D645&lt;=_xlfn.QUARTILE.INC(D:D,1),4)</f>
        <v>2</v>
      </c>
      <c r="J645" t="str">
        <f t="shared" si="40"/>
        <v>322</v>
      </c>
      <c r="K645" t="str">
        <f t="shared" si="41"/>
        <v/>
      </c>
      <c r="L645" t="str">
        <f t="shared" si="42"/>
        <v/>
      </c>
      <c r="M645" t="str">
        <f t="shared" si="43"/>
        <v/>
      </c>
    </row>
    <row r="646" spans="1:13" x14ac:dyDescent="0.25">
      <c r="A646">
        <v>8181</v>
      </c>
      <c r="B646">
        <v>10</v>
      </c>
      <c r="C646" s="1">
        <v>43581</v>
      </c>
      <c r="D646">
        <v>62</v>
      </c>
      <c r="E646">
        <v>4.4285714285714199</v>
      </c>
      <c r="F646">
        <f>$O$2-C646</f>
        <v>5</v>
      </c>
      <c r="G646" cm="1">
        <f t="array" ref="G646">_xlfn.IFS(F646&gt;_xlfn.QUARTILE.INC(F:F,3),4,F646&gt;_xlfn.QUARTILE.INC(F:F,2),3,F646&gt;_xlfn.QUARTILE.INC(F:F,1),2,F646&lt;=_xlfn.QUARTILE.INC(F:F,1),1)</f>
        <v>3</v>
      </c>
      <c r="H646" cm="1">
        <f t="array" ref="H646">_xlfn.IFS(B646&gt;_xlfn.QUARTILE.INC(B:B,3),1,B646&gt;_xlfn.QUARTILE.INC(B:B,2),2,B646&gt;_xlfn.QUARTILE.INC(B:B,1),3,B646&lt;=_xlfn.QUARTILE.INC(B:B,1),4)</f>
        <v>2</v>
      </c>
      <c r="I646" cm="1">
        <f t="array" ref="I646">_xlfn.IFS(D646&gt;_xlfn.QUARTILE.INC(D:D,3),1,D646&gt;_xlfn.QUARTILE.INC(D:D,2),2,D646&gt;_xlfn.QUARTILE.INC(D:D,1),3,D646&lt;=_xlfn.QUARTILE.INC(D:D,1),4)</f>
        <v>2</v>
      </c>
      <c r="J646" t="str">
        <f t="shared" si="40"/>
        <v>322</v>
      </c>
      <c r="K646" t="str">
        <f t="shared" si="41"/>
        <v/>
      </c>
      <c r="L646" t="str">
        <f t="shared" si="42"/>
        <v/>
      </c>
      <c r="M646" t="str">
        <f t="shared" si="43"/>
        <v/>
      </c>
    </row>
    <row r="647" spans="1:13" x14ac:dyDescent="0.25">
      <c r="A647">
        <v>5471</v>
      </c>
      <c r="B647">
        <v>12</v>
      </c>
      <c r="C647" s="1">
        <v>43576</v>
      </c>
      <c r="D647">
        <v>62</v>
      </c>
      <c r="E647">
        <v>3.875</v>
      </c>
      <c r="F647">
        <f>$O$2-C647</f>
        <v>10</v>
      </c>
      <c r="G647" cm="1">
        <f t="array" ref="G647">_xlfn.IFS(F647&gt;_xlfn.QUARTILE.INC(F:F,3),4,F647&gt;_xlfn.QUARTILE.INC(F:F,2),3,F647&gt;_xlfn.QUARTILE.INC(F:F,1),2,F647&lt;=_xlfn.QUARTILE.INC(F:F,1),1)</f>
        <v>4</v>
      </c>
      <c r="H647" cm="1">
        <f t="array" ref="H647">_xlfn.IFS(B647&gt;_xlfn.QUARTILE.INC(B:B,3),1,B647&gt;_xlfn.QUARTILE.INC(B:B,2),2,B647&gt;_xlfn.QUARTILE.INC(B:B,1),3,B647&lt;=_xlfn.QUARTILE.INC(B:B,1),4)</f>
        <v>1</v>
      </c>
      <c r="I647" cm="1">
        <f t="array" ref="I647">_xlfn.IFS(D647&gt;_xlfn.QUARTILE.INC(D:D,3),1,D647&gt;_xlfn.QUARTILE.INC(D:D,2),2,D647&gt;_xlfn.QUARTILE.INC(D:D,1),3,D647&lt;=_xlfn.QUARTILE.INC(D:D,1),4)</f>
        <v>2</v>
      </c>
      <c r="J647" t="str">
        <f t="shared" si="40"/>
        <v>412</v>
      </c>
      <c r="K647" t="str">
        <f t="shared" si="41"/>
        <v>At Risk</v>
      </c>
      <c r="L647" t="str">
        <f t="shared" si="42"/>
        <v/>
      </c>
      <c r="M647" t="str">
        <f t="shared" si="43"/>
        <v>Loyal</v>
      </c>
    </row>
    <row r="648" spans="1:13" x14ac:dyDescent="0.25">
      <c r="A648">
        <v>8400</v>
      </c>
      <c r="B648">
        <v>11</v>
      </c>
      <c r="C648" s="1">
        <v>43582</v>
      </c>
      <c r="D648">
        <v>62</v>
      </c>
      <c r="E648">
        <v>3.6470588235294099</v>
      </c>
      <c r="F648">
        <f>$O$2-C648</f>
        <v>4</v>
      </c>
      <c r="G648" cm="1">
        <f t="array" ref="G648">_xlfn.IFS(F648&gt;_xlfn.QUARTILE.INC(F:F,3),4,F648&gt;_xlfn.QUARTILE.INC(F:F,2),3,F648&gt;_xlfn.QUARTILE.INC(F:F,1),2,F648&lt;=_xlfn.QUARTILE.INC(F:F,1),1)</f>
        <v>2</v>
      </c>
      <c r="H648" cm="1">
        <f t="array" ref="H648">_xlfn.IFS(B648&gt;_xlfn.QUARTILE.INC(B:B,3),1,B648&gt;_xlfn.QUARTILE.INC(B:B,2),2,B648&gt;_xlfn.QUARTILE.INC(B:B,1),3,B648&lt;=_xlfn.QUARTILE.INC(B:B,1),4)</f>
        <v>2</v>
      </c>
      <c r="I648" cm="1">
        <f t="array" ref="I648">_xlfn.IFS(D648&gt;_xlfn.QUARTILE.INC(D:D,3),1,D648&gt;_xlfn.QUARTILE.INC(D:D,2),2,D648&gt;_xlfn.QUARTILE.INC(D:D,1),3,D648&lt;=_xlfn.QUARTILE.INC(D:D,1),4)</f>
        <v>2</v>
      </c>
      <c r="J648" t="str">
        <f t="shared" si="40"/>
        <v>222</v>
      </c>
      <c r="K648" t="str">
        <f t="shared" si="41"/>
        <v/>
      </c>
      <c r="L648" t="str">
        <f t="shared" si="42"/>
        <v/>
      </c>
      <c r="M648" t="str">
        <f t="shared" si="43"/>
        <v/>
      </c>
    </row>
    <row r="649" spans="1:13" x14ac:dyDescent="0.25">
      <c r="A649">
        <v>99</v>
      </c>
      <c r="B649">
        <v>12</v>
      </c>
      <c r="C649" s="1">
        <v>43582</v>
      </c>
      <c r="D649">
        <v>61.95</v>
      </c>
      <c r="E649">
        <v>5.1624999999999996</v>
      </c>
      <c r="F649">
        <f>$O$2-C649</f>
        <v>4</v>
      </c>
      <c r="G649" cm="1">
        <f t="array" ref="G649">_xlfn.IFS(F649&gt;_xlfn.QUARTILE.INC(F:F,3),4,F649&gt;_xlfn.QUARTILE.INC(F:F,2),3,F649&gt;_xlfn.QUARTILE.INC(F:F,1),2,F649&lt;=_xlfn.QUARTILE.INC(F:F,1),1)</f>
        <v>2</v>
      </c>
      <c r="H649" cm="1">
        <f t="array" ref="H649">_xlfn.IFS(B649&gt;_xlfn.QUARTILE.INC(B:B,3),1,B649&gt;_xlfn.QUARTILE.INC(B:B,2),2,B649&gt;_xlfn.QUARTILE.INC(B:B,1),3,B649&lt;=_xlfn.QUARTILE.INC(B:B,1),4)</f>
        <v>1</v>
      </c>
      <c r="I649" cm="1">
        <f t="array" ref="I649">_xlfn.IFS(D649&gt;_xlfn.QUARTILE.INC(D:D,3),1,D649&gt;_xlfn.QUARTILE.INC(D:D,2),2,D649&gt;_xlfn.QUARTILE.INC(D:D,1),3,D649&lt;=_xlfn.QUARTILE.INC(D:D,1),4)</f>
        <v>2</v>
      </c>
      <c r="J649" t="str">
        <f t="shared" si="40"/>
        <v>212</v>
      </c>
      <c r="K649" t="str">
        <f t="shared" si="41"/>
        <v/>
      </c>
      <c r="L649" t="str">
        <f t="shared" si="42"/>
        <v/>
      </c>
      <c r="M649" t="str">
        <f t="shared" si="43"/>
        <v>Loyal</v>
      </c>
    </row>
    <row r="650" spans="1:13" x14ac:dyDescent="0.25">
      <c r="A650">
        <v>5611</v>
      </c>
      <c r="B650">
        <v>12</v>
      </c>
      <c r="C650" s="1">
        <v>43583</v>
      </c>
      <c r="D650">
        <v>61.9</v>
      </c>
      <c r="E650">
        <v>4.4214285714285699</v>
      </c>
      <c r="F650">
        <f>$O$2-C650</f>
        <v>3</v>
      </c>
      <c r="G650" cm="1">
        <f t="array" ref="G650">_xlfn.IFS(F650&gt;_xlfn.QUARTILE.INC(F:F,3),4,F650&gt;_xlfn.QUARTILE.INC(F:F,2),3,F650&gt;_xlfn.QUARTILE.INC(F:F,1),2,F650&lt;=_xlfn.QUARTILE.INC(F:F,1),1)</f>
        <v>1</v>
      </c>
      <c r="H650" cm="1">
        <f t="array" ref="H650">_xlfn.IFS(B650&gt;_xlfn.QUARTILE.INC(B:B,3),1,B650&gt;_xlfn.QUARTILE.INC(B:B,2),2,B650&gt;_xlfn.QUARTILE.INC(B:B,1),3,B650&lt;=_xlfn.QUARTILE.INC(B:B,1),4)</f>
        <v>1</v>
      </c>
      <c r="I650" cm="1">
        <f t="array" ref="I650">_xlfn.IFS(D650&gt;_xlfn.QUARTILE.INC(D:D,3),1,D650&gt;_xlfn.QUARTILE.INC(D:D,2),2,D650&gt;_xlfn.QUARTILE.INC(D:D,1),3,D650&lt;=_xlfn.QUARTILE.INC(D:D,1),4)</f>
        <v>2</v>
      </c>
      <c r="J650" t="str">
        <f t="shared" si="40"/>
        <v>112</v>
      </c>
      <c r="K650" t="str">
        <f t="shared" si="41"/>
        <v/>
      </c>
      <c r="L650" t="str">
        <f t="shared" si="42"/>
        <v/>
      </c>
      <c r="M650" t="str">
        <f t="shared" si="43"/>
        <v>Loyal</v>
      </c>
    </row>
    <row r="651" spans="1:13" x14ac:dyDescent="0.25">
      <c r="A651">
        <v>118</v>
      </c>
      <c r="B651">
        <v>11</v>
      </c>
      <c r="C651" s="1">
        <v>43574</v>
      </c>
      <c r="D651">
        <v>61.9</v>
      </c>
      <c r="E651">
        <v>5.1583333333333297</v>
      </c>
      <c r="F651">
        <f>$O$2-C651</f>
        <v>12</v>
      </c>
      <c r="G651" cm="1">
        <f t="array" ref="G651">_xlfn.IFS(F651&gt;_xlfn.QUARTILE.INC(F:F,3),4,F651&gt;_xlfn.QUARTILE.INC(F:F,2),3,F651&gt;_xlfn.QUARTILE.INC(F:F,1),2,F651&lt;=_xlfn.QUARTILE.INC(F:F,1),1)</f>
        <v>4</v>
      </c>
      <c r="H651" cm="1">
        <f t="array" ref="H651">_xlfn.IFS(B651&gt;_xlfn.QUARTILE.INC(B:B,3),1,B651&gt;_xlfn.QUARTILE.INC(B:B,2),2,B651&gt;_xlfn.QUARTILE.INC(B:B,1),3,B651&lt;=_xlfn.QUARTILE.INC(B:B,1),4)</f>
        <v>2</v>
      </c>
      <c r="I651" cm="1">
        <f t="array" ref="I651">_xlfn.IFS(D651&gt;_xlfn.QUARTILE.INC(D:D,3),1,D651&gt;_xlfn.QUARTILE.INC(D:D,2),2,D651&gt;_xlfn.QUARTILE.INC(D:D,1),3,D651&lt;=_xlfn.QUARTILE.INC(D:D,1),4)</f>
        <v>2</v>
      </c>
      <c r="J651" t="str">
        <f t="shared" si="40"/>
        <v>422</v>
      </c>
      <c r="K651" t="str">
        <f t="shared" si="41"/>
        <v>At Risk</v>
      </c>
      <c r="L651" t="str">
        <f t="shared" si="42"/>
        <v/>
      </c>
      <c r="M651" t="str">
        <f t="shared" si="43"/>
        <v/>
      </c>
    </row>
    <row r="652" spans="1:13" x14ac:dyDescent="0.25">
      <c r="A652">
        <v>8430</v>
      </c>
      <c r="B652">
        <v>12</v>
      </c>
      <c r="C652" s="1">
        <v>43584</v>
      </c>
      <c r="D652">
        <v>61.9</v>
      </c>
      <c r="E652">
        <v>4.7615384615384597</v>
      </c>
      <c r="F652">
        <f>$O$2-C652</f>
        <v>2</v>
      </c>
      <c r="G652" cm="1">
        <f t="array" ref="G652">_xlfn.IFS(F652&gt;_xlfn.QUARTILE.INC(F:F,3),4,F652&gt;_xlfn.QUARTILE.INC(F:F,2),3,F652&gt;_xlfn.QUARTILE.INC(F:F,1),2,F652&lt;=_xlfn.QUARTILE.INC(F:F,1),1)</f>
        <v>1</v>
      </c>
      <c r="H652" cm="1">
        <f t="array" ref="H652">_xlfn.IFS(B652&gt;_xlfn.QUARTILE.INC(B:B,3),1,B652&gt;_xlfn.QUARTILE.INC(B:B,2),2,B652&gt;_xlfn.QUARTILE.INC(B:B,1),3,B652&lt;=_xlfn.QUARTILE.INC(B:B,1),4)</f>
        <v>1</v>
      </c>
      <c r="I652" cm="1">
        <f t="array" ref="I652">_xlfn.IFS(D652&gt;_xlfn.QUARTILE.INC(D:D,3),1,D652&gt;_xlfn.QUARTILE.INC(D:D,2),2,D652&gt;_xlfn.QUARTILE.INC(D:D,1),3,D652&lt;=_xlfn.QUARTILE.INC(D:D,1),4)</f>
        <v>2</v>
      </c>
      <c r="J652" t="str">
        <f t="shared" si="40"/>
        <v>112</v>
      </c>
      <c r="K652" t="str">
        <f t="shared" si="41"/>
        <v/>
      </c>
      <c r="L652" t="str">
        <f t="shared" si="42"/>
        <v/>
      </c>
      <c r="M652" t="str">
        <f t="shared" si="43"/>
        <v>Loyal</v>
      </c>
    </row>
    <row r="653" spans="1:13" x14ac:dyDescent="0.25">
      <c r="A653">
        <v>8007</v>
      </c>
      <c r="B653">
        <v>14</v>
      </c>
      <c r="C653" s="1">
        <v>43582</v>
      </c>
      <c r="D653">
        <v>61.75</v>
      </c>
      <c r="E653">
        <v>4.11666666666666</v>
      </c>
      <c r="F653">
        <f>$O$2-C653</f>
        <v>4</v>
      </c>
      <c r="G653" cm="1">
        <f t="array" ref="G653">_xlfn.IFS(F653&gt;_xlfn.QUARTILE.INC(F:F,3),4,F653&gt;_xlfn.QUARTILE.INC(F:F,2),3,F653&gt;_xlfn.QUARTILE.INC(F:F,1),2,F653&lt;=_xlfn.QUARTILE.INC(F:F,1),1)</f>
        <v>2</v>
      </c>
      <c r="H653" cm="1">
        <f t="array" ref="H653">_xlfn.IFS(B653&gt;_xlfn.QUARTILE.INC(B:B,3),1,B653&gt;_xlfn.QUARTILE.INC(B:B,2),2,B653&gt;_xlfn.QUARTILE.INC(B:B,1),3,B653&lt;=_xlfn.QUARTILE.INC(B:B,1),4)</f>
        <v>1</v>
      </c>
      <c r="I653" cm="1">
        <f t="array" ref="I653">_xlfn.IFS(D653&gt;_xlfn.QUARTILE.INC(D:D,3),1,D653&gt;_xlfn.QUARTILE.INC(D:D,2),2,D653&gt;_xlfn.QUARTILE.INC(D:D,1),3,D653&lt;=_xlfn.QUARTILE.INC(D:D,1),4)</f>
        <v>2</v>
      </c>
      <c r="J653" t="str">
        <f t="shared" si="40"/>
        <v>212</v>
      </c>
      <c r="K653" t="str">
        <f t="shared" si="41"/>
        <v/>
      </c>
      <c r="L653" t="str">
        <f t="shared" si="42"/>
        <v/>
      </c>
      <c r="M653" t="str">
        <f t="shared" si="43"/>
        <v>Loyal</v>
      </c>
    </row>
    <row r="654" spans="1:13" x14ac:dyDescent="0.25">
      <c r="A654">
        <v>577</v>
      </c>
      <c r="B654">
        <v>10</v>
      </c>
      <c r="C654" s="1">
        <v>43580</v>
      </c>
      <c r="D654">
        <v>61.749999999999901</v>
      </c>
      <c r="E654">
        <v>4.7499999999999902</v>
      </c>
      <c r="F654">
        <f>$O$2-C654</f>
        <v>6</v>
      </c>
      <c r="G654" cm="1">
        <f t="array" ref="G654">_xlfn.IFS(F654&gt;_xlfn.QUARTILE.INC(F:F,3),4,F654&gt;_xlfn.QUARTILE.INC(F:F,2),3,F654&gt;_xlfn.QUARTILE.INC(F:F,1),2,F654&lt;=_xlfn.QUARTILE.INC(F:F,1),1)</f>
        <v>3</v>
      </c>
      <c r="H654" cm="1">
        <f t="array" ref="H654">_xlfn.IFS(B654&gt;_xlfn.QUARTILE.INC(B:B,3),1,B654&gt;_xlfn.QUARTILE.INC(B:B,2),2,B654&gt;_xlfn.QUARTILE.INC(B:B,1),3,B654&lt;=_xlfn.QUARTILE.INC(B:B,1),4)</f>
        <v>2</v>
      </c>
      <c r="I654" cm="1">
        <f t="array" ref="I654">_xlfn.IFS(D654&gt;_xlfn.QUARTILE.INC(D:D,3),1,D654&gt;_xlfn.QUARTILE.INC(D:D,2),2,D654&gt;_xlfn.QUARTILE.INC(D:D,1),3,D654&lt;=_xlfn.QUARTILE.INC(D:D,1),4)</f>
        <v>2</v>
      </c>
      <c r="J654" t="str">
        <f t="shared" si="40"/>
        <v>322</v>
      </c>
      <c r="K654" t="str">
        <f t="shared" si="41"/>
        <v/>
      </c>
      <c r="L654" t="str">
        <f t="shared" si="42"/>
        <v/>
      </c>
      <c r="M654" t="str">
        <f t="shared" si="43"/>
        <v/>
      </c>
    </row>
    <row r="655" spans="1:13" x14ac:dyDescent="0.25">
      <c r="A655">
        <v>5607</v>
      </c>
      <c r="B655">
        <v>10</v>
      </c>
      <c r="C655" s="1">
        <v>43584</v>
      </c>
      <c r="D655">
        <v>61.7</v>
      </c>
      <c r="E655">
        <v>4.74615384615384</v>
      </c>
      <c r="F655">
        <f>$O$2-C655</f>
        <v>2</v>
      </c>
      <c r="G655" cm="1">
        <f t="array" ref="G655">_xlfn.IFS(F655&gt;_xlfn.QUARTILE.INC(F:F,3),4,F655&gt;_xlfn.QUARTILE.INC(F:F,2),3,F655&gt;_xlfn.QUARTILE.INC(F:F,1),2,F655&lt;=_xlfn.QUARTILE.INC(F:F,1),1)</f>
        <v>1</v>
      </c>
      <c r="H655" cm="1">
        <f t="array" ref="H655">_xlfn.IFS(B655&gt;_xlfn.QUARTILE.INC(B:B,3),1,B655&gt;_xlfn.QUARTILE.INC(B:B,2),2,B655&gt;_xlfn.QUARTILE.INC(B:B,1),3,B655&lt;=_xlfn.QUARTILE.INC(B:B,1),4)</f>
        <v>2</v>
      </c>
      <c r="I655" cm="1">
        <f t="array" ref="I655">_xlfn.IFS(D655&gt;_xlfn.QUARTILE.INC(D:D,3),1,D655&gt;_xlfn.QUARTILE.INC(D:D,2),2,D655&gt;_xlfn.QUARTILE.INC(D:D,1),3,D655&lt;=_xlfn.QUARTILE.INC(D:D,1),4)</f>
        <v>2</v>
      </c>
      <c r="J655" t="str">
        <f t="shared" si="40"/>
        <v>122</v>
      </c>
      <c r="K655" t="str">
        <f t="shared" si="41"/>
        <v/>
      </c>
      <c r="L655" t="str">
        <f t="shared" si="42"/>
        <v/>
      </c>
      <c r="M655" t="str">
        <f t="shared" si="43"/>
        <v/>
      </c>
    </row>
    <row r="656" spans="1:13" x14ac:dyDescent="0.25">
      <c r="A656">
        <v>5265</v>
      </c>
      <c r="B656">
        <v>12</v>
      </c>
      <c r="C656" s="1">
        <v>43584</v>
      </c>
      <c r="D656">
        <v>61.6</v>
      </c>
      <c r="E656">
        <v>4.1066666666666602</v>
      </c>
      <c r="F656">
        <f>$O$2-C656</f>
        <v>2</v>
      </c>
      <c r="G656" cm="1">
        <f t="array" ref="G656">_xlfn.IFS(F656&gt;_xlfn.QUARTILE.INC(F:F,3),4,F656&gt;_xlfn.QUARTILE.INC(F:F,2),3,F656&gt;_xlfn.QUARTILE.INC(F:F,1),2,F656&lt;=_xlfn.QUARTILE.INC(F:F,1),1)</f>
        <v>1</v>
      </c>
      <c r="H656" cm="1">
        <f t="array" ref="H656">_xlfn.IFS(B656&gt;_xlfn.QUARTILE.INC(B:B,3),1,B656&gt;_xlfn.QUARTILE.INC(B:B,2),2,B656&gt;_xlfn.QUARTILE.INC(B:B,1),3,B656&lt;=_xlfn.QUARTILE.INC(B:B,1),4)</f>
        <v>1</v>
      </c>
      <c r="I656" cm="1">
        <f t="array" ref="I656">_xlfn.IFS(D656&gt;_xlfn.QUARTILE.INC(D:D,3),1,D656&gt;_xlfn.QUARTILE.INC(D:D,2),2,D656&gt;_xlfn.QUARTILE.INC(D:D,1),3,D656&lt;=_xlfn.QUARTILE.INC(D:D,1),4)</f>
        <v>2</v>
      </c>
      <c r="J656" t="str">
        <f t="shared" si="40"/>
        <v>112</v>
      </c>
      <c r="K656" t="str">
        <f t="shared" si="41"/>
        <v/>
      </c>
      <c r="L656" t="str">
        <f t="shared" si="42"/>
        <v/>
      </c>
      <c r="M656" t="str">
        <f t="shared" si="43"/>
        <v>Loyal</v>
      </c>
    </row>
    <row r="657" spans="1:13" x14ac:dyDescent="0.25">
      <c r="A657">
        <v>8217</v>
      </c>
      <c r="B657">
        <v>10</v>
      </c>
      <c r="C657" s="1">
        <v>43578</v>
      </c>
      <c r="D657">
        <v>61.55</v>
      </c>
      <c r="E657">
        <v>4.7346153846153802</v>
      </c>
      <c r="F657">
        <f>$O$2-C657</f>
        <v>8</v>
      </c>
      <c r="G657" cm="1">
        <f t="array" ref="G657">_xlfn.IFS(F657&gt;_xlfn.QUARTILE.INC(F:F,3),4,F657&gt;_xlfn.QUARTILE.INC(F:F,2),3,F657&gt;_xlfn.QUARTILE.INC(F:F,1),2,F657&lt;=_xlfn.QUARTILE.INC(F:F,1),1)</f>
        <v>4</v>
      </c>
      <c r="H657" cm="1">
        <f t="array" ref="H657">_xlfn.IFS(B657&gt;_xlfn.QUARTILE.INC(B:B,3),1,B657&gt;_xlfn.QUARTILE.INC(B:B,2),2,B657&gt;_xlfn.QUARTILE.INC(B:B,1),3,B657&lt;=_xlfn.QUARTILE.INC(B:B,1),4)</f>
        <v>2</v>
      </c>
      <c r="I657" cm="1">
        <f t="array" ref="I657">_xlfn.IFS(D657&gt;_xlfn.QUARTILE.INC(D:D,3),1,D657&gt;_xlfn.QUARTILE.INC(D:D,2),2,D657&gt;_xlfn.QUARTILE.INC(D:D,1),3,D657&lt;=_xlfn.QUARTILE.INC(D:D,1),4)</f>
        <v>2</v>
      </c>
      <c r="J657" t="str">
        <f t="shared" si="40"/>
        <v>422</v>
      </c>
      <c r="K657" t="str">
        <f t="shared" si="41"/>
        <v>At Risk</v>
      </c>
      <c r="L657" t="str">
        <f t="shared" si="42"/>
        <v/>
      </c>
      <c r="M657" t="str">
        <f t="shared" si="43"/>
        <v/>
      </c>
    </row>
    <row r="658" spans="1:13" x14ac:dyDescent="0.25">
      <c r="A658">
        <v>80</v>
      </c>
      <c r="B658">
        <v>12</v>
      </c>
      <c r="C658" s="1">
        <v>43582</v>
      </c>
      <c r="D658">
        <v>61.45</v>
      </c>
      <c r="E658">
        <v>4.0966666666666596</v>
      </c>
      <c r="F658">
        <f>$O$2-C658</f>
        <v>4</v>
      </c>
      <c r="G658" cm="1">
        <f t="array" ref="G658">_xlfn.IFS(F658&gt;_xlfn.QUARTILE.INC(F:F,3),4,F658&gt;_xlfn.QUARTILE.INC(F:F,2),3,F658&gt;_xlfn.QUARTILE.INC(F:F,1),2,F658&lt;=_xlfn.QUARTILE.INC(F:F,1),1)</f>
        <v>2</v>
      </c>
      <c r="H658" cm="1">
        <f t="array" ref="H658">_xlfn.IFS(B658&gt;_xlfn.QUARTILE.INC(B:B,3),1,B658&gt;_xlfn.QUARTILE.INC(B:B,2),2,B658&gt;_xlfn.QUARTILE.INC(B:B,1),3,B658&lt;=_xlfn.QUARTILE.INC(B:B,1),4)</f>
        <v>1</v>
      </c>
      <c r="I658" cm="1">
        <f t="array" ref="I658">_xlfn.IFS(D658&gt;_xlfn.QUARTILE.INC(D:D,3),1,D658&gt;_xlfn.QUARTILE.INC(D:D,2),2,D658&gt;_xlfn.QUARTILE.INC(D:D,1),3,D658&lt;=_xlfn.QUARTILE.INC(D:D,1),4)</f>
        <v>2</v>
      </c>
      <c r="J658" t="str">
        <f t="shared" si="40"/>
        <v>212</v>
      </c>
      <c r="K658" t="str">
        <f t="shared" si="41"/>
        <v/>
      </c>
      <c r="L658" t="str">
        <f t="shared" si="42"/>
        <v/>
      </c>
      <c r="M658" t="str">
        <f t="shared" si="43"/>
        <v>Loyal</v>
      </c>
    </row>
    <row r="659" spans="1:13" x14ac:dyDescent="0.25">
      <c r="A659">
        <v>8387</v>
      </c>
      <c r="B659">
        <v>13</v>
      </c>
      <c r="C659" s="1">
        <v>43584</v>
      </c>
      <c r="D659">
        <v>61.4</v>
      </c>
      <c r="E659">
        <v>4.0933333333333302</v>
      </c>
      <c r="F659">
        <f>$O$2-C659</f>
        <v>2</v>
      </c>
      <c r="G659" cm="1">
        <f t="array" ref="G659">_xlfn.IFS(F659&gt;_xlfn.QUARTILE.INC(F:F,3),4,F659&gt;_xlfn.QUARTILE.INC(F:F,2),3,F659&gt;_xlfn.QUARTILE.INC(F:F,1),2,F659&lt;=_xlfn.QUARTILE.INC(F:F,1),1)</f>
        <v>1</v>
      </c>
      <c r="H659" cm="1">
        <f t="array" ref="H659">_xlfn.IFS(B659&gt;_xlfn.QUARTILE.INC(B:B,3),1,B659&gt;_xlfn.QUARTILE.INC(B:B,2),2,B659&gt;_xlfn.QUARTILE.INC(B:B,1),3,B659&lt;=_xlfn.QUARTILE.INC(B:B,1),4)</f>
        <v>1</v>
      </c>
      <c r="I659" cm="1">
        <f t="array" ref="I659">_xlfn.IFS(D659&gt;_xlfn.QUARTILE.INC(D:D,3),1,D659&gt;_xlfn.QUARTILE.INC(D:D,2),2,D659&gt;_xlfn.QUARTILE.INC(D:D,1),3,D659&lt;=_xlfn.QUARTILE.INC(D:D,1),4)</f>
        <v>2</v>
      </c>
      <c r="J659" t="str">
        <f t="shared" si="40"/>
        <v>112</v>
      </c>
      <c r="K659" t="str">
        <f t="shared" si="41"/>
        <v/>
      </c>
      <c r="L659" t="str">
        <f t="shared" si="42"/>
        <v/>
      </c>
      <c r="M659" t="str">
        <f t="shared" si="43"/>
        <v>Loyal</v>
      </c>
    </row>
    <row r="660" spans="1:13" x14ac:dyDescent="0.25">
      <c r="A660">
        <v>5222</v>
      </c>
      <c r="B660">
        <v>10</v>
      </c>
      <c r="C660" s="1">
        <v>43583</v>
      </c>
      <c r="D660">
        <v>61.35</v>
      </c>
      <c r="E660">
        <v>4.09</v>
      </c>
      <c r="F660">
        <f>$O$2-C660</f>
        <v>3</v>
      </c>
      <c r="G660" cm="1">
        <f t="array" ref="G660">_xlfn.IFS(F660&gt;_xlfn.QUARTILE.INC(F:F,3),4,F660&gt;_xlfn.QUARTILE.INC(F:F,2),3,F660&gt;_xlfn.QUARTILE.INC(F:F,1),2,F660&lt;=_xlfn.QUARTILE.INC(F:F,1),1)</f>
        <v>1</v>
      </c>
      <c r="H660" cm="1">
        <f t="array" ref="H660">_xlfn.IFS(B660&gt;_xlfn.QUARTILE.INC(B:B,3),1,B660&gt;_xlfn.QUARTILE.INC(B:B,2),2,B660&gt;_xlfn.QUARTILE.INC(B:B,1),3,B660&lt;=_xlfn.QUARTILE.INC(B:B,1),4)</f>
        <v>2</v>
      </c>
      <c r="I660" cm="1">
        <f t="array" ref="I660">_xlfn.IFS(D660&gt;_xlfn.QUARTILE.INC(D:D,3),1,D660&gt;_xlfn.QUARTILE.INC(D:D,2),2,D660&gt;_xlfn.QUARTILE.INC(D:D,1),3,D660&lt;=_xlfn.QUARTILE.INC(D:D,1),4)</f>
        <v>2</v>
      </c>
      <c r="J660" t="str">
        <f t="shared" si="40"/>
        <v>122</v>
      </c>
      <c r="K660" t="str">
        <f t="shared" si="41"/>
        <v/>
      </c>
      <c r="L660" t="str">
        <f t="shared" si="42"/>
        <v/>
      </c>
      <c r="M660" t="str">
        <f t="shared" si="43"/>
        <v/>
      </c>
    </row>
    <row r="661" spans="1:13" x14ac:dyDescent="0.25">
      <c r="A661">
        <v>5861</v>
      </c>
      <c r="B661">
        <v>10</v>
      </c>
      <c r="C661" s="1">
        <v>43583</v>
      </c>
      <c r="D661">
        <v>61.35</v>
      </c>
      <c r="E661">
        <v>4.38214285714285</v>
      </c>
      <c r="F661">
        <f>$O$2-C661</f>
        <v>3</v>
      </c>
      <c r="G661" cm="1">
        <f t="array" ref="G661">_xlfn.IFS(F661&gt;_xlfn.QUARTILE.INC(F:F,3),4,F661&gt;_xlfn.QUARTILE.INC(F:F,2),3,F661&gt;_xlfn.QUARTILE.INC(F:F,1),2,F661&lt;=_xlfn.QUARTILE.INC(F:F,1),1)</f>
        <v>1</v>
      </c>
      <c r="H661" cm="1">
        <f t="array" ref="H661">_xlfn.IFS(B661&gt;_xlfn.QUARTILE.INC(B:B,3),1,B661&gt;_xlfn.QUARTILE.INC(B:B,2),2,B661&gt;_xlfn.QUARTILE.INC(B:B,1),3,B661&lt;=_xlfn.QUARTILE.INC(B:B,1),4)</f>
        <v>2</v>
      </c>
      <c r="I661" cm="1">
        <f t="array" ref="I661">_xlfn.IFS(D661&gt;_xlfn.QUARTILE.INC(D:D,3),1,D661&gt;_xlfn.QUARTILE.INC(D:D,2),2,D661&gt;_xlfn.QUARTILE.INC(D:D,1),3,D661&lt;=_xlfn.QUARTILE.INC(D:D,1),4)</f>
        <v>2</v>
      </c>
      <c r="J661" t="str">
        <f t="shared" si="40"/>
        <v>122</v>
      </c>
      <c r="K661" t="str">
        <f t="shared" si="41"/>
        <v/>
      </c>
      <c r="L661" t="str">
        <f t="shared" si="42"/>
        <v/>
      </c>
      <c r="M661" t="str">
        <f t="shared" si="43"/>
        <v/>
      </c>
    </row>
    <row r="662" spans="1:13" x14ac:dyDescent="0.25">
      <c r="A662">
        <v>534</v>
      </c>
      <c r="B662">
        <v>12</v>
      </c>
      <c r="C662" s="1">
        <v>43581</v>
      </c>
      <c r="D662">
        <v>61.35</v>
      </c>
      <c r="E662">
        <v>4.38214285714285</v>
      </c>
      <c r="F662">
        <f>$O$2-C662</f>
        <v>5</v>
      </c>
      <c r="G662" cm="1">
        <f t="array" ref="G662">_xlfn.IFS(F662&gt;_xlfn.QUARTILE.INC(F:F,3),4,F662&gt;_xlfn.QUARTILE.INC(F:F,2),3,F662&gt;_xlfn.QUARTILE.INC(F:F,1),2,F662&lt;=_xlfn.QUARTILE.INC(F:F,1),1)</f>
        <v>3</v>
      </c>
      <c r="H662" cm="1">
        <f t="array" ref="H662">_xlfn.IFS(B662&gt;_xlfn.QUARTILE.INC(B:B,3),1,B662&gt;_xlfn.QUARTILE.INC(B:B,2),2,B662&gt;_xlfn.QUARTILE.INC(B:B,1),3,B662&lt;=_xlfn.QUARTILE.INC(B:B,1),4)</f>
        <v>1</v>
      </c>
      <c r="I662" cm="1">
        <f t="array" ref="I662">_xlfn.IFS(D662&gt;_xlfn.QUARTILE.INC(D:D,3),1,D662&gt;_xlfn.QUARTILE.INC(D:D,2),2,D662&gt;_xlfn.QUARTILE.INC(D:D,1),3,D662&lt;=_xlfn.QUARTILE.INC(D:D,1),4)</f>
        <v>2</v>
      </c>
      <c r="J662" t="str">
        <f t="shared" si="40"/>
        <v>312</v>
      </c>
      <c r="K662" t="str">
        <f t="shared" si="41"/>
        <v/>
      </c>
      <c r="L662" t="str">
        <f t="shared" si="42"/>
        <v/>
      </c>
      <c r="M662" t="str">
        <f t="shared" si="43"/>
        <v>Loyal</v>
      </c>
    </row>
    <row r="663" spans="1:13" x14ac:dyDescent="0.25">
      <c r="A663">
        <v>5452</v>
      </c>
      <c r="B663">
        <v>11</v>
      </c>
      <c r="C663" s="1">
        <v>43584</v>
      </c>
      <c r="D663">
        <v>61.25</v>
      </c>
      <c r="E663">
        <v>5.1041666666666599</v>
      </c>
      <c r="F663">
        <f>$O$2-C663</f>
        <v>2</v>
      </c>
      <c r="G663" cm="1">
        <f t="array" ref="G663">_xlfn.IFS(F663&gt;_xlfn.QUARTILE.INC(F:F,3),4,F663&gt;_xlfn.QUARTILE.INC(F:F,2),3,F663&gt;_xlfn.QUARTILE.INC(F:F,1),2,F663&lt;=_xlfn.QUARTILE.INC(F:F,1),1)</f>
        <v>1</v>
      </c>
      <c r="H663" cm="1">
        <f t="array" ref="H663">_xlfn.IFS(B663&gt;_xlfn.QUARTILE.INC(B:B,3),1,B663&gt;_xlfn.QUARTILE.INC(B:B,2),2,B663&gt;_xlfn.QUARTILE.INC(B:B,1),3,B663&lt;=_xlfn.QUARTILE.INC(B:B,1),4)</f>
        <v>2</v>
      </c>
      <c r="I663" cm="1">
        <f t="array" ref="I663">_xlfn.IFS(D663&gt;_xlfn.QUARTILE.INC(D:D,3),1,D663&gt;_xlfn.QUARTILE.INC(D:D,2),2,D663&gt;_xlfn.QUARTILE.INC(D:D,1),3,D663&lt;=_xlfn.QUARTILE.INC(D:D,1),4)</f>
        <v>2</v>
      </c>
      <c r="J663" t="str">
        <f t="shared" si="40"/>
        <v>122</v>
      </c>
      <c r="K663" t="str">
        <f t="shared" si="41"/>
        <v/>
      </c>
      <c r="L663" t="str">
        <f t="shared" si="42"/>
        <v/>
      </c>
      <c r="M663" t="str">
        <f t="shared" si="43"/>
        <v/>
      </c>
    </row>
    <row r="664" spans="1:13" x14ac:dyDescent="0.25">
      <c r="A664">
        <v>8</v>
      </c>
      <c r="B664">
        <v>11</v>
      </c>
      <c r="C664" s="1">
        <v>43581</v>
      </c>
      <c r="D664">
        <v>61.2</v>
      </c>
      <c r="E664">
        <v>4.7076923076922998</v>
      </c>
      <c r="F664">
        <f>$O$2-C664</f>
        <v>5</v>
      </c>
      <c r="G664" cm="1">
        <f t="array" ref="G664">_xlfn.IFS(F664&gt;_xlfn.QUARTILE.INC(F:F,3),4,F664&gt;_xlfn.QUARTILE.INC(F:F,2),3,F664&gt;_xlfn.QUARTILE.INC(F:F,1),2,F664&lt;=_xlfn.QUARTILE.INC(F:F,1),1)</f>
        <v>3</v>
      </c>
      <c r="H664" cm="1">
        <f t="array" ref="H664">_xlfn.IFS(B664&gt;_xlfn.QUARTILE.INC(B:B,3),1,B664&gt;_xlfn.QUARTILE.INC(B:B,2),2,B664&gt;_xlfn.QUARTILE.INC(B:B,1),3,B664&lt;=_xlfn.QUARTILE.INC(B:B,1),4)</f>
        <v>2</v>
      </c>
      <c r="I664" cm="1">
        <f t="array" ref="I664">_xlfn.IFS(D664&gt;_xlfn.QUARTILE.INC(D:D,3),1,D664&gt;_xlfn.QUARTILE.INC(D:D,2),2,D664&gt;_xlfn.QUARTILE.INC(D:D,1),3,D664&lt;=_xlfn.QUARTILE.INC(D:D,1),4)</f>
        <v>2</v>
      </c>
      <c r="J664" t="str">
        <f t="shared" si="40"/>
        <v>322</v>
      </c>
      <c r="K664" t="str">
        <f t="shared" si="41"/>
        <v/>
      </c>
      <c r="L664" t="str">
        <f t="shared" si="42"/>
        <v/>
      </c>
      <c r="M664" t="str">
        <f t="shared" si="43"/>
        <v/>
      </c>
    </row>
    <row r="665" spans="1:13" x14ac:dyDescent="0.25">
      <c r="A665">
        <v>8393</v>
      </c>
      <c r="B665">
        <v>12</v>
      </c>
      <c r="C665" s="1">
        <v>43584</v>
      </c>
      <c r="D665">
        <v>61.2</v>
      </c>
      <c r="E665">
        <v>4.3714285714285701</v>
      </c>
      <c r="F665">
        <f>$O$2-C665</f>
        <v>2</v>
      </c>
      <c r="G665" cm="1">
        <f t="array" ref="G665">_xlfn.IFS(F665&gt;_xlfn.QUARTILE.INC(F:F,3),4,F665&gt;_xlfn.QUARTILE.INC(F:F,2),3,F665&gt;_xlfn.QUARTILE.INC(F:F,1),2,F665&lt;=_xlfn.QUARTILE.INC(F:F,1),1)</f>
        <v>1</v>
      </c>
      <c r="H665" cm="1">
        <f t="array" ref="H665">_xlfn.IFS(B665&gt;_xlfn.QUARTILE.INC(B:B,3),1,B665&gt;_xlfn.QUARTILE.INC(B:B,2),2,B665&gt;_xlfn.QUARTILE.INC(B:B,1),3,B665&lt;=_xlfn.QUARTILE.INC(B:B,1),4)</f>
        <v>1</v>
      </c>
      <c r="I665" cm="1">
        <f t="array" ref="I665">_xlfn.IFS(D665&gt;_xlfn.QUARTILE.INC(D:D,3),1,D665&gt;_xlfn.QUARTILE.INC(D:D,2),2,D665&gt;_xlfn.QUARTILE.INC(D:D,1),3,D665&lt;=_xlfn.QUARTILE.INC(D:D,1),4)</f>
        <v>2</v>
      </c>
      <c r="J665" t="str">
        <f t="shared" si="40"/>
        <v>112</v>
      </c>
      <c r="K665" t="str">
        <f t="shared" si="41"/>
        <v/>
      </c>
      <c r="L665" t="str">
        <f t="shared" si="42"/>
        <v/>
      </c>
      <c r="M665" t="str">
        <f t="shared" si="43"/>
        <v>Loyal</v>
      </c>
    </row>
    <row r="666" spans="1:13" x14ac:dyDescent="0.25">
      <c r="A666">
        <v>5058</v>
      </c>
      <c r="B666">
        <v>6</v>
      </c>
      <c r="C666" s="1">
        <v>43583</v>
      </c>
      <c r="D666">
        <v>61.2</v>
      </c>
      <c r="E666">
        <v>6.8</v>
      </c>
      <c r="F666">
        <f>$O$2-C666</f>
        <v>3</v>
      </c>
      <c r="G666" cm="1">
        <f t="array" ref="G666">_xlfn.IFS(F666&gt;_xlfn.QUARTILE.INC(F:F,3),4,F666&gt;_xlfn.QUARTILE.INC(F:F,2),3,F666&gt;_xlfn.QUARTILE.INC(F:F,1),2,F666&lt;=_xlfn.QUARTILE.INC(F:F,1),1)</f>
        <v>1</v>
      </c>
      <c r="H666" cm="1">
        <f t="array" ref="H666">_xlfn.IFS(B666&gt;_xlfn.QUARTILE.INC(B:B,3),1,B666&gt;_xlfn.QUARTILE.INC(B:B,2),2,B666&gt;_xlfn.QUARTILE.INC(B:B,1),3,B666&lt;=_xlfn.QUARTILE.INC(B:B,1),4)</f>
        <v>4</v>
      </c>
      <c r="I666" cm="1">
        <f t="array" ref="I666">_xlfn.IFS(D666&gt;_xlfn.QUARTILE.INC(D:D,3),1,D666&gt;_xlfn.QUARTILE.INC(D:D,2),2,D666&gt;_xlfn.QUARTILE.INC(D:D,1),3,D666&lt;=_xlfn.QUARTILE.INC(D:D,1),4)</f>
        <v>2</v>
      </c>
      <c r="J666" t="str">
        <f t="shared" si="40"/>
        <v>142</v>
      </c>
      <c r="K666" t="str">
        <f t="shared" si="41"/>
        <v/>
      </c>
      <c r="L666" t="str">
        <f t="shared" si="42"/>
        <v/>
      </c>
      <c r="M666" t="str">
        <f t="shared" si="43"/>
        <v/>
      </c>
    </row>
    <row r="667" spans="1:13" x14ac:dyDescent="0.25">
      <c r="A667">
        <v>418</v>
      </c>
      <c r="B667">
        <v>9</v>
      </c>
      <c r="C667" s="1">
        <v>43576</v>
      </c>
      <c r="D667">
        <v>61.15</v>
      </c>
      <c r="E667">
        <v>5.5590909090908998</v>
      </c>
      <c r="F667">
        <f>$O$2-C667</f>
        <v>10</v>
      </c>
      <c r="G667" cm="1">
        <f t="array" ref="G667">_xlfn.IFS(F667&gt;_xlfn.QUARTILE.INC(F:F,3),4,F667&gt;_xlfn.QUARTILE.INC(F:F,2),3,F667&gt;_xlfn.QUARTILE.INC(F:F,1),2,F667&lt;=_xlfn.QUARTILE.INC(F:F,1),1)</f>
        <v>4</v>
      </c>
      <c r="H667" cm="1">
        <f t="array" ref="H667">_xlfn.IFS(B667&gt;_xlfn.QUARTILE.INC(B:B,3),1,B667&gt;_xlfn.QUARTILE.INC(B:B,2),2,B667&gt;_xlfn.QUARTILE.INC(B:B,1),3,B667&lt;=_xlfn.QUARTILE.INC(B:B,1),4)</f>
        <v>2</v>
      </c>
      <c r="I667" cm="1">
        <f t="array" ref="I667">_xlfn.IFS(D667&gt;_xlfn.QUARTILE.INC(D:D,3),1,D667&gt;_xlfn.QUARTILE.INC(D:D,2),2,D667&gt;_xlfn.QUARTILE.INC(D:D,1),3,D667&lt;=_xlfn.QUARTILE.INC(D:D,1),4)</f>
        <v>2</v>
      </c>
      <c r="J667" t="str">
        <f t="shared" si="40"/>
        <v>422</v>
      </c>
      <c r="K667" t="str">
        <f t="shared" si="41"/>
        <v>At Risk</v>
      </c>
      <c r="L667" t="str">
        <f t="shared" si="42"/>
        <v/>
      </c>
      <c r="M667" t="str">
        <f t="shared" si="43"/>
        <v/>
      </c>
    </row>
    <row r="668" spans="1:13" x14ac:dyDescent="0.25">
      <c r="A668">
        <v>5245</v>
      </c>
      <c r="B668">
        <v>11</v>
      </c>
      <c r="C668" s="1">
        <v>43574</v>
      </c>
      <c r="D668">
        <v>61.1</v>
      </c>
      <c r="E668">
        <v>4.0733333333333297</v>
      </c>
      <c r="F668">
        <f>$O$2-C668</f>
        <v>12</v>
      </c>
      <c r="G668" cm="1">
        <f t="array" ref="G668">_xlfn.IFS(F668&gt;_xlfn.QUARTILE.INC(F:F,3),4,F668&gt;_xlfn.QUARTILE.INC(F:F,2),3,F668&gt;_xlfn.QUARTILE.INC(F:F,1),2,F668&lt;=_xlfn.QUARTILE.INC(F:F,1),1)</f>
        <v>4</v>
      </c>
      <c r="H668" cm="1">
        <f t="array" ref="H668">_xlfn.IFS(B668&gt;_xlfn.QUARTILE.INC(B:B,3),1,B668&gt;_xlfn.QUARTILE.INC(B:B,2),2,B668&gt;_xlfn.QUARTILE.INC(B:B,1),3,B668&lt;=_xlfn.QUARTILE.INC(B:B,1),4)</f>
        <v>2</v>
      </c>
      <c r="I668" cm="1">
        <f t="array" ref="I668">_xlfn.IFS(D668&gt;_xlfn.QUARTILE.INC(D:D,3),1,D668&gt;_xlfn.QUARTILE.INC(D:D,2),2,D668&gt;_xlfn.QUARTILE.INC(D:D,1),3,D668&lt;=_xlfn.QUARTILE.INC(D:D,1),4)</f>
        <v>2</v>
      </c>
      <c r="J668" t="str">
        <f t="shared" si="40"/>
        <v>422</v>
      </c>
      <c r="K668" t="str">
        <f t="shared" si="41"/>
        <v>At Risk</v>
      </c>
      <c r="L668" t="str">
        <f t="shared" si="42"/>
        <v/>
      </c>
      <c r="M668" t="str">
        <f t="shared" si="43"/>
        <v/>
      </c>
    </row>
    <row r="669" spans="1:13" x14ac:dyDescent="0.25">
      <c r="A669">
        <v>5876</v>
      </c>
      <c r="B669">
        <v>10</v>
      </c>
      <c r="C669" s="1">
        <v>43578</v>
      </c>
      <c r="D669">
        <v>61</v>
      </c>
      <c r="E669">
        <v>6.1</v>
      </c>
      <c r="F669">
        <f>$O$2-C669</f>
        <v>8</v>
      </c>
      <c r="G669" cm="1">
        <f t="array" ref="G669">_xlfn.IFS(F669&gt;_xlfn.QUARTILE.INC(F:F,3),4,F669&gt;_xlfn.QUARTILE.INC(F:F,2),3,F669&gt;_xlfn.QUARTILE.INC(F:F,1),2,F669&lt;=_xlfn.QUARTILE.INC(F:F,1),1)</f>
        <v>4</v>
      </c>
      <c r="H669" cm="1">
        <f t="array" ref="H669">_xlfn.IFS(B669&gt;_xlfn.QUARTILE.INC(B:B,3),1,B669&gt;_xlfn.QUARTILE.INC(B:B,2),2,B669&gt;_xlfn.QUARTILE.INC(B:B,1),3,B669&lt;=_xlfn.QUARTILE.INC(B:B,1),4)</f>
        <v>2</v>
      </c>
      <c r="I669" cm="1">
        <f t="array" ref="I669">_xlfn.IFS(D669&gt;_xlfn.QUARTILE.INC(D:D,3),1,D669&gt;_xlfn.QUARTILE.INC(D:D,2),2,D669&gt;_xlfn.QUARTILE.INC(D:D,1),3,D669&lt;=_xlfn.QUARTILE.INC(D:D,1),4)</f>
        <v>2</v>
      </c>
      <c r="J669" t="str">
        <f t="shared" si="40"/>
        <v>422</v>
      </c>
      <c r="K669" t="str">
        <f t="shared" si="41"/>
        <v>At Risk</v>
      </c>
      <c r="L669" t="str">
        <f t="shared" si="42"/>
        <v/>
      </c>
      <c r="M669" t="str">
        <f t="shared" si="43"/>
        <v/>
      </c>
    </row>
    <row r="670" spans="1:13" x14ac:dyDescent="0.25">
      <c r="A670">
        <v>5438</v>
      </c>
      <c r="B670">
        <v>9</v>
      </c>
      <c r="C670" s="1">
        <v>43576</v>
      </c>
      <c r="D670">
        <v>60.9</v>
      </c>
      <c r="E670">
        <v>4.6846153846153804</v>
      </c>
      <c r="F670">
        <f>$O$2-C670</f>
        <v>10</v>
      </c>
      <c r="G670" cm="1">
        <f t="array" ref="G670">_xlfn.IFS(F670&gt;_xlfn.QUARTILE.INC(F:F,3),4,F670&gt;_xlfn.QUARTILE.INC(F:F,2),3,F670&gt;_xlfn.QUARTILE.INC(F:F,1),2,F670&lt;=_xlfn.QUARTILE.INC(F:F,1),1)</f>
        <v>4</v>
      </c>
      <c r="H670" cm="1">
        <f t="array" ref="H670">_xlfn.IFS(B670&gt;_xlfn.QUARTILE.INC(B:B,3),1,B670&gt;_xlfn.QUARTILE.INC(B:B,2),2,B670&gt;_xlfn.QUARTILE.INC(B:B,1),3,B670&lt;=_xlfn.QUARTILE.INC(B:B,1),4)</f>
        <v>2</v>
      </c>
      <c r="I670" cm="1">
        <f t="array" ref="I670">_xlfn.IFS(D670&gt;_xlfn.QUARTILE.INC(D:D,3),1,D670&gt;_xlfn.QUARTILE.INC(D:D,2),2,D670&gt;_xlfn.QUARTILE.INC(D:D,1),3,D670&lt;=_xlfn.QUARTILE.INC(D:D,1),4)</f>
        <v>2</v>
      </c>
      <c r="J670" t="str">
        <f t="shared" si="40"/>
        <v>422</v>
      </c>
      <c r="K670" t="str">
        <f t="shared" si="41"/>
        <v>At Risk</v>
      </c>
      <c r="L670" t="str">
        <f t="shared" si="42"/>
        <v/>
      </c>
      <c r="M670" t="str">
        <f t="shared" si="43"/>
        <v/>
      </c>
    </row>
    <row r="671" spans="1:13" x14ac:dyDescent="0.25">
      <c r="A671">
        <v>756</v>
      </c>
      <c r="B671">
        <v>13</v>
      </c>
      <c r="C671" s="1">
        <v>43584</v>
      </c>
      <c r="D671">
        <v>60.9</v>
      </c>
      <c r="E671">
        <v>4.3499999999999996</v>
      </c>
      <c r="F671">
        <f>$O$2-C671</f>
        <v>2</v>
      </c>
      <c r="G671" cm="1">
        <f t="array" ref="G671">_xlfn.IFS(F671&gt;_xlfn.QUARTILE.INC(F:F,3),4,F671&gt;_xlfn.QUARTILE.INC(F:F,2),3,F671&gt;_xlfn.QUARTILE.INC(F:F,1),2,F671&lt;=_xlfn.QUARTILE.INC(F:F,1),1)</f>
        <v>1</v>
      </c>
      <c r="H671" cm="1">
        <f t="array" ref="H671">_xlfn.IFS(B671&gt;_xlfn.QUARTILE.INC(B:B,3),1,B671&gt;_xlfn.QUARTILE.INC(B:B,2),2,B671&gt;_xlfn.QUARTILE.INC(B:B,1),3,B671&lt;=_xlfn.QUARTILE.INC(B:B,1),4)</f>
        <v>1</v>
      </c>
      <c r="I671" cm="1">
        <f t="array" ref="I671">_xlfn.IFS(D671&gt;_xlfn.QUARTILE.INC(D:D,3),1,D671&gt;_xlfn.QUARTILE.INC(D:D,2),2,D671&gt;_xlfn.QUARTILE.INC(D:D,1),3,D671&lt;=_xlfn.QUARTILE.INC(D:D,1),4)</f>
        <v>2</v>
      </c>
      <c r="J671" t="str">
        <f t="shared" si="40"/>
        <v>112</v>
      </c>
      <c r="K671" t="str">
        <f t="shared" si="41"/>
        <v/>
      </c>
      <c r="L671" t="str">
        <f t="shared" si="42"/>
        <v/>
      </c>
      <c r="M671" t="str">
        <f t="shared" si="43"/>
        <v>Loyal</v>
      </c>
    </row>
    <row r="672" spans="1:13" x14ac:dyDescent="0.25">
      <c r="A672">
        <v>229</v>
      </c>
      <c r="B672">
        <v>11</v>
      </c>
      <c r="C672" s="1">
        <v>43584</v>
      </c>
      <c r="D672">
        <v>60.8</v>
      </c>
      <c r="E672">
        <v>5.0666666666666602</v>
      </c>
      <c r="F672">
        <f>$O$2-C672</f>
        <v>2</v>
      </c>
      <c r="G672" cm="1">
        <f t="array" ref="G672">_xlfn.IFS(F672&gt;_xlfn.QUARTILE.INC(F:F,3),4,F672&gt;_xlfn.QUARTILE.INC(F:F,2),3,F672&gt;_xlfn.QUARTILE.INC(F:F,1),2,F672&lt;=_xlfn.QUARTILE.INC(F:F,1),1)</f>
        <v>1</v>
      </c>
      <c r="H672" cm="1">
        <f t="array" ref="H672">_xlfn.IFS(B672&gt;_xlfn.QUARTILE.INC(B:B,3),1,B672&gt;_xlfn.QUARTILE.INC(B:B,2),2,B672&gt;_xlfn.QUARTILE.INC(B:B,1),3,B672&lt;=_xlfn.QUARTILE.INC(B:B,1),4)</f>
        <v>2</v>
      </c>
      <c r="I672" cm="1">
        <f t="array" ref="I672">_xlfn.IFS(D672&gt;_xlfn.QUARTILE.INC(D:D,3),1,D672&gt;_xlfn.QUARTILE.INC(D:D,2),2,D672&gt;_xlfn.QUARTILE.INC(D:D,1),3,D672&lt;=_xlfn.QUARTILE.INC(D:D,1),4)</f>
        <v>2</v>
      </c>
      <c r="J672" t="str">
        <f t="shared" si="40"/>
        <v>122</v>
      </c>
      <c r="K672" t="str">
        <f t="shared" si="41"/>
        <v/>
      </c>
      <c r="L672" t="str">
        <f t="shared" si="42"/>
        <v/>
      </c>
      <c r="M672" t="str">
        <f t="shared" si="43"/>
        <v/>
      </c>
    </row>
    <row r="673" spans="1:13" x14ac:dyDescent="0.25">
      <c r="A673">
        <v>8130</v>
      </c>
      <c r="B673">
        <v>11</v>
      </c>
      <c r="C673" s="1">
        <v>43574</v>
      </c>
      <c r="D673">
        <v>60.7</v>
      </c>
      <c r="E673">
        <v>5.05833333333333</v>
      </c>
      <c r="F673">
        <f>$O$2-C673</f>
        <v>12</v>
      </c>
      <c r="G673" cm="1">
        <f t="array" ref="G673">_xlfn.IFS(F673&gt;_xlfn.QUARTILE.INC(F:F,3),4,F673&gt;_xlfn.QUARTILE.INC(F:F,2),3,F673&gt;_xlfn.QUARTILE.INC(F:F,1),2,F673&lt;=_xlfn.QUARTILE.INC(F:F,1),1)</f>
        <v>4</v>
      </c>
      <c r="H673" cm="1">
        <f t="array" ref="H673">_xlfn.IFS(B673&gt;_xlfn.QUARTILE.INC(B:B,3),1,B673&gt;_xlfn.QUARTILE.INC(B:B,2),2,B673&gt;_xlfn.QUARTILE.INC(B:B,1),3,B673&lt;=_xlfn.QUARTILE.INC(B:B,1),4)</f>
        <v>2</v>
      </c>
      <c r="I673" cm="1">
        <f t="array" ref="I673">_xlfn.IFS(D673&gt;_xlfn.QUARTILE.INC(D:D,3),1,D673&gt;_xlfn.QUARTILE.INC(D:D,2),2,D673&gt;_xlfn.QUARTILE.INC(D:D,1),3,D673&lt;=_xlfn.QUARTILE.INC(D:D,1),4)</f>
        <v>2</v>
      </c>
      <c r="J673" t="str">
        <f t="shared" si="40"/>
        <v>422</v>
      </c>
      <c r="K673" t="str">
        <f t="shared" si="41"/>
        <v>At Risk</v>
      </c>
      <c r="L673" t="str">
        <f t="shared" si="42"/>
        <v/>
      </c>
      <c r="M673" t="str">
        <f t="shared" si="43"/>
        <v/>
      </c>
    </row>
    <row r="674" spans="1:13" x14ac:dyDescent="0.25">
      <c r="A674">
        <v>302</v>
      </c>
      <c r="B674">
        <v>12</v>
      </c>
      <c r="C674" s="1">
        <v>43581</v>
      </c>
      <c r="D674">
        <v>60.7</v>
      </c>
      <c r="E674">
        <v>4.6692307692307597</v>
      </c>
      <c r="F674">
        <f>$O$2-C674</f>
        <v>5</v>
      </c>
      <c r="G674" cm="1">
        <f t="array" ref="G674">_xlfn.IFS(F674&gt;_xlfn.QUARTILE.INC(F:F,3),4,F674&gt;_xlfn.QUARTILE.INC(F:F,2),3,F674&gt;_xlfn.QUARTILE.INC(F:F,1),2,F674&lt;=_xlfn.QUARTILE.INC(F:F,1),1)</f>
        <v>3</v>
      </c>
      <c r="H674" cm="1">
        <f t="array" ref="H674">_xlfn.IFS(B674&gt;_xlfn.QUARTILE.INC(B:B,3),1,B674&gt;_xlfn.QUARTILE.INC(B:B,2),2,B674&gt;_xlfn.QUARTILE.INC(B:B,1),3,B674&lt;=_xlfn.QUARTILE.INC(B:B,1),4)</f>
        <v>1</v>
      </c>
      <c r="I674" cm="1">
        <f t="array" ref="I674">_xlfn.IFS(D674&gt;_xlfn.QUARTILE.INC(D:D,3),1,D674&gt;_xlfn.QUARTILE.INC(D:D,2),2,D674&gt;_xlfn.QUARTILE.INC(D:D,1),3,D674&lt;=_xlfn.QUARTILE.INC(D:D,1),4)</f>
        <v>2</v>
      </c>
      <c r="J674" t="str">
        <f t="shared" si="40"/>
        <v>312</v>
      </c>
      <c r="K674" t="str">
        <f t="shared" si="41"/>
        <v/>
      </c>
      <c r="L674" t="str">
        <f t="shared" si="42"/>
        <v/>
      </c>
      <c r="M674" t="str">
        <f t="shared" si="43"/>
        <v>Loyal</v>
      </c>
    </row>
    <row r="675" spans="1:13" x14ac:dyDescent="0.25">
      <c r="A675">
        <v>8415</v>
      </c>
      <c r="B675">
        <v>12</v>
      </c>
      <c r="C675" s="1">
        <v>43578</v>
      </c>
      <c r="D675">
        <v>60.6</v>
      </c>
      <c r="E675">
        <v>3.7875000000000001</v>
      </c>
      <c r="F675">
        <f>$O$2-C675</f>
        <v>8</v>
      </c>
      <c r="G675" cm="1">
        <f t="array" ref="G675">_xlfn.IFS(F675&gt;_xlfn.QUARTILE.INC(F:F,3),4,F675&gt;_xlfn.QUARTILE.INC(F:F,2),3,F675&gt;_xlfn.QUARTILE.INC(F:F,1),2,F675&lt;=_xlfn.QUARTILE.INC(F:F,1),1)</f>
        <v>4</v>
      </c>
      <c r="H675" cm="1">
        <f t="array" ref="H675">_xlfn.IFS(B675&gt;_xlfn.QUARTILE.INC(B:B,3),1,B675&gt;_xlfn.QUARTILE.INC(B:B,2),2,B675&gt;_xlfn.QUARTILE.INC(B:B,1),3,B675&lt;=_xlfn.QUARTILE.INC(B:B,1),4)</f>
        <v>1</v>
      </c>
      <c r="I675" cm="1">
        <f t="array" ref="I675">_xlfn.IFS(D675&gt;_xlfn.QUARTILE.INC(D:D,3),1,D675&gt;_xlfn.QUARTILE.INC(D:D,2),2,D675&gt;_xlfn.QUARTILE.INC(D:D,1),3,D675&lt;=_xlfn.QUARTILE.INC(D:D,1),4)</f>
        <v>2</v>
      </c>
      <c r="J675" t="str">
        <f t="shared" si="40"/>
        <v>412</v>
      </c>
      <c r="K675" t="str">
        <f t="shared" si="41"/>
        <v>At Risk</v>
      </c>
      <c r="L675" t="str">
        <f t="shared" si="42"/>
        <v/>
      </c>
      <c r="M675" t="str">
        <f t="shared" si="43"/>
        <v>Loyal</v>
      </c>
    </row>
    <row r="676" spans="1:13" x14ac:dyDescent="0.25">
      <c r="A676">
        <v>5612</v>
      </c>
      <c r="B676">
        <v>13</v>
      </c>
      <c r="C676" s="1">
        <v>43581</v>
      </c>
      <c r="D676">
        <v>60.55</v>
      </c>
      <c r="E676">
        <v>4.3250000000000002</v>
      </c>
      <c r="F676">
        <f>$O$2-C676</f>
        <v>5</v>
      </c>
      <c r="G676" cm="1">
        <f t="array" ref="G676">_xlfn.IFS(F676&gt;_xlfn.QUARTILE.INC(F:F,3),4,F676&gt;_xlfn.QUARTILE.INC(F:F,2),3,F676&gt;_xlfn.QUARTILE.INC(F:F,1),2,F676&lt;=_xlfn.QUARTILE.INC(F:F,1),1)</f>
        <v>3</v>
      </c>
      <c r="H676" cm="1">
        <f t="array" ref="H676">_xlfn.IFS(B676&gt;_xlfn.QUARTILE.INC(B:B,3),1,B676&gt;_xlfn.QUARTILE.INC(B:B,2),2,B676&gt;_xlfn.QUARTILE.INC(B:B,1),3,B676&lt;=_xlfn.QUARTILE.INC(B:B,1),4)</f>
        <v>1</v>
      </c>
      <c r="I676" cm="1">
        <f t="array" ref="I676">_xlfn.IFS(D676&gt;_xlfn.QUARTILE.INC(D:D,3),1,D676&gt;_xlfn.QUARTILE.INC(D:D,2),2,D676&gt;_xlfn.QUARTILE.INC(D:D,1),3,D676&lt;=_xlfn.QUARTILE.INC(D:D,1),4)</f>
        <v>2</v>
      </c>
      <c r="J676" t="str">
        <f t="shared" si="40"/>
        <v>312</v>
      </c>
      <c r="K676" t="str">
        <f t="shared" si="41"/>
        <v/>
      </c>
      <c r="L676" t="str">
        <f t="shared" si="42"/>
        <v/>
      </c>
      <c r="M676" t="str">
        <f t="shared" si="43"/>
        <v>Loyal</v>
      </c>
    </row>
    <row r="677" spans="1:13" x14ac:dyDescent="0.25">
      <c r="A677">
        <v>5150</v>
      </c>
      <c r="B677">
        <v>6</v>
      </c>
      <c r="C677" s="1">
        <v>43582</v>
      </c>
      <c r="D677">
        <v>60.5</v>
      </c>
      <c r="E677">
        <v>7.5625</v>
      </c>
      <c r="F677">
        <f>$O$2-C677</f>
        <v>4</v>
      </c>
      <c r="G677" cm="1">
        <f t="array" ref="G677">_xlfn.IFS(F677&gt;_xlfn.QUARTILE.INC(F:F,3),4,F677&gt;_xlfn.QUARTILE.INC(F:F,2),3,F677&gt;_xlfn.QUARTILE.INC(F:F,1),2,F677&lt;=_xlfn.QUARTILE.INC(F:F,1),1)</f>
        <v>2</v>
      </c>
      <c r="H677" cm="1">
        <f t="array" ref="H677">_xlfn.IFS(B677&gt;_xlfn.QUARTILE.INC(B:B,3),1,B677&gt;_xlfn.QUARTILE.INC(B:B,2),2,B677&gt;_xlfn.QUARTILE.INC(B:B,1),3,B677&lt;=_xlfn.QUARTILE.INC(B:B,1),4)</f>
        <v>4</v>
      </c>
      <c r="I677" cm="1">
        <f t="array" ref="I677">_xlfn.IFS(D677&gt;_xlfn.QUARTILE.INC(D:D,3),1,D677&gt;_xlfn.QUARTILE.INC(D:D,2),2,D677&gt;_xlfn.QUARTILE.INC(D:D,1),3,D677&lt;=_xlfn.QUARTILE.INC(D:D,1),4)</f>
        <v>2</v>
      </c>
      <c r="J677" t="str">
        <f t="shared" si="40"/>
        <v>242</v>
      </c>
      <c r="K677" t="str">
        <f t="shared" si="41"/>
        <v/>
      </c>
      <c r="L677" t="str">
        <f t="shared" si="42"/>
        <v/>
      </c>
      <c r="M677" t="str">
        <f t="shared" si="43"/>
        <v/>
      </c>
    </row>
    <row r="678" spans="1:13" x14ac:dyDescent="0.25">
      <c r="A678">
        <v>603</v>
      </c>
      <c r="B678">
        <v>9</v>
      </c>
      <c r="C678" s="1">
        <v>43576</v>
      </c>
      <c r="D678">
        <v>60.35</v>
      </c>
      <c r="E678">
        <v>5.4863636363636301</v>
      </c>
      <c r="F678">
        <f>$O$2-C678</f>
        <v>10</v>
      </c>
      <c r="G678" cm="1">
        <f t="array" ref="G678">_xlfn.IFS(F678&gt;_xlfn.QUARTILE.INC(F:F,3),4,F678&gt;_xlfn.QUARTILE.INC(F:F,2),3,F678&gt;_xlfn.QUARTILE.INC(F:F,1),2,F678&lt;=_xlfn.QUARTILE.INC(F:F,1),1)</f>
        <v>4</v>
      </c>
      <c r="H678" cm="1">
        <f t="array" ref="H678">_xlfn.IFS(B678&gt;_xlfn.QUARTILE.INC(B:B,3),1,B678&gt;_xlfn.QUARTILE.INC(B:B,2),2,B678&gt;_xlfn.QUARTILE.INC(B:B,1),3,B678&lt;=_xlfn.QUARTILE.INC(B:B,1),4)</f>
        <v>2</v>
      </c>
      <c r="I678" cm="1">
        <f t="array" ref="I678">_xlfn.IFS(D678&gt;_xlfn.QUARTILE.INC(D:D,3),1,D678&gt;_xlfn.QUARTILE.INC(D:D,2),2,D678&gt;_xlfn.QUARTILE.INC(D:D,1),3,D678&lt;=_xlfn.QUARTILE.INC(D:D,1),4)</f>
        <v>2</v>
      </c>
      <c r="J678" t="str">
        <f t="shared" si="40"/>
        <v>422</v>
      </c>
      <c r="K678" t="str">
        <f t="shared" si="41"/>
        <v>At Risk</v>
      </c>
      <c r="L678" t="str">
        <f t="shared" si="42"/>
        <v/>
      </c>
      <c r="M678" t="str">
        <f t="shared" si="43"/>
        <v/>
      </c>
    </row>
    <row r="679" spans="1:13" x14ac:dyDescent="0.25">
      <c r="A679">
        <v>732</v>
      </c>
      <c r="B679">
        <v>10</v>
      </c>
      <c r="C679" s="1">
        <v>43579</v>
      </c>
      <c r="D679">
        <v>60.35</v>
      </c>
      <c r="E679">
        <v>5.0291666666666597</v>
      </c>
      <c r="F679">
        <f>$O$2-C679</f>
        <v>7</v>
      </c>
      <c r="G679" cm="1">
        <f t="array" ref="G679">_xlfn.IFS(F679&gt;_xlfn.QUARTILE.INC(F:F,3),4,F679&gt;_xlfn.QUARTILE.INC(F:F,2),3,F679&gt;_xlfn.QUARTILE.INC(F:F,1),2,F679&lt;=_xlfn.QUARTILE.INC(F:F,1),1)</f>
        <v>3</v>
      </c>
      <c r="H679" cm="1">
        <f t="array" ref="H679">_xlfn.IFS(B679&gt;_xlfn.QUARTILE.INC(B:B,3),1,B679&gt;_xlfn.QUARTILE.INC(B:B,2),2,B679&gt;_xlfn.QUARTILE.INC(B:B,1),3,B679&lt;=_xlfn.QUARTILE.INC(B:B,1),4)</f>
        <v>2</v>
      </c>
      <c r="I679" cm="1">
        <f t="array" ref="I679">_xlfn.IFS(D679&gt;_xlfn.QUARTILE.INC(D:D,3),1,D679&gt;_xlfn.QUARTILE.INC(D:D,2),2,D679&gt;_xlfn.QUARTILE.INC(D:D,1),3,D679&lt;=_xlfn.QUARTILE.INC(D:D,1),4)</f>
        <v>2</v>
      </c>
      <c r="J679" t="str">
        <f t="shared" si="40"/>
        <v>322</v>
      </c>
      <c r="K679" t="str">
        <f t="shared" si="41"/>
        <v/>
      </c>
      <c r="L679" t="str">
        <f t="shared" si="42"/>
        <v/>
      </c>
      <c r="M679" t="str">
        <f t="shared" si="43"/>
        <v/>
      </c>
    </row>
    <row r="680" spans="1:13" x14ac:dyDescent="0.25">
      <c r="A680">
        <v>5480</v>
      </c>
      <c r="B680">
        <v>10</v>
      </c>
      <c r="C680" s="1">
        <v>43583</v>
      </c>
      <c r="D680">
        <v>60.25</v>
      </c>
      <c r="E680">
        <v>4.0166666666666604</v>
      </c>
      <c r="F680">
        <f>$O$2-C680</f>
        <v>3</v>
      </c>
      <c r="G680" cm="1">
        <f t="array" ref="G680">_xlfn.IFS(F680&gt;_xlfn.QUARTILE.INC(F:F,3),4,F680&gt;_xlfn.QUARTILE.INC(F:F,2),3,F680&gt;_xlfn.QUARTILE.INC(F:F,1),2,F680&lt;=_xlfn.QUARTILE.INC(F:F,1),1)</f>
        <v>1</v>
      </c>
      <c r="H680" cm="1">
        <f t="array" ref="H680">_xlfn.IFS(B680&gt;_xlfn.QUARTILE.INC(B:B,3),1,B680&gt;_xlfn.QUARTILE.INC(B:B,2),2,B680&gt;_xlfn.QUARTILE.INC(B:B,1),3,B680&lt;=_xlfn.QUARTILE.INC(B:B,1),4)</f>
        <v>2</v>
      </c>
      <c r="I680" cm="1">
        <f t="array" ref="I680">_xlfn.IFS(D680&gt;_xlfn.QUARTILE.INC(D:D,3),1,D680&gt;_xlfn.QUARTILE.INC(D:D,2),2,D680&gt;_xlfn.QUARTILE.INC(D:D,1),3,D680&lt;=_xlfn.QUARTILE.INC(D:D,1),4)</f>
        <v>2</v>
      </c>
      <c r="J680" t="str">
        <f t="shared" si="40"/>
        <v>122</v>
      </c>
      <c r="K680" t="str">
        <f t="shared" si="41"/>
        <v/>
      </c>
      <c r="L680" t="str">
        <f t="shared" si="42"/>
        <v/>
      </c>
      <c r="M680" t="str">
        <f t="shared" si="43"/>
        <v/>
      </c>
    </row>
    <row r="681" spans="1:13" x14ac:dyDescent="0.25">
      <c r="A681">
        <v>8077</v>
      </c>
      <c r="B681">
        <v>11</v>
      </c>
      <c r="C681" s="1">
        <v>43584</v>
      </c>
      <c r="D681">
        <v>60.25</v>
      </c>
      <c r="E681">
        <v>4.6346153846153797</v>
      </c>
      <c r="F681">
        <f>$O$2-C681</f>
        <v>2</v>
      </c>
      <c r="G681" cm="1">
        <f t="array" ref="G681">_xlfn.IFS(F681&gt;_xlfn.QUARTILE.INC(F:F,3),4,F681&gt;_xlfn.QUARTILE.INC(F:F,2),3,F681&gt;_xlfn.QUARTILE.INC(F:F,1),2,F681&lt;=_xlfn.QUARTILE.INC(F:F,1),1)</f>
        <v>1</v>
      </c>
      <c r="H681" cm="1">
        <f t="array" ref="H681">_xlfn.IFS(B681&gt;_xlfn.QUARTILE.INC(B:B,3),1,B681&gt;_xlfn.QUARTILE.INC(B:B,2),2,B681&gt;_xlfn.QUARTILE.INC(B:B,1),3,B681&lt;=_xlfn.QUARTILE.INC(B:B,1),4)</f>
        <v>2</v>
      </c>
      <c r="I681" cm="1">
        <f t="array" ref="I681">_xlfn.IFS(D681&gt;_xlfn.QUARTILE.INC(D:D,3),1,D681&gt;_xlfn.QUARTILE.INC(D:D,2),2,D681&gt;_xlfn.QUARTILE.INC(D:D,1),3,D681&lt;=_xlfn.QUARTILE.INC(D:D,1),4)</f>
        <v>2</v>
      </c>
      <c r="J681" t="str">
        <f t="shared" si="40"/>
        <v>122</v>
      </c>
      <c r="K681" t="str">
        <f t="shared" si="41"/>
        <v/>
      </c>
      <c r="L681" t="str">
        <f t="shared" si="42"/>
        <v/>
      </c>
      <c r="M681" t="str">
        <f t="shared" si="43"/>
        <v/>
      </c>
    </row>
    <row r="682" spans="1:13" x14ac:dyDescent="0.25">
      <c r="A682">
        <v>5790</v>
      </c>
      <c r="B682">
        <v>7</v>
      </c>
      <c r="C682" s="1">
        <v>43582</v>
      </c>
      <c r="D682">
        <v>60.2</v>
      </c>
      <c r="E682">
        <v>6.02</v>
      </c>
      <c r="F682">
        <f>$O$2-C682</f>
        <v>4</v>
      </c>
      <c r="G682" cm="1">
        <f t="array" ref="G682">_xlfn.IFS(F682&gt;_xlfn.QUARTILE.INC(F:F,3),4,F682&gt;_xlfn.QUARTILE.INC(F:F,2),3,F682&gt;_xlfn.QUARTILE.INC(F:F,1),2,F682&lt;=_xlfn.QUARTILE.INC(F:F,1),1)</f>
        <v>2</v>
      </c>
      <c r="H682" cm="1">
        <f t="array" ref="H682">_xlfn.IFS(B682&gt;_xlfn.QUARTILE.INC(B:B,3),1,B682&gt;_xlfn.QUARTILE.INC(B:B,2),2,B682&gt;_xlfn.QUARTILE.INC(B:B,1),3,B682&lt;=_xlfn.QUARTILE.INC(B:B,1),4)</f>
        <v>3</v>
      </c>
      <c r="I682" cm="1">
        <f t="array" ref="I682">_xlfn.IFS(D682&gt;_xlfn.QUARTILE.INC(D:D,3),1,D682&gt;_xlfn.QUARTILE.INC(D:D,2),2,D682&gt;_xlfn.QUARTILE.INC(D:D,1),3,D682&lt;=_xlfn.QUARTILE.INC(D:D,1),4)</f>
        <v>2</v>
      </c>
      <c r="J682" t="str">
        <f t="shared" si="40"/>
        <v>232</v>
      </c>
      <c r="K682" t="str">
        <f t="shared" si="41"/>
        <v/>
      </c>
      <c r="L682" t="str">
        <f t="shared" si="42"/>
        <v/>
      </c>
      <c r="M682" t="str">
        <f t="shared" si="43"/>
        <v/>
      </c>
    </row>
    <row r="683" spans="1:13" x14ac:dyDescent="0.25">
      <c r="A683">
        <v>131</v>
      </c>
      <c r="B683">
        <v>9</v>
      </c>
      <c r="C683" s="1">
        <v>43581</v>
      </c>
      <c r="D683">
        <v>60.15</v>
      </c>
      <c r="E683">
        <v>4.6269230769230703</v>
      </c>
      <c r="F683">
        <f>$O$2-C683</f>
        <v>5</v>
      </c>
      <c r="G683" cm="1">
        <f t="array" ref="G683">_xlfn.IFS(F683&gt;_xlfn.QUARTILE.INC(F:F,3),4,F683&gt;_xlfn.QUARTILE.INC(F:F,2),3,F683&gt;_xlfn.QUARTILE.INC(F:F,1),2,F683&lt;=_xlfn.QUARTILE.INC(F:F,1),1)</f>
        <v>3</v>
      </c>
      <c r="H683" cm="1">
        <f t="array" ref="H683">_xlfn.IFS(B683&gt;_xlfn.QUARTILE.INC(B:B,3),1,B683&gt;_xlfn.QUARTILE.INC(B:B,2),2,B683&gt;_xlfn.QUARTILE.INC(B:B,1),3,B683&lt;=_xlfn.QUARTILE.INC(B:B,1),4)</f>
        <v>2</v>
      </c>
      <c r="I683" cm="1">
        <f t="array" ref="I683">_xlfn.IFS(D683&gt;_xlfn.QUARTILE.INC(D:D,3),1,D683&gt;_xlfn.QUARTILE.INC(D:D,2),2,D683&gt;_xlfn.QUARTILE.INC(D:D,1),3,D683&lt;=_xlfn.QUARTILE.INC(D:D,1),4)</f>
        <v>2</v>
      </c>
      <c r="J683" t="str">
        <f t="shared" si="40"/>
        <v>322</v>
      </c>
      <c r="K683" t="str">
        <f t="shared" si="41"/>
        <v/>
      </c>
      <c r="L683" t="str">
        <f t="shared" si="42"/>
        <v/>
      </c>
      <c r="M683" t="str">
        <f t="shared" si="43"/>
        <v/>
      </c>
    </row>
    <row r="684" spans="1:13" x14ac:dyDescent="0.25">
      <c r="A684">
        <v>5166</v>
      </c>
      <c r="B684">
        <v>10</v>
      </c>
      <c r="C684" s="1">
        <v>43583</v>
      </c>
      <c r="D684">
        <v>60.1</v>
      </c>
      <c r="E684">
        <v>4.62307692307692</v>
      </c>
      <c r="F684">
        <f>$O$2-C684</f>
        <v>3</v>
      </c>
      <c r="G684" cm="1">
        <f t="array" ref="G684">_xlfn.IFS(F684&gt;_xlfn.QUARTILE.INC(F:F,3),4,F684&gt;_xlfn.QUARTILE.INC(F:F,2),3,F684&gt;_xlfn.QUARTILE.INC(F:F,1),2,F684&lt;=_xlfn.QUARTILE.INC(F:F,1),1)</f>
        <v>1</v>
      </c>
      <c r="H684" cm="1">
        <f t="array" ref="H684">_xlfn.IFS(B684&gt;_xlfn.QUARTILE.INC(B:B,3),1,B684&gt;_xlfn.QUARTILE.INC(B:B,2),2,B684&gt;_xlfn.QUARTILE.INC(B:B,1),3,B684&lt;=_xlfn.QUARTILE.INC(B:B,1),4)</f>
        <v>2</v>
      </c>
      <c r="I684" cm="1">
        <f t="array" ref="I684">_xlfn.IFS(D684&gt;_xlfn.QUARTILE.INC(D:D,3),1,D684&gt;_xlfn.QUARTILE.INC(D:D,2),2,D684&gt;_xlfn.QUARTILE.INC(D:D,1),3,D684&lt;=_xlfn.QUARTILE.INC(D:D,1),4)</f>
        <v>2</v>
      </c>
      <c r="J684" t="str">
        <f t="shared" si="40"/>
        <v>122</v>
      </c>
      <c r="K684" t="str">
        <f t="shared" si="41"/>
        <v/>
      </c>
      <c r="L684" t="str">
        <f t="shared" si="42"/>
        <v/>
      </c>
      <c r="M684" t="str">
        <f t="shared" si="43"/>
        <v/>
      </c>
    </row>
    <row r="685" spans="1:13" x14ac:dyDescent="0.25">
      <c r="A685">
        <v>641</v>
      </c>
      <c r="B685">
        <v>12</v>
      </c>
      <c r="C685" s="1">
        <v>43575</v>
      </c>
      <c r="D685">
        <v>60.1</v>
      </c>
      <c r="E685">
        <v>4.29285714285714</v>
      </c>
      <c r="F685">
        <f>$O$2-C685</f>
        <v>11</v>
      </c>
      <c r="G685" cm="1">
        <f t="array" ref="G685">_xlfn.IFS(F685&gt;_xlfn.QUARTILE.INC(F:F,3),4,F685&gt;_xlfn.QUARTILE.INC(F:F,2),3,F685&gt;_xlfn.QUARTILE.INC(F:F,1),2,F685&lt;=_xlfn.QUARTILE.INC(F:F,1),1)</f>
        <v>4</v>
      </c>
      <c r="H685" cm="1">
        <f t="array" ref="H685">_xlfn.IFS(B685&gt;_xlfn.QUARTILE.INC(B:B,3),1,B685&gt;_xlfn.QUARTILE.INC(B:B,2),2,B685&gt;_xlfn.QUARTILE.INC(B:B,1),3,B685&lt;=_xlfn.QUARTILE.INC(B:B,1),4)</f>
        <v>1</v>
      </c>
      <c r="I685" cm="1">
        <f t="array" ref="I685">_xlfn.IFS(D685&gt;_xlfn.QUARTILE.INC(D:D,3),1,D685&gt;_xlfn.QUARTILE.INC(D:D,2),2,D685&gt;_xlfn.QUARTILE.INC(D:D,1),3,D685&lt;=_xlfn.QUARTILE.INC(D:D,1),4)</f>
        <v>2</v>
      </c>
      <c r="J685" t="str">
        <f t="shared" si="40"/>
        <v>412</v>
      </c>
      <c r="K685" t="str">
        <f t="shared" si="41"/>
        <v>At Risk</v>
      </c>
      <c r="L685" t="str">
        <f t="shared" si="42"/>
        <v/>
      </c>
      <c r="M685" t="str">
        <f t="shared" si="43"/>
        <v>Loyal</v>
      </c>
    </row>
    <row r="686" spans="1:13" x14ac:dyDescent="0.25">
      <c r="A686">
        <v>5806</v>
      </c>
      <c r="B686">
        <v>12</v>
      </c>
      <c r="C686" s="1">
        <v>43583</v>
      </c>
      <c r="D686">
        <v>60.05</v>
      </c>
      <c r="E686">
        <v>4.0033333333333303</v>
      </c>
      <c r="F686">
        <f>$O$2-C686</f>
        <v>3</v>
      </c>
      <c r="G686" cm="1">
        <f t="array" ref="G686">_xlfn.IFS(F686&gt;_xlfn.QUARTILE.INC(F:F,3),4,F686&gt;_xlfn.QUARTILE.INC(F:F,2),3,F686&gt;_xlfn.QUARTILE.INC(F:F,1),2,F686&lt;=_xlfn.QUARTILE.INC(F:F,1),1)</f>
        <v>1</v>
      </c>
      <c r="H686" cm="1">
        <f t="array" ref="H686">_xlfn.IFS(B686&gt;_xlfn.QUARTILE.INC(B:B,3),1,B686&gt;_xlfn.QUARTILE.INC(B:B,2),2,B686&gt;_xlfn.QUARTILE.INC(B:B,1),3,B686&lt;=_xlfn.QUARTILE.INC(B:B,1),4)</f>
        <v>1</v>
      </c>
      <c r="I686" cm="1">
        <f t="array" ref="I686">_xlfn.IFS(D686&gt;_xlfn.QUARTILE.INC(D:D,3),1,D686&gt;_xlfn.QUARTILE.INC(D:D,2),2,D686&gt;_xlfn.QUARTILE.INC(D:D,1),3,D686&lt;=_xlfn.QUARTILE.INC(D:D,1),4)</f>
        <v>2</v>
      </c>
      <c r="J686" t="str">
        <f t="shared" si="40"/>
        <v>112</v>
      </c>
      <c r="K686" t="str">
        <f t="shared" si="41"/>
        <v/>
      </c>
      <c r="L686" t="str">
        <f t="shared" si="42"/>
        <v/>
      </c>
      <c r="M686" t="str">
        <f t="shared" si="43"/>
        <v>Loyal</v>
      </c>
    </row>
    <row r="687" spans="1:13" x14ac:dyDescent="0.25">
      <c r="A687">
        <v>66</v>
      </c>
      <c r="B687">
        <v>9</v>
      </c>
      <c r="C687" s="1">
        <v>43574</v>
      </c>
      <c r="D687">
        <v>60</v>
      </c>
      <c r="E687">
        <v>4.6153846153846096</v>
      </c>
      <c r="F687">
        <f>$O$2-C687</f>
        <v>12</v>
      </c>
      <c r="G687" cm="1">
        <f t="array" ref="G687">_xlfn.IFS(F687&gt;_xlfn.QUARTILE.INC(F:F,3),4,F687&gt;_xlfn.QUARTILE.INC(F:F,2),3,F687&gt;_xlfn.QUARTILE.INC(F:F,1),2,F687&lt;=_xlfn.QUARTILE.INC(F:F,1),1)</f>
        <v>4</v>
      </c>
      <c r="H687" cm="1">
        <f t="array" ref="H687">_xlfn.IFS(B687&gt;_xlfn.QUARTILE.INC(B:B,3),1,B687&gt;_xlfn.QUARTILE.INC(B:B,2),2,B687&gt;_xlfn.QUARTILE.INC(B:B,1),3,B687&lt;=_xlfn.QUARTILE.INC(B:B,1),4)</f>
        <v>2</v>
      </c>
      <c r="I687" cm="1">
        <f t="array" ref="I687">_xlfn.IFS(D687&gt;_xlfn.QUARTILE.INC(D:D,3),1,D687&gt;_xlfn.QUARTILE.INC(D:D,2),2,D687&gt;_xlfn.QUARTILE.INC(D:D,1),3,D687&lt;=_xlfn.QUARTILE.INC(D:D,1),4)</f>
        <v>2</v>
      </c>
      <c r="J687" t="str">
        <f t="shared" si="40"/>
        <v>422</v>
      </c>
      <c r="K687" t="str">
        <f t="shared" si="41"/>
        <v>At Risk</v>
      </c>
      <c r="L687" t="str">
        <f t="shared" si="42"/>
        <v/>
      </c>
      <c r="M687" t="str">
        <f t="shared" si="43"/>
        <v/>
      </c>
    </row>
    <row r="688" spans="1:13" x14ac:dyDescent="0.25">
      <c r="A688">
        <v>251</v>
      </c>
      <c r="B688">
        <v>12</v>
      </c>
      <c r="C688" s="1">
        <v>43584</v>
      </c>
      <c r="D688">
        <v>60</v>
      </c>
      <c r="E688">
        <v>4.2857142857142803</v>
      </c>
      <c r="F688">
        <f>$O$2-C688</f>
        <v>2</v>
      </c>
      <c r="G688" cm="1">
        <f t="array" ref="G688">_xlfn.IFS(F688&gt;_xlfn.QUARTILE.INC(F:F,3),4,F688&gt;_xlfn.QUARTILE.INC(F:F,2),3,F688&gt;_xlfn.QUARTILE.INC(F:F,1),2,F688&lt;=_xlfn.QUARTILE.INC(F:F,1),1)</f>
        <v>1</v>
      </c>
      <c r="H688" cm="1">
        <f t="array" ref="H688">_xlfn.IFS(B688&gt;_xlfn.QUARTILE.INC(B:B,3),1,B688&gt;_xlfn.QUARTILE.INC(B:B,2),2,B688&gt;_xlfn.QUARTILE.INC(B:B,1),3,B688&lt;=_xlfn.QUARTILE.INC(B:B,1),4)</f>
        <v>1</v>
      </c>
      <c r="I688" cm="1">
        <f t="array" ref="I688">_xlfn.IFS(D688&gt;_xlfn.QUARTILE.INC(D:D,3),1,D688&gt;_xlfn.QUARTILE.INC(D:D,2),2,D688&gt;_xlfn.QUARTILE.INC(D:D,1),3,D688&lt;=_xlfn.QUARTILE.INC(D:D,1),4)</f>
        <v>2</v>
      </c>
      <c r="J688" t="str">
        <f t="shared" si="40"/>
        <v>112</v>
      </c>
      <c r="K688" t="str">
        <f t="shared" si="41"/>
        <v/>
      </c>
      <c r="L688" t="str">
        <f t="shared" si="42"/>
        <v/>
      </c>
      <c r="M688" t="str">
        <f t="shared" si="43"/>
        <v>Loyal</v>
      </c>
    </row>
    <row r="689" spans="1:13" x14ac:dyDescent="0.25">
      <c r="A689">
        <v>8491</v>
      </c>
      <c r="B689">
        <v>10</v>
      </c>
      <c r="C689" s="1">
        <v>43583</v>
      </c>
      <c r="D689">
        <v>59.9</v>
      </c>
      <c r="E689">
        <v>5.44545454545454</v>
      </c>
      <c r="F689">
        <f>$O$2-C689</f>
        <v>3</v>
      </c>
      <c r="G689" cm="1">
        <f t="array" ref="G689">_xlfn.IFS(F689&gt;_xlfn.QUARTILE.INC(F:F,3),4,F689&gt;_xlfn.QUARTILE.INC(F:F,2),3,F689&gt;_xlfn.QUARTILE.INC(F:F,1),2,F689&lt;=_xlfn.QUARTILE.INC(F:F,1),1)</f>
        <v>1</v>
      </c>
      <c r="H689" cm="1">
        <f t="array" ref="H689">_xlfn.IFS(B689&gt;_xlfn.QUARTILE.INC(B:B,3),1,B689&gt;_xlfn.QUARTILE.INC(B:B,2),2,B689&gt;_xlfn.QUARTILE.INC(B:B,1),3,B689&lt;=_xlfn.QUARTILE.INC(B:B,1),4)</f>
        <v>2</v>
      </c>
      <c r="I689" cm="1">
        <f t="array" ref="I689">_xlfn.IFS(D689&gt;_xlfn.QUARTILE.INC(D:D,3),1,D689&gt;_xlfn.QUARTILE.INC(D:D,2),2,D689&gt;_xlfn.QUARTILE.INC(D:D,1),3,D689&lt;=_xlfn.QUARTILE.INC(D:D,1),4)</f>
        <v>2</v>
      </c>
      <c r="J689" t="str">
        <f t="shared" si="40"/>
        <v>122</v>
      </c>
      <c r="K689" t="str">
        <f t="shared" si="41"/>
        <v/>
      </c>
      <c r="L689" t="str">
        <f t="shared" si="42"/>
        <v/>
      </c>
      <c r="M689" t="str">
        <f t="shared" si="43"/>
        <v/>
      </c>
    </row>
    <row r="690" spans="1:13" x14ac:dyDescent="0.25">
      <c r="A690">
        <v>743</v>
      </c>
      <c r="B690">
        <v>12</v>
      </c>
      <c r="C690" s="1">
        <v>43584</v>
      </c>
      <c r="D690">
        <v>59.9</v>
      </c>
      <c r="E690">
        <v>3.9933333333333301</v>
      </c>
      <c r="F690">
        <f>$O$2-C690</f>
        <v>2</v>
      </c>
      <c r="G690" cm="1">
        <f t="array" ref="G690">_xlfn.IFS(F690&gt;_xlfn.QUARTILE.INC(F:F,3),4,F690&gt;_xlfn.QUARTILE.INC(F:F,2),3,F690&gt;_xlfn.QUARTILE.INC(F:F,1),2,F690&lt;=_xlfn.QUARTILE.INC(F:F,1),1)</f>
        <v>1</v>
      </c>
      <c r="H690" cm="1">
        <f t="array" ref="H690">_xlfn.IFS(B690&gt;_xlfn.QUARTILE.INC(B:B,3),1,B690&gt;_xlfn.QUARTILE.INC(B:B,2),2,B690&gt;_xlfn.QUARTILE.INC(B:B,1),3,B690&lt;=_xlfn.QUARTILE.INC(B:B,1),4)</f>
        <v>1</v>
      </c>
      <c r="I690" cm="1">
        <f t="array" ref="I690">_xlfn.IFS(D690&gt;_xlfn.QUARTILE.INC(D:D,3),1,D690&gt;_xlfn.QUARTILE.INC(D:D,2),2,D690&gt;_xlfn.QUARTILE.INC(D:D,1),3,D690&lt;=_xlfn.QUARTILE.INC(D:D,1),4)</f>
        <v>2</v>
      </c>
      <c r="J690" t="str">
        <f t="shared" si="40"/>
        <v>112</v>
      </c>
      <c r="K690" t="str">
        <f t="shared" si="41"/>
        <v/>
      </c>
      <c r="L690" t="str">
        <f t="shared" si="42"/>
        <v/>
      </c>
      <c r="M690" t="str">
        <f t="shared" si="43"/>
        <v>Loyal</v>
      </c>
    </row>
    <row r="691" spans="1:13" x14ac:dyDescent="0.25">
      <c r="A691">
        <v>208</v>
      </c>
      <c r="B691">
        <v>13</v>
      </c>
      <c r="C691" s="1">
        <v>43581</v>
      </c>
      <c r="D691">
        <v>59.9</v>
      </c>
      <c r="E691">
        <v>3.7437499999999999</v>
      </c>
      <c r="F691">
        <f>$O$2-C691</f>
        <v>5</v>
      </c>
      <c r="G691" cm="1">
        <f t="array" ref="G691">_xlfn.IFS(F691&gt;_xlfn.QUARTILE.INC(F:F,3),4,F691&gt;_xlfn.QUARTILE.INC(F:F,2),3,F691&gt;_xlfn.QUARTILE.INC(F:F,1),2,F691&lt;=_xlfn.QUARTILE.INC(F:F,1),1)</f>
        <v>3</v>
      </c>
      <c r="H691" cm="1">
        <f t="array" ref="H691">_xlfn.IFS(B691&gt;_xlfn.QUARTILE.INC(B:B,3),1,B691&gt;_xlfn.QUARTILE.INC(B:B,2),2,B691&gt;_xlfn.QUARTILE.INC(B:B,1),3,B691&lt;=_xlfn.QUARTILE.INC(B:B,1),4)</f>
        <v>1</v>
      </c>
      <c r="I691" cm="1">
        <f t="array" ref="I691">_xlfn.IFS(D691&gt;_xlfn.QUARTILE.INC(D:D,3),1,D691&gt;_xlfn.QUARTILE.INC(D:D,2),2,D691&gt;_xlfn.QUARTILE.INC(D:D,1),3,D691&lt;=_xlfn.QUARTILE.INC(D:D,1),4)</f>
        <v>2</v>
      </c>
      <c r="J691" t="str">
        <f t="shared" si="40"/>
        <v>312</v>
      </c>
      <c r="K691" t="str">
        <f t="shared" si="41"/>
        <v/>
      </c>
      <c r="L691" t="str">
        <f t="shared" si="42"/>
        <v/>
      </c>
      <c r="M691" t="str">
        <f t="shared" si="43"/>
        <v>Loyal</v>
      </c>
    </row>
    <row r="692" spans="1:13" x14ac:dyDescent="0.25">
      <c r="A692">
        <v>765</v>
      </c>
      <c r="B692">
        <v>10</v>
      </c>
      <c r="C692" s="1">
        <v>43578</v>
      </c>
      <c r="D692">
        <v>59.9</v>
      </c>
      <c r="E692">
        <v>4.99166666666666</v>
      </c>
      <c r="F692">
        <f>$O$2-C692</f>
        <v>8</v>
      </c>
      <c r="G692" cm="1">
        <f t="array" ref="G692">_xlfn.IFS(F692&gt;_xlfn.QUARTILE.INC(F:F,3),4,F692&gt;_xlfn.QUARTILE.INC(F:F,2),3,F692&gt;_xlfn.QUARTILE.INC(F:F,1),2,F692&lt;=_xlfn.QUARTILE.INC(F:F,1),1)</f>
        <v>4</v>
      </c>
      <c r="H692" cm="1">
        <f t="array" ref="H692">_xlfn.IFS(B692&gt;_xlfn.QUARTILE.INC(B:B,3),1,B692&gt;_xlfn.QUARTILE.INC(B:B,2),2,B692&gt;_xlfn.QUARTILE.INC(B:B,1),3,B692&lt;=_xlfn.QUARTILE.INC(B:B,1),4)</f>
        <v>2</v>
      </c>
      <c r="I692" cm="1">
        <f t="array" ref="I692">_xlfn.IFS(D692&gt;_xlfn.QUARTILE.INC(D:D,3),1,D692&gt;_xlfn.QUARTILE.INC(D:D,2),2,D692&gt;_xlfn.QUARTILE.INC(D:D,1),3,D692&lt;=_xlfn.QUARTILE.INC(D:D,1),4)</f>
        <v>2</v>
      </c>
      <c r="J692" t="str">
        <f t="shared" si="40"/>
        <v>422</v>
      </c>
      <c r="K692" t="str">
        <f t="shared" si="41"/>
        <v>At Risk</v>
      </c>
      <c r="L692" t="str">
        <f t="shared" si="42"/>
        <v/>
      </c>
      <c r="M692" t="str">
        <f t="shared" si="43"/>
        <v/>
      </c>
    </row>
    <row r="693" spans="1:13" x14ac:dyDescent="0.25">
      <c r="A693">
        <v>8183</v>
      </c>
      <c r="B693">
        <v>12</v>
      </c>
      <c r="C693" s="1">
        <v>43583</v>
      </c>
      <c r="D693">
        <v>59.9</v>
      </c>
      <c r="E693">
        <v>3.9933333333333301</v>
      </c>
      <c r="F693">
        <f>$O$2-C693</f>
        <v>3</v>
      </c>
      <c r="G693" cm="1">
        <f t="array" ref="G693">_xlfn.IFS(F693&gt;_xlfn.QUARTILE.INC(F:F,3),4,F693&gt;_xlfn.QUARTILE.INC(F:F,2),3,F693&gt;_xlfn.QUARTILE.INC(F:F,1),2,F693&lt;=_xlfn.QUARTILE.INC(F:F,1),1)</f>
        <v>1</v>
      </c>
      <c r="H693" cm="1">
        <f t="array" ref="H693">_xlfn.IFS(B693&gt;_xlfn.QUARTILE.INC(B:B,3),1,B693&gt;_xlfn.QUARTILE.INC(B:B,2),2,B693&gt;_xlfn.QUARTILE.INC(B:B,1),3,B693&lt;=_xlfn.QUARTILE.INC(B:B,1),4)</f>
        <v>1</v>
      </c>
      <c r="I693" cm="1">
        <f t="array" ref="I693">_xlfn.IFS(D693&gt;_xlfn.QUARTILE.INC(D:D,3),1,D693&gt;_xlfn.QUARTILE.INC(D:D,2),2,D693&gt;_xlfn.QUARTILE.INC(D:D,1),3,D693&lt;=_xlfn.QUARTILE.INC(D:D,1),4)</f>
        <v>2</v>
      </c>
      <c r="J693" t="str">
        <f t="shared" si="40"/>
        <v>112</v>
      </c>
      <c r="K693" t="str">
        <f t="shared" si="41"/>
        <v/>
      </c>
      <c r="L693" t="str">
        <f t="shared" si="42"/>
        <v/>
      </c>
      <c r="M693" t="str">
        <f t="shared" si="43"/>
        <v>Loyal</v>
      </c>
    </row>
    <row r="694" spans="1:13" x14ac:dyDescent="0.25">
      <c r="A694">
        <v>8163</v>
      </c>
      <c r="B694">
        <v>11</v>
      </c>
      <c r="C694" s="1">
        <v>43583</v>
      </c>
      <c r="D694">
        <v>59.9</v>
      </c>
      <c r="E694">
        <v>4.99166666666666</v>
      </c>
      <c r="F694">
        <f>$O$2-C694</f>
        <v>3</v>
      </c>
      <c r="G694" cm="1">
        <f t="array" ref="G694">_xlfn.IFS(F694&gt;_xlfn.QUARTILE.INC(F:F,3),4,F694&gt;_xlfn.QUARTILE.INC(F:F,2),3,F694&gt;_xlfn.QUARTILE.INC(F:F,1),2,F694&lt;=_xlfn.QUARTILE.INC(F:F,1),1)</f>
        <v>1</v>
      </c>
      <c r="H694" cm="1">
        <f t="array" ref="H694">_xlfn.IFS(B694&gt;_xlfn.QUARTILE.INC(B:B,3),1,B694&gt;_xlfn.QUARTILE.INC(B:B,2),2,B694&gt;_xlfn.QUARTILE.INC(B:B,1),3,B694&lt;=_xlfn.QUARTILE.INC(B:B,1),4)</f>
        <v>2</v>
      </c>
      <c r="I694" cm="1">
        <f t="array" ref="I694">_xlfn.IFS(D694&gt;_xlfn.QUARTILE.INC(D:D,3),1,D694&gt;_xlfn.QUARTILE.INC(D:D,2),2,D694&gt;_xlfn.QUARTILE.INC(D:D,1),3,D694&lt;=_xlfn.QUARTILE.INC(D:D,1),4)</f>
        <v>2</v>
      </c>
      <c r="J694" t="str">
        <f t="shared" si="40"/>
        <v>122</v>
      </c>
      <c r="K694" t="str">
        <f t="shared" si="41"/>
        <v/>
      </c>
      <c r="L694" t="str">
        <f t="shared" si="42"/>
        <v/>
      </c>
      <c r="M694" t="str">
        <f t="shared" si="43"/>
        <v/>
      </c>
    </row>
    <row r="695" spans="1:13" x14ac:dyDescent="0.25">
      <c r="A695">
        <v>286</v>
      </c>
      <c r="B695">
        <v>9</v>
      </c>
      <c r="C695" s="1">
        <v>43581</v>
      </c>
      <c r="D695">
        <v>59.85</v>
      </c>
      <c r="E695">
        <v>4.6038461538461499</v>
      </c>
      <c r="F695">
        <f>$O$2-C695</f>
        <v>5</v>
      </c>
      <c r="G695" cm="1">
        <f t="array" ref="G695">_xlfn.IFS(F695&gt;_xlfn.QUARTILE.INC(F:F,3),4,F695&gt;_xlfn.QUARTILE.INC(F:F,2),3,F695&gt;_xlfn.QUARTILE.INC(F:F,1),2,F695&lt;=_xlfn.QUARTILE.INC(F:F,1),1)</f>
        <v>3</v>
      </c>
      <c r="H695" cm="1">
        <f t="array" ref="H695">_xlfn.IFS(B695&gt;_xlfn.QUARTILE.INC(B:B,3),1,B695&gt;_xlfn.QUARTILE.INC(B:B,2),2,B695&gt;_xlfn.QUARTILE.INC(B:B,1),3,B695&lt;=_xlfn.QUARTILE.INC(B:B,1),4)</f>
        <v>2</v>
      </c>
      <c r="I695" cm="1">
        <f t="array" ref="I695">_xlfn.IFS(D695&gt;_xlfn.QUARTILE.INC(D:D,3),1,D695&gt;_xlfn.QUARTILE.INC(D:D,2),2,D695&gt;_xlfn.QUARTILE.INC(D:D,1),3,D695&lt;=_xlfn.QUARTILE.INC(D:D,1),4)</f>
        <v>2</v>
      </c>
      <c r="J695" t="str">
        <f t="shared" si="40"/>
        <v>322</v>
      </c>
      <c r="K695" t="str">
        <f t="shared" si="41"/>
        <v/>
      </c>
      <c r="L695" t="str">
        <f t="shared" si="42"/>
        <v/>
      </c>
      <c r="M695" t="str">
        <f t="shared" si="43"/>
        <v/>
      </c>
    </row>
    <row r="696" spans="1:13" x14ac:dyDescent="0.25">
      <c r="A696">
        <v>5416</v>
      </c>
      <c r="B696">
        <v>7</v>
      </c>
      <c r="C696" s="1">
        <v>43583</v>
      </c>
      <c r="D696">
        <v>59.8</v>
      </c>
      <c r="E696">
        <v>4.9833333333333298</v>
      </c>
      <c r="F696">
        <f>$O$2-C696</f>
        <v>3</v>
      </c>
      <c r="G696" cm="1">
        <f t="array" ref="G696">_xlfn.IFS(F696&gt;_xlfn.QUARTILE.INC(F:F,3),4,F696&gt;_xlfn.QUARTILE.INC(F:F,2),3,F696&gt;_xlfn.QUARTILE.INC(F:F,1),2,F696&lt;=_xlfn.QUARTILE.INC(F:F,1),1)</f>
        <v>1</v>
      </c>
      <c r="H696" cm="1">
        <f t="array" ref="H696">_xlfn.IFS(B696&gt;_xlfn.QUARTILE.INC(B:B,3),1,B696&gt;_xlfn.QUARTILE.INC(B:B,2),2,B696&gt;_xlfn.QUARTILE.INC(B:B,1),3,B696&lt;=_xlfn.QUARTILE.INC(B:B,1),4)</f>
        <v>3</v>
      </c>
      <c r="I696" cm="1">
        <f t="array" ref="I696">_xlfn.IFS(D696&gt;_xlfn.QUARTILE.INC(D:D,3),1,D696&gt;_xlfn.QUARTILE.INC(D:D,2),2,D696&gt;_xlfn.QUARTILE.INC(D:D,1),3,D696&lt;=_xlfn.QUARTILE.INC(D:D,1),4)</f>
        <v>2</v>
      </c>
      <c r="J696" t="str">
        <f t="shared" si="40"/>
        <v>132</v>
      </c>
      <c r="K696" t="str">
        <f t="shared" si="41"/>
        <v/>
      </c>
      <c r="L696" t="str">
        <f t="shared" si="42"/>
        <v/>
      </c>
      <c r="M696" t="str">
        <f t="shared" si="43"/>
        <v/>
      </c>
    </row>
    <row r="697" spans="1:13" x14ac:dyDescent="0.25">
      <c r="A697">
        <v>8250</v>
      </c>
      <c r="B697">
        <v>12</v>
      </c>
      <c r="C697" s="1">
        <v>43582</v>
      </c>
      <c r="D697">
        <v>59.8</v>
      </c>
      <c r="E697">
        <v>4.5999999999999996</v>
      </c>
      <c r="F697">
        <f>$O$2-C697</f>
        <v>4</v>
      </c>
      <c r="G697" cm="1">
        <f t="array" ref="G697">_xlfn.IFS(F697&gt;_xlfn.QUARTILE.INC(F:F,3),4,F697&gt;_xlfn.QUARTILE.INC(F:F,2),3,F697&gt;_xlfn.QUARTILE.INC(F:F,1),2,F697&lt;=_xlfn.QUARTILE.INC(F:F,1),1)</f>
        <v>2</v>
      </c>
      <c r="H697" cm="1">
        <f t="array" ref="H697">_xlfn.IFS(B697&gt;_xlfn.QUARTILE.INC(B:B,3),1,B697&gt;_xlfn.QUARTILE.INC(B:B,2),2,B697&gt;_xlfn.QUARTILE.INC(B:B,1),3,B697&lt;=_xlfn.QUARTILE.INC(B:B,1),4)</f>
        <v>1</v>
      </c>
      <c r="I697" cm="1">
        <f t="array" ref="I697">_xlfn.IFS(D697&gt;_xlfn.QUARTILE.INC(D:D,3),1,D697&gt;_xlfn.QUARTILE.INC(D:D,2),2,D697&gt;_xlfn.QUARTILE.INC(D:D,1),3,D697&lt;=_xlfn.QUARTILE.INC(D:D,1),4)</f>
        <v>2</v>
      </c>
      <c r="J697" t="str">
        <f t="shared" si="40"/>
        <v>212</v>
      </c>
      <c r="K697" t="str">
        <f t="shared" si="41"/>
        <v/>
      </c>
      <c r="L697" t="str">
        <f t="shared" si="42"/>
        <v/>
      </c>
      <c r="M697" t="str">
        <f t="shared" si="43"/>
        <v>Loyal</v>
      </c>
    </row>
    <row r="698" spans="1:13" x14ac:dyDescent="0.25">
      <c r="A698">
        <v>8329</v>
      </c>
      <c r="B698">
        <v>12</v>
      </c>
      <c r="C698" s="1">
        <v>43580</v>
      </c>
      <c r="D698">
        <v>59.8</v>
      </c>
      <c r="E698">
        <v>4.5999999999999996</v>
      </c>
      <c r="F698">
        <f>$O$2-C698</f>
        <v>6</v>
      </c>
      <c r="G698" cm="1">
        <f t="array" ref="G698">_xlfn.IFS(F698&gt;_xlfn.QUARTILE.INC(F:F,3),4,F698&gt;_xlfn.QUARTILE.INC(F:F,2),3,F698&gt;_xlfn.QUARTILE.INC(F:F,1),2,F698&lt;=_xlfn.QUARTILE.INC(F:F,1),1)</f>
        <v>3</v>
      </c>
      <c r="H698" cm="1">
        <f t="array" ref="H698">_xlfn.IFS(B698&gt;_xlfn.QUARTILE.INC(B:B,3),1,B698&gt;_xlfn.QUARTILE.INC(B:B,2),2,B698&gt;_xlfn.QUARTILE.INC(B:B,1),3,B698&lt;=_xlfn.QUARTILE.INC(B:B,1),4)</f>
        <v>1</v>
      </c>
      <c r="I698" cm="1">
        <f t="array" ref="I698">_xlfn.IFS(D698&gt;_xlfn.QUARTILE.INC(D:D,3),1,D698&gt;_xlfn.QUARTILE.INC(D:D,2),2,D698&gt;_xlfn.QUARTILE.INC(D:D,1),3,D698&lt;=_xlfn.QUARTILE.INC(D:D,1),4)</f>
        <v>2</v>
      </c>
      <c r="J698" t="str">
        <f t="shared" si="40"/>
        <v>312</v>
      </c>
      <c r="K698" t="str">
        <f t="shared" si="41"/>
        <v/>
      </c>
      <c r="L698" t="str">
        <f t="shared" si="42"/>
        <v/>
      </c>
      <c r="M698" t="str">
        <f t="shared" si="43"/>
        <v>Loyal</v>
      </c>
    </row>
    <row r="699" spans="1:13" x14ac:dyDescent="0.25">
      <c r="A699">
        <v>340</v>
      </c>
      <c r="B699">
        <v>12</v>
      </c>
      <c r="C699" s="1">
        <v>43583</v>
      </c>
      <c r="D699">
        <v>59.8</v>
      </c>
      <c r="E699">
        <v>4.5999999999999996</v>
      </c>
      <c r="F699">
        <f>$O$2-C699</f>
        <v>3</v>
      </c>
      <c r="G699" cm="1">
        <f t="array" ref="G699">_xlfn.IFS(F699&gt;_xlfn.QUARTILE.INC(F:F,3),4,F699&gt;_xlfn.QUARTILE.INC(F:F,2),3,F699&gt;_xlfn.QUARTILE.INC(F:F,1),2,F699&lt;=_xlfn.QUARTILE.INC(F:F,1),1)</f>
        <v>1</v>
      </c>
      <c r="H699" cm="1">
        <f t="array" ref="H699">_xlfn.IFS(B699&gt;_xlfn.QUARTILE.INC(B:B,3),1,B699&gt;_xlfn.QUARTILE.INC(B:B,2),2,B699&gt;_xlfn.QUARTILE.INC(B:B,1),3,B699&lt;=_xlfn.QUARTILE.INC(B:B,1),4)</f>
        <v>1</v>
      </c>
      <c r="I699" cm="1">
        <f t="array" ref="I699">_xlfn.IFS(D699&gt;_xlfn.QUARTILE.INC(D:D,3),1,D699&gt;_xlfn.QUARTILE.INC(D:D,2),2,D699&gt;_xlfn.QUARTILE.INC(D:D,1),3,D699&lt;=_xlfn.QUARTILE.INC(D:D,1),4)</f>
        <v>2</v>
      </c>
      <c r="J699" t="str">
        <f t="shared" si="40"/>
        <v>112</v>
      </c>
      <c r="K699" t="str">
        <f t="shared" si="41"/>
        <v/>
      </c>
      <c r="L699" t="str">
        <f t="shared" si="42"/>
        <v/>
      </c>
      <c r="M699" t="str">
        <f t="shared" si="43"/>
        <v>Loyal</v>
      </c>
    </row>
    <row r="700" spans="1:13" x14ac:dyDescent="0.25">
      <c r="A700">
        <v>5279</v>
      </c>
      <c r="B700">
        <v>9</v>
      </c>
      <c r="C700" s="1">
        <v>43582</v>
      </c>
      <c r="D700">
        <v>59.75</v>
      </c>
      <c r="E700">
        <v>4.9791666666666599</v>
      </c>
      <c r="F700">
        <f>$O$2-C700</f>
        <v>4</v>
      </c>
      <c r="G700" cm="1">
        <f t="array" ref="G700">_xlfn.IFS(F700&gt;_xlfn.QUARTILE.INC(F:F,3),4,F700&gt;_xlfn.QUARTILE.INC(F:F,2),3,F700&gt;_xlfn.QUARTILE.INC(F:F,1),2,F700&lt;=_xlfn.QUARTILE.INC(F:F,1),1)</f>
        <v>2</v>
      </c>
      <c r="H700" cm="1">
        <f t="array" ref="H700">_xlfn.IFS(B700&gt;_xlfn.QUARTILE.INC(B:B,3),1,B700&gt;_xlfn.QUARTILE.INC(B:B,2),2,B700&gt;_xlfn.QUARTILE.INC(B:B,1),3,B700&lt;=_xlfn.QUARTILE.INC(B:B,1),4)</f>
        <v>2</v>
      </c>
      <c r="I700" cm="1">
        <f t="array" ref="I700">_xlfn.IFS(D700&gt;_xlfn.QUARTILE.INC(D:D,3),1,D700&gt;_xlfn.QUARTILE.INC(D:D,2),2,D700&gt;_xlfn.QUARTILE.INC(D:D,1),3,D700&lt;=_xlfn.QUARTILE.INC(D:D,1),4)</f>
        <v>2</v>
      </c>
      <c r="J700" t="str">
        <f t="shared" si="40"/>
        <v>222</v>
      </c>
      <c r="K700" t="str">
        <f t="shared" si="41"/>
        <v/>
      </c>
      <c r="L700" t="str">
        <f t="shared" si="42"/>
        <v/>
      </c>
      <c r="M700" t="str">
        <f t="shared" si="43"/>
        <v/>
      </c>
    </row>
    <row r="701" spans="1:13" x14ac:dyDescent="0.25">
      <c r="A701">
        <v>8234</v>
      </c>
      <c r="B701">
        <v>10</v>
      </c>
      <c r="C701" s="1">
        <v>43579</v>
      </c>
      <c r="D701">
        <v>59.75</v>
      </c>
      <c r="E701">
        <v>5.4318181818181799</v>
      </c>
      <c r="F701">
        <f>$O$2-C701</f>
        <v>7</v>
      </c>
      <c r="G701" cm="1">
        <f t="array" ref="G701">_xlfn.IFS(F701&gt;_xlfn.QUARTILE.INC(F:F,3),4,F701&gt;_xlfn.QUARTILE.INC(F:F,2),3,F701&gt;_xlfn.QUARTILE.INC(F:F,1),2,F701&lt;=_xlfn.QUARTILE.INC(F:F,1),1)</f>
        <v>3</v>
      </c>
      <c r="H701" cm="1">
        <f t="array" ref="H701">_xlfn.IFS(B701&gt;_xlfn.QUARTILE.INC(B:B,3),1,B701&gt;_xlfn.QUARTILE.INC(B:B,2),2,B701&gt;_xlfn.QUARTILE.INC(B:B,1),3,B701&lt;=_xlfn.QUARTILE.INC(B:B,1),4)</f>
        <v>2</v>
      </c>
      <c r="I701" cm="1">
        <f t="array" ref="I701">_xlfn.IFS(D701&gt;_xlfn.QUARTILE.INC(D:D,3),1,D701&gt;_xlfn.QUARTILE.INC(D:D,2),2,D701&gt;_xlfn.QUARTILE.INC(D:D,1),3,D701&lt;=_xlfn.QUARTILE.INC(D:D,1),4)</f>
        <v>2</v>
      </c>
      <c r="J701" t="str">
        <f t="shared" si="40"/>
        <v>322</v>
      </c>
      <c r="K701" t="str">
        <f t="shared" si="41"/>
        <v/>
      </c>
      <c r="L701" t="str">
        <f t="shared" si="42"/>
        <v/>
      </c>
      <c r="M701" t="str">
        <f t="shared" si="43"/>
        <v/>
      </c>
    </row>
    <row r="702" spans="1:13" x14ac:dyDescent="0.25">
      <c r="A702">
        <v>8020</v>
      </c>
      <c r="B702">
        <v>9</v>
      </c>
      <c r="C702" s="1">
        <v>43582</v>
      </c>
      <c r="D702">
        <v>59.75</v>
      </c>
      <c r="E702">
        <v>5.9749999999999996</v>
      </c>
      <c r="F702">
        <f>$O$2-C702</f>
        <v>4</v>
      </c>
      <c r="G702" cm="1">
        <f t="array" ref="G702">_xlfn.IFS(F702&gt;_xlfn.QUARTILE.INC(F:F,3),4,F702&gt;_xlfn.QUARTILE.INC(F:F,2),3,F702&gt;_xlfn.QUARTILE.INC(F:F,1),2,F702&lt;=_xlfn.QUARTILE.INC(F:F,1),1)</f>
        <v>2</v>
      </c>
      <c r="H702" cm="1">
        <f t="array" ref="H702">_xlfn.IFS(B702&gt;_xlfn.QUARTILE.INC(B:B,3),1,B702&gt;_xlfn.QUARTILE.INC(B:B,2),2,B702&gt;_xlfn.QUARTILE.INC(B:B,1),3,B702&lt;=_xlfn.QUARTILE.INC(B:B,1),4)</f>
        <v>2</v>
      </c>
      <c r="I702" cm="1">
        <f t="array" ref="I702">_xlfn.IFS(D702&gt;_xlfn.QUARTILE.INC(D:D,3),1,D702&gt;_xlfn.QUARTILE.INC(D:D,2),2,D702&gt;_xlfn.QUARTILE.INC(D:D,1),3,D702&lt;=_xlfn.QUARTILE.INC(D:D,1),4)</f>
        <v>2</v>
      </c>
      <c r="J702" t="str">
        <f t="shared" si="40"/>
        <v>222</v>
      </c>
      <c r="K702" t="str">
        <f t="shared" si="41"/>
        <v/>
      </c>
      <c r="L702" t="str">
        <f t="shared" si="42"/>
        <v/>
      </c>
      <c r="M702" t="str">
        <f t="shared" si="43"/>
        <v/>
      </c>
    </row>
    <row r="703" spans="1:13" x14ac:dyDescent="0.25">
      <c r="A703">
        <v>5745</v>
      </c>
      <c r="B703">
        <v>8</v>
      </c>
      <c r="C703" s="1">
        <v>43584</v>
      </c>
      <c r="D703">
        <v>59.75</v>
      </c>
      <c r="E703">
        <v>6.6388888888888804</v>
      </c>
      <c r="F703">
        <f>$O$2-C703</f>
        <v>2</v>
      </c>
      <c r="G703" cm="1">
        <f t="array" ref="G703">_xlfn.IFS(F703&gt;_xlfn.QUARTILE.INC(F:F,3),4,F703&gt;_xlfn.QUARTILE.INC(F:F,2),3,F703&gt;_xlfn.QUARTILE.INC(F:F,1),2,F703&lt;=_xlfn.QUARTILE.INC(F:F,1),1)</f>
        <v>1</v>
      </c>
      <c r="H703" cm="1">
        <f t="array" ref="H703">_xlfn.IFS(B703&gt;_xlfn.QUARTILE.INC(B:B,3),1,B703&gt;_xlfn.QUARTILE.INC(B:B,2),2,B703&gt;_xlfn.QUARTILE.INC(B:B,1),3,B703&lt;=_xlfn.QUARTILE.INC(B:B,1),4)</f>
        <v>3</v>
      </c>
      <c r="I703" cm="1">
        <f t="array" ref="I703">_xlfn.IFS(D703&gt;_xlfn.QUARTILE.INC(D:D,3),1,D703&gt;_xlfn.QUARTILE.INC(D:D,2),2,D703&gt;_xlfn.QUARTILE.INC(D:D,1),3,D703&lt;=_xlfn.QUARTILE.INC(D:D,1),4)</f>
        <v>2</v>
      </c>
      <c r="J703" t="str">
        <f t="shared" si="40"/>
        <v>132</v>
      </c>
      <c r="K703" t="str">
        <f t="shared" si="41"/>
        <v/>
      </c>
      <c r="L703" t="str">
        <f t="shared" si="42"/>
        <v/>
      </c>
      <c r="M703" t="str">
        <f t="shared" si="43"/>
        <v/>
      </c>
    </row>
    <row r="704" spans="1:13" x14ac:dyDescent="0.25">
      <c r="A704">
        <v>5055</v>
      </c>
      <c r="B704">
        <v>11</v>
      </c>
      <c r="C704" s="1">
        <v>43571</v>
      </c>
      <c r="D704">
        <v>59.7</v>
      </c>
      <c r="E704">
        <v>3.98</v>
      </c>
      <c r="F704">
        <f>$O$2-C704</f>
        <v>15</v>
      </c>
      <c r="G704" cm="1">
        <f t="array" ref="G704">_xlfn.IFS(F704&gt;_xlfn.QUARTILE.INC(F:F,3),4,F704&gt;_xlfn.QUARTILE.INC(F:F,2),3,F704&gt;_xlfn.QUARTILE.INC(F:F,1),2,F704&lt;=_xlfn.QUARTILE.INC(F:F,1),1)</f>
        <v>4</v>
      </c>
      <c r="H704" cm="1">
        <f t="array" ref="H704">_xlfn.IFS(B704&gt;_xlfn.QUARTILE.INC(B:B,3),1,B704&gt;_xlfn.QUARTILE.INC(B:B,2),2,B704&gt;_xlfn.QUARTILE.INC(B:B,1),3,B704&lt;=_xlfn.QUARTILE.INC(B:B,1),4)</f>
        <v>2</v>
      </c>
      <c r="I704" cm="1">
        <f t="array" ref="I704">_xlfn.IFS(D704&gt;_xlfn.QUARTILE.INC(D:D,3),1,D704&gt;_xlfn.QUARTILE.INC(D:D,2),2,D704&gt;_xlfn.QUARTILE.INC(D:D,1),3,D704&lt;=_xlfn.QUARTILE.INC(D:D,1),4)</f>
        <v>2</v>
      </c>
      <c r="J704" t="str">
        <f t="shared" si="40"/>
        <v>422</v>
      </c>
      <c r="K704" t="str">
        <f t="shared" si="41"/>
        <v>At Risk</v>
      </c>
      <c r="L704" t="str">
        <f t="shared" si="42"/>
        <v/>
      </c>
      <c r="M704" t="str">
        <f t="shared" si="43"/>
        <v/>
      </c>
    </row>
    <row r="705" spans="1:13" x14ac:dyDescent="0.25">
      <c r="A705">
        <v>448</v>
      </c>
      <c r="B705">
        <v>13</v>
      </c>
      <c r="C705" s="1">
        <v>43582</v>
      </c>
      <c r="D705">
        <v>59.6</v>
      </c>
      <c r="E705">
        <v>4.25714285714285</v>
      </c>
      <c r="F705">
        <f>$O$2-C705</f>
        <v>4</v>
      </c>
      <c r="G705" cm="1">
        <f t="array" ref="G705">_xlfn.IFS(F705&gt;_xlfn.QUARTILE.INC(F:F,3),4,F705&gt;_xlfn.QUARTILE.INC(F:F,2),3,F705&gt;_xlfn.QUARTILE.INC(F:F,1),2,F705&lt;=_xlfn.QUARTILE.INC(F:F,1),1)</f>
        <v>2</v>
      </c>
      <c r="H705" cm="1">
        <f t="array" ref="H705">_xlfn.IFS(B705&gt;_xlfn.QUARTILE.INC(B:B,3),1,B705&gt;_xlfn.QUARTILE.INC(B:B,2),2,B705&gt;_xlfn.QUARTILE.INC(B:B,1),3,B705&lt;=_xlfn.QUARTILE.INC(B:B,1),4)</f>
        <v>1</v>
      </c>
      <c r="I705" cm="1">
        <f t="array" ref="I705">_xlfn.IFS(D705&gt;_xlfn.QUARTILE.INC(D:D,3),1,D705&gt;_xlfn.QUARTILE.INC(D:D,2),2,D705&gt;_xlfn.QUARTILE.INC(D:D,1),3,D705&lt;=_xlfn.QUARTILE.INC(D:D,1),4)</f>
        <v>2</v>
      </c>
      <c r="J705" t="str">
        <f t="shared" si="40"/>
        <v>212</v>
      </c>
      <c r="K705" t="str">
        <f t="shared" si="41"/>
        <v/>
      </c>
      <c r="L705" t="str">
        <f t="shared" si="42"/>
        <v/>
      </c>
      <c r="M705" t="str">
        <f t="shared" si="43"/>
        <v>Loyal</v>
      </c>
    </row>
    <row r="706" spans="1:13" x14ac:dyDescent="0.25">
      <c r="A706">
        <v>8243</v>
      </c>
      <c r="B706">
        <v>12</v>
      </c>
      <c r="C706" s="1">
        <v>43581</v>
      </c>
      <c r="D706">
        <v>59.6</v>
      </c>
      <c r="E706">
        <v>4.5846153846153799</v>
      </c>
      <c r="F706">
        <f>$O$2-C706</f>
        <v>5</v>
      </c>
      <c r="G706" cm="1">
        <f t="array" ref="G706">_xlfn.IFS(F706&gt;_xlfn.QUARTILE.INC(F:F,3),4,F706&gt;_xlfn.QUARTILE.INC(F:F,2),3,F706&gt;_xlfn.QUARTILE.INC(F:F,1),2,F706&lt;=_xlfn.QUARTILE.INC(F:F,1),1)</f>
        <v>3</v>
      </c>
      <c r="H706" cm="1">
        <f t="array" ref="H706">_xlfn.IFS(B706&gt;_xlfn.QUARTILE.INC(B:B,3),1,B706&gt;_xlfn.QUARTILE.INC(B:B,2),2,B706&gt;_xlfn.QUARTILE.INC(B:B,1),3,B706&lt;=_xlfn.QUARTILE.INC(B:B,1),4)</f>
        <v>1</v>
      </c>
      <c r="I706" cm="1">
        <f t="array" ref="I706">_xlfn.IFS(D706&gt;_xlfn.QUARTILE.INC(D:D,3),1,D706&gt;_xlfn.QUARTILE.INC(D:D,2),2,D706&gt;_xlfn.QUARTILE.INC(D:D,1),3,D706&lt;=_xlfn.QUARTILE.INC(D:D,1),4)</f>
        <v>2</v>
      </c>
      <c r="J706" t="str">
        <f t="shared" si="40"/>
        <v>312</v>
      </c>
      <c r="K706" t="str">
        <f t="shared" si="41"/>
        <v/>
      </c>
      <c r="L706" t="str">
        <f t="shared" si="42"/>
        <v/>
      </c>
      <c r="M706" t="str">
        <f t="shared" si="43"/>
        <v>Loyal</v>
      </c>
    </row>
    <row r="707" spans="1:13" x14ac:dyDescent="0.25">
      <c r="A707">
        <v>8372</v>
      </c>
      <c r="B707">
        <v>13</v>
      </c>
      <c r="C707" s="1">
        <v>43582</v>
      </c>
      <c r="D707">
        <v>59.55</v>
      </c>
      <c r="E707">
        <v>4.5807692307692296</v>
      </c>
      <c r="F707">
        <f>$O$2-C707</f>
        <v>4</v>
      </c>
      <c r="G707" cm="1">
        <f t="array" ref="G707">_xlfn.IFS(F707&gt;_xlfn.QUARTILE.INC(F:F,3),4,F707&gt;_xlfn.QUARTILE.INC(F:F,2),3,F707&gt;_xlfn.QUARTILE.INC(F:F,1),2,F707&lt;=_xlfn.QUARTILE.INC(F:F,1),1)</f>
        <v>2</v>
      </c>
      <c r="H707" cm="1">
        <f t="array" ref="H707">_xlfn.IFS(B707&gt;_xlfn.QUARTILE.INC(B:B,3),1,B707&gt;_xlfn.QUARTILE.INC(B:B,2),2,B707&gt;_xlfn.QUARTILE.INC(B:B,1),3,B707&lt;=_xlfn.QUARTILE.INC(B:B,1),4)</f>
        <v>1</v>
      </c>
      <c r="I707" cm="1">
        <f t="array" ref="I707">_xlfn.IFS(D707&gt;_xlfn.QUARTILE.INC(D:D,3),1,D707&gt;_xlfn.QUARTILE.INC(D:D,2),2,D707&gt;_xlfn.QUARTILE.INC(D:D,1),3,D707&lt;=_xlfn.QUARTILE.INC(D:D,1),4)</f>
        <v>2</v>
      </c>
      <c r="J707" t="str">
        <f t="shared" ref="J707:J770" si="44">_xlfn.CONCAT(G707,H707,I707,)</f>
        <v>212</v>
      </c>
      <c r="K707" t="str">
        <f t="shared" ref="K707:K770" si="45">IF(OR(G707=4,G707=4),"At Risk", "")</f>
        <v/>
      </c>
      <c r="L707" t="str">
        <f t="shared" ref="L707:L770" si="46">IF(AND(G707=1,H707=1,I707=1),"Champion","")</f>
        <v/>
      </c>
      <c r="M707" t="str">
        <f t="shared" ref="M707:M770" si="47">IF(H707=1,"Loyal","")</f>
        <v>Loyal</v>
      </c>
    </row>
    <row r="708" spans="1:13" x14ac:dyDescent="0.25">
      <c r="A708">
        <v>683</v>
      </c>
      <c r="B708">
        <v>11</v>
      </c>
      <c r="C708" s="1">
        <v>43583</v>
      </c>
      <c r="D708">
        <v>59.55</v>
      </c>
      <c r="E708">
        <v>4.5807692307692296</v>
      </c>
      <c r="F708">
        <f>$O$2-C708</f>
        <v>3</v>
      </c>
      <c r="G708" cm="1">
        <f t="array" ref="G708">_xlfn.IFS(F708&gt;_xlfn.QUARTILE.INC(F:F,3),4,F708&gt;_xlfn.QUARTILE.INC(F:F,2),3,F708&gt;_xlfn.QUARTILE.INC(F:F,1),2,F708&lt;=_xlfn.QUARTILE.INC(F:F,1),1)</f>
        <v>1</v>
      </c>
      <c r="H708" cm="1">
        <f t="array" ref="H708">_xlfn.IFS(B708&gt;_xlfn.QUARTILE.INC(B:B,3),1,B708&gt;_xlfn.QUARTILE.INC(B:B,2),2,B708&gt;_xlfn.QUARTILE.INC(B:B,1),3,B708&lt;=_xlfn.QUARTILE.INC(B:B,1),4)</f>
        <v>2</v>
      </c>
      <c r="I708" cm="1">
        <f t="array" ref="I708">_xlfn.IFS(D708&gt;_xlfn.QUARTILE.INC(D:D,3),1,D708&gt;_xlfn.QUARTILE.INC(D:D,2),2,D708&gt;_xlfn.QUARTILE.INC(D:D,1),3,D708&lt;=_xlfn.QUARTILE.INC(D:D,1),4)</f>
        <v>2</v>
      </c>
      <c r="J708" t="str">
        <f t="shared" si="44"/>
        <v>122</v>
      </c>
      <c r="K708" t="str">
        <f t="shared" si="45"/>
        <v/>
      </c>
      <c r="L708" t="str">
        <f t="shared" si="46"/>
        <v/>
      </c>
      <c r="M708" t="str">
        <f t="shared" si="47"/>
        <v/>
      </c>
    </row>
    <row r="709" spans="1:13" x14ac:dyDescent="0.25">
      <c r="A709">
        <v>5702</v>
      </c>
      <c r="B709">
        <v>9</v>
      </c>
      <c r="C709" s="1">
        <v>43568</v>
      </c>
      <c r="D709">
        <v>59.5</v>
      </c>
      <c r="E709">
        <v>5.4090909090909003</v>
      </c>
      <c r="F709">
        <f>$O$2-C709</f>
        <v>18</v>
      </c>
      <c r="G709" cm="1">
        <f t="array" ref="G709">_xlfn.IFS(F709&gt;_xlfn.QUARTILE.INC(F:F,3),4,F709&gt;_xlfn.QUARTILE.INC(F:F,2),3,F709&gt;_xlfn.QUARTILE.INC(F:F,1),2,F709&lt;=_xlfn.QUARTILE.INC(F:F,1),1)</f>
        <v>4</v>
      </c>
      <c r="H709" cm="1">
        <f t="array" ref="H709">_xlfn.IFS(B709&gt;_xlfn.QUARTILE.INC(B:B,3),1,B709&gt;_xlfn.QUARTILE.INC(B:B,2),2,B709&gt;_xlfn.QUARTILE.INC(B:B,1),3,B709&lt;=_xlfn.QUARTILE.INC(B:B,1),4)</f>
        <v>2</v>
      </c>
      <c r="I709" cm="1">
        <f t="array" ref="I709">_xlfn.IFS(D709&gt;_xlfn.QUARTILE.INC(D:D,3),1,D709&gt;_xlfn.QUARTILE.INC(D:D,2),2,D709&gt;_xlfn.QUARTILE.INC(D:D,1),3,D709&lt;=_xlfn.QUARTILE.INC(D:D,1),4)</f>
        <v>2</v>
      </c>
      <c r="J709" t="str">
        <f t="shared" si="44"/>
        <v>422</v>
      </c>
      <c r="K709" t="str">
        <f t="shared" si="45"/>
        <v>At Risk</v>
      </c>
      <c r="L709" t="str">
        <f t="shared" si="46"/>
        <v/>
      </c>
      <c r="M709" t="str">
        <f t="shared" si="47"/>
        <v/>
      </c>
    </row>
    <row r="710" spans="1:13" x14ac:dyDescent="0.25">
      <c r="A710">
        <v>5464</v>
      </c>
      <c r="B710">
        <v>12</v>
      </c>
      <c r="C710" s="1">
        <v>43579</v>
      </c>
      <c r="D710">
        <v>59.5</v>
      </c>
      <c r="E710">
        <v>4.25</v>
      </c>
      <c r="F710">
        <f>$O$2-C710</f>
        <v>7</v>
      </c>
      <c r="G710" cm="1">
        <f t="array" ref="G710">_xlfn.IFS(F710&gt;_xlfn.QUARTILE.INC(F:F,3),4,F710&gt;_xlfn.QUARTILE.INC(F:F,2),3,F710&gt;_xlfn.QUARTILE.INC(F:F,1),2,F710&lt;=_xlfn.QUARTILE.INC(F:F,1),1)</f>
        <v>3</v>
      </c>
      <c r="H710" cm="1">
        <f t="array" ref="H710">_xlfn.IFS(B710&gt;_xlfn.QUARTILE.INC(B:B,3),1,B710&gt;_xlfn.QUARTILE.INC(B:B,2),2,B710&gt;_xlfn.QUARTILE.INC(B:B,1),3,B710&lt;=_xlfn.QUARTILE.INC(B:B,1),4)</f>
        <v>1</v>
      </c>
      <c r="I710" cm="1">
        <f t="array" ref="I710">_xlfn.IFS(D710&gt;_xlfn.QUARTILE.INC(D:D,3),1,D710&gt;_xlfn.QUARTILE.INC(D:D,2),2,D710&gt;_xlfn.QUARTILE.INC(D:D,1),3,D710&lt;=_xlfn.QUARTILE.INC(D:D,1),4)</f>
        <v>2</v>
      </c>
      <c r="J710" t="str">
        <f t="shared" si="44"/>
        <v>312</v>
      </c>
      <c r="K710" t="str">
        <f t="shared" si="45"/>
        <v/>
      </c>
      <c r="L710" t="str">
        <f t="shared" si="46"/>
        <v/>
      </c>
      <c r="M710" t="str">
        <f t="shared" si="47"/>
        <v>Loyal</v>
      </c>
    </row>
    <row r="711" spans="1:13" x14ac:dyDescent="0.25">
      <c r="A711">
        <v>8024</v>
      </c>
      <c r="B711">
        <v>13</v>
      </c>
      <c r="C711" s="1">
        <v>43584</v>
      </c>
      <c r="D711">
        <v>59.5</v>
      </c>
      <c r="E711">
        <v>4.5769230769230704</v>
      </c>
      <c r="F711">
        <f>$O$2-C711</f>
        <v>2</v>
      </c>
      <c r="G711" cm="1">
        <f t="array" ref="G711">_xlfn.IFS(F711&gt;_xlfn.QUARTILE.INC(F:F,3),4,F711&gt;_xlfn.QUARTILE.INC(F:F,2),3,F711&gt;_xlfn.QUARTILE.INC(F:F,1),2,F711&lt;=_xlfn.QUARTILE.INC(F:F,1),1)</f>
        <v>1</v>
      </c>
      <c r="H711" cm="1">
        <f t="array" ref="H711">_xlfn.IFS(B711&gt;_xlfn.QUARTILE.INC(B:B,3),1,B711&gt;_xlfn.QUARTILE.INC(B:B,2),2,B711&gt;_xlfn.QUARTILE.INC(B:B,1),3,B711&lt;=_xlfn.QUARTILE.INC(B:B,1),4)</f>
        <v>1</v>
      </c>
      <c r="I711" cm="1">
        <f t="array" ref="I711">_xlfn.IFS(D711&gt;_xlfn.QUARTILE.INC(D:D,3),1,D711&gt;_xlfn.QUARTILE.INC(D:D,2),2,D711&gt;_xlfn.QUARTILE.INC(D:D,1),3,D711&lt;=_xlfn.QUARTILE.INC(D:D,1),4)</f>
        <v>2</v>
      </c>
      <c r="J711" t="str">
        <f t="shared" si="44"/>
        <v>112</v>
      </c>
      <c r="K711" t="str">
        <f t="shared" si="45"/>
        <v/>
      </c>
      <c r="L711" t="str">
        <f t="shared" si="46"/>
        <v/>
      </c>
      <c r="M711" t="str">
        <f t="shared" si="47"/>
        <v>Loyal</v>
      </c>
    </row>
    <row r="712" spans="1:13" x14ac:dyDescent="0.25">
      <c r="A712">
        <v>8357</v>
      </c>
      <c r="B712">
        <v>13</v>
      </c>
      <c r="C712" s="1">
        <v>43582</v>
      </c>
      <c r="D712">
        <v>59.4</v>
      </c>
      <c r="E712">
        <v>3.7124999999999999</v>
      </c>
      <c r="F712">
        <f>$O$2-C712</f>
        <v>4</v>
      </c>
      <c r="G712" cm="1">
        <f t="array" ref="G712">_xlfn.IFS(F712&gt;_xlfn.QUARTILE.INC(F:F,3),4,F712&gt;_xlfn.QUARTILE.INC(F:F,2),3,F712&gt;_xlfn.QUARTILE.INC(F:F,1),2,F712&lt;=_xlfn.QUARTILE.INC(F:F,1),1)</f>
        <v>2</v>
      </c>
      <c r="H712" cm="1">
        <f t="array" ref="H712">_xlfn.IFS(B712&gt;_xlfn.QUARTILE.INC(B:B,3),1,B712&gt;_xlfn.QUARTILE.INC(B:B,2),2,B712&gt;_xlfn.QUARTILE.INC(B:B,1),3,B712&lt;=_xlfn.QUARTILE.INC(B:B,1),4)</f>
        <v>1</v>
      </c>
      <c r="I712" cm="1">
        <f t="array" ref="I712">_xlfn.IFS(D712&gt;_xlfn.QUARTILE.INC(D:D,3),1,D712&gt;_xlfn.QUARTILE.INC(D:D,2),2,D712&gt;_xlfn.QUARTILE.INC(D:D,1),3,D712&lt;=_xlfn.QUARTILE.INC(D:D,1),4)</f>
        <v>2</v>
      </c>
      <c r="J712" t="str">
        <f t="shared" si="44"/>
        <v>212</v>
      </c>
      <c r="K712" t="str">
        <f t="shared" si="45"/>
        <v/>
      </c>
      <c r="L712" t="str">
        <f t="shared" si="46"/>
        <v/>
      </c>
      <c r="M712" t="str">
        <f t="shared" si="47"/>
        <v>Loyal</v>
      </c>
    </row>
    <row r="713" spans="1:13" x14ac:dyDescent="0.25">
      <c r="A713">
        <v>356</v>
      </c>
      <c r="B713">
        <v>10</v>
      </c>
      <c r="C713" s="1">
        <v>43584</v>
      </c>
      <c r="D713">
        <v>59.35</v>
      </c>
      <c r="E713">
        <v>4.9458333333333302</v>
      </c>
      <c r="F713">
        <f>$O$2-C713</f>
        <v>2</v>
      </c>
      <c r="G713" cm="1">
        <f t="array" ref="G713">_xlfn.IFS(F713&gt;_xlfn.QUARTILE.INC(F:F,3),4,F713&gt;_xlfn.QUARTILE.INC(F:F,2),3,F713&gt;_xlfn.QUARTILE.INC(F:F,1),2,F713&lt;=_xlfn.QUARTILE.INC(F:F,1),1)</f>
        <v>1</v>
      </c>
      <c r="H713" cm="1">
        <f t="array" ref="H713">_xlfn.IFS(B713&gt;_xlfn.QUARTILE.INC(B:B,3),1,B713&gt;_xlfn.QUARTILE.INC(B:B,2),2,B713&gt;_xlfn.QUARTILE.INC(B:B,1),3,B713&lt;=_xlfn.QUARTILE.INC(B:B,1),4)</f>
        <v>2</v>
      </c>
      <c r="I713" cm="1">
        <f t="array" ref="I713">_xlfn.IFS(D713&gt;_xlfn.QUARTILE.INC(D:D,3),1,D713&gt;_xlfn.QUARTILE.INC(D:D,2),2,D713&gt;_xlfn.QUARTILE.INC(D:D,1),3,D713&lt;=_xlfn.QUARTILE.INC(D:D,1),4)</f>
        <v>2</v>
      </c>
      <c r="J713" t="str">
        <f t="shared" si="44"/>
        <v>122</v>
      </c>
      <c r="K713" t="str">
        <f t="shared" si="45"/>
        <v/>
      </c>
      <c r="L713" t="str">
        <f t="shared" si="46"/>
        <v/>
      </c>
      <c r="M713" t="str">
        <f t="shared" si="47"/>
        <v/>
      </c>
    </row>
    <row r="714" spans="1:13" x14ac:dyDescent="0.25">
      <c r="A714">
        <v>8247</v>
      </c>
      <c r="B714">
        <v>12</v>
      </c>
      <c r="C714" s="1">
        <v>43577</v>
      </c>
      <c r="D714">
        <v>59.35</v>
      </c>
      <c r="E714">
        <v>4.9458333333333302</v>
      </c>
      <c r="F714">
        <f>$O$2-C714</f>
        <v>9</v>
      </c>
      <c r="G714" cm="1">
        <f t="array" ref="G714">_xlfn.IFS(F714&gt;_xlfn.QUARTILE.INC(F:F,3),4,F714&gt;_xlfn.QUARTILE.INC(F:F,2),3,F714&gt;_xlfn.QUARTILE.INC(F:F,1),2,F714&lt;=_xlfn.QUARTILE.INC(F:F,1),1)</f>
        <v>4</v>
      </c>
      <c r="H714" cm="1">
        <f t="array" ref="H714">_xlfn.IFS(B714&gt;_xlfn.QUARTILE.INC(B:B,3),1,B714&gt;_xlfn.QUARTILE.INC(B:B,2),2,B714&gt;_xlfn.QUARTILE.INC(B:B,1),3,B714&lt;=_xlfn.QUARTILE.INC(B:B,1),4)</f>
        <v>1</v>
      </c>
      <c r="I714" cm="1">
        <f t="array" ref="I714">_xlfn.IFS(D714&gt;_xlfn.QUARTILE.INC(D:D,3),1,D714&gt;_xlfn.QUARTILE.INC(D:D,2),2,D714&gt;_xlfn.QUARTILE.INC(D:D,1),3,D714&lt;=_xlfn.QUARTILE.INC(D:D,1),4)</f>
        <v>2</v>
      </c>
      <c r="J714" t="str">
        <f t="shared" si="44"/>
        <v>412</v>
      </c>
      <c r="K714" t="str">
        <f t="shared" si="45"/>
        <v>At Risk</v>
      </c>
      <c r="L714" t="str">
        <f t="shared" si="46"/>
        <v/>
      </c>
      <c r="M714" t="str">
        <f t="shared" si="47"/>
        <v>Loyal</v>
      </c>
    </row>
    <row r="715" spans="1:13" x14ac:dyDescent="0.25">
      <c r="A715">
        <v>5437</v>
      </c>
      <c r="B715">
        <v>8</v>
      </c>
      <c r="C715" s="1">
        <v>43582</v>
      </c>
      <c r="D715">
        <v>59.25</v>
      </c>
      <c r="E715">
        <v>4.5576923076923004</v>
      </c>
      <c r="F715">
        <f>$O$2-C715</f>
        <v>4</v>
      </c>
      <c r="G715" cm="1">
        <f t="array" ref="G715">_xlfn.IFS(F715&gt;_xlfn.QUARTILE.INC(F:F,3),4,F715&gt;_xlfn.QUARTILE.INC(F:F,2),3,F715&gt;_xlfn.QUARTILE.INC(F:F,1),2,F715&lt;=_xlfn.QUARTILE.INC(F:F,1),1)</f>
        <v>2</v>
      </c>
      <c r="H715" cm="1">
        <f t="array" ref="H715">_xlfn.IFS(B715&gt;_xlfn.QUARTILE.INC(B:B,3),1,B715&gt;_xlfn.QUARTILE.INC(B:B,2),2,B715&gt;_xlfn.QUARTILE.INC(B:B,1),3,B715&lt;=_xlfn.QUARTILE.INC(B:B,1),4)</f>
        <v>3</v>
      </c>
      <c r="I715" cm="1">
        <f t="array" ref="I715">_xlfn.IFS(D715&gt;_xlfn.QUARTILE.INC(D:D,3),1,D715&gt;_xlfn.QUARTILE.INC(D:D,2),2,D715&gt;_xlfn.QUARTILE.INC(D:D,1),3,D715&lt;=_xlfn.QUARTILE.INC(D:D,1),4)</f>
        <v>2</v>
      </c>
      <c r="J715" t="str">
        <f t="shared" si="44"/>
        <v>232</v>
      </c>
      <c r="K715" t="str">
        <f t="shared" si="45"/>
        <v/>
      </c>
      <c r="L715" t="str">
        <f t="shared" si="46"/>
        <v/>
      </c>
      <c r="M715" t="str">
        <f t="shared" si="47"/>
        <v/>
      </c>
    </row>
    <row r="716" spans="1:13" x14ac:dyDescent="0.25">
      <c r="A716">
        <v>8015</v>
      </c>
      <c r="B716">
        <v>9</v>
      </c>
      <c r="C716" s="1">
        <v>43578</v>
      </c>
      <c r="D716">
        <v>59.2</v>
      </c>
      <c r="E716">
        <v>4.5538461538461501</v>
      </c>
      <c r="F716">
        <f>$O$2-C716</f>
        <v>8</v>
      </c>
      <c r="G716" cm="1">
        <f t="array" ref="G716">_xlfn.IFS(F716&gt;_xlfn.QUARTILE.INC(F:F,3),4,F716&gt;_xlfn.QUARTILE.INC(F:F,2),3,F716&gt;_xlfn.QUARTILE.INC(F:F,1),2,F716&lt;=_xlfn.QUARTILE.INC(F:F,1),1)</f>
        <v>4</v>
      </c>
      <c r="H716" cm="1">
        <f t="array" ref="H716">_xlfn.IFS(B716&gt;_xlfn.QUARTILE.INC(B:B,3),1,B716&gt;_xlfn.QUARTILE.INC(B:B,2),2,B716&gt;_xlfn.QUARTILE.INC(B:B,1),3,B716&lt;=_xlfn.QUARTILE.INC(B:B,1),4)</f>
        <v>2</v>
      </c>
      <c r="I716" cm="1">
        <f t="array" ref="I716">_xlfn.IFS(D716&gt;_xlfn.QUARTILE.INC(D:D,3),1,D716&gt;_xlfn.QUARTILE.INC(D:D,2),2,D716&gt;_xlfn.QUARTILE.INC(D:D,1),3,D716&lt;=_xlfn.QUARTILE.INC(D:D,1),4)</f>
        <v>2</v>
      </c>
      <c r="J716" t="str">
        <f t="shared" si="44"/>
        <v>422</v>
      </c>
      <c r="K716" t="str">
        <f t="shared" si="45"/>
        <v>At Risk</v>
      </c>
      <c r="L716" t="str">
        <f t="shared" si="46"/>
        <v/>
      </c>
      <c r="M716" t="str">
        <f t="shared" si="47"/>
        <v/>
      </c>
    </row>
    <row r="717" spans="1:13" x14ac:dyDescent="0.25">
      <c r="A717">
        <v>497</v>
      </c>
      <c r="B717">
        <v>12</v>
      </c>
      <c r="C717" s="1">
        <v>43583</v>
      </c>
      <c r="D717">
        <v>59.2</v>
      </c>
      <c r="E717">
        <v>4.93333333333333</v>
      </c>
      <c r="F717">
        <f>$O$2-C717</f>
        <v>3</v>
      </c>
      <c r="G717" cm="1">
        <f t="array" ref="G717">_xlfn.IFS(F717&gt;_xlfn.QUARTILE.INC(F:F,3),4,F717&gt;_xlfn.QUARTILE.INC(F:F,2),3,F717&gt;_xlfn.QUARTILE.INC(F:F,1),2,F717&lt;=_xlfn.QUARTILE.INC(F:F,1),1)</f>
        <v>1</v>
      </c>
      <c r="H717" cm="1">
        <f t="array" ref="H717">_xlfn.IFS(B717&gt;_xlfn.QUARTILE.INC(B:B,3),1,B717&gt;_xlfn.QUARTILE.INC(B:B,2),2,B717&gt;_xlfn.QUARTILE.INC(B:B,1),3,B717&lt;=_xlfn.QUARTILE.INC(B:B,1),4)</f>
        <v>1</v>
      </c>
      <c r="I717" cm="1">
        <f t="array" ref="I717">_xlfn.IFS(D717&gt;_xlfn.QUARTILE.INC(D:D,3),1,D717&gt;_xlfn.QUARTILE.INC(D:D,2),2,D717&gt;_xlfn.QUARTILE.INC(D:D,1),3,D717&lt;=_xlfn.QUARTILE.INC(D:D,1),4)</f>
        <v>2</v>
      </c>
      <c r="J717" t="str">
        <f t="shared" si="44"/>
        <v>112</v>
      </c>
      <c r="K717" t="str">
        <f t="shared" si="45"/>
        <v/>
      </c>
      <c r="L717" t="str">
        <f t="shared" si="46"/>
        <v/>
      </c>
      <c r="M717" t="str">
        <f t="shared" si="47"/>
        <v>Loyal</v>
      </c>
    </row>
    <row r="718" spans="1:13" x14ac:dyDescent="0.25">
      <c r="A718">
        <v>8029</v>
      </c>
      <c r="B718">
        <v>13</v>
      </c>
      <c r="C718" s="1">
        <v>43584</v>
      </c>
      <c r="D718">
        <v>59.199999999999903</v>
      </c>
      <c r="E718">
        <v>4.5538461538461501</v>
      </c>
      <c r="F718">
        <f>$O$2-C718</f>
        <v>2</v>
      </c>
      <c r="G718" cm="1">
        <f t="array" ref="G718">_xlfn.IFS(F718&gt;_xlfn.QUARTILE.INC(F:F,3),4,F718&gt;_xlfn.QUARTILE.INC(F:F,2),3,F718&gt;_xlfn.QUARTILE.INC(F:F,1),2,F718&lt;=_xlfn.QUARTILE.INC(F:F,1),1)</f>
        <v>1</v>
      </c>
      <c r="H718" cm="1">
        <f t="array" ref="H718">_xlfn.IFS(B718&gt;_xlfn.QUARTILE.INC(B:B,3),1,B718&gt;_xlfn.QUARTILE.INC(B:B,2),2,B718&gt;_xlfn.QUARTILE.INC(B:B,1),3,B718&lt;=_xlfn.QUARTILE.INC(B:B,1),4)</f>
        <v>1</v>
      </c>
      <c r="I718" cm="1">
        <f t="array" ref="I718">_xlfn.IFS(D718&gt;_xlfn.QUARTILE.INC(D:D,3),1,D718&gt;_xlfn.QUARTILE.INC(D:D,2),2,D718&gt;_xlfn.QUARTILE.INC(D:D,1),3,D718&lt;=_xlfn.QUARTILE.INC(D:D,1),4)</f>
        <v>2</v>
      </c>
      <c r="J718" t="str">
        <f t="shared" si="44"/>
        <v>112</v>
      </c>
      <c r="K718" t="str">
        <f t="shared" si="45"/>
        <v/>
      </c>
      <c r="L718" t="str">
        <f t="shared" si="46"/>
        <v/>
      </c>
      <c r="M718" t="str">
        <f t="shared" si="47"/>
        <v>Loyal</v>
      </c>
    </row>
    <row r="719" spans="1:13" x14ac:dyDescent="0.25">
      <c r="A719">
        <v>729</v>
      </c>
      <c r="B719">
        <v>13</v>
      </c>
      <c r="C719" s="1">
        <v>43584</v>
      </c>
      <c r="D719">
        <v>59.15</v>
      </c>
      <c r="E719">
        <v>3.9433333333333298</v>
      </c>
      <c r="F719">
        <f>$O$2-C719</f>
        <v>2</v>
      </c>
      <c r="G719" cm="1">
        <f t="array" ref="G719">_xlfn.IFS(F719&gt;_xlfn.QUARTILE.INC(F:F,3),4,F719&gt;_xlfn.QUARTILE.INC(F:F,2),3,F719&gt;_xlfn.QUARTILE.INC(F:F,1),2,F719&lt;=_xlfn.QUARTILE.INC(F:F,1),1)</f>
        <v>1</v>
      </c>
      <c r="H719" cm="1">
        <f t="array" ref="H719">_xlfn.IFS(B719&gt;_xlfn.QUARTILE.INC(B:B,3),1,B719&gt;_xlfn.QUARTILE.INC(B:B,2),2,B719&gt;_xlfn.QUARTILE.INC(B:B,1),3,B719&lt;=_xlfn.QUARTILE.INC(B:B,1),4)</f>
        <v>1</v>
      </c>
      <c r="I719" cm="1">
        <f t="array" ref="I719">_xlfn.IFS(D719&gt;_xlfn.QUARTILE.INC(D:D,3),1,D719&gt;_xlfn.QUARTILE.INC(D:D,2),2,D719&gt;_xlfn.QUARTILE.INC(D:D,1),3,D719&lt;=_xlfn.QUARTILE.INC(D:D,1),4)</f>
        <v>2</v>
      </c>
      <c r="J719" t="str">
        <f t="shared" si="44"/>
        <v>112</v>
      </c>
      <c r="K719" t="str">
        <f t="shared" si="45"/>
        <v/>
      </c>
      <c r="L719" t="str">
        <f t="shared" si="46"/>
        <v/>
      </c>
      <c r="M719" t="str">
        <f t="shared" si="47"/>
        <v>Loyal</v>
      </c>
    </row>
    <row r="720" spans="1:13" x14ac:dyDescent="0.25">
      <c r="A720">
        <v>8178</v>
      </c>
      <c r="B720">
        <v>13</v>
      </c>
      <c r="C720" s="1">
        <v>43583</v>
      </c>
      <c r="D720">
        <v>59.1</v>
      </c>
      <c r="E720">
        <v>4.2214285714285698</v>
      </c>
      <c r="F720">
        <f>$O$2-C720</f>
        <v>3</v>
      </c>
      <c r="G720" cm="1">
        <f t="array" ref="G720">_xlfn.IFS(F720&gt;_xlfn.QUARTILE.INC(F:F,3),4,F720&gt;_xlfn.QUARTILE.INC(F:F,2),3,F720&gt;_xlfn.QUARTILE.INC(F:F,1),2,F720&lt;=_xlfn.QUARTILE.INC(F:F,1),1)</f>
        <v>1</v>
      </c>
      <c r="H720" cm="1">
        <f t="array" ref="H720">_xlfn.IFS(B720&gt;_xlfn.QUARTILE.INC(B:B,3),1,B720&gt;_xlfn.QUARTILE.INC(B:B,2),2,B720&gt;_xlfn.QUARTILE.INC(B:B,1),3,B720&lt;=_xlfn.QUARTILE.INC(B:B,1),4)</f>
        <v>1</v>
      </c>
      <c r="I720" cm="1">
        <f t="array" ref="I720">_xlfn.IFS(D720&gt;_xlfn.QUARTILE.INC(D:D,3),1,D720&gt;_xlfn.QUARTILE.INC(D:D,2),2,D720&gt;_xlfn.QUARTILE.INC(D:D,1),3,D720&lt;=_xlfn.QUARTILE.INC(D:D,1),4)</f>
        <v>2</v>
      </c>
      <c r="J720" t="str">
        <f t="shared" si="44"/>
        <v>112</v>
      </c>
      <c r="K720" t="str">
        <f t="shared" si="45"/>
        <v/>
      </c>
      <c r="L720" t="str">
        <f t="shared" si="46"/>
        <v/>
      </c>
      <c r="M720" t="str">
        <f t="shared" si="47"/>
        <v>Loyal</v>
      </c>
    </row>
    <row r="721" spans="1:13" x14ac:dyDescent="0.25">
      <c r="A721">
        <v>8274</v>
      </c>
      <c r="B721">
        <v>12</v>
      </c>
      <c r="C721" s="1">
        <v>43583</v>
      </c>
      <c r="D721">
        <v>59</v>
      </c>
      <c r="E721">
        <v>4.5384615384615303</v>
      </c>
      <c r="F721">
        <f>$O$2-C721</f>
        <v>3</v>
      </c>
      <c r="G721" cm="1">
        <f t="array" ref="G721">_xlfn.IFS(F721&gt;_xlfn.QUARTILE.INC(F:F,3),4,F721&gt;_xlfn.QUARTILE.INC(F:F,2),3,F721&gt;_xlfn.QUARTILE.INC(F:F,1),2,F721&lt;=_xlfn.QUARTILE.INC(F:F,1),1)</f>
        <v>1</v>
      </c>
      <c r="H721" cm="1">
        <f t="array" ref="H721">_xlfn.IFS(B721&gt;_xlfn.QUARTILE.INC(B:B,3),1,B721&gt;_xlfn.QUARTILE.INC(B:B,2),2,B721&gt;_xlfn.QUARTILE.INC(B:B,1),3,B721&lt;=_xlfn.QUARTILE.INC(B:B,1),4)</f>
        <v>1</v>
      </c>
      <c r="I721" cm="1">
        <f t="array" ref="I721">_xlfn.IFS(D721&gt;_xlfn.QUARTILE.INC(D:D,3),1,D721&gt;_xlfn.QUARTILE.INC(D:D,2),2,D721&gt;_xlfn.QUARTILE.INC(D:D,1),3,D721&lt;=_xlfn.QUARTILE.INC(D:D,1),4)</f>
        <v>2</v>
      </c>
      <c r="J721" t="str">
        <f t="shared" si="44"/>
        <v>112</v>
      </c>
      <c r="K721" t="str">
        <f t="shared" si="45"/>
        <v/>
      </c>
      <c r="L721" t="str">
        <f t="shared" si="46"/>
        <v/>
      </c>
      <c r="M721" t="str">
        <f t="shared" si="47"/>
        <v>Loyal</v>
      </c>
    </row>
    <row r="722" spans="1:13" x14ac:dyDescent="0.25">
      <c r="A722">
        <v>5915</v>
      </c>
      <c r="B722">
        <v>10</v>
      </c>
      <c r="C722" s="1">
        <v>43583</v>
      </c>
      <c r="D722">
        <v>59</v>
      </c>
      <c r="E722">
        <v>4.5384615384615303</v>
      </c>
      <c r="F722">
        <f>$O$2-C722</f>
        <v>3</v>
      </c>
      <c r="G722" cm="1">
        <f t="array" ref="G722">_xlfn.IFS(F722&gt;_xlfn.QUARTILE.INC(F:F,3),4,F722&gt;_xlfn.QUARTILE.INC(F:F,2),3,F722&gt;_xlfn.QUARTILE.INC(F:F,1),2,F722&lt;=_xlfn.QUARTILE.INC(F:F,1),1)</f>
        <v>1</v>
      </c>
      <c r="H722" cm="1">
        <f t="array" ref="H722">_xlfn.IFS(B722&gt;_xlfn.QUARTILE.INC(B:B,3),1,B722&gt;_xlfn.QUARTILE.INC(B:B,2),2,B722&gt;_xlfn.QUARTILE.INC(B:B,1),3,B722&lt;=_xlfn.QUARTILE.INC(B:B,1),4)</f>
        <v>2</v>
      </c>
      <c r="I722" cm="1">
        <f t="array" ref="I722">_xlfn.IFS(D722&gt;_xlfn.QUARTILE.INC(D:D,3),1,D722&gt;_xlfn.QUARTILE.INC(D:D,2),2,D722&gt;_xlfn.QUARTILE.INC(D:D,1),3,D722&lt;=_xlfn.QUARTILE.INC(D:D,1),4)</f>
        <v>2</v>
      </c>
      <c r="J722" t="str">
        <f t="shared" si="44"/>
        <v>122</v>
      </c>
      <c r="K722" t="str">
        <f t="shared" si="45"/>
        <v/>
      </c>
      <c r="L722" t="str">
        <f t="shared" si="46"/>
        <v/>
      </c>
      <c r="M722" t="str">
        <f t="shared" si="47"/>
        <v/>
      </c>
    </row>
    <row r="723" spans="1:13" x14ac:dyDescent="0.25">
      <c r="A723">
        <v>8434</v>
      </c>
      <c r="B723">
        <v>11</v>
      </c>
      <c r="C723" s="1">
        <v>43583</v>
      </c>
      <c r="D723">
        <v>58.95</v>
      </c>
      <c r="E723">
        <v>4.5346153846153801</v>
      </c>
      <c r="F723">
        <f>$O$2-C723</f>
        <v>3</v>
      </c>
      <c r="G723" cm="1">
        <f t="array" ref="G723">_xlfn.IFS(F723&gt;_xlfn.QUARTILE.INC(F:F,3),4,F723&gt;_xlfn.QUARTILE.INC(F:F,2),3,F723&gt;_xlfn.QUARTILE.INC(F:F,1),2,F723&lt;=_xlfn.QUARTILE.INC(F:F,1),1)</f>
        <v>1</v>
      </c>
      <c r="H723" cm="1">
        <f t="array" ref="H723">_xlfn.IFS(B723&gt;_xlfn.QUARTILE.INC(B:B,3),1,B723&gt;_xlfn.QUARTILE.INC(B:B,2),2,B723&gt;_xlfn.QUARTILE.INC(B:B,1),3,B723&lt;=_xlfn.QUARTILE.INC(B:B,1),4)</f>
        <v>2</v>
      </c>
      <c r="I723" cm="1">
        <f t="array" ref="I723">_xlfn.IFS(D723&gt;_xlfn.QUARTILE.INC(D:D,3),1,D723&gt;_xlfn.QUARTILE.INC(D:D,2),2,D723&gt;_xlfn.QUARTILE.INC(D:D,1),3,D723&lt;=_xlfn.QUARTILE.INC(D:D,1),4)</f>
        <v>2</v>
      </c>
      <c r="J723" t="str">
        <f t="shared" si="44"/>
        <v>122</v>
      </c>
      <c r="K723" t="str">
        <f t="shared" si="45"/>
        <v/>
      </c>
      <c r="L723" t="str">
        <f t="shared" si="46"/>
        <v/>
      </c>
      <c r="M723" t="str">
        <f t="shared" si="47"/>
        <v/>
      </c>
    </row>
    <row r="724" spans="1:13" x14ac:dyDescent="0.25">
      <c r="A724">
        <v>8057</v>
      </c>
      <c r="B724">
        <v>12</v>
      </c>
      <c r="C724" s="1">
        <v>43582</v>
      </c>
      <c r="D724">
        <v>58.9</v>
      </c>
      <c r="E724">
        <v>3.6812499999999999</v>
      </c>
      <c r="F724">
        <f>$O$2-C724</f>
        <v>4</v>
      </c>
      <c r="G724" cm="1">
        <f t="array" ref="G724">_xlfn.IFS(F724&gt;_xlfn.QUARTILE.INC(F:F,3),4,F724&gt;_xlfn.QUARTILE.INC(F:F,2),3,F724&gt;_xlfn.QUARTILE.INC(F:F,1),2,F724&lt;=_xlfn.QUARTILE.INC(F:F,1),1)</f>
        <v>2</v>
      </c>
      <c r="H724" cm="1">
        <f t="array" ref="H724">_xlfn.IFS(B724&gt;_xlfn.QUARTILE.INC(B:B,3),1,B724&gt;_xlfn.QUARTILE.INC(B:B,2),2,B724&gt;_xlfn.QUARTILE.INC(B:B,1),3,B724&lt;=_xlfn.QUARTILE.INC(B:B,1),4)</f>
        <v>1</v>
      </c>
      <c r="I724" cm="1">
        <f t="array" ref="I724">_xlfn.IFS(D724&gt;_xlfn.QUARTILE.INC(D:D,3),1,D724&gt;_xlfn.QUARTILE.INC(D:D,2),2,D724&gt;_xlfn.QUARTILE.INC(D:D,1),3,D724&lt;=_xlfn.QUARTILE.INC(D:D,1),4)</f>
        <v>2</v>
      </c>
      <c r="J724" t="str">
        <f t="shared" si="44"/>
        <v>212</v>
      </c>
      <c r="K724" t="str">
        <f t="shared" si="45"/>
        <v/>
      </c>
      <c r="L724" t="str">
        <f t="shared" si="46"/>
        <v/>
      </c>
      <c r="M724" t="str">
        <f t="shared" si="47"/>
        <v>Loyal</v>
      </c>
    </row>
    <row r="725" spans="1:13" x14ac:dyDescent="0.25">
      <c r="A725">
        <v>5677</v>
      </c>
      <c r="B725">
        <v>9</v>
      </c>
      <c r="C725" s="1">
        <v>43576</v>
      </c>
      <c r="D725">
        <v>58.86</v>
      </c>
      <c r="E725">
        <v>4.5276923076923001</v>
      </c>
      <c r="F725">
        <f>$O$2-C725</f>
        <v>10</v>
      </c>
      <c r="G725" cm="1">
        <f t="array" ref="G725">_xlfn.IFS(F725&gt;_xlfn.QUARTILE.INC(F:F,3),4,F725&gt;_xlfn.QUARTILE.INC(F:F,2),3,F725&gt;_xlfn.QUARTILE.INC(F:F,1),2,F725&lt;=_xlfn.QUARTILE.INC(F:F,1),1)</f>
        <v>4</v>
      </c>
      <c r="H725" cm="1">
        <f t="array" ref="H725">_xlfn.IFS(B725&gt;_xlfn.QUARTILE.INC(B:B,3),1,B725&gt;_xlfn.QUARTILE.INC(B:B,2),2,B725&gt;_xlfn.QUARTILE.INC(B:B,1),3,B725&lt;=_xlfn.QUARTILE.INC(B:B,1),4)</f>
        <v>2</v>
      </c>
      <c r="I725" cm="1">
        <f t="array" ref="I725">_xlfn.IFS(D725&gt;_xlfn.QUARTILE.INC(D:D,3),1,D725&gt;_xlfn.QUARTILE.INC(D:D,2),2,D725&gt;_xlfn.QUARTILE.INC(D:D,1),3,D725&lt;=_xlfn.QUARTILE.INC(D:D,1),4)</f>
        <v>2</v>
      </c>
      <c r="J725" t="str">
        <f t="shared" si="44"/>
        <v>422</v>
      </c>
      <c r="K725" t="str">
        <f t="shared" si="45"/>
        <v>At Risk</v>
      </c>
      <c r="L725" t="str">
        <f t="shared" si="46"/>
        <v/>
      </c>
      <c r="M725" t="str">
        <f t="shared" si="47"/>
        <v/>
      </c>
    </row>
    <row r="726" spans="1:13" x14ac:dyDescent="0.25">
      <c r="A726">
        <v>8376</v>
      </c>
      <c r="B726">
        <v>11</v>
      </c>
      <c r="C726" s="1">
        <v>43584</v>
      </c>
      <c r="D726">
        <v>58.8</v>
      </c>
      <c r="E726">
        <v>4.5230769230769203</v>
      </c>
      <c r="F726">
        <f>$O$2-C726</f>
        <v>2</v>
      </c>
      <c r="G726" cm="1">
        <f t="array" ref="G726">_xlfn.IFS(F726&gt;_xlfn.QUARTILE.INC(F:F,3),4,F726&gt;_xlfn.QUARTILE.INC(F:F,2),3,F726&gt;_xlfn.QUARTILE.INC(F:F,1),2,F726&lt;=_xlfn.QUARTILE.INC(F:F,1),1)</f>
        <v>1</v>
      </c>
      <c r="H726" cm="1">
        <f t="array" ref="H726">_xlfn.IFS(B726&gt;_xlfn.QUARTILE.INC(B:B,3),1,B726&gt;_xlfn.QUARTILE.INC(B:B,2),2,B726&gt;_xlfn.QUARTILE.INC(B:B,1),3,B726&lt;=_xlfn.QUARTILE.INC(B:B,1),4)</f>
        <v>2</v>
      </c>
      <c r="I726" cm="1">
        <f t="array" ref="I726">_xlfn.IFS(D726&gt;_xlfn.QUARTILE.INC(D:D,3),1,D726&gt;_xlfn.QUARTILE.INC(D:D,2),2,D726&gt;_xlfn.QUARTILE.INC(D:D,1),3,D726&lt;=_xlfn.QUARTILE.INC(D:D,1),4)</f>
        <v>2</v>
      </c>
      <c r="J726" t="str">
        <f t="shared" si="44"/>
        <v>122</v>
      </c>
      <c r="K726" t="str">
        <f t="shared" si="45"/>
        <v/>
      </c>
      <c r="L726" t="str">
        <f t="shared" si="46"/>
        <v/>
      </c>
      <c r="M726" t="str">
        <f t="shared" si="47"/>
        <v/>
      </c>
    </row>
    <row r="727" spans="1:13" x14ac:dyDescent="0.25">
      <c r="A727">
        <v>586</v>
      </c>
      <c r="B727">
        <v>13</v>
      </c>
      <c r="C727" s="1">
        <v>43583</v>
      </c>
      <c r="D727">
        <v>58.75</v>
      </c>
      <c r="E727">
        <v>3.9166666666666599</v>
      </c>
      <c r="F727">
        <f>$O$2-C727</f>
        <v>3</v>
      </c>
      <c r="G727" cm="1">
        <f t="array" ref="G727">_xlfn.IFS(F727&gt;_xlfn.QUARTILE.INC(F:F,3),4,F727&gt;_xlfn.QUARTILE.INC(F:F,2),3,F727&gt;_xlfn.QUARTILE.INC(F:F,1),2,F727&lt;=_xlfn.QUARTILE.INC(F:F,1),1)</f>
        <v>1</v>
      </c>
      <c r="H727" cm="1">
        <f t="array" ref="H727">_xlfn.IFS(B727&gt;_xlfn.QUARTILE.INC(B:B,3),1,B727&gt;_xlfn.QUARTILE.INC(B:B,2),2,B727&gt;_xlfn.QUARTILE.INC(B:B,1),3,B727&lt;=_xlfn.QUARTILE.INC(B:B,1),4)</f>
        <v>1</v>
      </c>
      <c r="I727" cm="1">
        <f t="array" ref="I727">_xlfn.IFS(D727&gt;_xlfn.QUARTILE.INC(D:D,3),1,D727&gt;_xlfn.QUARTILE.INC(D:D,2),2,D727&gt;_xlfn.QUARTILE.INC(D:D,1),3,D727&lt;=_xlfn.QUARTILE.INC(D:D,1),4)</f>
        <v>2</v>
      </c>
      <c r="J727" t="str">
        <f t="shared" si="44"/>
        <v>112</v>
      </c>
      <c r="K727" t="str">
        <f t="shared" si="45"/>
        <v/>
      </c>
      <c r="L727" t="str">
        <f t="shared" si="46"/>
        <v/>
      </c>
      <c r="M727" t="str">
        <f t="shared" si="47"/>
        <v>Loyal</v>
      </c>
    </row>
    <row r="728" spans="1:13" x14ac:dyDescent="0.25">
      <c r="A728">
        <v>168</v>
      </c>
      <c r="B728">
        <v>11</v>
      </c>
      <c r="C728" s="1">
        <v>43578</v>
      </c>
      <c r="D728">
        <v>58.75</v>
      </c>
      <c r="E728">
        <v>3.671875</v>
      </c>
      <c r="F728">
        <f>$O$2-C728</f>
        <v>8</v>
      </c>
      <c r="G728" cm="1">
        <f t="array" ref="G728">_xlfn.IFS(F728&gt;_xlfn.QUARTILE.INC(F:F,3),4,F728&gt;_xlfn.QUARTILE.INC(F:F,2),3,F728&gt;_xlfn.QUARTILE.INC(F:F,1),2,F728&lt;=_xlfn.QUARTILE.INC(F:F,1),1)</f>
        <v>4</v>
      </c>
      <c r="H728" cm="1">
        <f t="array" ref="H728">_xlfn.IFS(B728&gt;_xlfn.QUARTILE.INC(B:B,3),1,B728&gt;_xlfn.QUARTILE.INC(B:B,2),2,B728&gt;_xlfn.QUARTILE.INC(B:B,1),3,B728&lt;=_xlfn.QUARTILE.INC(B:B,1),4)</f>
        <v>2</v>
      </c>
      <c r="I728" cm="1">
        <f t="array" ref="I728">_xlfn.IFS(D728&gt;_xlfn.QUARTILE.INC(D:D,3),1,D728&gt;_xlfn.QUARTILE.INC(D:D,2),2,D728&gt;_xlfn.QUARTILE.INC(D:D,1),3,D728&lt;=_xlfn.QUARTILE.INC(D:D,1),4)</f>
        <v>2</v>
      </c>
      <c r="J728" t="str">
        <f t="shared" si="44"/>
        <v>422</v>
      </c>
      <c r="K728" t="str">
        <f t="shared" si="45"/>
        <v>At Risk</v>
      </c>
      <c r="L728" t="str">
        <f t="shared" si="46"/>
        <v/>
      </c>
      <c r="M728" t="str">
        <f t="shared" si="47"/>
        <v/>
      </c>
    </row>
    <row r="729" spans="1:13" x14ac:dyDescent="0.25">
      <c r="A729">
        <v>625</v>
      </c>
      <c r="B729">
        <v>10</v>
      </c>
      <c r="C729" s="1">
        <v>43583</v>
      </c>
      <c r="D729">
        <v>58.7</v>
      </c>
      <c r="E729">
        <v>4.8916666666666604</v>
      </c>
      <c r="F729">
        <f>$O$2-C729</f>
        <v>3</v>
      </c>
      <c r="G729" cm="1">
        <f t="array" ref="G729">_xlfn.IFS(F729&gt;_xlfn.QUARTILE.INC(F:F,3),4,F729&gt;_xlfn.QUARTILE.INC(F:F,2),3,F729&gt;_xlfn.QUARTILE.INC(F:F,1),2,F729&lt;=_xlfn.QUARTILE.INC(F:F,1),1)</f>
        <v>1</v>
      </c>
      <c r="H729" cm="1">
        <f t="array" ref="H729">_xlfn.IFS(B729&gt;_xlfn.QUARTILE.INC(B:B,3),1,B729&gt;_xlfn.QUARTILE.INC(B:B,2),2,B729&gt;_xlfn.QUARTILE.INC(B:B,1),3,B729&lt;=_xlfn.QUARTILE.INC(B:B,1),4)</f>
        <v>2</v>
      </c>
      <c r="I729" cm="1">
        <f t="array" ref="I729">_xlfn.IFS(D729&gt;_xlfn.QUARTILE.INC(D:D,3),1,D729&gt;_xlfn.QUARTILE.INC(D:D,2),2,D729&gt;_xlfn.QUARTILE.INC(D:D,1),3,D729&lt;=_xlfn.QUARTILE.INC(D:D,1),4)</f>
        <v>2</v>
      </c>
      <c r="J729" t="str">
        <f t="shared" si="44"/>
        <v>122</v>
      </c>
      <c r="K729" t="str">
        <f t="shared" si="45"/>
        <v/>
      </c>
      <c r="L729" t="str">
        <f t="shared" si="46"/>
        <v/>
      </c>
      <c r="M729" t="str">
        <f t="shared" si="47"/>
        <v/>
      </c>
    </row>
    <row r="730" spans="1:13" x14ac:dyDescent="0.25">
      <c r="A730">
        <v>301</v>
      </c>
      <c r="B730">
        <v>12</v>
      </c>
      <c r="C730" s="1">
        <v>43578</v>
      </c>
      <c r="D730">
        <v>58.6</v>
      </c>
      <c r="E730">
        <v>3.6625000000000001</v>
      </c>
      <c r="F730">
        <f>$O$2-C730</f>
        <v>8</v>
      </c>
      <c r="G730" cm="1">
        <f t="array" ref="G730">_xlfn.IFS(F730&gt;_xlfn.QUARTILE.INC(F:F,3),4,F730&gt;_xlfn.QUARTILE.INC(F:F,2),3,F730&gt;_xlfn.QUARTILE.INC(F:F,1),2,F730&lt;=_xlfn.QUARTILE.INC(F:F,1),1)</f>
        <v>4</v>
      </c>
      <c r="H730" cm="1">
        <f t="array" ref="H730">_xlfn.IFS(B730&gt;_xlfn.QUARTILE.INC(B:B,3),1,B730&gt;_xlfn.QUARTILE.INC(B:B,2),2,B730&gt;_xlfn.QUARTILE.INC(B:B,1),3,B730&lt;=_xlfn.QUARTILE.INC(B:B,1),4)</f>
        <v>1</v>
      </c>
      <c r="I730" cm="1">
        <f t="array" ref="I730">_xlfn.IFS(D730&gt;_xlfn.QUARTILE.INC(D:D,3),1,D730&gt;_xlfn.QUARTILE.INC(D:D,2),2,D730&gt;_xlfn.QUARTILE.INC(D:D,1),3,D730&lt;=_xlfn.QUARTILE.INC(D:D,1),4)</f>
        <v>2</v>
      </c>
      <c r="J730" t="str">
        <f t="shared" si="44"/>
        <v>412</v>
      </c>
      <c r="K730" t="str">
        <f t="shared" si="45"/>
        <v>At Risk</v>
      </c>
      <c r="L730" t="str">
        <f t="shared" si="46"/>
        <v/>
      </c>
      <c r="M730" t="str">
        <f t="shared" si="47"/>
        <v>Loyal</v>
      </c>
    </row>
    <row r="731" spans="1:13" x14ac:dyDescent="0.25">
      <c r="A731">
        <v>5671</v>
      </c>
      <c r="B731">
        <v>8</v>
      </c>
      <c r="C731" s="1">
        <v>43584</v>
      </c>
      <c r="D731">
        <v>58.55</v>
      </c>
      <c r="E731">
        <v>5.3227272727272696</v>
      </c>
      <c r="F731">
        <f>$O$2-C731</f>
        <v>2</v>
      </c>
      <c r="G731" cm="1">
        <f t="array" ref="G731">_xlfn.IFS(F731&gt;_xlfn.QUARTILE.INC(F:F,3),4,F731&gt;_xlfn.QUARTILE.INC(F:F,2),3,F731&gt;_xlfn.QUARTILE.INC(F:F,1),2,F731&lt;=_xlfn.QUARTILE.INC(F:F,1),1)</f>
        <v>1</v>
      </c>
      <c r="H731" cm="1">
        <f t="array" ref="H731">_xlfn.IFS(B731&gt;_xlfn.QUARTILE.INC(B:B,3),1,B731&gt;_xlfn.QUARTILE.INC(B:B,2),2,B731&gt;_xlfn.QUARTILE.INC(B:B,1),3,B731&lt;=_xlfn.QUARTILE.INC(B:B,1),4)</f>
        <v>3</v>
      </c>
      <c r="I731" cm="1">
        <f t="array" ref="I731">_xlfn.IFS(D731&gt;_xlfn.QUARTILE.INC(D:D,3),1,D731&gt;_xlfn.QUARTILE.INC(D:D,2),2,D731&gt;_xlfn.QUARTILE.INC(D:D,1),3,D731&lt;=_xlfn.QUARTILE.INC(D:D,1),4)</f>
        <v>2</v>
      </c>
      <c r="J731" t="str">
        <f t="shared" si="44"/>
        <v>132</v>
      </c>
      <c r="K731" t="str">
        <f t="shared" si="45"/>
        <v/>
      </c>
      <c r="L731" t="str">
        <f t="shared" si="46"/>
        <v/>
      </c>
      <c r="M731" t="str">
        <f t="shared" si="47"/>
        <v/>
      </c>
    </row>
    <row r="732" spans="1:13" x14ac:dyDescent="0.25">
      <c r="A732">
        <v>281</v>
      </c>
      <c r="B732">
        <v>13</v>
      </c>
      <c r="C732" s="1">
        <v>43583</v>
      </c>
      <c r="D732">
        <v>58.5</v>
      </c>
      <c r="E732">
        <v>4.1785714285714199</v>
      </c>
      <c r="F732">
        <f>$O$2-C732</f>
        <v>3</v>
      </c>
      <c r="G732" cm="1">
        <f t="array" ref="G732">_xlfn.IFS(F732&gt;_xlfn.QUARTILE.INC(F:F,3),4,F732&gt;_xlfn.QUARTILE.INC(F:F,2),3,F732&gt;_xlfn.QUARTILE.INC(F:F,1),2,F732&lt;=_xlfn.QUARTILE.INC(F:F,1),1)</f>
        <v>1</v>
      </c>
      <c r="H732" cm="1">
        <f t="array" ref="H732">_xlfn.IFS(B732&gt;_xlfn.QUARTILE.INC(B:B,3),1,B732&gt;_xlfn.QUARTILE.INC(B:B,2),2,B732&gt;_xlfn.QUARTILE.INC(B:B,1),3,B732&lt;=_xlfn.QUARTILE.INC(B:B,1),4)</f>
        <v>1</v>
      </c>
      <c r="I732" cm="1">
        <f t="array" ref="I732">_xlfn.IFS(D732&gt;_xlfn.QUARTILE.INC(D:D,3),1,D732&gt;_xlfn.QUARTILE.INC(D:D,2),2,D732&gt;_xlfn.QUARTILE.INC(D:D,1),3,D732&lt;=_xlfn.QUARTILE.INC(D:D,1),4)</f>
        <v>2</v>
      </c>
      <c r="J732" t="str">
        <f t="shared" si="44"/>
        <v>112</v>
      </c>
      <c r="K732" t="str">
        <f t="shared" si="45"/>
        <v/>
      </c>
      <c r="L732" t="str">
        <f t="shared" si="46"/>
        <v/>
      </c>
      <c r="M732" t="str">
        <f t="shared" si="47"/>
        <v>Loyal</v>
      </c>
    </row>
    <row r="733" spans="1:13" x14ac:dyDescent="0.25">
      <c r="A733">
        <v>8193</v>
      </c>
      <c r="B733">
        <v>13</v>
      </c>
      <c r="C733" s="1">
        <v>43583</v>
      </c>
      <c r="D733">
        <v>58.5</v>
      </c>
      <c r="E733">
        <v>4.1785714285714199</v>
      </c>
      <c r="F733">
        <f>$O$2-C733</f>
        <v>3</v>
      </c>
      <c r="G733" cm="1">
        <f t="array" ref="G733">_xlfn.IFS(F733&gt;_xlfn.QUARTILE.INC(F:F,3),4,F733&gt;_xlfn.QUARTILE.INC(F:F,2),3,F733&gt;_xlfn.QUARTILE.INC(F:F,1),2,F733&lt;=_xlfn.QUARTILE.INC(F:F,1),1)</f>
        <v>1</v>
      </c>
      <c r="H733" cm="1">
        <f t="array" ref="H733">_xlfn.IFS(B733&gt;_xlfn.QUARTILE.INC(B:B,3),1,B733&gt;_xlfn.QUARTILE.INC(B:B,2),2,B733&gt;_xlfn.QUARTILE.INC(B:B,1),3,B733&lt;=_xlfn.QUARTILE.INC(B:B,1),4)</f>
        <v>1</v>
      </c>
      <c r="I733" cm="1">
        <f t="array" ref="I733">_xlfn.IFS(D733&gt;_xlfn.QUARTILE.INC(D:D,3),1,D733&gt;_xlfn.QUARTILE.INC(D:D,2),2,D733&gt;_xlfn.QUARTILE.INC(D:D,1),3,D733&lt;=_xlfn.QUARTILE.INC(D:D,1),4)</f>
        <v>2</v>
      </c>
      <c r="J733" t="str">
        <f t="shared" si="44"/>
        <v>112</v>
      </c>
      <c r="K733" t="str">
        <f t="shared" si="45"/>
        <v/>
      </c>
      <c r="L733" t="str">
        <f t="shared" si="46"/>
        <v/>
      </c>
      <c r="M733" t="str">
        <f t="shared" si="47"/>
        <v>Loyal</v>
      </c>
    </row>
    <row r="734" spans="1:13" x14ac:dyDescent="0.25">
      <c r="A734">
        <v>347</v>
      </c>
      <c r="B734">
        <v>12</v>
      </c>
      <c r="C734" s="1">
        <v>43584</v>
      </c>
      <c r="D734">
        <v>58.45</v>
      </c>
      <c r="E734">
        <v>3.4382352941176402</v>
      </c>
      <c r="F734">
        <f>$O$2-C734</f>
        <v>2</v>
      </c>
      <c r="G734" cm="1">
        <f t="array" ref="G734">_xlfn.IFS(F734&gt;_xlfn.QUARTILE.INC(F:F,3),4,F734&gt;_xlfn.QUARTILE.INC(F:F,2),3,F734&gt;_xlfn.QUARTILE.INC(F:F,1),2,F734&lt;=_xlfn.QUARTILE.INC(F:F,1),1)</f>
        <v>1</v>
      </c>
      <c r="H734" cm="1">
        <f t="array" ref="H734">_xlfn.IFS(B734&gt;_xlfn.QUARTILE.INC(B:B,3),1,B734&gt;_xlfn.QUARTILE.INC(B:B,2),2,B734&gt;_xlfn.QUARTILE.INC(B:B,1),3,B734&lt;=_xlfn.QUARTILE.INC(B:B,1),4)</f>
        <v>1</v>
      </c>
      <c r="I734" cm="1">
        <f t="array" ref="I734">_xlfn.IFS(D734&gt;_xlfn.QUARTILE.INC(D:D,3),1,D734&gt;_xlfn.QUARTILE.INC(D:D,2),2,D734&gt;_xlfn.QUARTILE.INC(D:D,1),3,D734&lt;=_xlfn.QUARTILE.INC(D:D,1),4)</f>
        <v>2</v>
      </c>
      <c r="J734" t="str">
        <f t="shared" si="44"/>
        <v>112</v>
      </c>
      <c r="K734" t="str">
        <f t="shared" si="45"/>
        <v/>
      </c>
      <c r="L734" t="str">
        <f t="shared" si="46"/>
        <v/>
      </c>
      <c r="M734" t="str">
        <f t="shared" si="47"/>
        <v>Loyal</v>
      </c>
    </row>
    <row r="735" spans="1:13" x14ac:dyDescent="0.25">
      <c r="A735">
        <v>753</v>
      </c>
      <c r="B735">
        <v>11</v>
      </c>
      <c r="C735" s="1">
        <v>43580</v>
      </c>
      <c r="D735">
        <v>58.45</v>
      </c>
      <c r="E735">
        <v>3.8966666666666598</v>
      </c>
      <c r="F735">
        <f>$O$2-C735</f>
        <v>6</v>
      </c>
      <c r="G735" cm="1">
        <f t="array" ref="G735">_xlfn.IFS(F735&gt;_xlfn.QUARTILE.INC(F:F,3),4,F735&gt;_xlfn.QUARTILE.INC(F:F,2),3,F735&gt;_xlfn.QUARTILE.INC(F:F,1),2,F735&lt;=_xlfn.QUARTILE.INC(F:F,1),1)</f>
        <v>3</v>
      </c>
      <c r="H735" cm="1">
        <f t="array" ref="H735">_xlfn.IFS(B735&gt;_xlfn.QUARTILE.INC(B:B,3),1,B735&gt;_xlfn.QUARTILE.INC(B:B,2),2,B735&gt;_xlfn.QUARTILE.INC(B:B,1),3,B735&lt;=_xlfn.QUARTILE.INC(B:B,1),4)</f>
        <v>2</v>
      </c>
      <c r="I735" cm="1">
        <f t="array" ref="I735">_xlfn.IFS(D735&gt;_xlfn.QUARTILE.INC(D:D,3),1,D735&gt;_xlfn.QUARTILE.INC(D:D,2),2,D735&gt;_xlfn.QUARTILE.INC(D:D,1),3,D735&lt;=_xlfn.QUARTILE.INC(D:D,1),4)</f>
        <v>2</v>
      </c>
      <c r="J735" t="str">
        <f t="shared" si="44"/>
        <v>322</v>
      </c>
      <c r="K735" t="str">
        <f t="shared" si="45"/>
        <v/>
      </c>
      <c r="L735" t="str">
        <f t="shared" si="46"/>
        <v/>
      </c>
      <c r="M735" t="str">
        <f t="shared" si="47"/>
        <v/>
      </c>
    </row>
    <row r="736" spans="1:13" x14ac:dyDescent="0.25">
      <c r="A736">
        <v>8389</v>
      </c>
      <c r="B736">
        <v>12</v>
      </c>
      <c r="C736" s="1">
        <v>43582</v>
      </c>
      <c r="D736">
        <v>58.45</v>
      </c>
      <c r="E736">
        <v>4.1749999999999998</v>
      </c>
      <c r="F736">
        <f>$O$2-C736</f>
        <v>4</v>
      </c>
      <c r="G736" cm="1">
        <f t="array" ref="G736">_xlfn.IFS(F736&gt;_xlfn.QUARTILE.INC(F:F,3),4,F736&gt;_xlfn.QUARTILE.INC(F:F,2),3,F736&gt;_xlfn.QUARTILE.INC(F:F,1),2,F736&lt;=_xlfn.QUARTILE.INC(F:F,1),1)</f>
        <v>2</v>
      </c>
      <c r="H736" cm="1">
        <f t="array" ref="H736">_xlfn.IFS(B736&gt;_xlfn.QUARTILE.INC(B:B,3),1,B736&gt;_xlfn.QUARTILE.INC(B:B,2),2,B736&gt;_xlfn.QUARTILE.INC(B:B,1),3,B736&lt;=_xlfn.QUARTILE.INC(B:B,1),4)</f>
        <v>1</v>
      </c>
      <c r="I736" cm="1">
        <f t="array" ref="I736">_xlfn.IFS(D736&gt;_xlfn.QUARTILE.INC(D:D,3),1,D736&gt;_xlfn.QUARTILE.INC(D:D,2),2,D736&gt;_xlfn.QUARTILE.INC(D:D,1),3,D736&lt;=_xlfn.QUARTILE.INC(D:D,1),4)</f>
        <v>2</v>
      </c>
      <c r="J736" t="str">
        <f t="shared" si="44"/>
        <v>212</v>
      </c>
      <c r="K736" t="str">
        <f t="shared" si="45"/>
        <v/>
      </c>
      <c r="L736" t="str">
        <f t="shared" si="46"/>
        <v/>
      </c>
      <c r="M736" t="str">
        <f t="shared" si="47"/>
        <v>Loyal</v>
      </c>
    </row>
    <row r="737" spans="1:13" x14ac:dyDescent="0.25">
      <c r="A737">
        <v>8117</v>
      </c>
      <c r="B737">
        <v>12</v>
      </c>
      <c r="C737" s="1">
        <v>43581</v>
      </c>
      <c r="D737">
        <v>58.4</v>
      </c>
      <c r="E737">
        <v>3.89333333333333</v>
      </c>
      <c r="F737">
        <f>$O$2-C737</f>
        <v>5</v>
      </c>
      <c r="G737" cm="1">
        <f t="array" ref="G737">_xlfn.IFS(F737&gt;_xlfn.QUARTILE.INC(F:F,3),4,F737&gt;_xlfn.QUARTILE.INC(F:F,2),3,F737&gt;_xlfn.QUARTILE.INC(F:F,1),2,F737&lt;=_xlfn.QUARTILE.INC(F:F,1),1)</f>
        <v>3</v>
      </c>
      <c r="H737" cm="1">
        <f t="array" ref="H737">_xlfn.IFS(B737&gt;_xlfn.QUARTILE.INC(B:B,3),1,B737&gt;_xlfn.QUARTILE.INC(B:B,2),2,B737&gt;_xlfn.QUARTILE.INC(B:B,1),3,B737&lt;=_xlfn.QUARTILE.INC(B:B,1),4)</f>
        <v>1</v>
      </c>
      <c r="I737" cm="1">
        <f t="array" ref="I737">_xlfn.IFS(D737&gt;_xlfn.QUARTILE.INC(D:D,3),1,D737&gt;_xlfn.QUARTILE.INC(D:D,2),2,D737&gt;_xlfn.QUARTILE.INC(D:D,1),3,D737&lt;=_xlfn.QUARTILE.INC(D:D,1),4)</f>
        <v>2</v>
      </c>
      <c r="J737" t="str">
        <f t="shared" si="44"/>
        <v>312</v>
      </c>
      <c r="K737" t="str">
        <f t="shared" si="45"/>
        <v/>
      </c>
      <c r="L737" t="str">
        <f t="shared" si="46"/>
        <v/>
      </c>
      <c r="M737" t="str">
        <f t="shared" si="47"/>
        <v>Loyal</v>
      </c>
    </row>
    <row r="738" spans="1:13" x14ac:dyDescent="0.25">
      <c r="A738">
        <v>5796</v>
      </c>
      <c r="B738">
        <v>9</v>
      </c>
      <c r="C738" s="1">
        <v>43583</v>
      </c>
      <c r="D738">
        <v>58.3</v>
      </c>
      <c r="E738">
        <v>3.8866666666666601</v>
      </c>
      <c r="F738">
        <f>$O$2-C738</f>
        <v>3</v>
      </c>
      <c r="G738" cm="1">
        <f t="array" ref="G738">_xlfn.IFS(F738&gt;_xlfn.QUARTILE.INC(F:F,3),4,F738&gt;_xlfn.QUARTILE.INC(F:F,2),3,F738&gt;_xlfn.QUARTILE.INC(F:F,1),2,F738&lt;=_xlfn.QUARTILE.INC(F:F,1),1)</f>
        <v>1</v>
      </c>
      <c r="H738" cm="1">
        <f t="array" ref="H738">_xlfn.IFS(B738&gt;_xlfn.QUARTILE.INC(B:B,3),1,B738&gt;_xlfn.QUARTILE.INC(B:B,2),2,B738&gt;_xlfn.QUARTILE.INC(B:B,1),3,B738&lt;=_xlfn.QUARTILE.INC(B:B,1),4)</f>
        <v>2</v>
      </c>
      <c r="I738" cm="1">
        <f t="array" ref="I738">_xlfn.IFS(D738&gt;_xlfn.QUARTILE.INC(D:D,3),1,D738&gt;_xlfn.QUARTILE.INC(D:D,2),2,D738&gt;_xlfn.QUARTILE.INC(D:D,1),3,D738&lt;=_xlfn.QUARTILE.INC(D:D,1),4)</f>
        <v>2</v>
      </c>
      <c r="J738" t="str">
        <f t="shared" si="44"/>
        <v>122</v>
      </c>
      <c r="K738" t="str">
        <f t="shared" si="45"/>
        <v/>
      </c>
      <c r="L738" t="str">
        <f t="shared" si="46"/>
        <v/>
      </c>
      <c r="M738" t="str">
        <f t="shared" si="47"/>
        <v/>
      </c>
    </row>
    <row r="739" spans="1:13" x14ac:dyDescent="0.25">
      <c r="A739">
        <v>566</v>
      </c>
      <c r="B739">
        <v>9</v>
      </c>
      <c r="C739" s="1">
        <v>43584</v>
      </c>
      <c r="D739">
        <v>58.199999999999903</v>
      </c>
      <c r="E739">
        <v>5.2909090909090901</v>
      </c>
      <c r="F739">
        <f>$O$2-C739</f>
        <v>2</v>
      </c>
      <c r="G739" cm="1">
        <f t="array" ref="G739">_xlfn.IFS(F739&gt;_xlfn.QUARTILE.INC(F:F,3),4,F739&gt;_xlfn.QUARTILE.INC(F:F,2),3,F739&gt;_xlfn.QUARTILE.INC(F:F,1),2,F739&lt;=_xlfn.QUARTILE.INC(F:F,1),1)</f>
        <v>1</v>
      </c>
      <c r="H739" cm="1">
        <f t="array" ref="H739">_xlfn.IFS(B739&gt;_xlfn.QUARTILE.INC(B:B,3),1,B739&gt;_xlfn.QUARTILE.INC(B:B,2),2,B739&gt;_xlfn.QUARTILE.INC(B:B,1),3,B739&lt;=_xlfn.QUARTILE.INC(B:B,1),4)</f>
        <v>2</v>
      </c>
      <c r="I739" cm="1">
        <f t="array" ref="I739">_xlfn.IFS(D739&gt;_xlfn.QUARTILE.INC(D:D,3),1,D739&gt;_xlfn.QUARTILE.INC(D:D,2),2,D739&gt;_xlfn.QUARTILE.INC(D:D,1),3,D739&lt;=_xlfn.QUARTILE.INC(D:D,1),4)</f>
        <v>2</v>
      </c>
      <c r="J739" t="str">
        <f t="shared" si="44"/>
        <v>122</v>
      </c>
      <c r="K739" t="str">
        <f t="shared" si="45"/>
        <v/>
      </c>
      <c r="L739" t="str">
        <f t="shared" si="46"/>
        <v/>
      </c>
      <c r="M739" t="str">
        <f t="shared" si="47"/>
        <v/>
      </c>
    </row>
    <row r="740" spans="1:13" x14ac:dyDescent="0.25">
      <c r="A740">
        <v>8466</v>
      </c>
      <c r="B740">
        <v>13</v>
      </c>
      <c r="C740" s="1">
        <v>43581</v>
      </c>
      <c r="D740">
        <v>58.15</v>
      </c>
      <c r="E740">
        <v>3.8766666666666598</v>
      </c>
      <c r="F740">
        <f>$O$2-C740</f>
        <v>5</v>
      </c>
      <c r="G740" cm="1">
        <f t="array" ref="G740">_xlfn.IFS(F740&gt;_xlfn.QUARTILE.INC(F:F,3),4,F740&gt;_xlfn.QUARTILE.INC(F:F,2),3,F740&gt;_xlfn.QUARTILE.INC(F:F,1),2,F740&lt;=_xlfn.QUARTILE.INC(F:F,1),1)</f>
        <v>3</v>
      </c>
      <c r="H740" cm="1">
        <f t="array" ref="H740">_xlfn.IFS(B740&gt;_xlfn.QUARTILE.INC(B:B,3),1,B740&gt;_xlfn.QUARTILE.INC(B:B,2),2,B740&gt;_xlfn.QUARTILE.INC(B:B,1),3,B740&lt;=_xlfn.QUARTILE.INC(B:B,1),4)</f>
        <v>1</v>
      </c>
      <c r="I740" cm="1">
        <f t="array" ref="I740">_xlfn.IFS(D740&gt;_xlfn.QUARTILE.INC(D:D,3),1,D740&gt;_xlfn.QUARTILE.INC(D:D,2),2,D740&gt;_xlfn.QUARTILE.INC(D:D,1),3,D740&lt;=_xlfn.QUARTILE.INC(D:D,1),4)</f>
        <v>2</v>
      </c>
      <c r="J740" t="str">
        <f t="shared" si="44"/>
        <v>312</v>
      </c>
      <c r="K740" t="str">
        <f t="shared" si="45"/>
        <v/>
      </c>
      <c r="L740" t="str">
        <f t="shared" si="46"/>
        <v/>
      </c>
      <c r="M740" t="str">
        <f t="shared" si="47"/>
        <v>Loyal</v>
      </c>
    </row>
    <row r="741" spans="1:13" x14ac:dyDescent="0.25">
      <c r="A741">
        <v>8499</v>
      </c>
      <c r="B741">
        <v>11</v>
      </c>
      <c r="C741" s="1">
        <v>43584</v>
      </c>
      <c r="D741">
        <v>58.1</v>
      </c>
      <c r="E741">
        <v>4.8416666666666597</v>
      </c>
      <c r="F741">
        <f>$O$2-C741</f>
        <v>2</v>
      </c>
      <c r="G741" cm="1">
        <f t="array" ref="G741">_xlfn.IFS(F741&gt;_xlfn.QUARTILE.INC(F:F,3),4,F741&gt;_xlfn.QUARTILE.INC(F:F,2),3,F741&gt;_xlfn.QUARTILE.INC(F:F,1),2,F741&lt;=_xlfn.QUARTILE.INC(F:F,1),1)</f>
        <v>1</v>
      </c>
      <c r="H741" cm="1">
        <f t="array" ref="H741">_xlfn.IFS(B741&gt;_xlfn.QUARTILE.INC(B:B,3),1,B741&gt;_xlfn.QUARTILE.INC(B:B,2),2,B741&gt;_xlfn.QUARTILE.INC(B:B,1),3,B741&lt;=_xlfn.QUARTILE.INC(B:B,1),4)</f>
        <v>2</v>
      </c>
      <c r="I741" cm="1">
        <f t="array" ref="I741">_xlfn.IFS(D741&gt;_xlfn.QUARTILE.INC(D:D,3),1,D741&gt;_xlfn.QUARTILE.INC(D:D,2),2,D741&gt;_xlfn.QUARTILE.INC(D:D,1),3,D741&lt;=_xlfn.QUARTILE.INC(D:D,1),4)</f>
        <v>2</v>
      </c>
      <c r="J741" t="str">
        <f t="shared" si="44"/>
        <v>122</v>
      </c>
      <c r="K741" t="str">
        <f t="shared" si="45"/>
        <v/>
      </c>
      <c r="L741" t="str">
        <f t="shared" si="46"/>
        <v/>
      </c>
      <c r="M741" t="str">
        <f t="shared" si="47"/>
        <v/>
      </c>
    </row>
    <row r="742" spans="1:13" x14ac:dyDescent="0.25">
      <c r="A742">
        <v>8424</v>
      </c>
      <c r="B742">
        <v>11</v>
      </c>
      <c r="C742" s="1">
        <v>43581</v>
      </c>
      <c r="D742">
        <v>58.1</v>
      </c>
      <c r="E742">
        <v>3.87333333333333</v>
      </c>
      <c r="F742">
        <f>$O$2-C742</f>
        <v>5</v>
      </c>
      <c r="G742" cm="1">
        <f t="array" ref="G742">_xlfn.IFS(F742&gt;_xlfn.QUARTILE.INC(F:F,3),4,F742&gt;_xlfn.QUARTILE.INC(F:F,2),3,F742&gt;_xlfn.QUARTILE.INC(F:F,1),2,F742&lt;=_xlfn.QUARTILE.INC(F:F,1),1)</f>
        <v>3</v>
      </c>
      <c r="H742" cm="1">
        <f t="array" ref="H742">_xlfn.IFS(B742&gt;_xlfn.QUARTILE.INC(B:B,3),1,B742&gt;_xlfn.QUARTILE.INC(B:B,2),2,B742&gt;_xlfn.QUARTILE.INC(B:B,1),3,B742&lt;=_xlfn.QUARTILE.INC(B:B,1),4)</f>
        <v>2</v>
      </c>
      <c r="I742" cm="1">
        <f t="array" ref="I742">_xlfn.IFS(D742&gt;_xlfn.QUARTILE.INC(D:D,3),1,D742&gt;_xlfn.QUARTILE.INC(D:D,2),2,D742&gt;_xlfn.QUARTILE.INC(D:D,1),3,D742&lt;=_xlfn.QUARTILE.INC(D:D,1),4)</f>
        <v>2</v>
      </c>
      <c r="J742" t="str">
        <f t="shared" si="44"/>
        <v>322</v>
      </c>
      <c r="K742" t="str">
        <f t="shared" si="45"/>
        <v/>
      </c>
      <c r="L742" t="str">
        <f t="shared" si="46"/>
        <v/>
      </c>
      <c r="M742" t="str">
        <f t="shared" si="47"/>
        <v/>
      </c>
    </row>
    <row r="743" spans="1:13" x14ac:dyDescent="0.25">
      <c r="A743">
        <v>41</v>
      </c>
      <c r="B743">
        <v>11</v>
      </c>
      <c r="C743" s="1">
        <v>43576</v>
      </c>
      <c r="D743">
        <v>58.1</v>
      </c>
      <c r="E743">
        <v>4.1500000000000004</v>
      </c>
      <c r="F743">
        <f>$O$2-C743</f>
        <v>10</v>
      </c>
      <c r="G743" cm="1">
        <f t="array" ref="G743">_xlfn.IFS(F743&gt;_xlfn.QUARTILE.INC(F:F,3),4,F743&gt;_xlfn.QUARTILE.INC(F:F,2),3,F743&gt;_xlfn.QUARTILE.INC(F:F,1),2,F743&lt;=_xlfn.QUARTILE.INC(F:F,1),1)</f>
        <v>4</v>
      </c>
      <c r="H743" cm="1">
        <f t="array" ref="H743">_xlfn.IFS(B743&gt;_xlfn.QUARTILE.INC(B:B,3),1,B743&gt;_xlfn.QUARTILE.INC(B:B,2),2,B743&gt;_xlfn.QUARTILE.INC(B:B,1),3,B743&lt;=_xlfn.QUARTILE.INC(B:B,1),4)</f>
        <v>2</v>
      </c>
      <c r="I743" cm="1">
        <f t="array" ref="I743">_xlfn.IFS(D743&gt;_xlfn.QUARTILE.INC(D:D,3),1,D743&gt;_xlfn.QUARTILE.INC(D:D,2),2,D743&gt;_xlfn.QUARTILE.INC(D:D,1),3,D743&lt;=_xlfn.QUARTILE.INC(D:D,1),4)</f>
        <v>2</v>
      </c>
      <c r="J743" t="str">
        <f t="shared" si="44"/>
        <v>422</v>
      </c>
      <c r="K743" t="str">
        <f t="shared" si="45"/>
        <v>At Risk</v>
      </c>
      <c r="L743" t="str">
        <f t="shared" si="46"/>
        <v/>
      </c>
      <c r="M743" t="str">
        <f t="shared" si="47"/>
        <v/>
      </c>
    </row>
    <row r="744" spans="1:13" x14ac:dyDescent="0.25">
      <c r="A744">
        <v>5229</v>
      </c>
      <c r="B744">
        <v>11</v>
      </c>
      <c r="C744" s="1">
        <v>43568</v>
      </c>
      <c r="D744">
        <v>58.1</v>
      </c>
      <c r="E744">
        <v>4.1500000000000004</v>
      </c>
      <c r="F744">
        <f>$O$2-C744</f>
        <v>18</v>
      </c>
      <c r="G744" cm="1">
        <f t="array" ref="G744">_xlfn.IFS(F744&gt;_xlfn.QUARTILE.INC(F:F,3),4,F744&gt;_xlfn.QUARTILE.INC(F:F,2),3,F744&gt;_xlfn.QUARTILE.INC(F:F,1),2,F744&lt;=_xlfn.QUARTILE.INC(F:F,1),1)</f>
        <v>4</v>
      </c>
      <c r="H744" cm="1">
        <f t="array" ref="H744">_xlfn.IFS(B744&gt;_xlfn.QUARTILE.INC(B:B,3),1,B744&gt;_xlfn.QUARTILE.INC(B:B,2),2,B744&gt;_xlfn.QUARTILE.INC(B:B,1),3,B744&lt;=_xlfn.QUARTILE.INC(B:B,1),4)</f>
        <v>2</v>
      </c>
      <c r="I744" cm="1">
        <f t="array" ref="I744">_xlfn.IFS(D744&gt;_xlfn.QUARTILE.INC(D:D,3),1,D744&gt;_xlfn.QUARTILE.INC(D:D,2),2,D744&gt;_xlfn.QUARTILE.INC(D:D,1),3,D744&lt;=_xlfn.QUARTILE.INC(D:D,1),4)</f>
        <v>2</v>
      </c>
      <c r="J744" t="str">
        <f t="shared" si="44"/>
        <v>422</v>
      </c>
      <c r="K744" t="str">
        <f t="shared" si="45"/>
        <v>At Risk</v>
      </c>
      <c r="L744" t="str">
        <f t="shared" si="46"/>
        <v/>
      </c>
      <c r="M744" t="str">
        <f t="shared" si="47"/>
        <v/>
      </c>
    </row>
    <row r="745" spans="1:13" x14ac:dyDescent="0.25">
      <c r="A745">
        <v>5327</v>
      </c>
      <c r="B745">
        <v>7</v>
      </c>
      <c r="C745" s="1">
        <v>43582</v>
      </c>
      <c r="D745">
        <v>58.05</v>
      </c>
      <c r="E745">
        <v>6.45</v>
      </c>
      <c r="F745">
        <f>$O$2-C745</f>
        <v>4</v>
      </c>
      <c r="G745" cm="1">
        <f t="array" ref="G745">_xlfn.IFS(F745&gt;_xlfn.QUARTILE.INC(F:F,3),4,F745&gt;_xlfn.QUARTILE.INC(F:F,2),3,F745&gt;_xlfn.QUARTILE.INC(F:F,1),2,F745&lt;=_xlfn.QUARTILE.INC(F:F,1),1)</f>
        <v>2</v>
      </c>
      <c r="H745" cm="1">
        <f t="array" ref="H745">_xlfn.IFS(B745&gt;_xlfn.QUARTILE.INC(B:B,3),1,B745&gt;_xlfn.QUARTILE.INC(B:B,2),2,B745&gt;_xlfn.QUARTILE.INC(B:B,1),3,B745&lt;=_xlfn.QUARTILE.INC(B:B,1),4)</f>
        <v>3</v>
      </c>
      <c r="I745" cm="1">
        <f t="array" ref="I745">_xlfn.IFS(D745&gt;_xlfn.QUARTILE.INC(D:D,3),1,D745&gt;_xlfn.QUARTILE.INC(D:D,2),2,D745&gt;_xlfn.QUARTILE.INC(D:D,1),3,D745&lt;=_xlfn.QUARTILE.INC(D:D,1),4)</f>
        <v>2</v>
      </c>
      <c r="J745" t="str">
        <f t="shared" si="44"/>
        <v>232</v>
      </c>
      <c r="K745" t="str">
        <f t="shared" si="45"/>
        <v/>
      </c>
      <c r="L745" t="str">
        <f t="shared" si="46"/>
        <v/>
      </c>
      <c r="M745" t="str">
        <f t="shared" si="47"/>
        <v/>
      </c>
    </row>
    <row r="746" spans="1:13" x14ac:dyDescent="0.25">
      <c r="A746">
        <v>5072</v>
      </c>
      <c r="B746">
        <v>7</v>
      </c>
      <c r="C746" s="1">
        <v>43581</v>
      </c>
      <c r="D746">
        <v>58</v>
      </c>
      <c r="E746">
        <v>6.4444444444444402</v>
      </c>
      <c r="F746">
        <f>$O$2-C746</f>
        <v>5</v>
      </c>
      <c r="G746" cm="1">
        <f t="array" ref="G746">_xlfn.IFS(F746&gt;_xlfn.QUARTILE.INC(F:F,3),4,F746&gt;_xlfn.QUARTILE.INC(F:F,2),3,F746&gt;_xlfn.QUARTILE.INC(F:F,1),2,F746&lt;=_xlfn.QUARTILE.INC(F:F,1),1)</f>
        <v>3</v>
      </c>
      <c r="H746" cm="1">
        <f t="array" ref="H746">_xlfn.IFS(B746&gt;_xlfn.QUARTILE.INC(B:B,3),1,B746&gt;_xlfn.QUARTILE.INC(B:B,2),2,B746&gt;_xlfn.QUARTILE.INC(B:B,1),3,B746&lt;=_xlfn.QUARTILE.INC(B:B,1),4)</f>
        <v>3</v>
      </c>
      <c r="I746" cm="1">
        <f t="array" ref="I746">_xlfn.IFS(D746&gt;_xlfn.QUARTILE.INC(D:D,3),1,D746&gt;_xlfn.QUARTILE.INC(D:D,2),2,D746&gt;_xlfn.QUARTILE.INC(D:D,1),3,D746&lt;=_xlfn.QUARTILE.INC(D:D,1),4)</f>
        <v>2</v>
      </c>
      <c r="J746" t="str">
        <f t="shared" si="44"/>
        <v>332</v>
      </c>
      <c r="K746" t="str">
        <f t="shared" si="45"/>
        <v/>
      </c>
      <c r="L746" t="str">
        <f t="shared" si="46"/>
        <v/>
      </c>
      <c r="M746" t="str">
        <f t="shared" si="47"/>
        <v/>
      </c>
    </row>
    <row r="747" spans="1:13" x14ac:dyDescent="0.25">
      <c r="A747">
        <v>5205</v>
      </c>
      <c r="B747">
        <v>8</v>
      </c>
      <c r="C747" s="1">
        <v>43584</v>
      </c>
      <c r="D747">
        <v>58</v>
      </c>
      <c r="E747">
        <v>4.8333333333333304</v>
      </c>
      <c r="F747">
        <f>$O$2-C747</f>
        <v>2</v>
      </c>
      <c r="G747" cm="1">
        <f t="array" ref="G747">_xlfn.IFS(F747&gt;_xlfn.QUARTILE.INC(F:F,3),4,F747&gt;_xlfn.QUARTILE.INC(F:F,2),3,F747&gt;_xlfn.QUARTILE.INC(F:F,1),2,F747&lt;=_xlfn.QUARTILE.INC(F:F,1),1)</f>
        <v>1</v>
      </c>
      <c r="H747" cm="1">
        <f t="array" ref="H747">_xlfn.IFS(B747&gt;_xlfn.QUARTILE.INC(B:B,3),1,B747&gt;_xlfn.QUARTILE.INC(B:B,2),2,B747&gt;_xlfn.QUARTILE.INC(B:B,1),3,B747&lt;=_xlfn.QUARTILE.INC(B:B,1),4)</f>
        <v>3</v>
      </c>
      <c r="I747" cm="1">
        <f t="array" ref="I747">_xlfn.IFS(D747&gt;_xlfn.QUARTILE.INC(D:D,3),1,D747&gt;_xlfn.QUARTILE.INC(D:D,2),2,D747&gt;_xlfn.QUARTILE.INC(D:D,1),3,D747&lt;=_xlfn.QUARTILE.INC(D:D,1),4)</f>
        <v>2</v>
      </c>
      <c r="J747" t="str">
        <f t="shared" si="44"/>
        <v>132</v>
      </c>
      <c r="K747" t="str">
        <f t="shared" si="45"/>
        <v/>
      </c>
      <c r="L747" t="str">
        <f t="shared" si="46"/>
        <v/>
      </c>
      <c r="M747" t="str">
        <f t="shared" si="47"/>
        <v/>
      </c>
    </row>
    <row r="748" spans="1:13" x14ac:dyDescent="0.25">
      <c r="A748">
        <v>5039</v>
      </c>
      <c r="B748">
        <v>8</v>
      </c>
      <c r="C748" s="1">
        <v>43581</v>
      </c>
      <c r="D748">
        <v>57.95</v>
      </c>
      <c r="E748">
        <v>5.2681818181818096</v>
      </c>
      <c r="F748">
        <f>$O$2-C748</f>
        <v>5</v>
      </c>
      <c r="G748" cm="1">
        <f t="array" ref="G748">_xlfn.IFS(F748&gt;_xlfn.QUARTILE.INC(F:F,3),4,F748&gt;_xlfn.QUARTILE.INC(F:F,2),3,F748&gt;_xlfn.QUARTILE.INC(F:F,1),2,F748&lt;=_xlfn.QUARTILE.INC(F:F,1),1)</f>
        <v>3</v>
      </c>
      <c r="H748" cm="1">
        <f t="array" ref="H748">_xlfn.IFS(B748&gt;_xlfn.QUARTILE.INC(B:B,3),1,B748&gt;_xlfn.QUARTILE.INC(B:B,2),2,B748&gt;_xlfn.QUARTILE.INC(B:B,1),3,B748&lt;=_xlfn.QUARTILE.INC(B:B,1),4)</f>
        <v>3</v>
      </c>
      <c r="I748" cm="1">
        <f t="array" ref="I748">_xlfn.IFS(D748&gt;_xlfn.QUARTILE.INC(D:D,3),1,D748&gt;_xlfn.QUARTILE.INC(D:D,2),2,D748&gt;_xlfn.QUARTILE.INC(D:D,1),3,D748&lt;=_xlfn.QUARTILE.INC(D:D,1),4)</f>
        <v>2</v>
      </c>
      <c r="J748" t="str">
        <f t="shared" si="44"/>
        <v>332</v>
      </c>
      <c r="K748" t="str">
        <f t="shared" si="45"/>
        <v/>
      </c>
      <c r="L748" t="str">
        <f t="shared" si="46"/>
        <v/>
      </c>
      <c r="M748" t="str">
        <f t="shared" si="47"/>
        <v/>
      </c>
    </row>
    <row r="749" spans="1:13" x14ac:dyDescent="0.25">
      <c r="A749">
        <v>8451</v>
      </c>
      <c r="B749">
        <v>12</v>
      </c>
      <c r="C749" s="1">
        <v>43580</v>
      </c>
      <c r="D749">
        <v>57.95</v>
      </c>
      <c r="E749">
        <v>3.8633333333333302</v>
      </c>
      <c r="F749">
        <f>$O$2-C749</f>
        <v>6</v>
      </c>
      <c r="G749" cm="1">
        <f t="array" ref="G749">_xlfn.IFS(F749&gt;_xlfn.QUARTILE.INC(F:F,3),4,F749&gt;_xlfn.QUARTILE.INC(F:F,2),3,F749&gt;_xlfn.QUARTILE.INC(F:F,1),2,F749&lt;=_xlfn.QUARTILE.INC(F:F,1),1)</f>
        <v>3</v>
      </c>
      <c r="H749" cm="1">
        <f t="array" ref="H749">_xlfn.IFS(B749&gt;_xlfn.QUARTILE.INC(B:B,3),1,B749&gt;_xlfn.QUARTILE.INC(B:B,2),2,B749&gt;_xlfn.QUARTILE.INC(B:B,1),3,B749&lt;=_xlfn.QUARTILE.INC(B:B,1),4)</f>
        <v>1</v>
      </c>
      <c r="I749" cm="1">
        <f t="array" ref="I749">_xlfn.IFS(D749&gt;_xlfn.QUARTILE.INC(D:D,3),1,D749&gt;_xlfn.QUARTILE.INC(D:D,2),2,D749&gt;_xlfn.QUARTILE.INC(D:D,1),3,D749&lt;=_xlfn.QUARTILE.INC(D:D,1),4)</f>
        <v>2</v>
      </c>
      <c r="J749" t="str">
        <f t="shared" si="44"/>
        <v>312</v>
      </c>
      <c r="K749" t="str">
        <f t="shared" si="45"/>
        <v/>
      </c>
      <c r="L749" t="str">
        <f t="shared" si="46"/>
        <v/>
      </c>
      <c r="M749" t="str">
        <f t="shared" si="47"/>
        <v>Loyal</v>
      </c>
    </row>
    <row r="750" spans="1:13" x14ac:dyDescent="0.25">
      <c r="A750">
        <v>5322</v>
      </c>
      <c r="B750">
        <v>12</v>
      </c>
      <c r="C750" s="1">
        <v>43584</v>
      </c>
      <c r="D750">
        <v>57.949999999999903</v>
      </c>
      <c r="E750">
        <v>3.4088235294117601</v>
      </c>
      <c r="F750">
        <f>$O$2-C750</f>
        <v>2</v>
      </c>
      <c r="G750" cm="1">
        <f t="array" ref="G750">_xlfn.IFS(F750&gt;_xlfn.QUARTILE.INC(F:F,3),4,F750&gt;_xlfn.QUARTILE.INC(F:F,2),3,F750&gt;_xlfn.QUARTILE.INC(F:F,1),2,F750&lt;=_xlfn.QUARTILE.INC(F:F,1),1)</f>
        <v>1</v>
      </c>
      <c r="H750" cm="1">
        <f t="array" ref="H750">_xlfn.IFS(B750&gt;_xlfn.QUARTILE.INC(B:B,3),1,B750&gt;_xlfn.QUARTILE.INC(B:B,2),2,B750&gt;_xlfn.QUARTILE.INC(B:B,1),3,B750&lt;=_xlfn.QUARTILE.INC(B:B,1),4)</f>
        <v>1</v>
      </c>
      <c r="I750" cm="1">
        <f t="array" ref="I750">_xlfn.IFS(D750&gt;_xlfn.QUARTILE.INC(D:D,3),1,D750&gt;_xlfn.QUARTILE.INC(D:D,2),2,D750&gt;_xlfn.QUARTILE.INC(D:D,1),3,D750&lt;=_xlfn.QUARTILE.INC(D:D,1),4)</f>
        <v>2</v>
      </c>
      <c r="J750" t="str">
        <f t="shared" si="44"/>
        <v>112</v>
      </c>
      <c r="K750" t="str">
        <f t="shared" si="45"/>
        <v/>
      </c>
      <c r="L750" t="str">
        <f t="shared" si="46"/>
        <v/>
      </c>
      <c r="M750" t="str">
        <f t="shared" si="47"/>
        <v>Loyal</v>
      </c>
    </row>
    <row r="751" spans="1:13" x14ac:dyDescent="0.25">
      <c r="A751">
        <v>5384</v>
      </c>
      <c r="B751">
        <v>11</v>
      </c>
      <c r="C751" s="1">
        <v>43582</v>
      </c>
      <c r="D751">
        <v>57.8</v>
      </c>
      <c r="E751">
        <v>4.4461538461538401</v>
      </c>
      <c r="F751">
        <f>$O$2-C751</f>
        <v>4</v>
      </c>
      <c r="G751" cm="1">
        <f t="array" ref="G751">_xlfn.IFS(F751&gt;_xlfn.QUARTILE.INC(F:F,3),4,F751&gt;_xlfn.QUARTILE.INC(F:F,2),3,F751&gt;_xlfn.QUARTILE.INC(F:F,1),2,F751&lt;=_xlfn.QUARTILE.INC(F:F,1),1)</f>
        <v>2</v>
      </c>
      <c r="H751" cm="1">
        <f t="array" ref="H751">_xlfn.IFS(B751&gt;_xlfn.QUARTILE.INC(B:B,3),1,B751&gt;_xlfn.QUARTILE.INC(B:B,2),2,B751&gt;_xlfn.QUARTILE.INC(B:B,1),3,B751&lt;=_xlfn.QUARTILE.INC(B:B,1),4)</f>
        <v>2</v>
      </c>
      <c r="I751" cm="1">
        <f t="array" ref="I751">_xlfn.IFS(D751&gt;_xlfn.QUARTILE.INC(D:D,3),1,D751&gt;_xlfn.QUARTILE.INC(D:D,2),2,D751&gt;_xlfn.QUARTILE.INC(D:D,1),3,D751&lt;=_xlfn.QUARTILE.INC(D:D,1),4)</f>
        <v>2</v>
      </c>
      <c r="J751" t="str">
        <f t="shared" si="44"/>
        <v>222</v>
      </c>
      <c r="K751" t="str">
        <f t="shared" si="45"/>
        <v/>
      </c>
      <c r="L751" t="str">
        <f t="shared" si="46"/>
        <v/>
      </c>
      <c r="M751" t="str">
        <f t="shared" si="47"/>
        <v/>
      </c>
    </row>
    <row r="752" spans="1:13" x14ac:dyDescent="0.25">
      <c r="A752">
        <v>330</v>
      </c>
      <c r="B752">
        <v>11</v>
      </c>
      <c r="C752" s="1">
        <v>43582</v>
      </c>
      <c r="D752">
        <v>57.75</v>
      </c>
      <c r="E752">
        <v>4.125</v>
      </c>
      <c r="F752">
        <f>$O$2-C752</f>
        <v>4</v>
      </c>
      <c r="G752" cm="1">
        <f t="array" ref="G752">_xlfn.IFS(F752&gt;_xlfn.QUARTILE.INC(F:F,3),4,F752&gt;_xlfn.QUARTILE.INC(F:F,2),3,F752&gt;_xlfn.QUARTILE.INC(F:F,1),2,F752&lt;=_xlfn.QUARTILE.INC(F:F,1),1)</f>
        <v>2</v>
      </c>
      <c r="H752" cm="1">
        <f t="array" ref="H752">_xlfn.IFS(B752&gt;_xlfn.QUARTILE.INC(B:B,3),1,B752&gt;_xlfn.QUARTILE.INC(B:B,2),2,B752&gt;_xlfn.QUARTILE.INC(B:B,1),3,B752&lt;=_xlfn.QUARTILE.INC(B:B,1),4)</f>
        <v>2</v>
      </c>
      <c r="I752" cm="1">
        <f t="array" ref="I752">_xlfn.IFS(D752&gt;_xlfn.QUARTILE.INC(D:D,3),1,D752&gt;_xlfn.QUARTILE.INC(D:D,2),2,D752&gt;_xlfn.QUARTILE.INC(D:D,1),3,D752&lt;=_xlfn.QUARTILE.INC(D:D,1),4)</f>
        <v>2</v>
      </c>
      <c r="J752" t="str">
        <f t="shared" si="44"/>
        <v>222</v>
      </c>
      <c r="K752" t="str">
        <f t="shared" si="45"/>
        <v/>
      </c>
      <c r="L752" t="str">
        <f t="shared" si="46"/>
        <v/>
      </c>
      <c r="M752" t="str">
        <f t="shared" si="47"/>
        <v/>
      </c>
    </row>
    <row r="753" spans="1:13" x14ac:dyDescent="0.25">
      <c r="A753">
        <v>5746</v>
      </c>
      <c r="B753">
        <v>10</v>
      </c>
      <c r="C753" s="1">
        <v>43584</v>
      </c>
      <c r="D753">
        <v>57.75</v>
      </c>
      <c r="E753">
        <v>4.4423076923076898</v>
      </c>
      <c r="F753">
        <f>$O$2-C753</f>
        <v>2</v>
      </c>
      <c r="G753" cm="1">
        <f t="array" ref="G753">_xlfn.IFS(F753&gt;_xlfn.QUARTILE.INC(F:F,3),4,F753&gt;_xlfn.QUARTILE.INC(F:F,2),3,F753&gt;_xlfn.QUARTILE.INC(F:F,1),2,F753&lt;=_xlfn.QUARTILE.INC(F:F,1),1)</f>
        <v>1</v>
      </c>
      <c r="H753" cm="1">
        <f t="array" ref="H753">_xlfn.IFS(B753&gt;_xlfn.QUARTILE.INC(B:B,3),1,B753&gt;_xlfn.QUARTILE.INC(B:B,2),2,B753&gt;_xlfn.QUARTILE.INC(B:B,1),3,B753&lt;=_xlfn.QUARTILE.INC(B:B,1),4)</f>
        <v>2</v>
      </c>
      <c r="I753" cm="1">
        <f t="array" ref="I753">_xlfn.IFS(D753&gt;_xlfn.QUARTILE.INC(D:D,3),1,D753&gt;_xlfn.QUARTILE.INC(D:D,2),2,D753&gt;_xlfn.QUARTILE.INC(D:D,1),3,D753&lt;=_xlfn.QUARTILE.INC(D:D,1),4)</f>
        <v>2</v>
      </c>
      <c r="J753" t="str">
        <f t="shared" si="44"/>
        <v>122</v>
      </c>
      <c r="K753" t="str">
        <f t="shared" si="45"/>
        <v/>
      </c>
      <c r="L753" t="str">
        <f t="shared" si="46"/>
        <v/>
      </c>
      <c r="M753" t="str">
        <f t="shared" si="47"/>
        <v/>
      </c>
    </row>
    <row r="754" spans="1:13" x14ac:dyDescent="0.25">
      <c r="A754">
        <v>5208</v>
      </c>
      <c r="B754">
        <v>9</v>
      </c>
      <c r="C754" s="1">
        <v>43583</v>
      </c>
      <c r="D754">
        <v>57.699999999999903</v>
      </c>
      <c r="E754">
        <v>4.80833333333333</v>
      </c>
      <c r="F754">
        <f>$O$2-C754</f>
        <v>3</v>
      </c>
      <c r="G754" cm="1">
        <f t="array" ref="G754">_xlfn.IFS(F754&gt;_xlfn.QUARTILE.INC(F:F,3),4,F754&gt;_xlfn.QUARTILE.INC(F:F,2),3,F754&gt;_xlfn.QUARTILE.INC(F:F,1),2,F754&lt;=_xlfn.QUARTILE.INC(F:F,1),1)</f>
        <v>1</v>
      </c>
      <c r="H754" cm="1">
        <f t="array" ref="H754">_xlfn.IFS(B754&gt;_xlfn.QUARTILE.INC(B:B,3),1,B754&gt;_xlfn.QUARTILE.INC(B:B,2),2,B754&gt;_xlfn.QUARTILE.INC(B:B,1),3,B754&lt;=_xlfn.QUARTILE.INC(B:B,1),4)</f>
        <v>2</v>
      </c>
      <c r="I754" cm="1">
        <f t="array" ref="I754">_xlfn.IFS(D754&gt;_xlfn.QUARTILE.INC(D:D,3),1,D754&gt;_xlfn.QUARTILE.INC(D:D,2),2,D754&gt;_xlfn.QUARTILE.INC(D:D,1),3,D754&lt;=_xlfn.QUARTILE.INC(D:D,1),4)</f>
        <v>2</v>
      </c>
      <c r="J754" t="str">
        <f t="shared" si="44"/>
        <v>122</v>
      </c>
      <c r="K754" t="str">
        <f t="shared" si="45"/>
        <v/>
      </c>
      <c r="L754" t="str">
        <f t="shared" si="46"/>
        <v/>
      </c>
      <c r="M754" t="str">
        <f t="shared" si="47"/>
        <v/>
      </c>
    </row>
    <row r="755" spans="1:13" x14ac:dyDescent="0.25">
      <c r="A755">
        <v>8314</v>
      </c>
      <c r="B755">
        <v>13</v>
      </c>
      <c r="C755" s="1">
        <v>43582</v>
      </c>
      <c r="D755">
        <v>57.6</v>
      </c>
      <c r="E755">
        <v>4.1142857142857103</v>
      </c>
      <c r="F755">
        <f>$O$2-C755</f>
        <v>4</v>
      </c>
      <c r="G755" cm="1">
        <f t="array" ref="G755">_xlfn.IFS(F755&gt;_xlfn.QUARTILE.INC(F:F,3),4,F755&gt;_xlfn.QUARTILE.INC(F:F,2),3,F755&gt;_xlfn.QUARTILE.INC(F:F,1),2,F755&lt;=_xlfn.QUARTILE.INC(F:F,1),1)</f>
        <v>2</v>
      </c>
      <c r="H755" cm="1">
        <f t="array" ref="H755">_xlfn.IFS(B755&gt;_xlfn.QUARTILE.INC(B:B,3),1,B755&gt;_xlfn.QUARTILE.INC(B:B,2),2,B755&gt;_xlfn.QUARTILE.INC(B:B,1),3,B755&lt;=_xlfn.QUARTILE.INC(B:B,1),4)</f>
        <v>1</v>
      </c>
      <c r="I755" cm="1">
        <f t="array" ref="I755">_xlfn.IFS(D755&gt;_xlfn.QUARTILE.INC(D:D,3),1,D755&gt;_xlfn.QUARTILE.INC(D:D,2),2,D755&gt;_xlfn.QUARTILE.INC(D:D,1),3,D755&lt;=_xlfn.QUARTILE.INC(D:D,1),4)</f>
        <v>2</v>
      </c>
      <c r="J755" t="str">
        <f t="shared" si="44"/>
        <v>212</v>
      </c>
      <c r="K755" t="str">
        <f t="shared" si="45"/>
        <v/>
      </c>
      <c r="L755" t="str">
        <f t="shared" si="46"/>
        <v/>
      </c>
      <c r="M755" t="str">
        <f t="shared" si="47"/>
        <v>Loyal</v>
      </c>
    </row>
    <row r="756" spans="1:13" x14ac:dyDescent="0.25">
      <c r="A756">
        <v>8490</v>
      </c>
      <c r="B756">
        <v>11</v>
      </c>
      <c r="C756" s="1">
        <v>43577</v>
      </c>
      <c r="D756">
        <v>57.5</v>
      </c>
      <c r="E756">
        <v>4.7916666666666599</v>
      </c>
      <c r="F756">
        <f>$O$2-C756</f>
        <v>9</v>
      </c>
      <c r="G756" cm="1">
        <f t="array" ref="G756">_xlfn.IFS(F756&gt;_xlfn.QUARTILE.INC(F:F,3),4,F756&gt;_xlfn.QUARTILE.INC(F:F,2),3,F756&gt;_xlfn.QUARTILE.INC(F:F,1),2,F756&lt;=_xlfn.QUARTILE.INC(F:F,1),1)</f>
        <v>4</v>
      </c>
      <c r="H756" cm="1">
        <f t="array" ref="H756">_xlfn.IFS(B756&gt;_xlfn.QUARTILE.INC(B:B,3),1,B756&gt;_xlfn.QUARTILE.INC(B:B,2),2,B756&gt;_xlfn.QUARTILE.INC(B:B,1),3,B756&lt;=_xlfn.QUARTILE.INC(B:B,1),4)</f>
        <v>2</v>
      </c>
      <c r="I756" cm="1">
        <f t="array" ref="I756">_xlfn.IFS(D756&gt;_xlfn.QUARTILE.INC(D:D,3),1,D756&gt;_xlfn.QUARTILE.INC(D:D,2),2,D756&gt;_xlfn.QUARTILE.INC(D:D,1),3,D756&lt;=_xlfn.QUARTILE.INC(D:D,1),4)</f>
        <v>2</v>
      </c>
      <c r="J756" t="str">
        <f t="shared" si="44"/>
        <v>422</v>
      </c>
      <c r="K756" t="str">
        <f t="shared" si="45"/>
        <v>At Risk</v>
      </c>
      <c r="L756" t="str">
        <f t="shared" si="46"/>
        <v/>
      </c>
      <c r="M756" t="str">
        <f t="shared" si="47"/>
        <v/>
      </c>
    </row>
    <row r="757" spans="1:13" x14ac:dyDescent="0.25">
      <c r="A757">
        <v>8001</v>
      </c>
      <c r="B757">
        <v>10</v>
      </c>
      <c r="C757" s="1">
        <v>43582</v>
      </c>
      <c r="D757">
        <v>57.5</v>
      </c>
      <c r="E757">
        <v>4.7916666666666599</v>
      </c>
      <c r="F757">
        <f>$O$2-C757</f>
        <v>4</v>
      </c>
      <c r="G757" cm="1">
        <f t="array" ref="G757">_xlfn.IFS(F757&gt;_xlfn.QUARTILE.INC(F:F,3),4,F757&gt;_xlfn.QUARTILE.INC(F:F,2),3,F757&gt;_xlfn.QUARTILE.INC(F:F,1),2,F757&lt;=_xlfn.QUARTILE.INC(F:F,1),1)</f>
        <v>2</v>
      </c>
      <c r="H757" cm="1">
        <f t="array" ref="H757">_xlfn.IFS(B757&gt;_xlfn.QUARTILE.INC(B:B,3),1,B757&gt;_xlfn.QUARTILE.INC(B:B,2),2,B757&gt;_xlfn.QUARTILE.INC(B:B,1),3,B757&lt;=_xlfn.QUARTILE.INC(B:B,1),4)</f>
        <v>2</v>
      </c>
      <c r="I757" cm="1">
        <f t="array" ref="I757">_xlfn.IFS(D757&gt;_xlfn.QUARTILE.INC(D:D,3),1,D757&gt;_xlfn.QUARTILE.INC(D:D,2),2,D757&gt;_xlfn.QUARTILE.INC(D:D,1),3,D757&lt;=_xlfn.QUARTILE.INC(D:D,1),4)</f>
        <v>2</v>
      </c>
      <c r="J757" t="str">
        <f t="shared" si="44"/>
        <v>222</v>
      </c>
      <c r="K757" t="str">
        <f t="shared" si="45"/>
        <v/>
      </c>
      <c r="L757" t="str">
        <f t="shared" si="46"/>
        <v/>
      </c>
      <c r="M757" t="str">
        <f t="shared" si="47"/>
        <v/>
      </c>
    </row>
    <row r="758" spans="1:13" x14ac:dyDescent="0.25">
      <c r="A758">
        <v>5747</v>
      </c>
      <c r="B758">
        <v>10</v>
      </c>
      <c r="C758" s="1">
        <v>43584</v>
      </c>
      <c r="D758">
        <v>57.45</v>
      </c>
      <c r="E758">
        <v>4.7874999999999996</v>
      </c>
      <c r="F758">
        <f>$O$2-C758</f>
        <v>2</v>
      </c>
      <c r="G758" cm="1">
        <f t="array" ref="G758">_xlfn.IFS(F758&gt;_xlfn.QUARTILE.INC(F:F,3),4,F758&gt;_xlfn.QUARTILE.INC(F:F,2),3,F758&gt;_xlfn.QUARTILE.INC(F:F,1),2,F758&lt;=_xlfn.QUARTILE.INC(F:F,1),1)</f>
        <v>1</v>
      </c>
      <c r="H758" cm="1">
        <f t="array" ref="H758">_xlfn.IFS(B758&gt;_xlfn.QUARTILE.INC(B:B,3),1,B758&gt;_xlfn.QUARTILE.INC(B:B,2),2,B758&gt;_xlfn.QUARTILE.INC(B:B,1),3,B758&lt;=_xlfn.QUARTILE.INC(B:B,1),4)</f>
        <v>2</v>
      </c>
      <c r="I758" cm="1">
        <f t="array" ref="I758">_xlfn.IFS(D758&gt;_xlfn.QUARTILE.INC(D:D,3),1,D758&gt;_xlfn.QUARTILE.INC(D:D,2),2,D758&gt;_xlfn.QUARTILE.INC(D:D,1),3,D758&lt;=_xlfn.QUARTILE.INC(D:D,1),4)</f>
        <v>2</v>
      </c>
      <c r="J758" t="str">
        <f t="shared" si="44"/>
        <v>122</v>
      </c>
      <c r="K758" t="str">
        <f t="shared" si="45"/>
        <v/>
      </c>
      <c r="L758" t="str">
        <f t="shared" si="46"/>
        <v/>
      </c>
      <c r="M758" t="str">
        <f t="shared" si="47"/>
        <v/>
      </c>
    </row>
    <row r="759" spans="1:13" x14ac:dyDescent="0.25">
      <c r="A759">
        <v>8035</v>
      </c>
      <c r="B759">
        <v>10</v>
      </c>
      <c r="C759" s="1">
        <v>43566</v>
      </c>
      <c r="D759">
        <v>57.45</v>
      </c>
      <c r="E759">
        <v>4.4192307692307597</v>
      </c>
      <c r="F759">
        <f>$O$2-C759</f>
        <v>20</v>
      </c>
      <c r="G759" cm="1">
        <f t="array" ref="G759">_xlfn.IFS(F759&gt;_xlfn.QUARTILE.INC(F:F,3),4,F759&gt;_xlfn.QUARTILE.INC(F:F,2),3,F759&gt;_xlfn.QUARTILE.INC(F:F,1),2,F759&lt;=_xlfn.QUARTILE.INC(F:F,1),1)</f>
        <v>4</v>
      </c>
      <c r="H759" cm="1">
        <f t="array" ref="H759">_xlfn.IFS(B759&gt;_xlfn.QUARTILE.INC(B:B,3),1,B759&gt;_xlfn.QUARTILE.INC(B:B,2),2,B759&gt;_xlfn.QUARTILE.INC(B:B,1),3,B759&lt;=_xlfn.QUARTILE.INC(B:B,1),4)</f>
        <v>2</v>
      </c>
      <c r="I759" cm="1">
        <f t="array" ref="I759">_xlfn.IFS(D759&gt;_xlfn.QUARTILE.INC(D:D,3),1,D759&gt;_xlfn.QUARTILE.INC(D:D,2),2,D759&gt;_xlfn.QUARTILE.INC(D:D,1),3,D759&lt;=_xlfn.QUARTILE.INC(D:D,1),4)</f>
        <v>2</v>
      </c>
      <c r="J759" t="str">
        <f t="shared" si="44"/>
        <v>422</v>
      </c>
      <c r="K759" t="str">
        <f t="shared" si="45"/>
        <v>At Risk</v>
      </c>
      <c r="L759" t="str">
        <f t="shared" si="46"/>
        <v/>
      </c>
      <c r="M759" t="str">
        <f t="shared" si="47"/>
        <v/>
      </c>
    </row>
    <row r="760" spans="1:13" x14ac:dyDescent="0.25">
      <c r="A760">
        <v>5744</v>
      </c>
      <c r="B760">
        <v>9</v>
      </c>
      <c r="C760" s="1">
        <v>43583</v>
      </c>
      <c r="D760">
        <v>57.449999999999903</v>
      </c>
      <c r="E760">
        <v>4.4192307692307597</v>
      </c>
      <c r="F760">
        <f>$O$2-C760</f>
        <v>3</v>
      </c>
      <c r="G760" cm="1">
        <f t="array" ref="G760">_xlfn.IFS(F760&gt;_xlfn.QUARTILE.INC(F:F,3),4,F760&gt;_xlfn.QUARTILE.INC(F:F,2),3,F760&gt;_xlfn.QUARTILE.INC(F:F,1),2,F760&lt;=_xlfn.QUARTILE.INC(F:F,1),1)</f>
        <v>1</v>
      </c>
      <c r="H760" cm="1">
        <f t="array" ref="H760">_xlfn.IFS(B760&gt;_xlfn.QUARTILE.INC(B:B,3),1,B760&gt;_xlfn.QUARTILE.INC(B:B,2),2,B760&gt;_xlfn.QUARTILE.INC(B:B,1),3,B760&lt;=_xlfn.QUARTILE.INC(B:B,1),4)</f>
        <v>2</v>
      </c>
      <c r="I760" cm="1">
        <f t="array" ref="I760">_xlfn.IFS(D760&gt;_xlfn.QUARTILE.INC(D:D,3),1,D760&gt;_xlfn.QUARTILE.INC(D:D,2),2,D760&gt;_xlfn.QUARTILE.INC(D:D,1),3,D760&lt;=_xlfn.QUARTILE.INC(D:D,1),4)</f>
        <v>2</v>
      </c>
      <c r="J760" t="str">
        <f t="shared" si="44"/>
        <v>122</v>
      </c>
      <c r="K760" t="str">
        <f t="shared" si="45"/>
        <v/>
      </c>
      <c r="L760" t="str">
        <f t="shared" si="46"/>
        <v/>
      </c>
      <c r="M760" t="str">
        <f t="shared" si="47"/>
        <v/>
      </c>
    </row>
    <row r="761" spans="1:13" x14ac:dyDescent="0.25">
      <c r="A761">
        <v>542</v>
      </c>
      <c r="B761">
        <v>7</v>
      </c>
      <c r="C761" s="1">
        <v>43578</v>
      </c>
      <c r="D761">
        <v>57.35</v>
      </c>
      <c r="E761">
        <v>5.7350000000000003</v>
      </c>
      <c r="F761">
        <f>$O$2-C761</f>
        <v>8</v>
      </c>
      <c r="G761" cm="1">
        <f t="array" ref="G761">_xlfn.IFS(F761&gt;_xlfn.QUARTILE.INC(F:F,3),4,F761&gt;_xlfn.QUARTILE.INC(F:F,2),3,F761&gt;_xlfn.QUARTILE.INC(F:F,1),2,F761&lt;=_xlfn.QUARTILE.INC(F:F,1),1)</f>
        <v>4</v>
      </c>
      <c r="H761" cm="1">
        <f t="array" ref="H761">_xlfn.IFS(B761&gt;_xlfn.QUARTILE.INC(B:B,3),1,B761&gt;_xlfn.QUARTILE.INC(B:B,2),2,B761&gt;_xlfn.QUARTILE.INC(B:B,1),3,B761&lt;=_xlfn.QUARTILE.INC(B:B,1),4)</f>
        <v>3</v>
      </c>
      <c r="I761" cm="1">
        <f t="array" ref="I761">_xlfn.IFS(D761&gt;_xlfn.QUARTILE.INC(D:D,3),1,D761&gt;_xlfn.QUARTILE.INC(D:D,2),2,D761&gt;_xlfn.QUARTILE.INC(D:D,1),3,D761&lt;=_xlfn.QUARTILE.INC(D:D,1),4)</f>
        <v>2</v>
      </c>
      <c r="J761" t="str">
        <f t="shared" si="44"/>
        <v>432</v>
      </c>
      <c r="K761" t="str">
        <f t="shared" si="45"/>
        <v>At Risk</v>
      </c>
      <c r="L761" t="str">
        <f t="shared" si="46"/>
        <v/>
      </c>
      <c r="M761" t="str">
        <f t="shared" si="47"/>
        <v/>
      </c>
    </row>
    <row r="762" spans="1:13" x14ac:dyDescent="0.25">
      <c r="A762">
        <v>5825</v>
      </c>
      <c r="B762">
        <v>8</v>
      </c>
      <c r="C762" s="1">
        <v>43578</v>
      </c>
      <c r="D762">
        <v>57.3</v>
      </c>
      <c r="E762">
        <v>5.2090909090909099</v>
      </c>
      <c r="F762">
        <f>$O$2-C762</f>
        <v>8</v>
      </c>
      <c r="G762" cm="1">
        <f t="array" ref="G762">_xlfn.IFS(F762&gt;_xlfn.QUARTILE.INC(F:F,3),4,F762&gt;_xlfn.QUARTILE.INC(F:F,2),3,F762&gt;_xlfn.QUARTILE.INC(F:F,1),2,F762&lt;=_xlfn.QUARTILE.INC(F:F,1),1)</f>
        <v>4</v>
      </c>
      <c r="H762" cm="1">
        <f t="array" ref="H762">_xlfn.IFS(B762&gt;_xlfn.QUARTILE.INC(B:B,3),1,B762&gt;_xlfn.QUARTILE.INC(B:B,2),2,B762&gt;_xlfn.QUARTILE.INC(B:B,1),3,B762&lt;=_xlfn.QUARTILE.INC(B:B,1),4)</f>
        <v>3</v>
      </c>
      <c r="I762" cm="1">
        <f t="array" ref="I762">_xlfn.IFS(D762&gt;_xlfn.QUARTILE.INC(D:D,3),1,D762&gt;_xlfn.QUARTILE.INC(D:D,2),2,D762&gt;_xlfn.QUARTILE.INC(D:D,1),3,D762&lt;=_xlfn.QUARTILE.INC(D:D,1),4)</f>
        <v>2</v>
      </c>
      <c r="J762" t="str">
        <f t="shared" si="44"/>
        <v>432</v>
      </c>
      <c r="K762" t="str">
        <f t="shared" si="45"/>
        <v>At Risk</v>
      </c>
      <c r="L762" t="str">
        <f t="shared" si="46"/>
        <v/>
      </c>
      <c r="M762" t="str">
        <f t="shared" si="47"/>
        <v/>
      </c>
    </row>
    <row r="763" spans="1:13" x14ac:dyDescent="0.25">
      <c r="A763">
        <v>8244</v>
      </c>
      <c r="B763">
        <v>12</v>
      </c>
      <c r="C763" s="1">
        <v>43581</v>
      </c>
      <c r="D763">
        <v>57.3</v>
      </c>
      <c r="E763">
        <v>4.0928571428571399</v>
      </c>
      <c r="F763">
        <f>$O$2-C763</f>
        <v>5</v>
      </c>
      <c r="G763" cm="1">
        <f t="array" ref="G763">_xlfn.IFS(F763&gt;_xlfn.QUARTILE.INC(F:F,3),4,F763&gt;_xlfn.QUARTILE.INC(F:F,2),3,F763&gt;_xlfn.QUARTILE.INC(F:F,1),2,F763&lt;=_xlfn.QUARTILE.INC(F:F,1),1)</f>
        <v>3</v>
      </c>
      <c r="H763" cm="1">
        <f t="array" ref="H763">_xlfn.IFS(B763&gt;_xlfn.QUARTILE.INC(B:B,3),1,B763&gt;_xlfn.QUARTILE.INC(B:B,2),2,B763&gt;_xlfn.QUARTILE.INC(B:B,1),3,B763&lt;=_xlfn.QUARTILE.INC(B:B,1),4)</f>
        <v>1</v>
      </c>
      <c r="I763" cm="1">
        <f t="array" ref="I763">_xlfn.IFS(D763&gt;_xlfn.QUARTILE.INC(D:D,3),1,D763&gt;_xlfn.QUARTILE.INC(D:D,2),2,D763&gt;_xlfn.QUARTILE.INC(D:D,1),3,D763&lt;=_xlfn.QUARTILE.INC(D:D,1),4)</f>
        <v>2</v>
      </c>
      <c r="J763" t="str">
        <f t="shared" si="44"/>
        <v>312</v>
      </c>
      <c r="K763" t="str">
        <f t="shared" si="45"/>
        <v/>
      </c>
      <c r="L763" t="str">
        <f t="shared" si="46"/>
        <v/>
      </c>
      <c r="M763" t="str">
        <f t="shared" si="47"/>
        <v>Loyal</v>
      </c>
    </row>
    <row r="764" spans="1:13" x14ac:dyDescent="0.25">
      <c r="A764">
        <v>8155</v>
      </c>
      <c r="B764">
        <v>9</v>
      </c>
      <c r="C764" s="1">
        <v>43584</v>
      </c>
      <c r="D764">
        <v>57.3</v>
      </c>
      <c r="E764">
        <v>5.7299999999999898</v>
      </c>
      <c r="F764">
        <f>$O$2-C764</f>
        <v>2</v>
      </c>
      <c r="G764" cm="1">
        <f t="array" ref="G764">_xlfn.IFS(F764&gt;_xlfn.QUARTILE.INC(F:F,3),4,F764&gt;_xlfn.QUARTILE.INC(F:F,2),3,F764&gt;_xlfn.QUARTILE.INC(F:F,1),2,F764&lt;=_xlfn.QUARTILE.INC(F:F,1),1)</f>
        <v>1</v>
      </c>
      <c r="H764" cm="1">
        <f t="array" ref="H764">_xlfn.IFS(B764&gt;_xlfn.QUARTILE.INC(B:B,3),1,B764&gt;_xlfn.QUARTILE.INC(B:B,2),2,B764&gt;_xlfn.QUARTILE.INC(B:B,1),3,B764&lt;=_xlfn.QUARTILE.INC(B:B,1),4)</f>
        <v>2</v>
      </c>
      <c r="I764" cm="1">
        <f t="array" ref="I764">_xlfn.IFS(D764&gt;_xlfn.QUARTILE.INC(D:D,3),1,D764&gt;_xlfn.QUARTILE.INC(D:D,2),2,D764&gt;_xlfn.QUARTILE.INC(D:D,1),3,D764&lt;=_xlfn.QUARTILE.INC(D:D,1),4)</f>
        <v>2</v>
      </c>
      <c r="J764" t="str">
        <f t="shared" si="44"/>
        <v>122</v>
      </c>
      <c r="K764" t="str">
        <f t="shared" si="45"/>
        <v/>
      </c>
      <c r="L764" t="str">
        <f t="shared" si="46"/>
        <v/>
      </c>
      <c r="M764" t="str">
        <f t="shared" si="47"/>
        <v/>
      </c>
    </row>
    <row r="765" spans="1:13" x14ac:dyDescent="0.25">
      <c r="A765">
        <v>8304</v>
      </c>
      <c r="B765">
        <v>10</v>
      </c>
      <c r="C765" s="1">
        <v>43570</v>
      </c>
      <c r="D765">
        <v>57.25</v>
      </c>
      <c r="E765">
        <v>5.2045454545454497</v>
      </c>
      <c r="F765">
        <f>$O$2-C765</f>
        <v>16</v>
      </c>
      <c r="G765" cm="1">
        <f t="array" ref="G765">_xlfn.IFS(F765&gt;_xlfn.QUARTILE.INC(F:F,3),4,F765&gt;_xlfn.QUARTILE.INC(F:F,2),3,F765&gt;_xlfn.QUARTILE.INC(F:F,1),2,F765&lt;=_xlfn.QUARTILE.INC(F:F,1),1)</f>
        <v>4</v>
      </c>
      <c r="H765" cm="1">
        <f t="array" ref="H765">_xlfn.IFS(B765&gt;_xlfn.QUARTILE.INC(B:B,3),1,B765&gt;_xlfn.QUARTILE.INC(B:B,2),2,B765&gt;_xlfn.QUARTILE.INC(B:B,1),3,B765&lt;=_xlfn.QUARTILE.INC(B:B,1),4)</f>
        <v>2</v>
      </c>
      <c r="I765" cm="1">
        <f t="array" ref="I765">_xlfn.IFS(D765&gt;_xlfn.QUARTILE.INC(D:D,3),1,D765&gt;_xlfn.QUARTILE.INC(D:D,2),2,D765&gt;_xlfn.QUARTILE.INC(D:D,1),3,D765&lt;=_xlfn.QUARTILE.INC(D:D,1),4)</f>
        <v>2</v>
      </c>
      <c r="J765" t="str">
        <f t="shared" si="44"/>
        <v>422</v>
      </c>
      <c r="K765" t="str">
        <f t="shared" si="45"/>
        <v>At Risk</v>
      </c>
      <c r="L765" t="str">
        <f t="shared" si="46"/>
        <v/>
      </c>
      <c r="M765" t="str">
        <f t="shared" si="47"/>
        <v/>
      </c>
    </row>
    <row r="766" spans="1:13" x14ac:dyDescent="0.25">
      <c r="A766">
        <v>8404</v>
      </c>
      <c r="B766">
        <v>12</v>
      </c>
      <c r="C766" s="1">
        <v>43578</v>
      </c>
      <c r="D766">
        <v>57.25</v>
      </c>
      <c r="E766">
        <v>4.4038461538461497</v>
      </c>
      <c r="F766">
        <f>$O$2-C766</f>
        <v>8</v>
      </c>
      <c r="G766" cm="1">
        <f t="array" ref="G766">_xlfn.IFS(F766&gt;_xlfn.QUARTILE.INC(F:F,3),4,F766&gt;_xlfn.QUARTILE.INC(F:F,2),3,F766&gt;_xlfn.QUARTILE.INC(F:F,1),2,F766&lt;=_xlfn.QUARTILE.INC(F:F,1),1)</f>
        <v>4</v>
      </c>
      <c r="H766" cm="1">
        <f t="array" ref="H766">_xlfn.IFS(B766&gt;_xlfn.QUARTILE.INC(B:B,3),1,B766&gt;_xlfn.QUARTILE.INC(B:B,2),2,B766&gt;_xlfn.QUARTILE.INC(B:B,1),3,B766&lt;=_xlfn.QUARTILE.INC(B:B,1),4)</f>
        <v>1</v>
      </c>
      <c r="I766" cm="1">
        <f t="array" ref="I766">_xlfn.IFS(D766&gt;_xlfn.QUARTILE.INC(D:D,3),1,D766&gt;_xlfn.QUARTILE.INC(D:D,2),2,D766&gt;_xlfn.QUARTILE.INC(D:D,1),3,D766&lt;=_xlfn.QUARTILE.INC(D:D,1),4)</f>
        <v>2</v>
      </c>
      <c r="J766" t="str">
        <f t="shared" si="44"/>
        <v>412</v>
      </c>
      <c r="K766" t="str">
        <f t="shared" si="45"/>
        <v>At Risk</v>
      </c>
      <c r="L766" t="str">
        <f t="shared" si="46"/>
        <v/>
      </c>
      <c r="M766" t="str">
        <f t="shared" si="47"/>
        <v>Loyal</v>
      </c>
    </row>
    <row r="767" spans="1:13" x14ac:dyDescent="0.25">
      <c r="A767">
        <v>689</v>
      </c>
      <c r="B767">
        <v>11</v>
      </c>
      <c r="C767" s="1">
        <v>43582</v>
      </c>
      <c r="D767">
        <v>57.25</v>
      </c>
      <c r="E767">
        <v>4.4038461538461497</v>
      </c>
      <c r="F767">
        <f>$O$2-C767</f>
        <v>4</v>
      </c>
      <c r="G767" cm="1">
        <f t="array" ref="G767">_xlfn.IFS(F767&gt;_xlfn.QUARTILE.INC(F:F,3),4,F767&gt;_xlfn.QUARTILE.INC(F:F,2),3,F767&gt;_xlfn.QUARTILE.INC(F:F,1),2,F767&lt;=_xlfn.QUARTILE.INC(F:F,1),1)</f>
        <v>2</v>
      </c>
      <c r="H767" cm="1">
        <f t="array" ref="H767">_xlfn.IFS(B767&gt;_xlfn.QUARTILE.INC(B:B,3),1,B767&gt;_xlfn.QUARTILE.INC(B:B,2),2,B767&gt;_xlfn.QUARTILE.INC(B:B,1),3,B767&lt;=_xlfn.QUARTILE.INC(B:B,1),4)</f>
        <v>2</v>
      </c>
      <c r="I767" cm="1">
        <f t="array" ref="I767">_xlfn.IFS(D767&gt;_xlfn.QUARTILE.INC(D:D,3),1,D767&gt;_xlfn.QUARTILE.INC(D:D,2),2,D767&gt;_xlfn.QUARTILE.INC(D:D,1),3,D767&lt;=_xlfn.QUARTILE.INC(D:D,1),4)</f>
        <v>2</v>
      </c>
      <c r="J767" t="str">
        <f t="shared" si="44"/>
        <v>222</v>
      </c>
      <c r="K767" t="str">
        <f t="shared" si="45"/>
        <v/>
      </c>
      <c r="L767" t="str">
        <f t="shared" si="46"/>
        <v/>
      </c>
      <c r="M767" t="str">
        <f t="shared" si="47"/>
        <v/>
      </c>
    </row>
    <row r="768" spans="1:13" x14ac:dyDescent="0.25">
      <c r="A768">
        <v>5807</v>
      </c>
      <c r="B768">
        <v>11</v>
      </c>
      <c r="C768" s="1">
        <v>43578</v>
      </c>
      <c r="D768">
        <v>57.25</v>
      </c>
      <c r="E768">
        <v>3.8166666666666602</v>
      </c>
      <c r="F768">
        <f>$O$2-C768</f>
        <v>8</v>
      </c>
      <c r="G768" cm="1">
        <f t="array" ref="G768">_xlfn.IFS(F768&gt;_xlfn.QUARTILE.INC(F:F,3),4,F768&gt;_xlfn.QUARTILE.INC(F:F,2),3,F768&gt;_xlfn.QUARTILE.INC(F:F,1),2,F768&lt;=_xlfn.QUARTILE.INC(F:F,1),1)</f>
        <v>4</v>
      </c>
      <c r="H768" cm="1">
        <f t="array" ref="H768">_xlfn.IFS(B768&gt;_xlfn.QUARTILE.INC(B:B,3),1,B768&gt;_xlfn.QUARTILE.INC(B:B,2),2,B768&gt;_xlfn.QUARTILE.INC(B:B,1),3,B768&lt;=_xlfn.QUARTILE.INC(B:B,1),4)</f>
        <v>2</v>
      </c>
      <c r="I768" cm="1">
        <f t="array" ref="I768">_xlfn.IFS(D768&gt;_xlfn.QUARTILE.INC(D:D,3),1,D768&gt;_xlfn.QUARTILE.INC(D:D,2),2,D768&gt;_xlfn.QUARTILE.INC(D:D,1),3,D768&lt;=_xlfn.QUARTILE.INC(D:D,1),4)</f>
        <v>2</v>
      </c>
      <c r="J768" t="str">
        <f t="shared" si="44"/>
        <v>422</v>
      </c>
      <c r="K768" t="str">
        <f t="shared" si="45"/>
        <v>At Risk</v>
      </c>
      <c r="L768" t="str">
        <f t="shared" si="46"/>
        <v/>
      </c>
      <c r="M768" t="str">
        <f t="shared" si="47"/>
        <v/>
      </c>
    </row>
    <row r="769" spans="1:13" x14ac:dyDescent="0.25">
      <c r="A769">
        <v>5375</v>
      </c>
      <c r="B769">
        <v>9</v>
      </c>
      <c r="C769" s="1">
        <v>43584</v>
      </c>
      <c r="D769">
        <v>57.25</v>
      </c>
      <c r="E769">
        <v>4.7708333333333304</v>
      </c>
      <c r="F769">
        <f>$O$2-C769</f>
        <v>2</v>
      </c>
      <c r="G769" cm="1">
        <f t="array" ref="G769">_xlfn.IFS(F769&gt;_xlfn.QUARTILE.INC(F:F,3),4,F769&gt;_xlfn.QUARTILE.INC(F:F,2),3,F769&gt;_xlfn.QUARTILE.INC(F:F,1),2,F769&lt;=_xlfn.QUARTILE.INC(F:F,1),1)</f>
        <v>1</v>
      </c>
      <c r="H769" cm="1">
        <f t="array" ref="H769">_xlfn.IFS(B769&gt;_xlfn.QUARTILE.INC(B:B,3),1,B769&gt;_xlfn.QUARTILE.INC(B:B,2),2,B769&gt;_xlfn.QUARTILE.INC(B:B,1),3,B769&lt;=_xlfn.QUARTILE.INC(B:B,1),4)</f>
        <v>2</v>
      </c>
      <c r="I769" cm="1">
        <f t="array" ref="I769">_xlfn.IFS(D769&gt;_xlfn.QUARTILE.INC(D:D,3),1,D769&gt;_xlfn.QUARTILE.INC(D:D,2),2,D769&gt;_xlfn.QUARTILE.INC(D:D,1),3,D769&lt;=_xlfn.QUARTILE.INC(D:D,1),4)</f>
        <v>2</v>
      </c>
      <c r="J769" t="str">
        <f t="shared" si="44"/>
        <v>122</v>
      </c>
      <c r="K769" t="str">
        <f t="shared" si="45"/>
        <v/>
      </c>
      <c r="L769" t="str">
        <f t="shared" si="46"/>
        <v/>
      </c>
      <c r="M769" t="str">
        <f t="shared" si="47"/>
        <v/>
      </c>
    </row>
    <row r="770" spans="1:13" x14ac:dyDescent="0.25">
      <c r="A770">
        <v>8333</v>
      </c>
      <c r="B770">
        <v>10</v>
      </c>
      <c r="C770" s="1">
        <v>43584</v>
      </c>
      <c r="D770">
        <v>57.2</v>
      </c>
      <c r="E770">
        <v>4.7666666666666604</v>
      </c>
      <c r="F770">
        <f>$O$2-C770</f>
        <v>2</v>
      </c>
      <c r="G770" cm="1">
        <f t="array" ref="G770">_xlfn.IFS(F770&gt;_xlfn.QUARTILE.INC(F:F,3),4,F770&gt;_xlfn.QUARTILE.INC(F:F,2),3,F770&gt;_xlfn.QUARTILE.INC(F:F,1),2,F770&lt;=_xlfn.QUARTILE.INC(F:F,1),1)</f>
        <v>1</v>
      </c>
      <c r="H770" cm="1">
        <f t="array" ref="H770">_xlfn.IFS(B770&gt;_xlfn.QUARTILE.INC(B:B,3),1,B770&gt;_xlfn.QUARTILE.INC(B:B,2),2,B770&gt;_xlfn.QUARTILE.INC(B:B,1),3,B770&lt;=_xlfn.QUARTILE.INC(B:B,1),4)</f>
        <v>2</v>
      </c>
      <c r="I770" cm="1">
        <f t="array" ref="I770">_xlfn.IFS(D770&gt;_xlfn.QUARTILE.INC(D:D,3),1,D770&gt;_xlfn.QUARTILE.INC(D:D,2),2,D770&gt;_xlfn.QUARTILE.INC(D:D,1),3,D770&lt;=_xlfn.QUARTILE.INC(D:D,1),4)</f>
        <v>2</v>
      </c>
      <c r="J770" t="str">
        <f t="shared" si="44"/>
        <v>122</v>
      </c>
      <c r="K770" t="str">
        <f t="shared" si="45"/>
        <v/>
      </c>
      <c r="L770" t="str">
        <f t="shared" si="46"/>
        <v/>
      </c>
      <c r="M770" t="str">
        <f t="shared" si="47"/>
        <v/>
      </c>
    </row>
    <row r="771" spans="1:13" x14ac:dyDescent="0.25">
      <c r="A771">
        <v>8205</v>
      </c>
      <c r="B771">
        <v>12</v>
      </c>
      <c r="C771" s="1">
        <v>43584</v>
      </c>
      <c r="D771">
        <v>57.199999999999903</v>
      </c>
      <c r="E771">
        <v>4.3999999999999897</v>
      </c>
      <c r="F771">
        <f>$O$2-C771</f>
        <v>2</v>
      </c>
      <c r="G771" cm="1">
        <f t="array" ref="G771">_xlfn.IFS(F771&gt;_xlfn.QUARTILE.INC(F:F,3),4,F771&gt;_xlfn.QUARTILE.INC(F:F,2),3,F771&gt;_xlfn.QUARTILE.INC(F:F,1),2,F771&lt;=_xlfn.QUARTILE.INC(F:F,1),1)</f>
        <v>1</v>
      </c>
      <c r="H771" cm="1">
        <f t="array" ref="H771">_xlfn.IFS(B771&gt;_xlfn.QUARTILE.INC(B:B,3),1,B771&gt;_xlfn.QUARTILE.INC(B:B,2),2,B771&gt;_xlfn.QUARTILE.INC(B:B,1),3,B771&lt;=_xlfn.QUARTILE.INC(B:B,1),4)</f>
        <v>1</v>
      </c>
      <c r="I771" cm="1">
        <f t="array" ref="I771">_xlfn.IFS(D771&gt;_xlfn.QUARTILE.INC(D:D,3),1,D771&gt;_xlfn.QUARTILE.INC(D:D,2),2,D771&gt;_xlfn.QUARTILE.INC(D:D,1),3,D771&lt;=_xlfn.QUARTILE.INC(D:D,1),4)</f>
        <v>2</v>
      </c>
      <c r="J771" t="str">
        <f t="shared" ref="J771:J834" si="48">_xlfn.CONCAT(G771,H771,I771,)</f>
        <v>112</v>
      </c>
      <c r="K771" t="str">
        <f t="shared" ref="K771:K834" si="49">IF(OR(G771=4,G771=4),"At Risk", "")</f>
        <v/>
      </c>
      <c r="L771" t="str">
        <f t="shared" ref="L771:L834" si="50">IF(AND(G771=1,H771=1,I771=1),"Champion","")</f>
        <v/>
      </c>
      <c r="M771" t="str">
        <f t="shared" ref="M771:M834" si="51">IF(H771=1,"Loyal","")</f>
        <v>Loyal</v>
      </c>
    </row>
    <row r="772" spans="1:13" x14ac:dyDescent="0.25">
      <c r="A772">
        <v>5795</v>
      </c>
      <c r="B772">
        <v>8</v>
      </c>
      <c r="C772" s="1">
        <v>43584</v>
      </c>
      <c r="D772">
        <v>57.1</v>
      </c>
      <c r="E772">
        <v>4.39230769230769</v>
      </c>
      <c r="F772">
        <f>$O$2-C772</f>
        <v>2</v>
      </c>
      <c r="G772" cm="1">
        <f t="array" ref="G772">_xlfn.IFS(F772&gt;_xlfn.QUARTILE.INC(F:F,3),4,F772&gt;_xlfn.QUARTILE.INC(F:F,2),3,F772&gt;_xlfn.QUARTILE.INC(F:F,1),2,F772&lt;=_xlfn.QUARTILE.INC(F:F,1),1)</f>
        <v>1</v>
      </c>
      <c r="H772" cm="1">
        <f t="array" ref="H772">_xlfn.IFS(B772&gt;_xlfn.QUARTILE.INC(B:B,3),1,B772&gt;_xlfn.QUARTILE.INC(B:B,2),2,B772&gt;_xlfn.QUARTILE.INC(B:B,1),3,B772&lt;=_xlfn.QUARTILE.INC(B:B,1),4)</f>
        <v>3</v>
      </c>
      <c r="I772" cm="1">
        <f t="array" ref="I772">_xlfn.IFS(D772&gt;_xlfn.QUARTILE.INC(D:D,3),1,D772&gt;_xlfn.QUARTILE.INC(D:D,2),2,D772&gt;_xlfn.QUARTILE.INC(D:D,1),3,D772&lt;=_xlfn.QUARTILE.INC(D:D,1),4)</f>
        <v>2</v>
      </c>
      <c r="J772" t="str">
        <f t="shared" si="48"/>
        <v>132</v>
      </c>
      <c r="K772" t="str">
        <f t="shared" si="49"/>
        <v/>
      </c>
      <c r="L772" t="str">
        <f t="shared" si="50"/>
        <v/>
      </c>
      <c r="M772" t="str">
        <f t="shared" si="51"/>
        <v/>
      </c>
    </row>
    <row r="773" spans="1:13" x14ac:dyDescent="0.25">
      <c r="A773">
        <v>269</v>
      </c>
      <c r="B773">
        <v>10</v>
      </c>
      <c r="C773" s="1">
        <v>43583</v>
      </c>
      <c r="D773">
        <v>57.1</v>
      </c>
      <c r="E773">
        <v>4.39230769230769</v>
      </c>
      <c r="F773">
        <f>$O$2-C773</f>
        <v>3</v>
      </c>
      <c r="G773" cm="1">
        <f t="array" ref="G773">_xlfn.IFS(F773&gt;_xlfn.QUARTILE.INC(F:F,3),4,F773&gt;_xlfn.QUARTILE.INC(F:F,2),3,F773&gt;_xlfn.QUARTILE.INC(F:F,1),2,F773&lt;=_xlfn.QUARTILE.INC(F:F,1),1)</f>
        <v>1</v>
      </c>
      <c r="H773" cm="1">
        <f t="array" ref="H773">_xlfn.IFS(B773&gt;_xlfn.QUARTILE.INC(B:B,3),1,B773&gt;_xlfn.QUARTILE.INC(B:B,2),2,B773&gt;_xlfn.QUARTILE.INC(B:B,1),3,B773&lt;=_xlfn.QUARTILE.INC(B:B,1),4)</f>
        <v>2</v>
      </c>
      <c r="I773" cm="1">
        <f t="array" ref="I773">_xlfn.IFS(D773&gt;_xlfn.QUARTILE.INC(D:D,3),1,D773&gt;_xlfn.QUARTILE.INC(D:D,2),2,D773&gt;_xlfn.QUARTILE.INC(D:D,1),3,D773&lt;=_xlfn.QUARTILE.INC(D:D,1),4)</f>
        <v>2</v>
      </c>
      <c r="J773" t="str">
        <f t="shared" si="48"/>
        <v>122</v>
      </c>
      <c r="K773" t="str">
        <f t="shared" si="49"/>
        <v/>
      </c>
      <c r="L773" t="str">
        <f t="shared" si="50"/>
        <v/>
      </c>
      <c r="M773" t="str">
        <f t="shared" si="51"/>
        <v/>
      </c>
    </row>
    <row r="774" spans="1:13" x14ac:dyDescent="0.25">
      <c r="A774">
        <v>5220</v>
      </c>
      <c r="B774">
        <v>9</v>
      </c>
      <c r="C774" s="1">
        <v>43583</v>
      </c>
      <c r="D774">
        <v>57.1</v>
      </c>
      <c r="E774">
        <v>5.1909090909090896</v>
      </c>
      <c r="F774">
        <f>$O$2-C774</f>
        <v>3</v>
      </c>
      <c r="G774" cm="1">
        <f t="array" ref="G774">_xlfn.IFS(F774&gt;_xlfn.QUARTILE.INC(F:F,3),4,F774&gt;_xlfn.QUARTILE.INC(F:F,2),3,F774&gt;_xlfn.QUARTILE.INC(F:F,1),2,F774&lt;=_xlfn.QUARTILE.INC(F:F,1),1)</f>
        <v>1</v>
      </c>
      <c r="H774" cm="1">
        <f t="array" ref="H774">_xlfn.IFS(B774&gt;_xlfn.QUARTILE.INC(B:B,3),1,B774&gt;_xlfn.QUARTILE.INC(B:B,2),2,B774&gt;_xlfn.QUARTILE.INC(B:B,1),3,B774&lt;=_xlfn.QUARTILE.INC(B:B,1),4)</f>
        <v>2</v>
      </c>
      <c r="I774" cm="1">
        <f t="array" ref="I774">_xlfn.IFS(D774&gt;_xlfn.QUARTILE.INC(D:D,3),1,D774&gt;_xlfn.QUARTILE.INC(D:D,2),2,D774&gt;_xlfn.QUARTILE.INC(D:D,1),3,D774&lt;=_xlfn.QUARTILE.INC(D:D,1),4)</f>
        <v>2</v>
      </c>
      <c r="J774" t="str">
        <f t="shared" si="48"/>
        <v>122</v>
      </c>
      <c r="K774" t="str">
        <f t="shared" si="49"/>
        <v/>
      </c>
      <c r="L774" t="str">
        <f t="shared" si="50"/>
        <v/>
      </c>
      <c r="M774" t="str">
        <f t="shared" si="51"/>
        <v/>
      </c>
    </row>
    <row r="775" spans="1:13" x14ac:dyDescent="0.25">
      <c r="A775">
        <v>246</v>
      </c>
      <c r="B775">
        <v>11</v>
      </c>
      <c r="C775" s="1">
        <v>43578</v>
      </c>
      <c r="D775">
        <v>57.1</v>
      </c>
      <c r="E775">
        <v>4.7583333333333302</v>
      </c>
      <c r="F775">
        <f>$O$2-C775</f>
        <v>8</v>
      </c>
      <c r="G775" cm="1">
        <f t="array" ref="G775">_xlfn.IFS(F775&gt;_xlfn.QUARTILE.INC(F:F,3),4,F775&gt;_xlfn.QUARTILE.INC(F:F,2),3,F775&gt;_xlfn.QUARTILE.INC(F:F,1),2,F775&lt;=_xlfn.QUARTILE.INC(F:F,1),1)</f>
        <v>4</v>
      </c>
      <c r="H775" cm="1">
        <f t="array" ref="H775">_xlfn.IFS(B775&gt;_xlfn.QUARTILE.INC(B:B,3),1,B775&gt;_xlfn.QUARTILE.INC(B:B,2),2,B775&gt;_xlfn.QUARTILE.INC(B:B,1),3,B775&lt;=_xlfn.QUARTILE.INC(B:B,1),4)</f>
        <v>2</v>
      </c>
      <c r="I775" cm="1">
        <f t="array" ref="I775">_xlfn.IFS(D775&gt;_xlfn.QUARTILE.INC(D:D,3),1,D775&gt;_xlfn.QUARTILE.INC(D:D,2),2,D775&gt;_xlfn.QUARTILE.INC(D:D,1),3,D775&lt;=_xlfn.QUARTILE.INC(D:D,1),4)</f>
        <v>2</v>
      </c>
      <c r="J775" t="str">
        <f t="shared" si="48"/>
        <v>422</v>
      </c>
      <c r="K775" t="str">
        <f t="shared" si="49"/>
        <v>At Risk</v>
      </c>
      <c r="L775" t="str">
        <f t="shared" si="50"/>
        <v/>
      </c>
      <c r="M775" t="str">
        <f t="shared" si="51"/>
        <v/>
      </c>
    </row>
    <row r="776" spans="1:13" x14ac:dyDescent="0.25">
      <c r="A776">
        <v>5808</v>
      </c>
      <c r="B776">
        <v>7</v>
      </c>
      <c r="C776" s="1">
        <v>43584</v>
      </c>
      <c r="D776">
        <v>57.05</v>
      </c>
      <c r="E776">
        <v>5.1863636363636303</v>
      </c>
      <c r="F776">
        <f>$O$2-C776</f>
        <v>2</v>
      </c>
      <c r="G776" cm="1">
        <f t="array" ref="G776">_xlfn.IFS(F776&gt;_xlfn.QUARTILE.INC(F:F,3),4,F776&gt;_xlfn.QUARTILE.INC(F:F,2),3,F776&gt;_xlfn.QUARTILE.INC(F:F,1),2,F776&lt;=_xlfn.QUARTILE.INC(F:F,1),1)</f>
        <v>1</v>
      </c>
      <c r="H776" cm="1">
        <f t="array" ref="H776">_xlfn.IFS(B776&gt;_xlfn.QUARTILE.INC(B:B,3),1,B776&gt;_xlfn.QUARTILE.INC(B:B,2),2,B776&gt;_xlfn.QUARTILE.INC(B:B,1),3,B776&lt;=_xlfn.QUARTILE.INC(B:B,1),4)</f>
        <v>3</v>
      </c>
      <c r="I776" cm="1">
        <f t="array" ref="I776">_xlfn.IFS(D776&gt;_xlfn.QUARTILE.INC(D:D,3),1,D776&gt;_xlfn.QUARTILE.INC(D:D,2),2,D776&gt;_xlfn.QUARTILE.INC(D:D,1),3,D776&lt;=_xlfn.QUARTILE.INC(D:D,1),4)</f>
        <v>2</v>
      </c>
      <c r="J776" t="str">
        <f t="shared" si="48"/>
        <v>132</v>
      </c>
      <c r="K776" t="str">
        <f t="shared" si="49"/>
        <v/>
      </c>
      <c r="L776" t="str">
        <f t="shared" si="50"/>
        <v/>
      </c>
      <c r="M776" t="str">
        <f t="shared" si="51"/>
        <v/>
      </c>
    </row>
    <row r="777" spans="1:13" x14ac:dyDescent="0.25">
      <c r="A777">
        <v>252</v>
      </c>
      <c r="B777">
        <v>11</v>
      </c>
      <c r="C777" s="1">
        <v>43582</v>
      </c>
      <c r="D777">
        <v>57</v>
      </c>
      <c r="E777">
        <v>5.1818181818181799</v>
      </c>
      <c r="F777">
        <f>$O$2-C777</f>
        <v>4</v>
      </c>
      <c r="G777" cm="1">
        <f t="array" ref="G777">_xlfn.IFS(F777&gt;_xlfn.QUARTILE.INC(F:F,3),4,F777&gt;_xlfn.QUARTILE.INC(F:F,2),3,F777&gt;_xlfn.QUARTILE.INC(F:F,1),2,F777&lt;=_xlfn.QUARTILE.INC(F:F,1),1)</f>
        <v>2</v>
      </c>
      <c r="H777" cm="1">
        <f t="array" ref="H777">_xlfn.IFS(B777&gt;_xlfn.QUARTILE.INC(B:B,3),1,B777&gt;_xlfn.QUARTILE.INC(B:B,2),2,B777&gt;_xlfn.QUARTILE.INC(B:B,1),3,B777&lt;=_xlfn.QUARTILE.INC(B:B,1),4)</f>
        <v>2</v>
      </c>
      <c r="I777" cm="1">
        <f t="array" ref="I777">_xlfn.IFS(D777&gt;_xlfn.QUARTILE.INC(D:D,3),1,D777&gt;_xlfn.QUARTILE.INC(D:D,2),2,D777&gt;_xlfn.QUARTILE.INC(D:D,1),3,D777&lt;=_xlfn.QUARTILE.INC(D:D,1),4)</f>
        <v>2</v>
      </c>
      <c r="J777" t="str">
        <f t="shared" si="48"/>
        <v>222</v>
      </c>
      <c r="K777" t="str">
        <f t="shared" si="49"/>
        <v/>
      </c>
      <c r="L777" t="str">
        <f t="shared" si="50"/>
        <v/>
      </c>
      <c r="M777" t="str">
        <f t="shared" si="51"/>
        <v/>
      </c>
    </row>
    <row r="778" spans="1:13" x14ac:dyDescent="0.25">
      <c r="A778">
        <v>8097</v>
      </c>
      <c r="B778">
        <v>11</v>
      </c>
      <c r="C778" s="1">
        <v>43584</v>
      </c>
      <c r="D778">
        <v>57</v>
      </c>
      <c r="E778">
        <v>4.0714285714285703</v>
      </c>
      <c r="F778">
        <f>$O$2-C778</f>
        <v>2</v>
      </c>
      <c r="G778" cm="1">
        <f t="array" ref="G778">_xlfn.IFS(F778&gt;_xlfn.QUARTILE.INC(F:F,3),4,F778&gt;_xlfn.QUARTILE.INC(F:F,2),3,F778&gt;_xlfn.QUARTILE.INC(F:F,1),2,F778&lt;=_xlfn.QUARTILE.INC(F:F,1),1)</f>
        <v>1</v>
      </c>
      <c r="H778" cm="1">
        <f t="array" ref="H778">_xlfn.IFS(B778&gt;_xlfn.QUARTILE.INC(B:B,3),1,B778&gt;_xlfn.QUARTILE.INC(B:B,2),2,B778&gt;_xlfn.QUARTILE.INC(B:B,1),3,B778&lt;=_xlfn.QUARTILE.INC(B:B,1),4)</f>
        <v>2</v>
      </c>
      <c r="I778" cm="1">
        <f t="array" ref="I778">_xlfn.IFS(D778&gt;_xlfn.QUARTILE.INC(D:D,3),1,D778&gt;_xlfn.QUARTILE.INC(D:D,2),2,D778&gt;_xlfn.QUARTILE.INC(D:D,1),3,D778&lt;=_xlfn.QUARTILE.INC(D:D,1),4)</f>
        <v>2</v>
      </c>
      <c r="J778" t="str">
        <f t="shared" si="48"/>
        <v>122</v>
      </c>
      <c r="K778" t="str">
        <f t="shared" si="49"/>
        <v/>
      </c>
      <c r="L778" t="str">
        <f t="shared" si="50"/>
        <v/>
      </c>
      <c r="M778" t="str">
        <f t="shared" si="51"/>
        <v/>
      </c>
    </row>
    <row r="779" spans="1:13" x14ac:dyDescent="0.25">
      <c r="A779">
        <v>5724</v>
      </c>
      <c r="B779">
        <v>10</v>
      </c>
      <c r="C779" s="1">
        <v>43584</v>
      </c>
      <c r="D779">
        <v>57</v>
      </c>
      <c r="E779">
        <v>4.3846153846153797</v>
      </c>
      <c r="F779">
        <f>$O$2-C779</f>
        <v>2</v>
      </c>
      <c r="G779" cm="1">
        <f t="array" ref="G779">_xlfn.IFS(F779&gt;_xlfn.QUARTILE.INC(F:F,3),4,F779&gt;_xlfn.QUARTILE.INC(F:F,2),3,F779&gt;_xlfn.QUARTILE.INC(F:F,1),2,F779&lt;=_xlfn.QUARTILE.INC(F:F,1),1)</f>
        <v>1</v>
      </c>
      <c r="H779" cm="1">
        <f t="array" ref="H779">_xlfn.IFS(B779&gt;_xlfn.QUARTILE.INC(B:B,3),1,B779&gt;_xlfn.QUARTILE.INC(B:B,2),2,B779&gt;_xlfn.QUARTILE.INC(B:B,1),3,B779&lt;=_xlfn.QUARTILE.INC(B:B,1),4)</f>
        <v>2</v>
      </c>
      <c r="I779" cm="1">
        <f t="array" ref="I779">_xlfn.IFS(D779&gt;_xlfn.QUARTILE.INC(D:D,3),1,D779&gt;_xlfn.QUARTILE.INC(D:D,2),2,D779&gt;_xlfn.QUARTILE.INC(D:D,1),3,D779&lt;=_xlfn.QUARTILE.INC(D:D,1),4)</f>
        <v>2</v>
      </c>
      <c r="J779" t="str">
        <f t="shared" si="48"/>
        <v>122</v>
      </c>
      <c r="K779" t="str">
        <f t="shared" si="49"/>
        <v/>
      </c>
      <c r="L779" t="str">
        <f t="shared" si="50"/>
        <v/>
      </c>
      <c r="M779" t="str">
        <f t="shared" si="51"/>
        <v/>
      </c>
    </row>
    <row r="780" spans="1:13" x14ac:dyDescent="0.25">
      <c r="A780">
        <v>278</v>
      </c>
      <c r="B780">
        <v>11</v>
      </c>
      <c r="C780" s="1">
        <v>43580</v>
      </c>
      <c r="D780">
        <v>57</v>
      </c>
      <c r="E780">
        <v>4.3846153846153797</v>
      </c>
      <c r="F780">
        <f>$O$2-C780</f>
        <v>6</v>
      </c>
      <c r="G780" cm="1">
        <f t="array" ref="G780">_xlfn.IFS(F780&gt;_xlfn.QUARTILE.INC(F:F,3),4,F780&gt;_xlfn.QUARTILE.INC(F:F,2),3,F780&gt;_xlfn.QUARTILE.INC(F:F,1),2,F780&lt;=_xlfn.QUARTILE.INC(F:F,1),1)</f>
        <v>3</v>
      </c>
      <c r="H780" cm="1">
        <f t="array" ref="H780">_xlfn.IFS(B780&gt;_xlfn.QUARTILE.INC(B:B,3),1,B780&gt;_xlfn.QUARTILE.INC(B:B,2),2,B780&gt;_xlfn.QUARTILE.INC(B:B,1),3,B780&lt;=_xlfn.QUARTILE.INC(B:B,1),4)</f>
        <v>2</v>
      </c>
      <c r="I780" cm="1">
        <f t="array" ref="I780">_xlfn.IFS(D780&gt;_xlfn.QUARTILE.INC(D:D,3),1,D780&gt;_xlfn.QUARTILE.INC(D:D,2),2,D780&gt;_xlfn.QUARTILE.INC(D:D,1),3,D780&lt;=_xlfn.QUARTILE.INC(D:D,1),4)</f>
        <v>2</v>
      </c>
      <c r="J780" t="str">
        <f t="shared" si="48"/>
        <v>322</v>
      </c>
      <c r="K780" t="str">
        <f t="shared" si="49"/>
        <v/>
      </c>
      <c r="L780" t="str">
        <f t="shared" si="50"/>
        <v/>
      </c>
      <c r="M780" t="str">
        <f t="shared" si="51"/>
        <v/>
      </c>
    </row>
    <row r="781" spans="1:13" x14ac:dyDescent="0.25">
      <c r="A781">
        <v>5919</v>
      </c>
      <c r="B781">
        <v>11</v>
      </c>
      <c r="C781" s="1">
        <v>43582</v>
      </c>
      <c r="D781">
        <v>56.999999999999901</v>
      </c>
      <c r="E781">
        <v>4.3846153846153797</v>
      </c>
      <c r="F781">
        <f>$O$2-C781</f>
        <v>4</v>
      </c>
      <c r="G781" cm="1">
        <f t="array" ref="G781">_xlfn.IFS(F781&gt;_xlfn.QUARTILE.INC(F:F,3),4,F781&gt;_xlfn.QUARTILE.INC(F:F,2),3,F781&gt;_xlfn.QUARTILE.INC(F:F,1),2,F781&lt;=_xlfn.QUARTILE.INC(F:F,1),1)</f>
        <v>2</v>
      </c>
      <c r="H781" cm="1">
        <f t="array" ref="H781">_xlfn.IFS(B781&gt;_xlfn.QUARTILE.INC(B:B,3),1,B781&gt;_xlfn.QUARTILE.INC(B:B,2),2,B781&gt;_xlfn.QUARTILE.INC(B:B,1),3,B781&lt;=_xlfn.QUARTILE.INC(B:B,1),4)</f>
        <v>2</v>
      </c>
      <c r="I781" cm="1">
        <f t="array" ref="I781">_xlfn.IFS(D781&gt;_xlfn.QUARTILE.INC(D:D,3),1,D781&gt;_xlfn.QUARTILE.INC(D:D,2),2,D781&gt;_xlfn.QUARTILE.INC(D:D,1),3,D781&lt;=_xlfn.QUARTILE.INC(D:D,1),4)</f>
        <v>2</v>
      </c>
      <c r="J781" t="str">
        <f t="shared" si="48"/>
        <v>222</v>
      </c>
      <c r="K781" t="str">
        <f t="shared" si="49"/>
        <v/>
      </c>
      <c r="L781" t="str">
        <f t="shared" si="50"/>
        <v/>
      </c>
      <c r="M781" t="str">
        <f t="shared" si="51"/>
        <v/>
      </c>
    </row>
    <row r="782" spans="1:13" x14ac:dyDescent="0.25">
      <c r="A782">
        <v>8068</v>
      </c>
      <c r="B782">
        <v>10</v>
      </c>
      <c r="C782" s="1">
        <v>43577</v>
      </c>
      <c r="D782">
        <v>56.95</v>
      </c>
      <c r="E782">
        <v>4.74583333333333</v>
      </c>
      <c r="F782">
        <f>$O$2-C782</f>
        <v>9</v>
      </c>
      <c r="G782" cm="1">
        <f t="array" ref="G782">_xlfn.IFS(F782&gt;_xlfn.QUARTILE.INC(F:F,3),4,F782&gt;_xlfn.QUARTILE.INC(F:F,2),3,F782&gt;_xlfn.QUARTILE.INC(F:F,1),2,F782&lt;=_xlfn.QUARTILE.INC(F:F,1),1)</f>
        <v>4</v>
      </c>
      <c r="H782" cm="1">
        <f t="array" ref="H782">_xlfn.IFS(B782&gt;_xlfn.QUARTILE.INC(B:B,3),1,B782&gt;_xlfn.QUARTILE.INC(B:B,2),2,B782&gt;_xlfn.QUARTILE.INC(B:B,1),3,B782&lt;=_xlfn.QUARTILE.INC(B:B,1),4)</f>
        <v>2</v>
      </c>
      <c r="I782" cm="1">
        <f t="array" ref="I782">_xlfn.IFS(D782&gt;_xlfn.QUARTILE.INC(D:D,3),1,D782&gt;_xlfn.QUARTILE.INC(D:D,2),2,D782&gt;_xlfn.QUARTILE.INC(D:D,1),3,D782&lt;=_xlfn.QUARTILE.INC(D:D,1),4)</f>
        <v>2</v>
      </c>
      <c r="J782" t="str">
        <f t="shared" si="48"/>
        <v>422</v>
      </c>
      <c r="K782" t="str">
        <f t="shared" si="49"/>
        <v>At Risk</v>
      </c>
      <c r="L782" t="str">
        <f t="shared" si="50"/>
        <v/>
      </c>
      <c r="M782" t="str">
        <f t="shared" si="51"/>
        <v/>
      </c>
    </row>
    <row r="783" spans="1:13" x14ac:dyDescent="0.25">
      <c r="A783">
        <v>305</v>
      </c>
      <c r="B783">
        <v>10</v>
      </c>
      <c r="C783" s="1">
        <v>43581</v>
      </c>
      <c r="D783">
        <v>56.95</v>
      </c>
      <c r="E783">
        <v>4.74583333333333</v>
      </c>
      <c r="F783">
        <f>$O$2-C783</f>
        <v>5</v>
      </c>
      <c r="G783" cm="1">
        <f t="array" ref="G783">_xlfn.IFS(F783&gt;_xlfn.QUARTILE.INC(F:F,3),4,F783&gt;_xlfn.QUARTILE.INC(F:F,2),3,F783&gt;_xlfn.QUARTILE.INC(F:F,1),2,F783&lt;=_xlfn.QUARTILE.INC(F:F,1),1)</f>
        <v>3</v>
      </c>
      <c r="H783" cm="1">
        <f t="array" ref="H783">_xlfn.IFS(B783&gt;_xlfn.QUARTILE.INC(B:B,3),1,B783&gt;_xlfn.QUARTILE.INC(B:B,2),2,B783&gt;_xlfn.QUARTILE.INC(B:B,1),3,B783&lt;=_xlfn.QUARTILE.INC(B:B,1),4)</f>
        <v>2</v>
      </c>
      <c r="I783" cm="1">
        <f t="array" ref="I783">_xlfn.IFS(D783&gt;_xlfn.QUARTILE.INC(D:D,3),1,D783&gt;_xlfn.QUARTILE.INC(D:D,2),2,D783&gt;_xlfn.QUARTILE.INC(D:D,1),3,D783&lt;=_xlfn.QUARTILE.INC(D:D,1),4)</f>
        <v>2</v>
      </c>
      <c r="J783" t="str">
        <f t="shared" si="48"/>
        <v>322</v>
      </c>
      <c r="K783" t="str">
        <f t="shared" si="49"/>
        <v/>
      </c>
      <c r="L783" t="str">
        <f t="shared" si="50"/>
        <v/>
      </c>
      <c r="M783" t="str">
        <f t="shared" si="51"/>
        <v/>
      </c>
    </row>
    <row r="784" spans="1:13" x14ac:dyDescent="0.25">
      <c r="A784">
        <v>120</v>
      </c>
      <c r="B784">
        <v>11</v>
      </c>
      <c r="C784" s="1">
        <v>43581</v>
      </c>
      <c r="D784">
        <v>56.75</v>
      </c>
      <c r="E784">
        <v>4.7291666666666599</v>
      </c>
      <c r="F784">
        <f>$O$2-C784</f>
        <v>5</v>
      </c>
      <c r="G784" cm="1">
        <f t="array" ref="G784">_xlfn.IFS(F784&gt;_xlfn.QUARTILE.INC(F:F,3),4,F784&gt;_xlfn.QUARTILE.INC(F:F,2),3,F784&gt;_xlfn.QUARTILE.INC(F:F,1),2,F784&lt;=_xlfn.QUARTILE.INC(F:F,1),1)</f>
        <v>3</v>
      </c>
      <c r="H784" cm="1">
        <f t="array" ref="H784">_xlfn.IFS(B784&gt;_xlfn.QUARTILE.INC(B:B,3),1,B784&gt;_xlfn.QUARTILE.INC(B:B,2),2,B784&gt;_xlfn.QUARTILE.INC(B:B,1),3,B784&lt;=_xlfn.QUARTILE.INC(B:B,1),4)</f>
        <v>2</v>
      </c>
      <c r="I784" cm="1">
        <f t="array" ref="I784">_xlfn.IFS(D784&gt;_xlfn.QUARTILE.INC(D:D,3),1,D784&gt;_xlfn.QUARTILE.INC(D:D,2),2,D784&gt;_xlfn.QUARTILE.INC(D:D,1),3,D784&lt;=_xlfn.QUARTILE.INC(D:D,1),4)</f>
        <v>2</v>
      </c>
      <c r="J784" t="str">
        <f t="shared" si="48"/>
        <v>322</v>
      </c>
      <c r="K784" t="str">
        <f t="shared" si="49"/>
        <v/>
      </c>
      <c r="L784" t="str">
        <f t="shared" si="50"/>
        <v/>
      </c>
      <c r="M784" t="str">
        <f t="shared" si="51"/>
        <v/>
      </c>
    </row>
    <row r="785" spans="1:13" x14ac:dyDescent="0.25">
      <c r="A785">
        <v>162</v>
      </c>
      <c r="B785">
        <v>11</v>
      </c>
      <c r="C785" s="1">
        <v>43580</v>
      </c>
      <c r="D785">
        <v>56.75</v>
      </c>
      <c r="E785">
        <v>4.3653846153846096</v>
      </c>
      <c r="F785">
        <f>$O$2-C785</f>
        <v>6</v>
      </c>
      <c r="G785" cm="1">
        <f t="array" ref="G785">_xlfn.IFS(F785&gt;_xlfn.QUARTILE.INC(F:F,3),4,F785&gt;_xlfn.QUARTILE.INC(F:F,2),3,F785&gt;_xlfn.QUARTILE.INC(F:F,1),2,F785&lt;=_xlfn.QUARTILE.INC(F:F,1),1)</f>
        <v>3</v>
      </c>
      <c r="H785" cm="1">
        <f t="array" ref="H785">_xlfn.IFS(B785&gt;_xlfn.QUARTILE.INC(B:B,3),1,B785&gt;_xlfn.QUARTILE.INC(B:B,2),2,B785&gt;_xlfn.QUARTILE.INC(B:B,1),3,B785&lt;=_xlfn.QUARTILE.INC(B:B,1),4)</f>
        <v>2</v>
      </c>
      <c r="I785" cm="1">
        <f t="array" ref="I785">_xlfn.IFS(D785&gt;_xlfn.QUARTILE.INC(D:D,3),1,D785&gt;_xlfn.QUARTILE.INC(D:D,2),2,D785&gt;_xlfn.QUARTILE.INC(D:D,1),3,D785&lt;=_xlfn.QUARTILE.INC(D:D,1),4)</f>
        <v>2</v>
      </c>
      <c r="J785" t="str">
        <f t="shared" si="48"/>
        <v>322</v>
      </c>
      <c r="K785" t="str">
        <f t="shared" si="49"/>
        <v/>
      </c>
      <c r="L785" t="str">
        <f t="shared" si="50"/>
        <v/>
      </c>
      <c r="M785" t="str">
        <f t="shared" si="51"/>
        <v/>
      </c>
    </row>
    <row r="786" spans="1:13" x14ac:dyDescent="0.25">
      <c r="A786">
        <v>495</v>
      </c>
      <c r="B786">
        <v>12</v>
      </c>
      <c r="C786" s="1">
        <v>43580</v>
      </c>
      <c r="D786">
        <v>56.7</v>
      </c>
      <c r="E786">
        <v>4.3615384615384603</v>
      </c>
      <c r="F786">
        <f>$O$2-C786</f>
        <v>6</v>
      </c>
      <c r="G786" cm="1">
        <f t="array" ref="G786">_xlfn.IFS(F786&gt;_xlfn.QUARTILE.INC(F:F,3),4,F786&gt;_xlfn.QUARTILE.INC(F:F,2),3,F786&gt;_xlfn.QUARTILE.INC(F:F,1),2,F786&lt;=_xlfn.QUARTILE.INC(F:F,1),1)</f>
        <v>3</v>
      </c>
      <c r="H786" cm="1">
        <f t="array" ref="H786">_xlfn.IFS(B786&gt;_xlfn.QUARTILE.INC(B:B,3),1,B786&gt;_xlfn.QUARTILE.INC(B:B,2),2,B786&gt;_xlfn.QUARTILE.INC(B:B,1),3,B786&lt;=_xlfn.QUARTILE.INC(B:B,1),4)</f>
        <v>1</v>
      </c>
      <c r="I786" cm="1">
        <f t="array" ref="I786">_xlfn.IFS(D786&gt;_xlfn.QUARTILE.INC(D:D,3),1,D786&gt;_xlfn.QUARTILE.INC(D:D,2),2,D786&gt;_xlfn.QUARTILE.INC(D:D,1),3,D786&lt;=_xlfn.QUARTILE.INC(D:D,1),4)</f>
        <v>2</v>
      </c>
      <c r="J786" t="str">
        <f t="shared" si="48"/>
        <v>312</v>
      </c>
      <c r="K786" t="str">
        <f t="shared" si="49"/>
        <v/>
      </c>
      <c r="L786" t="str">
        <f t="shared" si="50"/>
        <v/>
      </c>
      <c r="M786" t="str">
        <f t="shared" si="51"/>
        <v>Loyal</v>
      </c>
    </row>
    <row r="787" spans="1:13" x14ac:dyDescent="0.25">
      <c r="A787">
        <v>5108</v>
      </c>
      <c r="B787">
        <v>8</v>
      </c>
      <c r="C787" s="1">
        <v>43583</v>
      </c>
      <c r="D787">
        <v>56.65</v>
      </c>
      <c r="E787">
        <v>5.1499999999999897</v>
      </c>
      <c r="F787">
        <f>$O$2-C787</f>
        <v>3</v>
      </c>
      <c r="G787" cm="1">
        <f t="array" ref="G787">_xlfn.IFS(F787&gt;_xlfn.QUARTILE.INC(F:F,3),4,F787&gt;_xlfn.QUARTILE.INC(F:F,2),3,F787&gt;_xlfn.QUARTILE.INC(F:F,1),2,F787&lt;=_xlfn.QUARTILE.INC(F:F,1),1)</f>
        <v>1</v>
      </c>
      <c r="H787" cm="1">
        <f t="array" ref="H787">_xlfn.IFS(B787&gt;_xlfn.QUARTILE.INC(B:B,3),1,B787&gt;_xlfn.QUARTILE.INC(B:B,2),2,B787&gt;_xlfn.QUARTILE.INC(B:B,1),3,B787&lt;=_xlfn.QUARTILE.INC(B:B,1),4)</f>
        <v>3</v>
      </c>
      <c r="I787" cm="1">
        <f t="array" ref="I787">_xlfn.IFS(D787&gt;_xlfn.QUARTILE.INC(D:D,3),1,D787&gt;_xlfn.QUARTILE.INC(D:D,2),2,D787&gt;_xlfn.QUARTILE.INC(D:D,1),3,D787&lt;=_xlfn.QUARTILE.INC(D:D,1),4)</f>
        <v>2</v>
      </c>
      <c r="J787" t="str">
        <f t="shared" si="48"/>
        <v>132</v>
      </c>
      <c r="K787" t="str">
        <f t="shared" si="49"/>
        <v/>
      </c>
      <c r="L787" t="str">
        <f t="shared" si="50"/>
        <v/>
      </c>
      <c r="M787" t="str">
        <f t="shared" si="51"/>
        <v/>
      </c>
    </row>
    <row r="788" spans="1:13" x14ac:dyDescent="0.25">
      <c r="A788">
        <v>5465</v>
      </c>
      <c r="B788">
        <v>8</v>
      </c>
      <c r="C788" s="1">
        <v>43584</v>
      </c>
      <c r="D788">
        <v>56.65</v>
      </c>
      <c r="E788">
        <v>5.665</v>
      </c>
      <c r="F788">
        <f>$O$2-C788</f>
        <v>2</v>
      </c>
      <c r="G788" cm="1">
        <f t="array" ref="G788">_xlfn.IFS(F788&gt;_xlfn.QUARTILE.INC(F:F,3),4,F788&gt;_xlfn.QUARTILE.INC(F:F,2),3,F788&gt;_xlfn.QUARTILE.INC(F:F,1),2,F788&lt;=_xlfn.QUARTILE.INC(F:F,1),1)</f>
        <v>1</v>
      </c>
      <c r="H788" cm="1">
        <f t="array" ref="H788">_xlfn.IFS(B788&gt;_xlfn.QUARTILE.INC(B:B,3),1,B788&gt;_xlfn.QUARTILE.INC(B:B,2),2,B788&gt;_xlfn.QUARTILE.INC(B:B,1),3,B788&lt;=_xlfn.QUARTILE.INC(B:B,1),4)</f>
        <v>3</v>
      </c>
      <c r="I788" cm="1">
        <f t="array" ref="I788">_xlfn.IFS(D788&gt;_xlfn.QUARTILE.INC(D:D,3),1,D788&gt;_xlfn.QUARTILE.INC(D:D,2),2,D788&gt;_xlfn.QUARTILE.INC(D:D,1),3,D788&lt;=_xlfn.QUARTILE.INC(D:D,1),4)</f>
        <v>2</v>
      </c>
      <c r="J788" t="str">
        <f t="shared" si="48"/>
        <v>132</v>
      </c>
      <c r="K788" t="str">
        <f t="shared" si="49"/>
        <v/>
      </c>
      <c r="L788" t="str">
        <f t="shared" si="50"/>
        <v/>
      </c>
      <c r="M788" t="str">
        <f t="shared" si="51"/>
        <v/>
      </c>
    </row>
    <row r="789" spans="1:13" x14ac:dyDescent="0.25">
      <c r="A789">
        <v>8110</v>
      </c>
      <c r="B789">
        <v>11</v>
      </c>
      <c r="C789" s="1">
        <v>43583</v>
      </c>
      <c r="D789">
        <v>56.6</v>
      </c>
      <c r="E789">
        <v>4.3538461538461499</v>
      </c>
      <c r="F789">
        <f>$O$2-C789</f>
        <v>3</v>
      </c>
      <c r="G789" cm="1">
        <f t="array" ref="G789">_xlfn.IFS(F789&gt;_xlfn.QUARTILE.INC(F:F,3),4,F789&gt;_xlfn.QUARTILE.INC(F:F,2),3,F789&gt;_xlfn.QUARTILE.INC(F:F,1),2,F789&lt;=_xlfn.QUARTILE.INC(F:F,1),1)</f>
        <v>1</v>
      </c>
      <c r="H789" cm="1">
        <f t="array" ref="H789">_xlfn.IFS(B789&gt;_xlfn.QUARTILE.INC(B:B,3),1,B789&gt;_xlfn.QUARTILE.INC(B:B,2),2,B789&gt;_xlfn.QUARTILE.INC(B:B,1),3,B789&lt;=_xlfn.QUARTILE.INC(B:B,1),4)</f>
        <v>2</v>
      </c>
      <c r="I789" cm="1">
        <f t="array" ref="I789">_xlfn.IFS(D789&gt;_xlfn.QUARTILE.INC(D:D,3),1,D789&gt;_xlfn.QUARTILE.INC(D:D,2),2,D789&gt;_xlfn.QUARTILE.INC(D:D,1),3,D789&lt;=_xlfn.QUARTILE.INC(D:D,1),4)</f>
        <v>2</v>
      </c>
      <c r="J789" t="str">
        <f t="shared" si="48"/>
        <v>122</v>
      </c>
      <c r="K789" t="str">
        <f t="shared" si="49"/>
        <v/>
      </c>
      <c r="L789" t="str">
        <f t="shared" si="50"/>
        <v/>
      </c>
      <c r="M789" t="str">
        <f t="shared" si="51"/>
        <v/>
      </c>
    </row>
    <row r="790" spans="1:13" x14ac:dyDescent="0.25">
      <c r="A790">
        <v>46</v>
      </c>
      <c r="B790">
        <v>12</v>
      </c>
      <c r="C790" s="1">
        <v>43580</v>
      </c>
      <c r="D790">
        <v>56.55</v>
      </c>
      <c r="E790">
        <v>4.3499999999999996</v>
      </c>
      <c r="F790">
        <f>$O$2-C790</f>
        <v>6</v>
      </c>
      <c r="G790" cm="1">
        <f t="array" ref="G790">_xlfn.IFS(F790&gt;_xlfn.QUARTILE.INC(F:F,3),4,F790&gt;_xlfn.QUARTILE.INC(F:F,2),3,F790&gt;_xlfn.QUARTILE.INC(F:F,1),2,F790&lt;=_xlfn.QUARTILE.INC(F:F,1),1)</f>
        <v>3</v>
      </c>
      <c r="H790" cm="1">
        <f t="array" ref="H790">_xlfn.IFS(B790&gt;_xlfn.QUARTILE.INC(B:B,3),1,B790&gt;_xlfn.QUARTILE.INC(B:B,2),2,B790&gt;_xlfn.QUARTILE.INC(B:B,1),3,B790&lt;=_xlfn.QUARTILE.INC(B:B,1),4)</f>
        <v>1</v>
      </c>
      <c r="I790" cm="1">
        <f t="array" ref="I790">_xlfn.IFS(D790&gt;_xlfn.QUARTILE.INC(D:D,3),1,D790&gt;_xlfn.QUARTILE.INC(D:D,2),2,D790&gt;_xlfn.QUARTILE.INC(D:D,1),3,D790&lt;=_xlfn.QUARTILE.INC(D:D,1),4)</f>
        <v>2</v>
      </c>
      <c r="J790" t="str">
        <f t="shared" si="48"/>
        <v>312</v>
      </c>
      <c r="K790" t="str">
        <f t="shared" si="49"/>
        <v/>
      </c>
      <c r="L790" t="str">
        <f t="shared" si="50"/>
        <v/>
      </c>
      <c r="M790" t="str">
        <f t="shared" si="51"/>
        <v>Loyal</v>
      </c>
    </row>
    <row r="791" spans="1:13" x14ac:dyDescent="0.25">
      <c r="A791">
        <v>378</v>
      </c>
      <c r="B791">
        <v>12</v>
      </c>
      <c r="C791" s="1">
        <v>43584</v>
      </c>
      <c r="D791">
        <v>56.5</v>
      </c>
      <c r="E791">
        <v>3.7666666666666599</v>
      </c>
      <c r="F791">
        <f>$O$2-C791</f>
        <v>2</v>
      </c>
      <c r="G791" cm="1">
        <f t="array" ref="G791">_xlfn.IFS(F791&gt;_xlfn.QUARTILE.INC(F:F,3),4,F791&gt;_xlfn.QUARTILE.INC(F:F,2),3,F791&gt;_xlfn.QUARTILE.INC(F:F,1),2,F791&lt;=_xlfn.QUARTILE.INC(F:F,1),1)</f>
        <v>1</v>
      </c>
      <c r="H791" cm="1">
        <f t="array" ref="H791">_xlfn.IFS(B791&gt;_xlfn.QUARTILE.INC(B:B,3),1,B791&gt;_xlfn.QUARTILE.INC(B:B,2),2,B791&gt;_xlfn.QUARTILE.INC(B:B,1),3,B791&lt;=_xlfn.QUARTILE.INC(B:B,1),4)</f>
        <v>1</v>
      </c>
      <c r="I791" cm="1">
        <f t="array" ref="I791">_xlfn.IFS(D791&gt;_xlfn.QUARTILE.INC(D:D,3),1,D791&gt;_xlfn.QUARTILE.INC(D:D,2),2,D791&gt;_xlfn.QUARTILE.INC(D:D,1),3,D791&lt;=_xlfn.QUARTILE.INC(D:D,1),4)</f>
        <v>2</v>
      </c>
      <c r="J791" t="str">
        <f t="shared" si="48"/>
        <v>112</v>
      </c>
      <c r="K791" t="str">
        <f t="shared" si="49"/>
        <v/>
      </c>
      <c r="L791" t="str">
        <f t="shared" si="50"/>
        <v/>
      </c>
      <c r="M791" t="str">
        <f t="shared" si="51"/>
        <v>Loyal</v>
      </c>
    </row>
    <row r="792" spans="1:13" x14ac:dyDescent="0.25">
      <c r="A792">
        <v>8091</v>
      </c>
      <c r="B792">
        <v>10</v>
      </c>
      <c r="C792" s="1">
        <v>43582</v>
      </c>
      <c r="D792">
        <v>56.5</v>
      </c>
      <c r="E792">
        <v>4.3461538461538396</v>
      </c>
      <c r="F792">
        <f>$O$2-C792</f>
        <v>4</v>
      </c>
      <c r="G792" cm="1">
        <f t="array" ref="G792">_xlfn.IFS(F792&gt;_xlfn.QUARTILE.INC(F:F,3),4,F792&gt;_xlfn.QUARTILE.INC(F:F,2),3,F792&gt;_xlfn.QUARTILE.INC(F:F,1),2,F792&lt;=_xlfn.QUARTILE.INC(F:F,1),1)</f>
        <v>2</v>
      </c>
      <c r="H792" cm="1">
        <f t="array" ref="H792">_xlfn.IFS(B792&gt;_xlfn.QUARTILE.INC(B:B,3),1,B792&gt;_xlfn.QUARTILE.INC(B:B,2),2,B792&gt;_xlfn.QUARTILE.INC(B:B,1),3,B792&lt;=_xlfn.QUARTILE.INC(B:B,1),4)</f>
        <v>2</v>
      </c>
      <c r="I792" cm="1">
        <f t="array" ref="I792">_xlfn.IFS(D792&gt;_xlfn.QUARTILE.INC(D:D,3),1,D792&gt;_xlfn.QUARTILE.INC(D:D,2),2,D792&gt;_xlfn.QUARTILE.INC(D:D,1),3,D792&lt;=_xlfn.QUARTILE.INC(D:D,1),4)</f>
        <v>2</v>
      </c>
      <c r="J792" t="str">
        <f t="shared" si="48"/>
        <v>222</v>
      </c>
      <c r="K792" t="str">
        <f t="shared" si="49"/>
        <v/>
      </c>
      <c r="L792" t="str">
        <f t="shared" si="50"/>
        <v/>
      </c>
      <c r="M792" t="str">
        <f t="shared" si="51"/>
        <v/>
      </c>
    </row>
    <row r="793" spans="1:13" x14ac:dyDescent="0.25">
      <c r="A793">
        <v>5908</v>
      </c>
      <c r="B793">
        <v>9</v>
      </c>
      <c r="C793" s="1">
        <v>43583</v>
      </c>
      <c r="D793">
        <v>56.5</v>
      </c>
      <c r="E793">
        <v>5.65</v>
      </c>
      <c r="F793">
        <f>$O$2-C793</f>
        <v>3</v>
      </c>
      <c r="G793" cm="1">
        <f t="array" ref="G793">_xlfn.IFS(F793&gt;_xlfn.QUARTILE.INC(F:F,3),4,F793&gt;_xlfn.QUARTILE.INC(F:F,2),3,F793&gt;_xlfn.QUARTILE.INC(F:F,1),2,F793&lt;=_xlfn.QUARTILE.INC(F:F,1),1)</f>
        <v>1</v>
      </c>
      <c r="H793" cm="1">
        <f t="array" ref="H793">_xlfn.IFS(B793&gt;_xlfn.QUARTILE.INC(B:B,3),1,B793&gt;_xlfn.QUARTILE.INC(B:B,2),2,B793&gt;_xlfn.QUARTILE.INC(B:B,1),3,B793&lt;=_xlfn.QUARTILE.INC(B:B,1),4)</f>
        <v>2</v>
      </c>
      <c r="I793" cm="1">
        <f t="array" ref="I793">_xlfn.IFS(D793&gt;_xlfn.QUARTILE.INC(D:D,3),1,D793&gt;_xlfn.QUARTILE.INC(D:D,2),2,D793&gt;_xlfn.QUARTILE.INC(D:D,1),3,D793&lt;=_xlfn.QUARTILE.INC(D:D,1),4)</f>
        <v>2</v>
      </c>
      <c r="J793" t="str">
        <f t="shared" si="48"/>
        <v>122</v>
      </c>
      <c r="K793" t="str">
        <f t="shared" si="49"/>
        <v/>
      </c>
      <c r="L793" t="str">
        <f t="shared" si="50"/>
        <v/>
      </c>
      <c r="M793" t="str">
        <f t="shared" si="51"/>
        <v/>
      </c>
    </row>
    <row r="794" spans="1:13" x14ac:dyDescent="0.25">
      <c r="A794">
        <v>5545</v>
      </c>
      <c r="B794">
        <v>8</v>
      </c>
      <c r="C794" s="1">
        <v>43584</v>
      </c>
      <c r="D794">
        <v>56.4</v>
      </c>
      <c r="E794">
        <v>4.7</v>
      </c>
      <c r="F794">
        <f>$O$2-C794</f>
        <v>2</v>
      </c>
      <c r="G794" cm="1">
        <f t="array" ref="G794">_xlfn.IFS(F794&gt;_xlfn.QUARTILE.INC(F:F,3),4,F794&gt;_xlfn.QUARTILE.INC(F:F,2),3,F794&gt;_xlfn.QUARTILE.INC(F:F,1),2,F794&lt;=_xlfn.QUARTILE.INC(F:F,1),1)</f>
        <v>1</v>
      </c>
      <c r="H794" cm="1">
        <f t="array" ref="H794">_xlfn.IFS(B794&gt;_xlfn.QUARTILE.INC(B:B,3),1,B794&gt;_xlfn.QUARTILE.INC(B:B,2),2,B794&gt;_xlfn.QUARTILE.INC(B:B,1),3,B794&lt;=_xlfn.QUARTILE.INC(B:B,1),4)</f>
        <v>3</v>
      </c>
      <c r="I794" cm="1">
        <f t="array" ref="I794">_xlfn.IFS(D794&gt;_xlfn.QUARTILE.INC(D:D,3),1,D794&gt;_xlfn.QUARTILE.INC(D:D,2),2,D794&gt;_xlfn.QUARTILE.INC(D:D,1),3,D794&lt;=_xlfn.QUARTILE.INC(D:D,1),4)</f>
        <v>2</v>
      </c>
      <c r="J794" t="str">
        <f t="shared" si="48"/>
        <v>132</v>
      </c>
      <c r="K794" t="str">
        <f t="shared" si="49"/>
        <v/>
      </c>
      <c r="L794" t="str">
        <f t="shared" si="50"/>
        <v/>
      </c>
      <c r="M794" t="str">
        <f t="shared" si="51"/>
        <v/>
      </c>
    </row>
    <row r="795" spans="1:13" x14ac:dyDescent="0.25">
      <c r="A795">
        <v>652</v>
      </c>
      <c r="B795">
        <v>13</v>
      </c>
      <c r="C795" s="1">
        <v>43577</v>
      </c>
      <c r="D795">
        <v>56.35</v>
      </c>
      <c r="E795">
        <v>3.5218750000000001</v>
      </c>
      <c r="F795">
        <f>$O$2-C795</f>
        <v>9</v>
      </c>
      <c r="G795" cm="1">
        <f t="array" ref="G795">_xlfn.IFS(F795&gt;_xlfn.QUARTILE.INC(F:F,3),4,F795&gt;_xlfn.QUARTILE.INC(F:F,2),3,F795&gt;_xlfn.QUARTILE.INC(F:F,1),2,F795&lt;=_xlfn.QUARTILE.INC(F:F,1),1)</f>
        <v>4</v>
      </c>
      <c r="H795" cm="1">
        <f t="array" ref="H795">_xlfn.IFS(B795&gt;_xlfn.QUARTILE.INC(B:B,3),1,B795&gt;_xlfn.QUARTILE.INC(B:B,2),2,B795&gt;_xlfn.QUARTILE.INC(B:B,1),3,B795&lt;=_xlfn.QUARTILE.INC(B:B,1),4)</f>
        <v>1</v>
      </c>
      <c r="I795" cm="1">
        <f t="array" ref="I795">_xlfn.IFS(D795&gt;_xlfn.QUARTILE.INC(D:D,3),1,D795&gt;_xlfn.QUARTILE.INC(D:D,2),2,D795&gt;_xlfn.QUARTILE.INC(D:D,1),3,D795&lt;=_xlfn.QUARTILE.INC(D:D,1),4)</f>
        <v>2</v>
      </c>
      <c r="J795" t="str">
        <f t="shared" si="48"/>
        <v>412</v>
      </c>
      <c r="K795" t="str">
        <f t="shared" si="49"/>
        <v>At Risk</v>
      </c>
      <c r="L795" t="str">
        <f t="shared" si="50"/>
        <v/>
      </c>
      <c r="M795" t="str">
        <f t="shared" si="51"/>
        <v>Loyal</v>
      </c>
    </row>
    <row r="796" spans="1:13" x14ac:dyDescent="0.25">
      <c r="A796">
        <v>8125</v>
      </c>
      <c r="B796">
        <v>9</v>
      </c>
      <c r="C796" s="1">
        <v>43575</v>
      </c>
      <c r="D796">
        <v>56.3</v>
      </c>
      <c r="E796">
        <v>5.1181818181818102</v>
      </c>
      <c r="F796">
        <f>$O$2-C796</f>
        <v>11</v>
      </c>
      <c r="G796" cm="1">
        <f t="array" ref="G796">_xlfn.IFS(F796&gt;_xlfn.QUARTILE.INC(F:F,3),4,F796&gt;_xlfn.QUARTILE.INC(F:F,2),3,F796&gt;_xlfn.QUARTILE.INC(F:F,1),2,F796&lt;=_xlfn.QUARTILE.INC(F:F,1),1)</f>
        <v>4</v>
      </c>
      <c r="H796" cm="1">
        <f t="array" ref="H796">_xlfn.IFS(B796&gt;_xlfn.QUARTILE.INC(B:B,3),1,B796&gt;_xlfn.QUARTILE.INC(B:B,2),2,B796&gt;_xlfn.QUARTILE.INC(B:B,1),3,B796&lt;=_xlfn.QUARTILE.INC(B:B,1),4)</f>
        <v>2</v>
      </c>
      <c r="I796" cm="1">
        <f t="array" ref="I796">_xlfn.IFS(D796&gt;_xlfn.QUARTILE.INC(D:D,3),1,D796&gt;_xlfn.QUARTILE.INC(D:D,2),2,D796&gt;_xlfn.QUARTILE.INC(D:D,1),3,D796&lt;=_xlfn.QUARTILE.INC(D:D,1),4)</f>
        <v>2</v>
      </c>
      <c r="J796" t="str">
        <f t="shared" si="48"/>
        <v>422</v>
      </c>
      <c r="K796" t="str">
        <f t="shared" si="49"/>
        <v>At Risk</v>
      </c>
      <c r="L796" t="str">
        <f t="shared" si="50"/>
        <v/>
      </c>
      <c r="M796" t="str">
        <f t="shared" si="51"/>
        <v/>
      </c>
    </row>
    <row r="797" spans="1:13" x14ac:dyDescent="0.25">
      <c r="A797">
        <v>8023</v>
      </c>
      <c r="B797">
        <v>12</v>
      </c>
      <c r="C797" s="1">
        <v>43584</v>
      </c>
      <c r="D797">
        <v>56.25</v>
      </c>
      <c r="E797">
        <v>4.6875</v>
      </c>
      <c r="F797">
        <f>$O$2-C797</f>
        <v>2</v>
      </c>
      <c r="G797" cm="1">
        <f t="array" ref="G797">_xlfn.IFS(F797&gt;_xlfn.QUARTILE.INC(F:F,3),4,F797&gt;_xlfn.QUARTILE.INC(F:F,2),3,F797&gt;_xlfn.QUARTILE.INC(F:F,1),2,F797&lt;=_xlfn.QUARTILE.INC(F:F,1),1)</f>
        <v>1</v>
      </c>
      <c r="H797" cm="1">
        <f t="array" ref="H797">_xlfn.IFS(B797&gt;_xlfn.QUARTILE.INC(B:B,3),1,B797&gt;_xlfn.QUARTILE.INC(B:B,2),2,B797&gt;_xlfn.QUARTILE.INC(B:B,1),3,B797&lt;=_xlfn.QUARTILE.INC(B:B,1),4)</f>
        <v>1</v>
      </c>
      <c r="I797" cm="1">
        <f t="array" ref="I797">_xlfn.IFS(D797&gt;_xlfn.QUARTILE.INC(D:D,3),1,D797&gt;_xlfn.QUARTILE.INC(D:D,2),2,D797&gt;_xlfn.QUARTILE.INC(D:D,1),3,D797&lt;=_xlfn.QUARTILE.INC(D:D,1),4)</f>
        <v>2</v>
      </c>
      <c r="J797" t="str">
        <f t="shared" si="48"/>
        <v>112</v>
      </c>
      <c r="K797" t="str">
        <f t="shared" si="49"/>
        <v/>
      </c>
      <c r="L797" t="str">
        <f t="shared" si="50"/>
        <v/>
      </c>
      <c r="M797" t="str">
        <f t="shared" si="51"/>
        <v>Loyal</v>
      </c>
    </row>
    <row r="798" spans="1:13" x14ac:dyDescent="0.25">
      <c r="A798">
        <v>5852</v>
      </c>
      <c r="B798">
        <v>8</v>
      </c>
      <c r="C798" s="1">
        <v>43584</v>
      </c>
      <c r="D798">
        <v>56.2</v>
      </c>
      <c r="E798">
        <v>6.24444444444444</v>
      </c>
      <c r="F798">
        <f>$O$2-C798</f>
        <v>2</v>
      </c>
      <c r="G798" cm="1">
        <f t="array" ref="G798">_xlfn.IFS(F798&gt;_xlfn.QUARTILE.INC(F:F,3),4,F798&gt;_xlfn.QUARTILE.INC(F:F,2),3,F798&gt;_xlfn.QUARTILE.INC(F:F,1),2,F798&lt;=_xlfn.QUARTILE.INC(F:F,1),1)</f>
        <v>1</v>
      </c>
      <c r="H798" cm="1">
        <f t="array" ref="H798">_xlfn.IFS(B798&gt;_xlfn.QUARTILE.INC(B:B,3),1,B798&gt;_xlfn.QUARTILE.INC(B:B,2),2,B798&gt;_xlfn.QUARTILE.INC(B:B,1),3,B798&lt;=_xlfn.QUARTILE.INC(B:B,1),4)</f>
        <v>3</v>
      </c>
      <c r="I798" cm="1">
        <f t="array" ref="I798">_xlfn.IFS(D798&gt;_xlfn.QUARTILE.INC(D:D,3),1,D798&gt;_xlfn.QUARTILE.INC(D:D,2),2,D798&gt;_xlfn.QUARTILE.INC(D:D,1),3,D798&lt;=_xlfn.QUARTILE.INC(D:D,1),4)</f>
        <v>2</v>
      </c>
      <c r="J798" t="str">
        <f t="shared" si="48"/>
        <v>132</v>
      </c>
      <c r="K798" t="str">
        <f t="shared" si="49"/>
        <v/>
      </c>
      <c r="L798" t="str">
        <f t="shared" si="50"/>
        <v/>
      </c>
      <c r="M798" t="str">
        <f t="shared" si="51"/>
        <v/>
      </c>
    </row>
    <row r="799" spans="1:13" x14ac:dyDescent="0.25">
      <c r="A799">
        <v>5899</v>
      </c>
      <c r="B799">
        <v>9</v>
      </c>
      <c r="C799" s="1">
        <v>43583</v>
      </c>
      <c r="D799">
        <v>56.2</v>
      </c>
      <c r="E799">
        <v>5.1090909090908996</v>
      </c>
      <c r="F799">
        <f>$O$2-C799</f>
        <v>3</v>
      </c>
      <c r="G799" cm="1">
        <f t="array" ref="G799">_xlfn.IFS(F799&gt;_xlfn.QUARTILE.INC(F:F,3),4,F799&gt;_xlfn.QUARTILE.INC(F:F,2),3,F799&gt;_xlfn.QUARTILE.INC(F:F,1),2,F799&lt;=_xlfn.QUARTILE.INC(F:F,1),1)</f>
        <v>1</v>
      </c>
      <c r="H799" cm="1">
        <f t="array" ref="H799">_xlfn.IFS(B799&gt;_xlfn.QUARTILE.INC(B:B,3),1,B799&gt;_xlfn.QUARTILE.INC(B:B,2),2,B799&gt;_xlfn.QUARTILE.INC(B:B,1),3,B799&lt;=_xlfn.QUARTILE.INC(B:B,1),4)</f>
        <v>2</v>
      </c>
      <c r="I799" cm="1">
        <f t="array" ref="I799">_xlfn.IFS(D799&gt;_xlfn.QUARTILE.INC(D:D,3),1,D799&gt;_xlfn.QUARTILE.INC(D:D,2),2,D799&gt;_xlfn.QUARTILE.INC(D:D,1),3,D799&lt;=_xlfn.QUARTILE.INC(D:D,1),4)</f>
        <v>2</v>
      </c>
      <c r="J799" t="str">
        <f t="shared" si="48"/>
        <v>122</v>
      </c>
      <c r="K799" t="str">
        <f t="shared" si="49"/>
        <v/>
      </c>
      <c r="L799" t="str">
        <f t="shared" si="50"/>
        <v/>
      </c>
      <c r="M799" t="str">
        <f t="shared" si="51"/>
        <v/>
      </c>
    </row>
    <row r="800" spans="1:13" x14ac:dyDescent="0.25">
      <c r="A800">
        <v>52</v>
      </c>
      <c r="B800">
        <v>11</v>
      </c>
      <c r="C800" s="1">
        <v>43582</v>
      </c>
      <c r="D800">
        <v>56.15</v>
      </c>
      <c r="E800">
        <v>4.67916666666666</v>
      </c>
      <c r="F800">
        <f>$O$2-C800</f>
        <v>4</v>
      </c>
      <c r="G800" cm="1">
        <f t="array" ref="G800">_xlfn.IFS(F800&gt;_xlfn.QUARTILE.INC(F:F,3),4,F800&gt;_xlfn.QUARTILE.INC(F:F,2),3,F800&gt;_xlfn.QUARTILE.INC(F:F,1),2,F800&lt;=_xlfn.QUARTILE.INC(F:F,1),1)</f>
        <v>2</v>
      </c>
      <c r="H800" cm="1">
        <f t="array" ref="H800">_xlfn.IFS(B800&gt;_xlfn.QUARTILE.INC(B:B,3),1,B800&gt;_xlfn.QUARTILE.INC(B:B,2),2,B800&gt;_xlfn.QUARTILE.INC(B:B,1),3,B800&lt;=_xlfn.QUARTILE.INC(B:B,1),4)</f>
        <v>2</v>
      </c>
      <c r="I800" cm="1">
        <f t="array" ref="I800">_xlfn.IFS(D800&gt;_xlfn.QUARTILE.INC(D:D,3),1,D800&gt;_xlfn.QUARTILE.INC(D:D,2),2,D800&gt;_xlfn.QUARTILE.INC(D:D,1),3,D800&lt;=_xlfn.QUARTILE.INC(D:D,1),4)</f>
        <v>2</v>
      </c>
      <c r="J800" t="str">
        <f t="shared" si="48"/>
        <v>222</v>
      </c>
      <c r="K800" t="str">
        <f t="shared" si="49"/>
        <v/>
      </c>
      <c r="L800" t="str">
        <f t="shared" si="50"/>
        <v/>
      </c>
      <c r="M800" t="str">
        <f t="shared" si="51"/>
        <v/>
      </c>
    </row>
    <row r="801" spans="1:13" x14ac:dyDescent="0.25">
      <c r="A801">
        <v>5410</v>
      </c>
      <c r="B801">
        <v>9</v>
      </c>
      <c r="C801" s="1">
        <v>43584</v>
      </c>
      <c r="D801">
        <v>56.15</v>
      </c>
      <c r="E801">
        <v>4.0107142857142799</v>
      </c>
      <c r="F801">
        <f>$O$2-C801</f>
        <v>2</v>
      </c>
      <c r="G801" cm="1">
        <f t="array" ref="G801">_xlfn.IFS(F801&gt;_xlfn.QUARTILE.INC(F:F,3),4,F801&gt;_xlfn.QUARTILE.INC(F:F,2),3,F801&gt;_xlfn.QUARTILE.INC(F:F,1),2,F801&lt;=_xlfn.QUARTILE.INC(F:F,1),1)</f>
        <v>1</v>
      </c>
      <c r="H801" cm="1">
        <f t="array" ref="H801">_xlfn.IFS(B801&gt;_xlfn.QUARTILE.INC(B:B,3),1,B801&gt;_xlfn.QUARTILE.INC(B:B,2),2,B801&gt;_xlfn.QUARTILE.INC(B:B,1),3,B801&lt;=_xlfn.QUARTILE.INC(B:B,1),4)</f>
        <v>2</v>
      </c>
      <c r="I801" cm="1">
        <f t="array" ref="I801">_xlfn.IFS(D801&gt;_xlfn.QUARTILE.INC(D:D,3),1,D801&gt;_xlfn.QUARTILE.INC(D:D,2),2,D801&gt;_xlfn.QUARTILE.INC(D:D,1),3,D801&lt;=_xlfn.QUARTILE.INC(D:D,1),4)</f>
        <v>2</v>
      </c>
      <c r="J801" t="str">
        <f t="shared" si="48"/>
        <v>122</v>
      </c>
      <c r="K801" t="str">
        <f t="shared" si="49"/>
        <v/>
      </c>
      <c r="L801" t="str">
        <f t="shared" si="50"/>
        <v/>
      </c>
      <c r="M801" t="str">
        <f t="shared" si="51"/>
        <v/>
      </c>
    </row>
    <row r="802" spans="1:13" x14ac:dyDescent="0.25">
      <c r="A802">
        <v>241</v>
      </c>
      <c r="B802">
        <v>11</v>
      </c>
      <c r="C802" s="1">
        <v>43580</v>
      </c>
      <c r="D802">
        <v>56.1</v>
      </c>
      <c r="E802">
        <v>5.0999999999999996</v>
      </c>
      <c r="F802">
        <f>$O$2-C802</f>
        <v>6</v>
      </c>
      <c r="G802" cm="1">
        <f t="array" ref="G802">_xlfn.IFS(F802&gt;_xlfn.QUARTILE.INC(F:F,3),4,F802&gt;_xlfn.QUARTILE.INC(F:F,2),3,F802&gt;_xlfn.QUARTILE.INC(F:F,1),2,F802&lt;=_xlfn.QUARTILE.INC(F:F,1),1)</f>
        <v>3</v>
      </c>
      <c r="H802" cm="1">
        <f t="array" ref="H802">_xlfn.IFS(B802&gt;_xlfn.QUARTILE.INC(B:B,3),1,B802&gt;_xlfn.QUARTILE.INC(B:B,2),2,B802&gt;_xlfn.QUARTILE.INC(B:B,1),3,B802&lt;=_xlfn.QUARTILE.INC(B:B,1),4)</f>
        <v>2</v>
      </c>
      <c r="I802" cm="1">
        <f t="array" ref="I802">_xlfn.IFS(D802&gt;_xlfn.QUARTILE.INC(D:D,3),1,D802&gt;_xlfn.QUARTILE.INC(D:D,2),2,D802&gt;_xlfn.QUARTILE.INC(D:D,1),3,D802&lt;=_xlfn.QUARTILE.INC(D:D,1),4)</f>
        <v>2</v>
      </c>
      <c r="J802" t="str">
        <f t="shared" si="48"/>
        <v>322</v>
      </c>
      <c r="K802" t="str">
        <f t="shared" si="49"/>
        <v/>
      </c>
      <c r="L802" t="str">
        <f t="shared" si="50"/>
        <v/>
      </c>
      <c r="M802" t="str">
        <f t="shared" si="51"/>
        <v/>
      </c>
    </row>
    <row r="803" spans="1:13" x14ac:dyDescent="0.25">
      <c r="A803">
        <v>24</v>
      </c>
      <c r="B803">
        <v>12</v>
      </c>
      <c r="C803" s="1">
        <v>43580</v>
      </c>
      <c r="D803">
        <v>56.1</v>
      </c>
      <c r="E803">
        <v>4.3153846153846098</v>
      </c>
      <c r="F803">
        <f>$O$2-C803</f>
        <v>6</v>
      </c>
      <c r="G803" cm="1">
        <f t="array" ref="G803">_xlfn.IFS(F803&gt;_xlfn.QUARTILE.INC(F:F,3),4,F803&gt;_xlfn.QUARTILE.INC(F:F,2),3,F803&gt;_xlfn.QUARTILE.INC(F:F,1),2,F803&lt;=_xlfn.QUARTILE.INC(F:F,1),1)</f>
        <v>3</v>
      </c>
      <c r="H803" cm="1">
        <f t="array" ref="H803">_xlfn.IFS(B803&gt;_xlfn.QUARTILE.INC(B:B,3),1,B803&gt;_xlfn.QUARTILE.INC(B:B,2),2,B803&gt;_xlfn.QUARTILE.INC(B:B,1),3,B803&lt;=_xlfn.QUARTILE.INC(B:B,1),4)</f>
        <v>1</v>
      </c>
      <c r="I803" cm="1">
        <f t="array" ref="I803">_xlfn.IFS(D803&gt;_xlfn.QUARTILE.INC(D:D,3),1,D803&gt;_xlfn.QUARTILE.INC(D:D,2),2,D803&gt;_xlfn.QUARTILE.INC(D:D,1),3,D803&lt;=_xlfn.QUARTILE.INC(D:D,1),4)</f>
        <v>2</v>
      </c>
      <c r="J803" t="str">
        <f t="shared" si="48"/>
        <v>312</v>
      </c>
      <c r="K803" t="str">
        <f t="shared" si="49"/>
        <v/>
      </c>
      <c r="L803" t="str">
        <f t="shared" si="50"/>
        <v/>
      </c>
      <c r="M803" t="str">
        <f t="shared" si="51"/>
        <v>Loyal</v>
      </c>
    </row>
    <row r="804" spans="1:13" x14ac:dyDescent="0.25">
      <c r="A804">
        <v>490</v>
      </c>
      <c r="B804">
        <v>10</v>
      </c>
      <c r="C804" s="1">
        <v>43567</v>
      </c>
      <c r="D804">
        <v>56</v>
      </c>
      <c r="E804">
        <v>5.0909090909090899</v>
      </c>
      <c r="F804">
        <f>$O$2-C804</f>
        <v>19</v>
      </c>
      <c r="G804" cm="1">
        <f t="array" ref="G804">_xlfn.IFS(F804&gt;_xlfn.QUARTILE.INC(F:F,3),4,F804&gt;_xlfn.QUARTILE.INC(F:F,2),3,F804&gt;_xlfn.QUARTILE.INC(F:F,1),2,F804&lt;=_xlfn.QUARTILE.INC(F:F,1),1)</f>
        <v>4</v>
      </c>
      <c r="H804" cm="1">
        <f t="array" ref="H804">_xlfn.IFS(B804&gt;_xlfn.QUARTILE.INC(B:B,3),1,B804&gt;_xlfn.QUARTILE.INC(B:B,2),2,B804&gt;_xlfn.QUARTILE.INC(B:B,1),3,B804&lt;=_xlfn.QUARTILE.INC(B:B,1),4)</f>
        <v>2</v>
      </c>
      <c r="I804" cm="1">
        <f t="array" ref="I804">_xlfn.IFS(D804&gt;_xlfn.QUARTILE.INC(D:D,3),1,D804&gt;_xlfn.QUARTILE.INC(D:D,2),2,D804&gt;_xlfn.QUARTILE.INC(D:D,1),3,D804&lt;=_xlfn.QUARTILE.INC(D:D,1),4)</f>
        <v>2</v>
      </c>
      <c r="J804" t="str">
        <f t="shared" si="48"/>
        <v>422</v>
      </c>
      <c r="K804" t="str">
        <f t="shared" si="49"/>
        <v>At Risk</v>
      </c>
      <c r="L804" t="str">
        <f t="shared" si="50"/>
        <v/>
      </c>
      <c r="M804" t="str">
        <f t="shared" si="51"/>
        <v/>
      </c>
    </row>
    <row r="805" spans="1:13" x14ac:dyDescent="0.25">
      <c r="A805">
        <v>5874</v>
      </c>
      <c r="B805">
        <v>8</v>
      </c>
      <c r="C805" s="1">
        <v>43572</v>
      </c>
      <c r="D805">
        <v>55.9</v>
      </c>
      <c r="E805">
        <v>4.6583333333333297</v>
      </c>
      <c r="F805">
        <f>$O$2-C805</f>
        <v>14</v>
      </c>
      <c r="G805" cm="1">
        <f t="array" ref="G805">_xlfn.IFS(F805&gt;_xlfn.QUARTILE.INC(F:F,3),4,F805&gt;_xlfn.QUARTILE.INC(F:F,2),3,F805&gt;_xlfn.QUARTILE.INC(F:F,1),2,F805&lt;=_xlfn.QUARTILE.INC(F:F,1),1)</f>
        <v>4</v>
      </c>
      <c r="H805" cm="1">
        <f t="array" ref="H805">_xlfn.IFS(B805&gt;_xlfn.QUARTILE.INC(B:B,3),1,B805&gt;_xlfn.QUARTILE.INC(B:B,2),2,B805&gt;_xlfn.QUARTILE.INC(B:B,1),3,B805&lt;=_xlfn.QUARTILE.INC(B:B,1),4)</f>
        <v>3</v>
      </c>
      <c r="I805" cm="1">
        <f t="array" ref="I805">_xlfn.IFS(D805&gt;_xlfn.QUARTILE.INC(D:D,3),1,D805&gt;_xlfn.QUARTILE.INC(D:D,2),2,D805&gt;_xlfn.QUARTILE.INC(D:D,1),3,D805&lt;=_xlfn.QUARTILE.INC(D:D,1),4)</f>
        <v>2</v>
      </c>
      <c r="J805" t="str">
        <f t="shared" si="48"/>
        <v>432</v>
      </c>
      <c r="K805" t="str">
        <f t="shared" si="49"/>
        <v>At Risk</v>
      </c>
      <c r="L805" t="str">
        <f t="shared" si="50"/>
        <v/>
      </c>
      <c r="M805" t="str">
        <f t="shared" si="51"/>
        <v/>
      </c>
    </row>
    <row r="806" spans="1:13" x14ac:dyDescent="0.25">
      <c r="A806">
        <v>5025</v>
      </c>
      <c r="B806">
        <v>9</v>
      </c>
      <c r="C806" s="1">
        <v>43580</v>
      </c>
      <c r="D806">
        <v>55.9</v>
      </c>
      <c r="E806">
        <v>4.3</v>
      </c>
      <c r="F806">
        <f>$O$2-C806</f>
        <v>6</v>
      </c>
      <c r="G806" cm="1">
        <f t="array" ref="G806">_xlfn.IFS(F806&gt;_xlfn.QUARTILE.INC(F:F,3),4,F806&gt;_xlfn.QUARTILE.INC(F:F,2),3,F806&gt;_xlfn.QUARTILE.INC(F:F,1),2,F806&lt;=_xlfn.QUARTILE.INC(F:F,1),1)</f>
        <v>3</v>
      </c>
      <c r="H806" cm="1">
        <f t="array" ref="H806">_xlfn.IFS(B806&gt;_xlfn.QUARTILE.INC(B:B,3),1,B806&gt;_xlfn.QUARTILE.INC(B:B,2),2,B806&gt;_xlfn.QUARTILE.INC(B:B,1),3,B806&lt;=_xlfn.QUARTILE.INC(B:B,1),4)</f>
        <v>2</v>
      </c>
      <c r="I806" cm="1">
        <f t="array" ref="I806">_xlfn.IFS(D806&gt;_xlfn.QUARTILE.INC(D:D,3),1,D806&gt;_xlfn.QUARTILE.INC(D:D,2),2,D806&gt;_xlfn.QUARTILE.INC(D:D,1),3,D806&lt;=_xlfn.QUARTILE.INC(D:D,1),4)</f>
        <v>2</v>
      </c>
      <c r="J806" t="str">
        <f t="shared" si="48"/>
        <v>322</v>
      </c>
      <c r="K806" t="str">
        <f t="shared" si="49"/>
        <v/>
      </c>
      <c r="L806" t="str">
        <f t="shared" si="50"/>
        <v/>
      </c>
      <c r="M806" t="str">
        <f t="shared" si="51"/>
        <v/>
      </c>
    </row>
    <row r="807" spans="1:13" x14ac:dyDescent="0.25">
      <c r="A807">
        <v>5799</v>
      </c>
      <c r="B807">
        <v>9</v>
      </c>
      <c r="C807" s="1">
        <v>43583</v>
      </c>
      <c r="D807">
        <v>55.85</v>
      </c>
      <c r="E807">
        <v>3.9892857142857099</v>
      </c>
      <c r="F807">
        <f>$O$2-C807</f>
        <v>3</v>
      </c>
      <c r="G807" cm="1">
        <f t="array" ref="G807">_xlfn.IFS(F807&gt;_xlfn.QUARTILE.INC(F:F,3),4,F807&gt;_xlfn.QUARTILE.INC(F:F,2),3,F807&gt;_xlfn.QUARTILE.INC(F:F,1),2,F807&lt;=_xlfn.QUARTILE.INC(F:F,1),1)</f>
        <v>1</v>
      </c>
      <c r="H807" cm="1">
        <f t="array" ref="H807">_xlfn.IFS(B807&gt;_xlfn.QUARTILE.INC(B:B,3),1,B807&gt;_xlfn.QUARTILE.INC(B:B,2),2,B807&gt;_xlfn.QUARTILE.INC(B:B,1),3,B807&lt;=_xlfn.QUARTILE.INC(B:B,1),4)</f>
        <v>2</v>
      </c>
      <c r="I807" cm="1">
        <f t="array" ref="I807">_xlfn.IFS(D807&gt;_xlfn.QUARTILE.INC(D:D,3),1,D807&gt;_xlfn.QUARTILE.INC(D:D,2),2,D807&gt;_xlfn.QUARTILE.INC(D:D,1),3,D807&lt;=_xlfn.QUARTILE.INC(D:D,1),4)</f>
        <v>2</v>
      </c>
      <c r="J807" t="str">
        <f t="shared" si="48"/>
        <v>122</v>
      </c>
      <c r="K807" t="str">
        <f t="shared" si="49"/>
        <v/>
      </c>
      <c r="L807" t="str">
        <f t="shared" si="50"/>
        <v/>
      </c>
      <c r="M807" t="str">
        <f t="shared" si="51"/>
        <v/>
      </c>
    </row>
    <row r="808" spans="1:13" x14ac:dyDescent="0.25">
      <c r="A808">
        <v>5068</v>
      </c>
      <c r="B808">
        <v>7</v>
      </c>
      <c r="C808" s="1">
        <v>43583</v>
      </c>
      <c r="D808">
        <v>55.85</v>
      </c>
      <c r="E808">
        <v>5.585</v>
      </c>
      <c r="F808">
        <f>$O$2-C808</f>
        <v>3</v>
      </c>
      <c r="G808" cm="1">
        <f t="array" ref="G808">_xlfn.IFS(F808&gt;_xlfn.QUARTILE.INC(F:F,3),4,F808&gt;_xlfn.QUARTILE.INC(F:F,2),3,F808&gt;_xlfn.QUARTILE.INC(F:F,1),2,F808&lt;=_xlfn.QUARTILE.INC(F:F,1),1)</f>
        <v>1</v>
      </c>
      <c r="H808" cm="1">
        <f t="array" ref="H808">_xlfn.IFS(B808&gt;_xlfn.QUARTILE.INC(B:B,3),1,B808&gt;_xlfn.QUARTILE.INC(B:B,2),2,B808&gt;_xlfn.QUARTILE.INC(B:B,1),3,B808&lt;=_xlfn.QUARTILE.INC(B:B,1),4)</f>
        <v>3</v>
      </c>
      <c r="I808" cm="1">
        <f t="array" ref="I808">_xlfn.IFS(D808&gt;_xlfn.QUARTILE.INC(D:D,3),1,D808&gt;_xlfn.QUARTILE.INC(D:D,2),2,D808&gt;_xlfn.QUARTILE.INC(D:D,1),3,D808&lt;=_xlfn.QUARTILE.INC(D:D,1),4)</f>
        <v>2</v>
      </c>
      <c r="J808" t="str">
        <f t="shared" si="48"/>
        <v>132</v>
      </c>
      <c r="K808" t="str">
        <f t="shared" si="49"/>
        <v/>
      </c>
      <c r="L808" t="str">
        <f t="shared" si="50"/>
        <v/>
      </c>
      <c r="M808" t="str">
        <f t="shared" si="51"/>
        <v/>
      </c>
    </row>
    <row r="809" spans="1:13" x14ac:dyDescent="0.25">
      <c r="A809">
        <v>561</v>
      </c>
      <c r="B809">
        <v>7</v>
      </c>
      <c r="C809" s="1">
        <v>43573</v>
      </c>
      <c r="D809">
        <v>55.85</v>
      </c>
      <c r="E809">
        <v>4.6541666666666597</v>
      </c>
      <c r="F809">
        <f>$O$2-C809</f>
        <v>13</v>
      </c>
      <c r="G809" cm="1">
        <f t="array" ref="G809">_xlfn.IFS(F809&gt;_xlfn.QUARTILE.INC(F:F,3),4,F809&gt;_xlfn.QUARTILE.INC(F:F,2),3,F809&gt;_xlfn.QUARTILE.INC(F:F,1),2,F809&lt;=_xlfn.QUARTILE.INC(F:F,1),1)</f>
        <v>4</v>
      </c>
      <c r="H809" cm="1">
        <f t="array" ref="H809">_xlfn.IFS(B809&gt;_xlfn.QUARTILE.INC(B:B,3),1,B809&gt;_xlfn.QUARTILE.INC(B:B,2),2,B809&gt;_xlfn.QUARTILE.INC(B:B,1),3,B809&lt;=_xlfn.QUARTILE.INC(B:B,1),4)</f>
        <v>3</v>
      </c>
      <c r="I809" cm="1">
        <f t="array" ref="I809">_xlfn.IFS(D809&gt;_xlfn.QUARTILE.INC(D:D,3),1,D809&gt;_xlfn.QUARTILE.INC(D:D,2),2,D809&gt;_xlfn.QUARTILE.INC(D:D,1),3,D809&lt;=_xlfn.QUARTILE.INC(D:D,1),4)</f>
        <v>2</v>
      </c>
      <c r="J809" t="str">
        <f t="shared" si="48"/>
        <v>432</v>
      </c>
      <c r="K809" t="str">
        <f t="shared" si="49"/>
        <v>At Risk</v>
      </c>
      <c r="L809" t="str">
        <f t="shared" si="50"/>
        <v/>
      </c>
      <c r="M809" t="str">
        <f t="shared" si="51"/>
        <v/>
      </c>
    </row>
    <row r="810" spans="1:13" x14ac:dyDescent="0.25">
      <c r="A810">
        <v>5424</v>
      </c>
      <c r="B810">
        <v>11</v>
      </c>
      <c r="C810" s="1">
        <v>43580</v>
      </c>
      <c r="D810">
        <v>55.8</v>
      </c>
      <c r="E810">
        <v>3.72</v>
      </c>
      <c r="F810">
        <f>$O$2-C810</f>
        <v>6</v>
      </c>
      <c r="G810" cm="1">
        <f t="array" ref="G810">_xlfn.IFS(F810&gt;_xlfn.QUARTILE.INC(F:F,3),4,F810&gt;_xlfn.QUARTILE.INC(F:F,2),3,F810&gt;_xlfn.QUARTILE.INC(F:F,1),2,F810&lt;=_xlfn.QUARTILE.INC(F:F,1),1)</f>
        <v>3</v>
      </c>
      <c r="H810" cm="1">
        <f t="array" ref="H810">_xlfn.IFS(B810&gt;_xlfn.QUARTILE.INC(B:B,3),1,B810&gt;_xlfn.QUARTILE.INC(B:B,2),2,B810&gt;_xlfn.QUARTILE.INC(B:B,1),3,B810&lt;=_xlfn.QUARTILE.INC(B:B,1),4)</f>
        <v>2</v>
      </c>
      <c r="I810" cm="1">
        <f t="array" ref="I810">_xlfn.IFS(D810&gt;_xlfn.QUARTILE.INC(D:D,3),1,D810&gt;_xlfn.QUARTILE.INC(D:D,2),2,D810&gt;_xlfn.QUARTILE.INC(D:D,1),3,D810&lt;=_xlfn.QUARTILE.INC(D:D,1),4)</f>
        <v>2</v>
      </c>
      <c r="J810" t="str">
        <f t="shared" si="48"/>
        <v>322</v>
      </c>
      <c r="K810" t="str">
        <f t="shared" si="49"/>
        <v/>
      </c>
      <c r="L810" t="str">
        <f t="shared" si="50"/>
        <v/>
      </c>
      <c r="M810" t="str">
        <f t="shared" si="51"/>
        <v/>
      </c>
    </row>
    <row r="811" spans="1:13" x14ac:dyDescent="0.25">
      <c r="A811">
        <v>531</v>
      </c>
      <c r="B811">
        <v>12</v>
      </c>
      <c r="C811" s="1">
        <v>43577</v>
      </c>
      <c r="D811">
        <v>55.8</v>
      </c>
      <c r="E811">
        <v>4.2923076923076904</v>
      </c>
      <c r="F811">
        <f>$O$2-C811</f>
        <v>9</v>
      </c>
      <c r="G811" cm="1">
        <f t="array" ref="G811">_xlfn.IFS(F811&gt;_xlfn.QUARTILE.INC(F:F,3),4,F811&gt;_xlfn.QUARTILE.INC(F:F,2),3,F811&gt;_xlfn.QUARTILE.INC(F:F,1),2,F811&lt;=_xlfn.QUARTILE.INC(F:F,1),1)</f>
        <v>4</v>
      </c>
      <c r="H811" cm="1">
        <f t="array" ref="H811">_xlfn.IFS(B811&gt;_xlfn.QUARTILE.INC(B:B,3),1,B811&gt;_xlfn.QUARTILE.INC(B:B,2),2,B811&gt;_xlfn.QUARTILE.INC(B:B,1),3,B811&lt;=_xlfn.QUARTILE.INC(B:B,1),4)</f>
        <v>1</v>
      </c>
      <c r="I811" cm="1">
        <f t="array" ref="I811">_xlfn.IFS(D811&gt;_xlfn.QUARTILE.INC(D:D,3),1,D811&gt;_xlfn.QUARTILE.INC(D:D,2),2,D811&gt;_xlfn.QUARTILE.INC(D:D,1),3,D811&lt;=_xlfn.QUARTILE.INC(D:D,1),4)</f>
        <v>2</v>
      </c>
      <c r="J811" t="str">
        <f t="shared" si="48"/>
        <v>412</v>
      </c>
      <c r="K811" t="str">
        <f t="shared" si="49"/>
        <v>At Risk</v>
      </c>
      <c r="L811" t="str">
        <f t="shared" si="50"/>
        <v/>
      </c>
      <c r="M811" t="str">
        <f t="shared" si="51"/>
        <v>Loyal</v>
      </c>
    </row>
    <row r="812" spans="1:13" x14ac:dyDescent="0.25">
      <c r="A812">
        <v>8360</v>
      </c>
      <c r="B812">
        <v>14</v>
      </c>
      <c r="C812" s="1">
        <v>43580</v>
      </c>
      <c r="D812">
        <v>55.8</v>
      </c>
      <c r="E812">
        <v>3.71999999999999</v>
      </c>
      <c r="F812">
        <f>$O$2-C812</f>
        <v>6</v>
      </c>
      <c r="G812" cm="1">
        <f t="array" ref="G812">_xlfn.IFS(F812&gt;_xlfn.QUARTILE.INC(F:F,3),4,F812&gt;_xlfn.QUARTILE.INC(F:F,2),3,F812&gt;_xlfn.QUARTILE.INC(F:F,1),2,F812&lt;=_xlfn.QUARTILE.INC(F:F,1),1)</f>
        <v>3</v>
      </c>
      <c r="H812" cm="1">
        <f t="array" ref="H812">_xlfn.IFS(B812&gt;_xlfn.QUARTILE.INC(B:B,3),1,B812&gt;_xlfn.QUARTILE.INC(B:B,2),2,B812&gt;_xlfn.QUARTILE.INC(B:B,1),3,B812&lt;=_xlfn.QUARTILE.INC(B:B,1),4)</f>
        <v>1</v>
      </c>
      <c r="I812" cm="1">
        <f t="array" ref="I812">_xlfn.IFS(D812&gt;_xlfn.QUARTILE.INC(D:D,3),1,D812&gt;_xlfn.QUARTILE.INC(D:D,2),2,D812&gt;_xlfn.QUARTILE.INC(D:D,1),3,D812&lt;=_xlfn.QUARTILE.INC(D:D,1),4)</f>
        <v>2</v>
      </c>
      <c r="J812" t="str">
        <f t="shared" si="48"/>
        <v>312</v>
      </c>
      <c r="K812" t="str">
        <f t="shared" si="49"/>
        <v/>
      </c>
      <c r="L812" t="str">
        <f t="shared" si="50"/>
        <v/>
      </c>
      <c r="M812" t="str">
        <f t="shared" si="51"/>
        <v>Loyal</v>
      </c>
    </row>
    <row r="813" spans="1:13" x14ac:dyDescent="0.25">
      <c r="A813">
        <v>5232</v>
      </c>
      <c r="B813">
        <v>10</v>
      </c>
      <c r="C813" s="1">
        <v>43583</v>
      </c>
      <c r="D813">
        <v>55.8</v>
      </c>
      <c r="E813">
        <v>4.2923076923076904</v>
      </c>
      <c r="F813">
        <f>$O$2-C813</f>
        <v>3</v>
      </c>
      <c r="G813" cm="1">
        <f t="array" ref="G813">_xlfn.IFS(F813&gt;_xlfn.QUARTILE.INC(F:F,3),4,F813&gt;_xlfn.QUARTILE.INC(F:F,2),3,F813&gt;_xlfn.QUARTILE.INC(F:F,1),2,F813&lt;=_xlfn.QUARTILE.INC(F:F,1),1)</f>
        <v>1</v>
      </c>
      <c r="H813" cm="1">
        <f t="array" ref="H813">_xlfn.IFS(B813&gt;_xlfn.QUARTILE.INC(B:B,3),1,B813&gt;_xlfn.QUARTILE.INC(B:B,2),2,B813&gt;_xlfn.QUARTILE.INC(B:B,1),3,B813&lt;=_xlfn.QUARTILE.INC(B:B,1),4)</f>
        <v>2</v>
      </c>
      <c r="I813" cm="1">
        <f t="array" ref="I813">_xlfn.IFS(D813&gt;_xlfn.QUARTILE.INC(D:D,3),1,D813&gt;_xlfn.QUARTILE.INC(D:D,2),2,D813&gt;_xlfn.QUARTILE.INC(D:D,1),3,D813&lt;=_xlfn.QUARTILE.INC(D:D,1),4)</f>
        <v>2</v>
      </c>
      <c r="J813" t="str">
        <f t="shared" si="48"/>
        <v>122</v>
      </c>
      <c r="K813" t="str">
        <f t="shared" si="49"/>
        <v/>
      </c>
      <c r="L813" t="str">
        <f t="shared" si="50"/>
        <v/>
      </c>
      <c r="M813" t="str">
        <f t="shared" si="51"/>
        <v/>
      </c>
    </row>
    <row r="814" spans="1:13" x14ac:dyDescent="0.25">
      <c r="A814">
        <v>5681</v>
      </c>
      <c r="B814">
        <v>6</v>
      </c>
      <c r="C814" s="1">
        <v>43583</v>
      </c>
      <c r="D814">
        <v>55.75</v>
      </c>
      <c r="E814">
        <v>6.96875</v>
      </c>
      <c r="F814">
        <f>$O$2-C814</f>
        <v>3</v>
      </c>
      <c r="G814" cm="1">
        <f t="array" ref="G814">_xlfn.IFS(F814&gt;_xlfn.QUARTILE.INC(F:F,3),4,F814&gt;_xlfn.QUARTILE.INC(F:F,2),3,F814&gt;_xlfn.QUARTILE.INC(F:F,1),2,F814&lt;=_xlfn.QUARTILE.INC(F:F,1),1)</f>
        <v>1</v>
      </c>
      <c r="H814" cm="1">
        <f t="array" ref="H814">_xlfn.IFS(B814&gt;_xlfn.QUARTILE.INC(B:B,3),1,B814&gt;_xlfn.QUARTILE.INC(B:B,2),2,B814&gt;_xlfn.QUARTILE.INC(B:B,1),3,B814&lt;=_xlfn.QUARTILE.INC(B:B,1),4)</f>
        <v>4</v>
      </c>
      <c r="I814" cm="1">
        <f t="array" ref="I814">_xlfn.IFS(D814&gt;_xlfn.QUARTILE.INC(D:D,3),1,D814&gt;_xlfn.QUARTILE.INC(D:D,2),2,D814&gt;_xlfn.QUARTILE.INC(D:D,1),3,D814&lt;=_xlfn.QUARTILE.INC(D:D,1),4)</f>
        <v>2</v>
      </c>
      <c r="J814" t="str">
        <f t="shared" si="48"/>
        <v>142</v>
      </c>
      <c r="K814" t="str">
        <f t="shared" si="49"/>
        <v/>
      </c>
      <c r="L814" t="str">
        <f t="shared" si="50"/>
        <v/>
      </c>
      <c r="M814" t="str">
        <f t="shared" si="51"/>
        <v/>
      </c>
    </row>
    <row r="815" spans="1:13" x14ac:dyDescent="0.25">
      <c r="A815">
        <v>656</v>
      </c>
      <c r="B815">
        <v>10</v>
      </c>
      <c r="C815" s="1">
        <v>43582</v>
      </c>
      <c r="D815">
        <v>55.75</v>
      </c>
      <c r="E815">
        <v>5.5750000000000002</v>
      </c>
      <c r="F815">
        <f>$O$2-C815</f>
        <v>4</v>
      </c>
      <c r="G815" cm="1">
        <f t="array" ref="G815">_xlfn.IFS(F815&gt;_xlfn.QUARTILE.INC(F:F,3),4,F815&gt;_xlfn.QUARTILE.INC(F:F,2),3,F815&gt;_xlfn.QUARTILE.INC(F:F,1),2,F815&lt;=_xlfn.QUARTILE.INC(F:F,1),1)</f>
        <v>2</v>
      </c>
      <c r="H815" cm="1">
        <f t="array" ref="H815">_xlfn.IFS(B815&gt;_xlfn.QUARTILE.INC(B:B,3),1,B815&gt;_xlfn.QUARTILE.INC(B:B,2),2,B815&gt;_xlfn.QUARTILE.INC(B:B,1),3,B815&lt;=_xlfn.QUARTILE.INC(B:B,1),4)</f>
        <v>2</v>
      </c>
      <c r="I815" cm="1">
        <f t="array" ref="I815">_xlfn.IFS(D815&gt;_xlfn.QUARTILE.INC(D:D,3),1,D815&gt;_xlfn.QUARTILE.INC(D:D,2),2,D815&gt;_xlfn.QUARTILE.INC(D:D,1),3,D815&lt;=_xlfn.QUARTILE.INC(D:D,1),4)</f>
        <v>2</v>
      </c>
      <c r="J815" t="str">
        <f t="shared" si="48"/>
        <v>222</v>
      </c>
      <c r="K815" t="str">
        <f t="shared" si="49"/>
        <v/>
      </c>
      <c r="L815" t="str">
        <f t="shared" si="50"/>
        <v/>
      </c>
      <c r="M815" t="str">
        <f t="shared" si="51"/>
        <v/>
      </c>
    </row>
    <row r="816" spans="1:13" x14ac:dyDescent="0.25">
      <c r="A816">
        <v>587</v>
      </c>
      <c r="B816">
        <v>9</v>
      </c>
      <c r="C816" s="1">
        <v>43580</v>
      </c>
      <c r="D816">
        <v>55.7</v>
      </c>
      <c r="E816">
        <v>5.0636363636363599</v>
      </c>
      <c r="F816">
        <f>$O$2-C816</f>
        <v>6</v>
      </c>
      <c r="G816" cm="1">
        <f t="array" ref="G816">_xlfn.IFS(F816&gt;_xlfn.QUARTILE.INC(F:F,3),4,F816&gt;_xlfn.QUARTILE.INC(F:F,2),3,F816&gt;_xlfn.QUARTILE.INC(F:F,1),2,F816&lt;=_xlfn.QUARTILE.INC(F:F,1),1)</f>
        <v>3</v>
      </c>
      <c r="H816" cm="1">
        <f t="array" ref="H816">_xlfn.IFS(B816&gt;_xlfn.QUARTILE.INC(B:B,3),1,B816&gt;_xlfn.QUARTILE.INC(B:B,2),2,B816&gt;_xlfn.QUARTILE.INC(B:B,1),3,B816&lt;=_xlfn.QUARTILE.INC(B:B,1),4)</f>
        <v>2</v>
      </c>
      <c r="I816" cm="1">
        <f t="array" ref="I816">_xlfn.IFS(D816&gt;_xlfn.QUARTILE.INC(D:D,3),1,D816&gt;_xlfn.QUARTILE.INC(D:D,2),2,D816&gt;_xlfn.QUARTILE.INC(D:D,1),3,D816&lt;=_xlfn.QUARTILE.INC(D:D,1),4)</f>
        <v>2</v>
      </c>
      <c r="J816" t="str">
        <f t="shared" si="48"/>
        <v>322</v>
      </c>
      <c r="K816" t="str">
        <f t="shared" si="49"/>
        <v/>
      </c>
      <c r="L816" t="str">
        <f t="shared" si="50"/>
        <v/>
      </c>
      <c r="M816" t="str">
        <f t="shared" si="51"/>
        <v/>
      </c>
    </row>
    <row r="817" spans="1:13" x14ac:dyDescent="0.25">
      <c r="A817">
        <v>193</v>
      </c>
      <c r="B817">
        <v>10</v>
      </c>
      <c r="C817" s="1">
        <v>43580</v>
      </c>
      <c r="D817">
        <v>55.7</v>
      </c>
      <c r="E817">
        <v>4.6416666666666604</v>
      </c>
      <c r="F817">
        <f>$O$2-C817</f>
        <v>6</v>
      </c>
      <c r="G817" cm="1">
        <f t="array" ref="G817">_xlfn.IFS(F817&gt;_xlfn.QUARTILE.INC(F:F,3),4,F817&gt;_xlfn.QUARTILE.INC(F:F,2),3,F817&gt;_xlfn.QUARTILE.INC(F:F,1),2,F817&lt;=_xlfn.QUARTILE.INC(F:F,1),1)</f>
        <v>3</v>
      </c>
      <c r="H817" cm="1">
        <f t="array" ref="H817">_xlfn.IFS(B817&gt;_xlfn.QUARTILE.INC(B:B,3),1,B817&gt;_xlfn.QUARTILE.INC(B:B,2),2,B817&gt;_xlfn.QUARTILE.INC(B:B,1),3,B817&lt;=_xlfn.QUARTILE.INC(B:B,1),4)</f>
        <v>2</v>
      </c>
      <c r="I817" cm="1">
        <f t="array" ref="I817">_xlfn.IFS(D817&gt;_xlfn.QUARTILE.INC(D:D,3),1,D817&gt;_xlfn.QUARTILE.INC(D:D,2),2,D817&gt;_xlfn.QUARTILE.INC(D:D,1),3,D817&lt;=_xlfn.QUARTILE.INC(D:D,1),4)</f>
        <v>2</v>
      </c>
      <c r="J817" t="str">
        <f t="shared" si="48"/>
        <v>322</v>
      </c>
      <c r="K817" t="str">
        <f t="shared" si="49"/>
        <v/>
      </c>
      <c r="L817" t="str">
        <f t="shared" si="50"/>
        <v/>
      </c>
      <c r="M817" t="str">
        <f t="shared" si="51"/>
        <v/>
      </c>
    </row>
    <row r="818" spans="1:13" x14ac:dyDescent="0.25">
      <c r="A818">
        <v>5290</v>
      </c>
      <c r="B818">
        <v>9</v>
      </c>
      <c r="C818" s="1">
        <v>43579</v>
      </c>
      <c r="D818">
        <v>55.65</v>
      </c>
      <c r="E818">
        <v>4.6375000000000002</v>
      </c>
      <c r="F818">
        <f>$O$2-C818</f>
        <v>7</v>
      </c>
      <c r="G818" cm="1">
        <f t="array" ref="G818">_xlfn.IFS(F818&gt;_xlfn.QUARTILE.INC(F:F,3),4,F818&gt;_xlfn.QUARTILE.INC(F:F,2),3,F818&gt;_xlfn.QUARTILE.INC(F:F,1),2,F818&lt;=_xlfn.QUARTILE.INC(F:F,1),1)</f>
        <v>3</v>
      </c>
      <c r="H818" cm="1">
        <f t="array" ref="H818">_xlfn.IFS(B818&gt;_xlfn.QUARTILE.INC(B:B,3),1,B818&gt;_xlfn.QUARTILE.INC(B:B,2),2,B818&gt;_xlfn.QUARTILE.INC(B:B,1),3,B818&lt;=_xlfn.QUARTILE.INC(B:B,1),4)</f>
        <v>2</v>
      </c>
      <c r="I818" cm="1">
        <f t="array" ref="I818">_xlfn.IFS(D818&gt;_xlfn.QUARTILE.INC(D:D,3),1,D818&gt;_xlfn.QUARTILE.INC(D:D,2),2,D818&gt;_xlfn.QUARTILE.INC(D:D,1),3,D818&lt;=_xlfn.QUARTILE.INC(D:D,1),4)</f>
        <v>2</v>
      </c>
      <c r="J818" t="str">
        <f t="shared" si="48"/>
        <v>322</v>
      </c>
      <c r="K818" t="str">
        <f t="shared" si="49"/>
        <v/>
      </c>
      <c r="L818" t="str">
        <f t="shared" si="50"/>
        <v/>
      </c>
      <c r="M818" t="str">
        <f t="shared" si="51"/>
        <v/>
      </c>
    </row>
    <row r="819" spans="1:13" x14ac:dyDescent="0.25">
      <c r="A819">
        <v>8264</v>
      </c>
      <c r="B819">
        <v>10</v>
      </c>
      <c r="C819" s="1">
        <v>43583</v>
      </c>
      <c r="D819">
        <v>55.65</v>
      </c>
      <c r="E819">
        <v>4.2807692307692298</v>
      </c>
      <c r="F819">
        <f>$O$2-C819</f>
        <v>3</v>
      </c>
      <c r="G819" cm="1">
        <f t="array" ref="G819">_xlfn.IFS(F819&gt;_xlfn.QUARTILE.INC(F:F,3),4,F819&gt;_xlfn.QUARTILE.INC(F:F,2),3,F819&gt;_xlfn.QUARTILE.INC(F:F,1),2,F819&lt;=_xlfn.QUARTILE.INC(F:F,1),1)</f>
        <v>1</v>
      </c>
      <c r="H819" cm="1">
        <f t="array" ref="H819">_xlfn.IFS(B819&gt;_xlfn.QUARTILE.INC(B:B,3),1,B819&gt;_xlfn.QUARTILE.INC(B:B,2),2,B819&gt;_xlfn.QUARTILE.INC(B:B,1),3,B819&lt;=_xlfn.QUARTILE.INC(B:B,1),4)</f>
        <v>2</v>
      </c>
      <c r="I819" cm="1">
        <f t="array" ref="I819">_xlfn.IFS(D819&gt;_xlfn.QUARTILE.INC(D:D,3),1,D819&gt;_xlfn.QUARTILE.INC(D:D,2),2,D819&gt;_xlfn.QUARTILE.INC(D:D,1),3,D819&lt;=_xlfn.QUARTILE.INC(D:D,1),4)</f>
        <v>2</v>
      </c>
      <c r="J819" t="str">
        <f t="shared" si="48"/>
        <v>122</v>
      </c>
      <c r="K819" t="str">
        <f t="shared" si="49"/>
        <v/>
      </c>
      <c r="L819" t="str">
        <f t="shared" si="50"/>
        <v/>
      </c>
      <c r="M819" t="str">
        <f t="shared" si="51"/>
        <v/>
      </c>
    </row>
    <row r="820" spans="1:13" x14ac:dyDescent="0.25">
      <c r="A820">
        <v>8062</v>
      </c>
      <c r="B820">
        <v>12</v>
      </c>
      <c r="C820" s="1">
        <v>43567</v>
      </c>
      <c r="D820">
        <v>55.55</v>
      </c>
      <c r="E820">
        <v>4.2730769230769203</v>
      </c>
      <c r="F820">
        <f>$O$2-C820</f>
        <v>19</v>
      </c>
      <c r="G820" cm="1">
        <f t="array" ref="G820">_xlfn.IFS(F820&gt;_xlfn.QUARTILE.INC(F:F,3),4,F820&gt;_xlfn.QUARTILE.INC(F:F,2),3,F820&gt;_xlfn.QUARTILE.INC(F:F,1),2,F820&lt;=_xlfn.QUARTILE.INC(F:F,1),1)</f>
        <v>4</v>
      </c>
      <c r="H820" cm="1">
        <f t="array" ref="H820">_xlfn.IFS(B820&gt;_xlfn.QUARTILE.INC(B:B,3),1,B820&gt;_xlfn.QUARTILE.INC(B:B,2),2,B820&gt;_xlfn.QUARTILE.INC(B:B,1),3,B820&lt;=_xlfn.QUARTILE.INC(B:B,1),4)</f>
        <v>1</v>
      </c>
      <c r="I820" cm="1">
        <f t="array" ref="I820">_xlfn.IFS(D820&gt;_xlfn.QUARTILE.INC(D:D,3),1,D820&gt;_xlfn.QUARTILE.INC(D:D,2),2,D820&gt;_xlfn.QUARTILE.INC(D:D,1),3,D820&lt;=_xlfn.QUARTILE.INC(D:D,1),4)</f>
        <v>2</v>
      </c>
      <c r="J820" t="str">
        <f t="shared" si="48"/>
        <v>412</v>
      </c>
      <c r="K820" t="str">
        <f t="shared" si="49"/>
        <v>At Risk</v>
      </c>
      <c r="L820" t="str">
        <f t="shared" si="50"/>
        <v/>
      </c>
      <c r="M820" t="str">
        <f t="shared" si="51"/>
        <v>Loyal</v>
      </c>
    </row>
    <row r="821" spans="1:13" x14ac:dyDescent="0.25">
      <c r="A821">
        <v>5711</v>
      </c>
      <c r="B821">
        <v>8</v>
      </c>
      <c r="C821" s="1">
        <v>43583</v>
      </c>
      <c r="D821">
        <v>55.5</v>
      </c>
      <c r="E821">
        <v>6.1666666666666599</v>
      </c>
      <c r="F821">
        <f>$O$2-C821</f>
        <v>3</v>
      </c>
      <c r="G821" cm="1">
        <f t="array" ref="G821">_xlfn.IFS(F821&gt;_xlfn.QUARTILE.INC(F:F,3),4,F821&gt;_xlfn.QUARTILE.INC(F:F,2),3,F821&gt;_xlfn.QUARTILE.INC(F:F,1),2,F821&lt;=_xlfn.QUARTILE.INC(F:F,1),1)</f>
        <v>1</v>
      </c>
      <c r="H821" cm="1">
        <f t="array" ref="H821">_xlfn.IFS(B821&gt;_xlfn.QUARTILE.INC(B:B,3),1,B821&gt;_xlfn.QUARTILE.INC(B:B,2),2,B821&gt;_xlfn.QUARTILE.INC(B:B,1),3,B821&lt;=_xlfn.QUARTILE.INC(B:B,1),4)</f>
        <v>3</v>
      </c>
      <c r="I821" cm="1">
        <f t="array" ref="I821">_xlfn.IFS(D821&gt;_xlfn.QUARTILE.INC(D:D,3),1,D821&gt;_xlfn.QUARTILE.INC(D:D,2),2,D821&gt;_xlfn.QUARTILE.INC(D:D,1),3,D821&lt;=_xlfn.QUARTILE.INC(D:D,1),4)</f>
        <v>2</v>
      </c>
      <c r="J821" t="str">
        <f t="shared" si="48"/>
        <v>132</v>
      </c>
      <c r="K821" t="str">
        <f t="shared" si="49"/>
        <v/>
      </c>
      <c r="L821" t="str">
        <f t="shared" si="50"/>
        <v/>
      </c>
      <c r="M821" t="str">
        <f t="shared" si="51"/>
        <v/>
      </c>
    </row>
    <row r="822" spans="1:13" x14ac:dyDescent="0.25">
      <c r="A822">
        <v>5782</v>
      </c>
      <c r="B822">
        <v>9</v>
      </c>
      <c r="C822" s="1">
        <v>43584</v>
      </c>
      <c r="D822">
        <v>55.5</v>
      </c>
      <c r="E822">
        <v>4.625</v>
      </c>
      <c r="F822">
        <f>$O$2-C822</f>
        <v>2</v>
      </c>
      <c r="G822" cm="1">
        <f t="array" ref="G822">_xlfn.IFS(F822&gt;_xlfn.QUARTILE.INC(F:F,3),4,F822&gt;_xlfn.QUARTILE.INC(F:F,2),3,F822&gt;_xlfn.QUARTILE.INC(F:F,1),2,F822&lt;=_xlfn.QUARTILE.INC(F:F,1),1)</f>
        <v>1</v>
      </c>
      <c r="H822" cm="1">
        <f t="array" ref="H822">_xlfn.IFS(B822&gt;_xlfn.QUARTILE.INC(B:B,3),1,B822&gt;_xlfn.QUARTILE.INC(B:B,2),2,B822&gt;_xlfn.QUARTILE.INC(B:B,1),3,B822&lt;=_xlfn.QUARTILE.INC(B:B,1),4)</f>
        <v>2</v>
      </c>
      <c r="I822" cm="1">
        <f t="array" ref="I822">_xlfn.IFS(D822&gt;_xlfn.QUARTILE.INC(D:D,3),1,D822&gt;_xlfn.QUARTILE.INC(D:D,2),2,D822&gt;_xlfn.QUARTILE.INC(D:D,1),3,D822&lt;=_xlfn.QUARTILE.INC(D:D,1),4)</f>
        <v>2</v>
      </c>
      <c r="J822" t="str">
        <f t="shared" si="48"/>
        <v>122</v>
      </c>
      <c r="K822" t="str">
        <f t="shared" si="49"/>
        <v/>
      </c>
      <c r="L822" t="str">
        <f t="shared" si="50"/>
        <v/>
      </c>
      <c r="M822" t="str">
        <f t="shared" si="51"/>
        <v/>
      </c>
    </row>
    <row r="823" spans="1:13" x14ac:dyDescent="0.25">
      <c r="A823">
        <v>5590</v>
      </c>
      <c r="B823">
        <v>6</v>
      </c>
      <c r="C823" s="1">
        <v>43584</v>
      </c>
      <c r="D823">
        <v>55.45</v>
      </c>
      <c r="E823">
        <v>6.1611111111111097</v>
      </c>
      <c r="F823">
        <f>$O$2-C823</f>
        <v>2</v>
      </c>
      <c r="G823" cm="1">
        <f t="array" ref="G823">_xlfn.IFS(F823&gt;_xlfn.QUARTILE.INC(F:F,3),4,F823&gt;_xlfn.QUARTILE.INC(F:F,2),3,F823&gt;_xlfn.QUARTILE.INC(F:F,1),2,F823&lt;=_xlfn.QUARTILE.INC(F:F,1),1)</f>
        <v>1</v>
      </c>
      <c r="H823" cm="1">
        <f t="array" ref="H823">_xlfn.IFS(B823&gt;_xlfn.QUARTILE.INC(B:B,3),1,B823&gt;_xlfn.QUARTILE.INC(B:B,2),2,B823&gt;_xlfn.QUARTILE.INC(B:B,1),3,B823&lt;=_xlfn.QUARTILE.INC(B:B,1),4)</f>
        <v>4</v>
      </c>
      <c r="I823" cm="1">
        <f t="array" ref="I823">_xlfn.IFS(D823&gt;_xlfn.QUARTILE.INC(D:D,3),1,D823&gt;_xlfn.QUARTILE.INC(D:D,2),2,D823&gt;_xlfn.QUARTILE.INC(D:D,1),3,D823&lt;=_xlfn.QUARTILE.INC(D:D,1),4)</f>
        <v>2</v>
      </c>
      <c r="J823" t="str">
        <f t="shared" si="48"/>
        <v>142</v>
      </c>
      <c r="K823" t="str">
        <f t="shared" si="49"/>
        <v/>
      </c>
      <c r="L823" t="str">
        <f t="shared" si="50"/>
        <v/>
      </c>
      <c r="M823" t="str">
        <f t="shared" si="51"/>
        <v/>
      </c>
    </row>
    <row r="824" spans="1:13" x14ac:dyDescent="0.25">
      <c r="A824">
        <v>5435</v>
      </c>
      <c r="B824">
        <v>9</v>
      </c>
      <c r="C824" s="1">
        <v>43583</v>
      </c>
      <c r="D824">
        <v>55.4</v>
      </c>
      <c r="E824">
        <v>4.61666666666666</v>
      </c>
      <c r="F824">
        <f>$O$2-C824</f>
        <v>3</v>
      </c>
      <c r="G824" cm="1">
        <f t="array" ref="G824">_xlfn.IFS(F824&gt;_xlfn.QUARTILE.INC(F:F,3),4,F824&gt;_xlfn.QUARTILE.INC(F:F,2),3,F824&gt;_xlfn.QUARTILE.INC(F:F,1),2,F824&lt;=_xlfn.QUARTILE.INC(F:F,1),1)</f>
        <v>1</v>
      </c>
      <c r="H824" cm="1">
        <f t="array" ref="H824">_xlfn.IFS(B824&gt;_xlfn.QUARTILE.INC(B:B,3),1,B824&gt;_xlfn.QUARTILE.INC(B:B,2),2,B824&gt;_xlfn.QUARTILE.INC(B:B,1),3,B824&lt;=_xlfn.QUARTILE.INC(B:B,1),4)</f>
        <v>2</v>
      </c>
      <c r="I824" cm="1">
        <f t="array" ref="I824">_xlfn.IFS(D824&gt;_xlfn.QUARTILE.INC(D:D,3),1,D824&gt;_xlfn.QUARTILE.INC(D:D,2),2,D824&gt;_xlfn.QUARTILE.INC(D:D,1),3,D824&lt;=_xlfn.QUARTILE.INC(D:D,1),4)</f>
        <v>2</v>
      </c>
      <c r="J824" t="str">
        <f t="shared" si="48"/>
        <v>122</v>
      </c>
      <c r="K824" t="str">
        <f t="shared" si="49"/>
        <v/>
      </c>
      <c r="L824" t="str">
        <f t="shared" si="50"/>
        <v/>
      </c>
      <c r="M824" t="str">
        <f t="shared" si="51"/>
        <v/>
      </c>
    </row>
    <row r="825" spans="1:13" x14ac:dyDescent="0.25">
      <c r="A825">
        <v>5583</v>
      </c>
      <c r="B825">
        <v>12</v>
      </c>
      <c r="C825" s="1">
        <v>43583</v>
      </c>
      <c r="D825">
        <v>55.4</v>
      </c>
      <c r="E825">
        <v>3.6933333333333298</v>
      </c>
      <c r="F825">
        <f>$O$2-C825</f>
        <v>3</v>
      </c>
      <c r="G825" cm="1">
        <f t="array" ref="G825">_xlfn.IFS(F825&gt;_xlfn.QUARTILE.INC(F:F,3),4,F825&gt;_xlfn.QUARTILE.INC(F:F,2),3,F825&gt;_xlfn.QUARTILE.INC(F:F,1),2,F825&lt;=_xlfn.QUARTILE.INC(F:F,1),1)</f>
        <v>1</v>
      </c>
      <c r="H825" cm="1">
        <f t="array" ref="H825">_xlfn.IFS(B825&gt;_xlfn.QUARTILE.INC(B:B,3),1,B825&gt;_xlfn.QUARTILE.INC(B:B,2),2,B825&gt;_xlfn.QUARTILE.INC(B:B,1),3,B825&lt;=_xlfn.QUARTILE.INC(B:B,1),4)</f>
        <v>1</v>
      </c>
      <c r="I825" cm="1">
        <f t="array" ref="I825">_xlfn.IFS(D825&gt;_xlfn.QUARTILE.INC(D:D,3),1,D825&gt;_xlfn.QUARTILE.INC(D:D,2),2,D825&gt;_xlfn.QUARTILE.INC(D:D,1),3,D825&lt;=_xlfn.QUARTILE.INC(D:D,1),4)</f>
        <v>2</v>
      </c>
      <c r="J825" t="str">
        <f t="shared" si="48"/>
        <v>112</v>
      </c>
      <c r="K825" t="str">
        <f t="shared" si="49"/>
        <v/>
      </c>
      <c r="L825" t="str">
        <f t="shared" si="50"/>
        <v/>
      </c>
      <c r="M825" t="str">
        <f t="shared" si="51"/>
        <v>Loyal</v>
      </c>
    </row>
    <row r="826" spans="1:13" x14ac:dyDescent="0.25">
      <c r="A826">
        <v>8479</v>
      </c>
      <c r="B826">
        <v>9</v>
      </c>
      <c r="C826" s="1">
        <v>43578</v>
      </c>
      <c r="D826">
        <v>55.4</v>
      </c>
      <c r="E826">
        <v>4.2615384615384597</v>
      </c>
      <c r="F826">
        <f>$O$2-C826</f>
        <v>8</v>
      </c>
      <c r="G826" cm="1">
        <f t="array" ref="G826">_xlfn.IFS(F826&gt;_xlfn.QUARTILE.INC(F:F,3),4,F826&gt;_xlfn.QUARTILE.INC(F:F,2),3,F826&gt;_xlfn.QUARTILE.INC(F:F,1),2,F826&lt;=_xlfn.QUARTILE.INC(F:F,1),1)</f>
        <v>4</v>
      </c>
      <c r="H826" cm="1">
        <f t="array" ref="H826">_xlfn.IFS(B826&gt;_xlfn.QUARTILE.INC(B:B,3),1,B826&gt;_xlfn.QUARTILE.INC(B:B,2),2,B826&gt;_xlfn.QUARTILE.INC(B:B,1),3,B826&lt;=_xlfn.QUARTILE.INC(B:B,1),4)</f>
        <v>2</v>
      </c>
      <c r="I826" cm="1">
        <f t="array" ref="I826">_xlfn.IFS(D826&gt;_xlfn.QUARTILE.INC(D:D,3),1,D826&gt;_xlfn.QUARTILE.INC(D:D,2),2,D826&gt;_xlfn.QUARTILE.INC(D:D,1),3,D826&lt;=_xlfn.QUARTILE.INC(D:D,1),4)</f>
        <v>2</v>
      </c>
      <c r="J826" t="str">
        <f t="shared" si="48"/>
        <v>422</v>
      </c>
      <c r="K826" t="str">
        <f t="shared" si="49"/>
        <v>At Risk</v>
      </c>
      <c r="L826" t="str">
        <f t="shared" si="50"/>
        <v/>
      </c>
      <c r="M826" t="str">
        <f t="shared" si="51"/>
        <v/>
      </c>
    </row>
    <row r="827" spans="1:13" x14ac:dyDescent="0.25">
      <c r="A827">
        <v>8292</v>
      </c>
      <c r="B827">
        <v>12</v>
      </c>
      <c r="C827" s="1">
        <v>43581</v>
      </c>
      <c r="D827">
        <v>55.3</v>
      </c>
      <c r="E827">
        <v>4.2538461538461503</v>
      </c>
      <c r="F827">
        <f>$O$2-C827</f>
        <v>5</v>
      </c>
      <c r="G827" cm="1">
        <f t="array" ref="G827">_xlfn.IFS(F827&gt;_xlfn.QUARTILE.INC(F:F,3),4,F827&gt;_xlfn.QUARTILE.INC(F:F,2),3,F827&gt;_xlfn.QUARTILE.INC(F:F,1),2,F827&lt;=_xlfn.QUARTILE.INC(F:F,1),1)</f>
        <v>3</v>
      </c>
      <c r="H827" cm="1">
        <f t="array" ref="H827">_xlfn.IFS(B827&gt;_xlfn.QUARTILE.INC(B:B,3),1,B827&gt;_xlfn.QUARTILE.INC(B:B,2),2,B827&gt;_xlfn.QUARTILE.INC(B:B,1),3,B827&lt;=_xlfn.QUARTILE.INC(B:B,1),4)</f>
        <v>1</v>
      </c>
      <c r="I827" cm="1">
        <f t="array" ref="I827">_xlfn.IFS(D827&gt;_xlfn.QUARTILE.INC(D:D,3),1,D827&gt;_xlfn.QUARTILE.INC(D:D,2),2,D827&gt;_xlfn.QUARTILE.INC(D:D,1),3,D827&lt;=_xlfn.QUARTILE.INC(D:D,1),4)</f>
        <v>2</v>
      </c>
      <c r="J827" t="str">
        <f t="shared" si="48"/>
        <v>312</v>
      </c>
      <c r="K827" t="str">
        <f t="shared" si="49"/>
        <v/>
      </c>
      <c r="L827" t="str">
        <f t="shared" si="50"/>
        <v/>
      </c>
      <c r="M827" t="str">
        <f t="shared" si="51"/>
        <v>Loyal</v>
      </c>
    </row>
    <row r="828" spans="1:13" x14ac:dyDescent="0.25">
      <c r="A828">
        <v>8303</v>
      </c>
      <c r="B828">
        <v>11</v>
      </c>
      <c r="C828" s="1">
        <v>43577</v>
      </c>
      <c r="D828">
        <v>55.2</v>
      </c>
      <c r="E828">
        <v>3.94285714285714</v>
      </c>
      <c r="F828">
        <f>$O$2-C828</f>
        <v>9</v>
      </c>
      <c r="G828" cm="1">
        <f t="array" ref="G828">_xlfn.IFS(F828&gt;_xlfn.QUARTILE.INC(F:F,3),4,F828&gt;_xlfn.QUARTILE.INC(F:F,2),3,F828&gt;_xlfn.QUARTILE.INC(F:F,1),2,F828&lt;=_xlfn.QUARTILE.INC(F:F,1),1)</f>
        <v>4</v>
      </c>
      <c r="H828" cm="1">
        <f t="array" ref="H828">_xlfn.IFS(B828&gt;_xlfn.QUARTILE.INC(B:B,3),1,B828&gt;_xlfn.QUARTILE.INC(B:B,2),2,B828&gt;_xlfn.QUARTILE.INC(B:B,1),3,B828&lt;=_xlfn.QUARTILE.INC(B:B,1),4)</f>
        <v>2</v>
      </c>
      <c r="I828" cm="1">
        <f t="array" ref="I828">_xlfn.IFS(D828&gt;_xlfn.QUARTILE.INC(D:D,3),1,D828&gt;_xlfn.QUARTILE.INC(D:D,2),2,D828&gt;_xlfn.QUARTILE.INC(D:D,1),3,D828&lt;=_xlfn.QUARTILE.INC(D:D,1),4)</f>
        <v>2</v>
      </c>
      <c r="J828" t="str">
        <f t="shared" si="48"/>
        <v>422</v>
      </c>
      <c r="K828" t="str">
        <f t="shared" si="49"/>
        <v>At Risk</v>
      </c>
      <c r="L828" t="str">
        <f t="shared" si="50"/>
        <v/>
      </c>
      <c r="M828" t="str">
        <f t="shared" si="51"/>
        <v/>
      </c>
    </row>
    <row r="829" spans="1:13" x14ac:dyDescent="0.25">
      <c r="A829">
        <v>323</v>
      </c>
      <c r="B829">
        <v>12</v>
      </c>
      <c r="C829" s="1">
        <v>43580</v>
      </c>
      <c r="D829">
        <v>55.2</v>
      </c>
      <c r="E829">
        <v>3.68</v>
      </c>
      <c r="F829">
        <f>$O$2-C829</f>
        <v>6</v>
      </c>
      <c r="G829" cm="1">
        <f t="array" ref="G829">_xlfn.IFS(F829&gt;_xlfn.QUARTILE.INC(F:F,3),4,F829&gt;_xlfn.QUARTILE.INC(F:F,2),3,F829&gt;_xlfn.QUARTILE.INC(F:F,1),2,F829&lt;=_xlfn.QUARTILE.INC(F:F,1),1)</f>
        <v>3</v>
      </c>
      <c r="H829" cm="1">
        <f t="array" ref="H829">_xlfn.IFS(B829&gt;_xlfn.QUARTILE.INC(B:B,3),1,B829&gt;_xlfn.QUARTILE.INC(B:B,2),2,B829&gt;_xlfn.QUARTILE.INC(B:B,1),3,B829&lt;=_xlfn.QUARTILE.INC(B:B,1),4)</f>
        <v>1</v>
      </c>
      <c r="I829" cm="1">
        <f t="array" ref="I829">_xlfn.IFS(D829&gt;_xlfn.QUARTILE.INC(D:D,3),1,D829&gt;_xlfn.QUARTILE.INC(D:D,2),2,D829&gt;_xlfn.QUARTILE.INC(D:D,1),3,D829&lt;=_xlfn.QUARTILE.INC(D:D,1),4)</f>
        <v>2</v>
      </c>
      <c r="J829" t="str">
        <f t="shared" si="48"/>
        <v>312</v>
      </c>
      <c r="K829" t="str">
        <f t="shared" si="49"/>
        <v/>
      </c>
      <c r="L829" t="str">
        <f t="shared" si="50"/>
        <v/>
      </c>
      <c r="M829" t="str">
        <f t="shared" si="51"/>
        <v>Loyal</v>
      </c>
    </row>
    <row r="830" spans="1:13" x14ac:dyDescent="0.25">
      <c r="A830">
        <v>5224</v>
      </c>
      <c r="B830">
        <v>10</v>
      </c>
      <c r="C830" s="1">
        <v>43584</v>
      </c>
      <c r="D830">
        <v>55.2</v>
      </c>
      <c r="E830">
        <v>4.24615384615384</v>
      </c>
      <c r="F830">
        <f>$O$2-C830</f>
        <v>2</v>
      </c>
      <c r="G830" cm="1">
        <f t="array" ref="G830">_xlfn.IFS(F830&gt;_xlfn.QUARTILE.INC(F:F,3),4,F830&gt;_xlfn.QUARTILE.INC(F:F,2),3,F830&gt;_xlfn.QUARTILE.INC(F:F,1),2,F830&lt;=_xlfn.QUARTILE.INC(F:F,1),1)</f>
        <v>1</v>
      </c>
      <c r="H830" cm="1">
        <f t="array" ref="H830">_xlfn.IFS(B830&gt;_xlfn.QUARTILE.INC(B:B,3),1,B830&gt;_xlfn.QUARTILE.INC(B:B,2),2,B830&gt;_xlfn.QUARTILE.INC(B:B,1),3,B830&lt;=_xlfn.QUARTILE.INC(B:B,1),4)</f>
        <v>2</v>
      </c>
      <c r="I830" cm="1">
        <f t="array" ref="I830">_xlfn.IFS(D830&gt;_xlfn.QUARTILE.INC(D:D,3),1,D830&gt;_xlfn.QUARTILE.INC(D:D,2),2,D830&gt;_xlfn.QUARTILE.INC(D:D,1),3,D830&lt;=_xlfn.QUARTILE.INC(D:D,1),4)</f>
        <v>2</v>
      </c>
      <c r="J830" t="str">
        <f t="shared" si="48"/>
        <v>122</v>
      </c>
      <c r="K830" t="str">
        <f t="shared" si="49"/>
        <v/>
      </c>
      <c r="L830" t="str">
        <f t="shared" si="50"/>
        <v/>
      </c>
      <c r="M830" t="str">
        <f t="shared" si="51"/>
        <v/>
      </c>
    </row>
    <row r="831" spans="1:13" x14ac:dyDescent="0.25">
      <c r="A831">
        <v>602</v>
      </c>
      <c r="B831">
        <v>11</v>
      </c>
      <c r="C831" s="1">
        <v>43578</v>
      </c>
      <c r="D831">
        <v>55.2</v>
      </c>
      <c r="E831">
        <v>3.94285714285714</v>
      </c>
      <c r="F831">
        <f>$O$2-C831</f>
        <v>8</v>
      </c>
      <c r="G831" cm="1">
        <f t="array" ref="G831">_xlfn.IFS(F831&gt;_xlfn.QUARTILE.INC(F:F,3),4,F831&gt;_xlfn.QUARTILE.INC(F:F,2),3,F831&gt;_xlfn.QUARTILE.INC(F:F,1),2,F831&lt;=_xlfn.QUARTILE.INC(F:F,1),1)</f>
        <v>4</v>
      </c>
      <c r="H831" cm="1">
        <f t="array" ref="H831">_xlfn.IFS(B831&gt;_xlfn.QUARTILE.INC(B:B,3),1,B831&gt;_xlfn.QUARTILE.INC(B:B,2),2,B831&gt;_xlfn.QUARTILE.INC(B:B,1),3,B831&lt;=_xlfn.QUARTILE.INC(B:B,1),4)</f>
        <v>2</v>
      </c>
      <c r="I831" cm="1">
        <f t="array" ref="I831">_xlfn.IFS(D831&gt;_xlfn.QUARTILE.INC(D:D,3),1,D831&gt;_xlfn.QUARTILE.INC(D:D,2),2,D831&gt;_xlfn.QUARTILE.INC(D:D,1),3,D831&lt;=_xlfn.QUARTILE.INC(D:D,1),4)</f>
        <v>2</v>
      </c>
      <c r="J831" t="str">
        <f t="shared" si="48"/>
        <v>422</v>
      </c>
      <c r="K831" t="str">
        <f t="shared" si="49"/>
        <v>At Risk</v>
      </c>
      <c r="L831" t="str">
        <f t="shared" si="50"/>
        <v/>
      </c>
      <c r="M831" t="str">
        <f t="shared" si="51"/>
        <v/>
      </c>
    </row>
    <row r="832" spans="1:13" x14ac:dyDescent="0.25">
      <c r="A832">
        <v>779</v>
      </c>
      <c r="B832">
        <v>11</v>
      </c>
      <c r="C832" s="1">
        <v>43584</v>
      </c>
      <c r="D832">
        <v>55.199999999999903</v>
      </c>
      <c r="E832">
        <v>3.6799999999999899</v>
      </c>
      <c r="F832">
        <f>$O$2-C832</f>
        <v>2</v>
      </c>
      <c r="G832" cm="1">
        <f t="array" ref="G832">_xlfn.IFS(F832&gt;_xlfn.QUARTILE.INC(F:F,3),4,F832&gt;_xlfn.QUARTILE.INC(F:F,2),3,F832&gt;_xlfn.QUARTILE.INC(F:F,1),2,F832&lt;=_xlfn.QUARTILE.INC(F:F,1),1)</f>
        <v>1</v>
      </c>
      <c r="H832" cm="1">
        <f t="array" ref="H832">_xlfn.IFS(B832&gt;_xlfn.QUARTILE.INC(B:B,3),1,B832&gt;_xlfn.QUARTILE.INC(B:B,2),2,B832&gt;_xlfn.QUARTILE.INC(B:B,1),3,B832&lt;=_xlfn.QUARTILE.INC(B:B,1),4)</f>
        <v>2</v>
      </c>
      <c r="I832" cm="1">
        <f t="array" ref="I832">_xlfn.IFS(D832&gt;_xlfn.QUARTILE.INC(D:D,3),1,D832&gt;_xlfn.QUARTILE.INC(D:D,2),2,D832&gt;_xlfn.QUARTILE.INC(D:D,1),3,D832&lt;=_xlfn.QUARTILE.INC(D:D,1),4)</f>
        <v>2</v>
      </c>
      <c r="J832" t="str">
        <f t="shared" si="48"/>
        <v>122</v>
      </c>
      <c r="K832" t="str">
        <f t="shared" si="49"/>
        <v/>
      </c>
      <c r="L832" t="str">
        <f t="shared" si="50"/>
        <v/>
      </c>
      <c r="M832" t="str">
        <f t="shared" si="51"/>
        <v/>
      </c>
    </row>
    <row r="833" spans="1:13" x14ac:dyDescent="0.25">
      <c r="A833">
        <v>335</v>
      </c>
      <c r="B833">
        <v>13</v>
      </c>
      <c r="C833" s="1">
        <v>43576</v>
      </c>
      <c r="D833">
        <v>55.15</v>
      </c>
      <c r="E833">
        <v>3.4468749999999999</v>
      </c>
      <c r="F833">
        <f>$O$2-C833</f>
        <v>10</v>
      </c>
      <c r="G833" cm="1">
        <f t="array" ref="G833">_xlfn.IFS(F833&gt;_xlfn.QUARTILE.INC(F:F,3),4,F833&gt;_xlfn.QUARTILE.INC(F:F,2),3,F833&gt;_xlfn.QUARTILE.INC(F:F,1),2,F833&lt;=_xlfn.QUARTILE.INC(F:F,1),1)</f>
        <v>4</v>
      </c>
      <c r="H833" cm="1">
        <f t="array" ref="H833">_xlfn.IFS(B833&gt;_xlfn.QUARTILE.INC(B:B,3),1,B833&gt;_xlfn.QUARTILE.INC(B:B,2),2,B833&gt;_xlfn.QUARTILE.INC(B:B,1),3,B833&lt;=_xlfn.QUARTILE.INC(B:B,1),4)</f>
        <v>1</v>
      </c>
      <c r="I833" cm="1">
        <f t="array" ref="I833">_xlfn.IFS(D833&gt;_xlfn.QUARTILE.INC(D:D,3),1,D833&gt;_xlfn.QUARTILE.INC(D:D,2),2,D833&gt;_xlfn.QUARTILE.INC(D:D,1),3,D833&lt;=_xlfn.QUARTILE.INC(D:D,1),4)</f>
        <v>2</v>
      </c>
      <c r="J833" t="str">
        <f t="shared" si="48"/>
        <v>412</v>
      </c>
      <c r="K833" t="str">
        <f t="shared" si="49"/>
        <v>At Risk</v>
      </c>
      <c r="L833" t="str">
        <f t="shared" si="50"/>
        <v/>
      </c>
      <c r="M833" t="str">
        <f t="shared" si="51"/>
        <v>Loyal</v>
      </c>
    </row>
    <row r="834" spans="1:13" x14ac:dyDescent="0.25">
      <c r="A834">
        <v>8211</v>
      </c>
      <c r="B834">
        <v>11</v>
      </c>
      <c r="C834" s="1">
        <v>43580</v>
      </c>
      <c r="D834">
        <v>55.15</v>
      </c>
      <c r="E834">
        <v>4.2423076923076897</v>
      </c>
      <c r="F834">
        <f>$O$2-C834</f>
        <v>6</v>
      </c>
      <c r="G834" cm="1">
        <f t="array" ref="G834">_xlfn.IFS(F834&gt;_xlfn.QUARTILE.INC(F:F,3),4,F834&gt;_xlfn.QUARTILE.INC(F:F,2),3,F834&gt;_xlfn.QUARTILE.INC(F:F,1),2,F834&lt;=_xlfn.QUARTILE.INC(F:F,1),1)</f>
        <v>3</v>
      </c>
      <c r="H834" cm="1">
        <f t="array" ref="H834">_xlfn.IFS(B834&gt;_xlfn.QUARTILE.INC(B:B,3),1,B834&gt;_xlfn.QUARTILE.INC(B:B,2),2,B834&gt;_xlfn.QUARTILE.INC(B:B,1),3,B834&lt;=_xlfn.QUARTILE.INC(B:B,1),4)</f>
        <v>2</v>
      </c>
      <c r="I834" cm="1">
        <f t="array" ref="I834">_xlfn.IFS(D834&gt;_xlfn.QUARTILE.INC(D:D,3),1,D834&gt;_xlfn.QUARTILE.INC(D:D,2),2,D834&gt;_xlfn.QUARTILE.INC(D:D,1),3,D834&lt;=_xlfn.QUARTILE.INC(D:D,1),4)</f>
        <v>2</v>
      </c>
      <c r="J834" t="str">
        <f t="shared" si="48"/>
        <v>322</v>
      </c>
      <c r="K834" t="str">
        <f t="shared" si="49"/>
        <v/>
      </c>
      <c r="L834" t="str">
        <f t="shared" si="50"/>
        <v/>
      </c>
      <c r="M834" t="str">
        <f t="shared" si="51"/>
        <v/>
      </c>
    </row>
    <row r="835" spans="1:13" x14ac:dyDescent="0.25">
      <c r="A835">
        <v>395</v>
      </c>
      <c r="B835">
        <v>11</v>
      </c>
      <c r="C835" s="1">
        <v>43574</v>
      </c>
      <c r="D835">
        <v>55.1</v>
      </c>
      <c r="E835">
        <v>3.9357142857142802</v>
      </c>
      <c r="F835">
        <f>$O$2-C835</f>
        <v>12</v>
      </c>
      <c r="G835" cm="1">
        <f t="array" ref="G835">_xlfn.IFS(F835&gt;_xlfn.QUARTILE.INC(F:F,3),4,F835&gt;_xlfn.QUARTILE.INC(F:F,2),3,F835&gt;_xlfn.QUARTILE.INC(F:F,1),2,F835&lt;=_xlfn.QUARTILE.INC(F:F,1),1)</f>
        <v>4</v>
      </c>
      <c r="H835" cm="1">
        <f t="array" ref="H835">_xlfn.IFS(B835&gt;_xlfn.QUARTILE.INC(B:B,3),1,B835&gt;_xlfn.QUARTILE.INC(B:B,2),2,B835&gt;_xlfn.QUARTILE.INC(B:B,1),3,B835&lt;=_xlfn.QUARTILE.INC(B:B,1),4)</f>
        <v>2</v>
      </c>
      <c r="I835" cm="1">
        <f t="array" ref="I835">_xlfn.IFS(D835&gt;_xlfn.QUARTILE.INC(D:D,3),1,D835&gt;_xlfn.QUARTILE.INC(D:D,2),2,D835&gt;_xlfn.QUARTILE.INC(D:D,1),3,D835&lt;=_xlfn.QUARTILE.INC(D:D,1),4)</f>
        <v>2</v>
      </c>
      <c r="J835" t="str">
        <f t="shared" ref="J835:J898" si="52">_xlfn.CONCAT(G835,H835,I835,)</f>
        <v>422</v>
      </c>
      <c r="K835" t="str">
        <f t="shared" ref="K835:K898" si="53">IF(OR(G835=4,G835=4),"At Risk", "")</f>
        <v>At Risk</v>
      </c>
      <c r="L835" t="str">
        <f t="shared" ref="L835:L898" si="54">IF(AND(G835=1,H835=1,I835=1),"Champion","")</f>
        <v/>
      </c>
      <c r="M835" t="str">
        <f t="shared" ref="M835:M898" si="55">IF(H835=1,"Loyal","")</f>
        <v/>
      </c>
    </row>
    <row r="836" spans="1:13" x14ac:dyDescent="0.25">
      <c r="A836">
        <v>693</v>
      </c>
      <c r="B836">
        <v>10</v>
      </c>
      <c r="C836" s="1">
        <v>43567</v>
      </c>
      <c r="D836">
        <v>55</v>
      </c>
      <c r="E836">
        <v>4.2307692307692299</v>
      </c>
      <c r="F836">
        <f>$O$2-C836</f>
        <v>19</v>
      </c>
      <c r="G836" cm="1">
        <f t="array" ref="G836">_xlfn.IFS(F836&gt;_xlfn.QUARTILE.INC(F:F,3),4,F836&gt;_xlfn.QUARTILE.INC(F:F,2),3,F836&gt;_xlfn.QUARTILE.INC(F:F,1),2,F836&lt;=_xlfn.QUARTILE.INC(F:F,1),1)</f>
        <v>4</v>
      </c>
      <c r="H836" cm="1">
        <f t="array" ref="H836">_xlfn.IFS(B836&gt;_xlfn.QUARTILE.INC(B:B,3),1,B836&gt;_xlfn.QUARTILE.INC(B:B,2),2,B836&gt;_xlfn.QUARTILE.INC(B:B,1),3,B836&lt;=_xlfn.QUARTILE.INC(B:B,1),4)</f>
        <v>2</v>
      </c>
      <c r="I836" cm="1">
        <f t="array" ref="I836">_xlfn.IFS(D836&gt;_xlfn.QUARTILE.INC(D:D,3),1,D836&gt;_xlfn.QUARTILE.INC(D:D,2),2,D836&gt;_xlfn.QUARTILE.INC(D:D,1),3,D836&lt;=_xlfn.QUARTILE.INC(D:D,1),4)</f>
        <v>2</v>
      </c>
      <c r="J836" t="str">
        <f t="shared" si="52"/>
        <v>422</v>
      </c>
      <c r="K836" t="str">
        <f t="shared" si="53"/>
        <v>At Risk</v>
      </c>
      <c r="L836" t="str">
        <f t="shared" si="54"/>
        <v/>
      </c>
      <c r="M836" t="str">
        <f t="shared" si="55"/>
        <v/>
      </c>
    </row>
    <row r="837" spans="1:13" x14ac:dyDescent="0.25">
      <c r="A837">
        <v>523</v>
      </c>
      <c r="B837">
        <v>9</v>
      </c>
      <c r="C837" s="1">
        <v>43574</v>
      </c>
      <c r="D837">
        <v>55</v>
      </c>
      <c r="E837">
        <v>5</v>
      </c>
      <c r="F837">
        <f>$O$2-C837</f>
        <v>12</v>
      </c>
      <c r="G837" cm="1">
        <f t="array" ref="G837">_xlfn.IFS(F837&gt;_xlfn.QUARTILE.INC(F:F,3),4,F837&gt;_xlfn.QUARTILE.INC(F:F,2),3,F837&gt;_xlfn.QUARTILE.INC(F:F,1),2,F837&lt;=_xlfn.QUARTILE.INC(F:F,1),1)</f>
        <v>4</v>
      </c>
      <c r="H837" cm="1">
        <f t="array" ref="H837">_xlfn.IFS(B837&gt;_xlfn.QUARTILE.INC(B:B,3),1,B837&gt;_xlfn.QUARTILE.INC(B:B,2),2,B837&gt;_xlfn.QUARTILE.INC(B:B,1),3,B837&lt;=_xlfn.QUARTILE.INC(B:B,1),4)</f>
        <v>2</v>
      </c>
      <c r="I837" cm="1">
        <f t="array" ref="I837">_xlfn.IFS(D837&gt;_xlfn.QUARTILE.INC(D:D,3),1,D837&gt;_xlfn.QUARTILE.INC(D:D,2),2,D837&gt;_xlfn.QUARTILE.INC(D:D,1),3,D837&lt;=_xlfn.QUARTILE.INC(D:D,1),4)</f>
        <v>2</v>
      </c>
      <c r="J837" t="str">
        <f t="shared" si="52"/>
        <v>422</v>
      </c>
      <c r="K837" t="str">
        <f t="shared" si="53"/>
        <v>At Risk</v>
      </c>
      <c r="L837" t="str">
        <f t="shared" si="54"/>
        <v/>
      </c>
      <c r="M837" t="str">
        <f t="shared" si="55"/>
        <v/>
      </c>
    </row>
    <row r="838" spans="1:13" x14ac:dyDescent="0.25">
      <c r="A838">
        <v>154</v>
      </c>
      <c r="B838">
        <v>9</v>
      </c>
      <c r="C838" s="1">
        <v>43565</v>
      </c>
      <c r="D838">
        <v>54.95</v>
      </c>
      <c r="E838">
        <v>4.5791666666666604</v>
      </c>
      <c r="F838">
        <f>$O$2-C838</f>
        <v>21</v>
      </c>
      <c r="G838" cm="1">
        <f t="array" ref="G838">_xlfn.IFS(F838&gt;_xlfn.QUARTILE.INC(F:F,3),4,F838&gt;_xlfn.QUARTILE.INC(F:F,2),3,F838&gt;_xlfn.QUARTILE.INC(F:F,1),2,F838&lt;=_xlfn.QUARTILE.INC(F:F,1),1)</f>
        <v>4</v>
      </c>
      <c r="H838" cm="1">
        <f t="array" ref="H838">_xlfn.IFS(B838&gt;_xlfn.QUARTILE.INC(B:B,3),1,B838&gt;_xlfn.QUARTILE.INC(B:B,2),2,B838&gt;_xlfn.QUARTILE.INC(B:B,1),3,B838&lt;=_xlfn.QUARTILE.INC(B:B,1),4)</f>
        <v>2</v>
      </c>
      <c r="I838" cm="1">
        <f t="array" ref="I838">_xlfn.IFS(D838&gt;_xlfn.QUARTILE.INC(D:D,3),1,D838&gt;_xlfn.QUARTILE.INC(D:D,2),2,D838&gt;_xlfn.QUARTILE.INC(D:D,1),3,D838&lt;=_xlfn.QUARTILE.INC(D:D,1),4)</f>
        <v>2</v>
      </c>
      <c r="J838" t="str">
        <f t="shared" si="52"/>
        <v>422</v>
      </c>
      <c r="K838" t="str">
        <f t="shared" si="53"/>
        <v>At Risk</v>
      </c>
      <c r="L838" t="str">
        <f t="shared" si="54"/>
        <v/>
      </c>
      <c r="M838" t="str">
        <f t="shared" si="55"/>
        <v/>
      </c>
    </row>
    <row r="839" spans="1:13" x14ac:dyDescent="0.25">
      <c r="A839">
        <v>5469</v>
      </c>
      <c r="B839">
        <v>9</v>
      </c>
      <c r="C839" s="1">
        <v>43584</v>
      </c>
      <c r="D839">
        <v>54.95</v>
      </c>
      <c r="E839">
        <v>4.5791666666666604</v>
      </c>
      <c r="F839">
        <f>$O$2-C839</f>
        <v>2</v>
      </c>
      <c r="G839" cm="1">
        <f t="array" ref="G839">_xlfn.IFS(F839&gt;_xlfn.QUARTILE.INC(F:F,3),4,F839&gt;_xlfn.QUARTILE.INC(F:F,2),3,F839&gt;_xlfn.QUARTILE.INC(F:F,1),2,F839&lt;=_xlfn.QUARTILE.INC(F:F,1),1)</f>
        <v>1</v>
      </c>
      <c r="H839" cm="1">
        <f t="array" ref="H839">_xlfn.IFS(B839&gt;_xlfn.QUARTILE.INC(B:B,3),1,B839&gt;_xlfn.QUARTILE.INC(B:B,2),2,B839&gt;_xlfn.QUARTILE.INC(B:B,1),3,B839&lt;=_xlfn.QUARTILE.INC(B:B,1),4)</f>
        <v>2</v>
      </c>
      <c r="I839" cm="1">
        <f t="array" ref="I839">_xlfn.IFS(D839&gt;_xlfn.QUARTILE.INC(D:D,3),1,D839&gt;_xlfn.QUARTILE.INC(D:D,2),2,D839&gt;_xlfn.QUARTILE.INC(D:D,1),3,D839&lt;=_xlfn.QUARTILE.INC(D:D,1),4)</f>
        <v>2</v>
      </c>
      <c r="J839" t="str">
        <f t="shared" si="52"/>
        <v>122</v>
      </c>
      <c r="K839" t="str">
        <f t="shared" si="53"/>
        <v/>
      </c>
      <c r="L839" t="str">
        <f t="shared" si="54"/>
        <v/>
      </c>
      <c r="M839" t="str">
        <f t="shared" si="55"/>
        <v/>
      </c>
    </row>
    <row r="840" spans="1:13" x14ac:dyDescent="0.25">
      <c r="A840">
        <v>157</v>
      </c>
      <c r="B840">
        <v>11</v>
      </c>
      <c r="C840" s="1">
        <v>43580</v>
      </c>
      <c r="D840">
        <v>54.85</v>
      </c>
      <c r="E840">
        <v>4.2192307692307596</v>
      </c>
      <c r="F840">
        <f>$O$2-C840</f>
        <v>6</v>
      </c>
      <c r="G840" cm="1">
        <f t="array" ref="G840">_xlfn.IFS(F840&gt;_xlfn.QUARTILE.INC(F:F,3),4,F840&gt;_xlfn.QUARTILE.INC(F:F,2),3,F840&gt;_xlfn.QUARTILE.INC(F:F,1),2,F840&lt;=_xlfn.QUARTILE.INC(F:F,1),1)</f>
        <v>3</v>
      </c>
      <c r="H840" cm="1">
        <f t="array" ref="H840">_xlfn.IFS(B840&gt;_xlfn.QUARTILE.INC(B:B,3),1,B840&gt;_xlfn.QUARTILE.INC(B:B,2),2,B840&gt;_xlfn.QUARTILE.INC(B:B,1),3,B840&lt;=_xlfn.QUARTILE.INC(B:B,1),4)</f>
        <v>2</v>
      </c>
      <c r="I840" cm="1">
        <f t="array" ref="I840">_xlfn.IFS(D840&gt;_xlfn.QUARTILE.INC(D:D,3),1,D840&gt;_xlfn.QUARTILE.INC(D:D,2),2,D840&gt;_xlfn.QUARTILE.INC(D:D,1),3,D840&lt;=_xlfn.QUARTILE.INC(D:D,1),4)</f>
        <v>2</v>
      </c>
      <c r="J840" t="str">
        <f t="shared" si="52"/>
        <v>322</v>
      </c>
      <c r="K840" t="str">
        <f t="shared" si="53"/>
        <v/>
      </c>
      <c r="L840" t="str">
        <f t="shared" si="54"/>
        <v/>
      </c>
      <c r="M840" t="str">
        <f t="shared" si="55"/>
        <v/>
      </c>
    </row>
    <row r="841" spans="1:13" x14ac:dyDescent="0.25">
      <c r="A841">
        <v>5392</v>
      </c>
      <c r="B841">
        <v>10</v>
      </c>
      <c r="C841" s="1">
        <v>43583</v>
      </c>
      <c r="D841">
        <v>54.85</v>
      </c>
      <c r="E841">
        <v>4.5708333333333302</v>
      </c>
      <c r="F841">
        <f>$O$2-C841</f>
        <v>3</v>
      </c>
      <c r="G841" cm="1">
        <f t="array" ref="G841">_xlfn.IFS(F841&gt;_xlfn.QUARTILE.INC(F:F,3),4,F841&gt;_xlfn.QUARTILE.INC(F:F,2),3,F841&gt;_xlfn.QUARTILE.INC(F:F,1),2,F841&lt;=_xlfn.QUARTILE.INC(F:F,1),1)</f>
        <v>1</v>
      </c>
      <c r="H841" cm="1">
        <f t="array" ref="H841">_xlfn.IFS(B841&gt;_xlfn.QUARTILE.INC(B:B,3),1,B841&gt;_xlfn.QUARTILE.INC(B:B,2),2,B841&gt;_xlfn.QUARTILE.INC(B:B,1),3,B841&lt;=_xlfn.QUARTILE.INC(B:B,1),4)</f>
        <v>2</v>
      </c>
      <c r="I841" cm="1">
        <f t="array" ref="I841">_xlfn.IFS(D841&gt;_xlfn.QUARTILE.INC(D:D,3),1,D841&gt;_xlfn.QUARTILE.INC(D:D,2),2,D841&gt;_xlfn.QUARTILE.INC(D:D,1),3,D841&lt;=_xlfn.QUARTILE.INC(D:D,1),4)</f>
        <v>2</v>
      </c>
      <c r="J841" t="str">
        <f t="shared" si="52"/>
        <v>122</v>
      </c>
      <c r="K841" t="str">
        <f t="shared" si="53"/>
        <v/>
      </c>
      <c r="L841" t="str">
        <f t="shared" si="54"/>
        <v/>
      </c>
      <c r="M841" t="str">
        <f t="shared" si="55"/>
        <v/>
      </c>
    </row>
    <row r="842" spans="1:13" x14ac:dyDescent="0.25">
      <c r="A842">
        <v>5115</v>
      </c>
      <c r="B842">
        <v>10</v>
      </c>
      <c r="C842" s="1">
        <v>43577</v>
      </c>
      <c r="D842">
        <v>54.85</v>
      </c>
      <c r="E842">
        <v>3.6566666666666601</v>
      </c>
      <c r="F842">
        <f>$O$2-C842</f>
        <v>9</v>
      </c>
      <c r="G842" cm="1">
        <f t="array" ref="G842">_xlfn.IFS(F842&gt;_xlfn.QUARTILE.INC(F:F,3),4,F842&gt;_xlfn.QUARTILE.INC(F:F,2),3,F842&gt;_xlfn.QUARTILE.INC(F:F,1),2,F842&lt;=_xlfn.QUARTILE.INC(F:F,1),1)</f>
        <v>4</v>
      </c>
      <c r="H842" cm="1">
        <f t="array" ref="H842">_xlfn.IFS(B842&gt;_xlfn.QUARTILE.INC(B:B,3),1,B842&gt;_xlfn.QUARTILE.INC(B:B,2),2,B842&gt;_xlfn.QUARTILE.INC(B:B,1),3,B842&lt;=_xlfn.QUARTILE.INC(B:B,1),4)</f>
        <v>2</v>
      </c>
      <c r="I842" cm="1">
        <f t="array" ref="I842">_xlfn.IFS(D842&gt;_xlfn.QUARTILE.INC(D:D,3),1,D842&gt;_xlfn.QUARTILE.INC(D:D,2),2,D842&gt;_xlfn.QUARTILE.INC(D:D,1),3,D842&lt;=_xlfn.QUARTILE.INC(D:D,1),4)</f>
        <v>2</v>
      </c>
      <c r="J842" t="str">
        <f t="shared" si="52"/>
        <v>422</v>
      </c>
      <c r="K842" t="str">
        <f t="shared" si="53"/>
        <v>At Risk</v>
      </c>
      <c r="L842" t="str">
        <f t="shared" si="54"/>
        <v/>
      </c>
      <c r="M842" t="str">
        <f t="shared" si="55"/>
        <v/>
      </c>
    </row>
    <row r="843" spans="1:13" x14ac:dyDescent="0.25">
      <c r="A843">
        <v>8342</v>
      </c>
      <c r="B843">
        <v>12</v>
      </c>
      <c r="C843" s="1">
        <v>43583</v>
      </c>
      <c r="D843">
        <v>54.8</v>
      </c>
      <c r="E843">
        <v>4.2153846153846102</v>
      </c>
      <c r="F843">
        <f>$O$2-C843</f>
        <v>3</v>
      </c>
      <c r="G843" cm="1">
        <f t="array" ref="G843">_xlfn.IFS(F843&gt;_xlfn.QUARTILE.INC(F:F,3),4,F843&gt;_xlfn.QUARTILE.INC(F:F,2),3,F843&gt;_xlfn.QUARTILE.INC(F:F,1),2,F843&lt;=_xlfn.QUARTILE.INC(F:F,1),1)</f>
        <v>1</v>
      </c>
      <c r="H843" cm="1">
        <f t="array" ref="H843">_xlfn.IFS(B843&gt;_xlfn.QUARTILE.INC(B:B,3),1,B843&gt;_xlfn.QUARTILE.INC(B:B,2),2,B843&gt;_xlfn.QUARTILE.INC(B:B,1),3,B843&lt;=_xlfn.QUARTILE.INC(B:B,1),4)</f>
        <v>1</v>
      </c>
      <c r="I843" cm="1">
        <f t="array" ref="I843">_xlfn.IFS(D843&gt;_xlfn.QUARTILE.INC(D:D,3),1,D843&gt;_xlfn.QUARTILE.INC(D:D,2),2,D843&gt;_xlfn.QUARTILE.INC(D:D,1),3,D843&lt;=_xlfn.QUARTILE.INC(D:D,1),4)</f>
        <v>2</v>
      </c>
      <c r="J843" t="str">
        <f t="shared" si="52"/>
        <v>112</v>
      </c>
      <c r="K843" t="str">
        <f t="shared" si="53"/>
        <v/>
      </c>
      <c r="L843" t="str">
        <f t="shared" si="54"/>
        <v/>
      </c>
      <c r="M843" t="str">
        <f t="shared" si="55"/>
        <v>Loyal</v>
      </c>
    </row>
    <row r="844" spans="1:13" x14ac:dyDescent="0.25">
      <c r="A844">
        <v>5352</v>
      </c>
      <c r="B844">
        <v>10</v>
      </c>
      <c r="C844" s="1">
        <v>43584</v>
      </c>
      <c r="D844">
        <v>54.8</v>
      </c>
      <c r="E844">
        <v>3.9142857142857101</v>
      </c>
      <c r="F844">
        <f>$O$2-C844</f>
        <v>2</v>
      </c>
      <c r="G844" cm="1">
        <f t="array" ref="G844">_xlfn.IFS(F844&gt;_xlfn.QUARTILE.INC(F:F,3),4,F844&gt;_xlfn.QUARTILE.INC(F:F,2),3,F844&gt;_xlfn.QUARTILE.INC(F:F,1),2,F844&lt;=_xlfn.QUARTILE.INC(F:F,1),1)</f>
        <v>1</v>
      </c>
      <c r="H844" cm="1">
        <f t="array" ref="H844">_xlfn.IFS(B844&gt;_xlfn.QUARTILE.INC(B:B,3),1,B844&gt;_xlfn.QUARTILE.INC(B:B,2),2,B844&gt;_xlfn.QUARTILE.INC(B:B,1),3,B844&lt;=_xlfn.QUARTILE.INC(B:B,1),4)</f>
        <v>2</v>
      </c>
      <c r="I844" cm="1">
        <f t="array" ref="I844">_xlfn.IFS(D844&gt;_xlfn.QUARTILE.INC(D:D,3),1,D844&gt;_xlfn.QUARTILE.INC(D:D,2),2,D844&gt;_xlfn.QUARTILE.INC(D:D,1),3,D844&lt;=_xlfn.QUARTILE.INC(D:D,1),4)</f>
        <v>2</v>
      </c>
      <c r="J844" t="str">
        <f t="shared" si="52"/>
        <v>122</v>
      </c>
      <c r="K844" t="str">
        <f t="shared" si="53"/>
        <v/>
      </c>
      <c r="L844" t="str">
        <f t="shared" si="54"/>
        <v/>
      </c>
      <c r="M844" t="str">
        <f t="shared" si="55"/>
        <v/>
      </c>
    </row>
    <row r="845" spans="1:13" x14ac:dyDescent="0.25">
      <c r="A845">
        <v>692</v>
      </c>
      <c r="B845">
        <v>12</v>
      </c>
      <c r="C845" s="1">
        <v>43577</v>
      </c>
      <c r="D845">
        <v>54.75</v>
      </c>
      <c r="E845">
        <v>4.5625</v>
      </c>
      <c r="F845">
        <f>$O$2-C845</f>
        <v>9</v>
      </c>
      <c r="G845" cm="1">
        <f t="array" ref="G845">_xlfn.IFS(F845&gt;_xlfn.QUARTILE.INC(F:F,3),4,F845&gt;_xlfn.QUARTILE.INC(F:F,2),3,F845&gt;_xlfn.QUARTILE.INC(F:F,1),2,F845&lt;=_xlfn.QUARTILE.INC(F:F,1),1)</f>
        <v>4</v>
      </c>
      <c r="H845" cm="1">
        <f t="array" ref="H845">_xlfn.IFS(B845&gt;_xlfn.QUARTILE.INC(B:B,3),1,B845&gt;_xlfn.QUARTILE.INC(B:B,2),2,B845&gt;_xlfn.QUARTILE.INC(B:B,1),3,B845&lt;=_xlfn.QUARTILE.INC(B:B,1),4)</f>
        <v>1</v>
      </c>
      <c r="I845" cm="1">
        <f t="array" ref="I845">_xlfn.IFS(D845&gt;_xlfn.QUARTILE.INC(D:D,3),1,D845&gt;_xlfn.QUARTILE.INC(D:D,2),2,D845&gt;_xlfn.QUARTILE.INC(D:D,1),3,D845&lt;=_xlfn.QUARTILE.INC(D:D,1),4)</f>
        <v>2</v>
      </c>
      <c r="J845" t="str">
        <f t="shared" si="52"/>
        <v>412</v>
      </c>
      <c r="K845" t="str">
        <f t="shared" si="53"/>
        <v>At Risk</v>
      </c>
      <c r="L845" t="str">
        <f t="shared" si="54"/>
        <v/>
      </c>
      <c r="M845" t="str">
        <f t="shared" si="55"/>
        <v>Loyal</v>
      </c>
    </row>
    <row r="846" spans="1:13" x14ac:dyDescent="0.25">
      <c r="A846">
        <v>5866</v>
      </c>
      <c r="B846">
        <v>8</v>
      </c>
      <c r="C846" s="1">
        <v>43580</v>
      </c>
      <c r="D846">
        <v>54.75</v>
      </c>
      <c r="E846">
        <v>6.0833333333333304</v>
      </c>
      <c r="F846">
        <f>$O$2-C846</f>
        <v>6</v>
      </c>
      <c r="G846" cm="1">
        <f t="array" ref="G846">_xlfn.IFS(F846&gt;_xlfn.QUARTILE.INC(F:F,3),4,F846&gt;_xlfn.QUARTILE.INC(F:F,2),3,F846&gt;_xlfn.QUARTILE.INC(F:F,1),2,F846&lt;=_xlfn.QUARTILE.INC(F:F,1),1)</f>
        <v>3</v>
      </c>
      <c r="H846" cm="1">
        <f t="array" ref="H846">_xlfn.IFS(B846&gt;_xlfn.QUARTILE.INC(B:B,3),1,B846&gt;_xlfn.QUARTILE.INC(B:B,2),2,B846&gt;_xlfn.QUARTILE.INC(B:B,1),3,B846&lt;=_xlfn.QUARTILE.INC(B:B,1),4)</f>
        <v>3</v>
      </c>
      <c r="I846" cm="1">
        <f t="array" ref="I846">_xlfn.IFS(D846&gt;_xlfn.QUARTILE.INC(D:D,3),1,D846&gt;_xlfn.QUARTILE.INC(D:D,2),2,D846&gt;_xlfn.QUARTILE.INC(D:D,1),3,D846&lt;=_xlfn.QUARTILE.INC(D:D,1),4)</f>
        <v>2</v>
      </c>
      <c r="J846" t="str">
        <f t="shared" si="52"/>
        <v>332</v>
      </c>
      <c r="K846" t="str">
        <f t="shared" si="53"/>
        <v/>
      </c>
      <c r="L846" t="str">
        <f t="shared" si="54"/>
        <v/>
      </c>
      <c r="M846" t="str">
        <f t="shared" si="55"/>
        <v/>
      </c>
    </row>
    <row r="847" spans="1:13" x14ac:dyDescent="0.25">
      <c r="A847">
        <v>520</v>
      </c>
      <c r="B847">
        <v>8</v>
      </c>
      <c r="C847" s="1">
        <v>43584</v>
      </c>
      <c r="D847">
        <v>54.75</v>
      </c>
      <c r="E847">
        <v>6.0833333333333304</v>
      </c>
      <c r="F847">
        <f>$O$2-C847</f>
        <v>2</v>
      </c>
      <c r="G847" cm="1">
        <f t="array" ref="G847">_xlfn.IFS(F847&gt;_xlfn.QUARTILE.INC(F:F,3),4,F847&gt;_xlfn.QUARTILE.INC(F:F,2),3,F847&gt;_xlfn.QUARTILE.INC(F:F,1),2,F847&lt;=_xlfn.QUARTILE.INC(F:F,1),1)</f>
        <v>1</v>
      </c>
      <c r="H847" cm="1">
        <f t="array" ref="H847">_xlfn.IFS(B847&gt;_xlfn.QUARTILE.INC(B:B,3),1,B847&gt;_xlfn.QUARTILE.INC(B:B,2),2,B847&gt;_xlfn.QUARTILE.INC(B:B,1),3,B847&lt;=_xlfn.QUARTILE.INC(B:B,1),4)</f>
        <v>3</v>
      </c>
      <c r="I847" cm="1">
        <f t="array" ref="I847">_xlfn.IFS(D847&gt;_xlfn.QUARTILE.INC(D:D,3),1,D847&gt;_xlfn.QUARTILE.INC(D:D,2),2,D847&gt;_xlfn.QUARTILE.INC(D:D,1),3,D847&lt;=_xlfn.QUARTILE.INC(D:D,1),4)</f>
        <v>2</v>
      </c>
      <c r="J847" t="str">
        <f t="shared" si="52"/>
        <v>132</v>
      </c>
      <c r="K847" t="str">
        <f t="shared" si="53"/>
        <v/>
      </c>
      <c r="L847" t="str">
        <f t="shared" si="54"/>
        <v/>
      </c>
      <c r="M847" t="str">
        <f t="shared" si="55"/>
        <v/>
      </c>
    </row>
    <row r="848" spans="1:13" x14ac:dyDescent="0.25">
      <c r="A848">
        <v>473</v>
      </c>
      <c r="B848">
        <v>11</v>
      </c>
      <c r="C848" s="1">
        <v>43575</v>
      </c>
      <c r="D848">
        <v>54.7</v>
      </c>
      <c r="E848">
        <v>4.2076923076922998</v>
      </c>
      <c r="F848">
        <f>$O$2-C848</f>
        <v>11</v>
      </c>
      <c r="G848" cm="1">
        <f t="array" ref="G848">_xlfn.IFS(F848&gt;_xlfn.QUARTILE.INC(F:F,3),4,F848&gt;_xlfn.QUARTILE.INC(F:F,2),3,F848&gt;_xlfn.QUARTILE.INC(F:F,1),2,F848&lt;=_xlfn.QUARTILE.INC(F:F,1),1)</f>
        <v>4</v>
      </c>
      <c r="H848" cm="1">
        <f t="array" ref="H848">_xlfn.IFS(B848&gt;_xlfn.QUARTILE.INC(B:B,3),1,B848&gt;_xlfn.QUARTILE.INC(B:B,2),2,B848&gt;_xlfn.QUARTILE.INC(B:B,1),3,B848&lt;=_xlfn.QUARTILE.INC(B:B,1),4)</f>
        <v>2</v>
      </c>
      <c r="I848" cm="1">
        <f t="array" ref="I848">_xlfn.IFS(D848&gt;_xlfn.QUARTILE.INC(D:D,3),1,D848&gt;_xlfn.QUARTILE.INC(D:D,2),2,D848&gt;_xlfn.QUARTILE.INC(D:D,1),3,D848&lt;=_xlfn.QUARTILE.INC(D:D,1),4)</f>
        <v>2</v>
      </c>
      <c r="J848" t="str">
        <f t="shared" si="52"/>
        <v>422</v>
      </c>
      <c r="K848" t="str">
        <f t="shared" si="53"/>
        <v>At Risk</v>
      </c>
      <c r="L848" t="str">
        <f t="shared" si="54"/>
        <v/>
      </c>
      <c r="M848" t="str">
        <f t="shared" si="55"/>
        <v/>
      </c>
    </row>
    <row r="849" spans="1:13" x14ac:dyDescent="0.25">
      <c r="A849">
        <v>5846</v>
      </c>
      <c r="B849">
        <v>9</v>
      </c>
      <c r="C849" s="1">
        <v>43583</v>
      </c>
      <c r="D849">
        <v>54.7</v>
      </c>
      <c r="E849">
        <v>4.97272727272727</v>
      </c>
      <c r="F849">
        <f>$O$2-C849</f>
        <v>3</v>
      </c>
      <c r="G849" cm="1">
        <f t="array" ref="G849">_xlfn.IFS(F849&gt;_xlfn.QUARTILE.INC(F:F,3),4,F849&gt;_xlfn.QUARTILE.INC(F:F,2),3,F849&gt;_xlfn.QUARTILE.INC(F:F,1),2,F849&lt;=_xlfn.QUARTILE.INC(F:F,1),1)</f>
        <v>1</v>
      </c>
      <c r="H849" cm="1">
        <f t="array" ref="H849">_xlfn.IFS(B849&gt;_xlfn.QUARTILE.INC(B:B,3),1,B849&gt;_xlfn.QUARTILE.INC(B:B,2),2,B849&gt;_xlfn.QUARTILE.INC(B:B,1),3,B849&lt;=_xlfn.QUARTILE.INC(B:B,1),4)</f>
        <v>2</v>
      </c>
      <c r="I849" cm="1">
        <f t="array" ref="I849">_xlfn.IFS(D849&gt;_xlfn.QUARTILE.INC(D:D,3),1,D849&gt;_xlfn.QUARTILE.INC(D:D,2),2,D849&gt;_xlfn.QUARTILE.INC(D:D,1),3,D849&lt;=_xlfn.QUARTILE.INC(D:D,1),4)</f>
        <v>2</v>
      </c>
      <c r="J849" t="str">
        <f t="shared" si="52"/>
        <v>122</v>
      </c>
      <c r="K849" t="str">
        <f t="shared" si="53"/>
        <v/>
      </c>
      <c r="L849" t="str">
        <f t="shared" si="54"/>
        <v/>
      </c>
      <c r="M849" t="str">
        <f t="shared" si="55"/>
        <v/>
      </c>
    </row>
    <row r="850" spans="1:13" x14ac:dyDescent="0.25">
      <c r="A850">
        <v>8471</v>
      </c>
      <c r="B850">
        <v>12</v>
      </c>
      <c r="C850" s="1">
        <v>43572</v>
      </c>
      <c r="D850">
        <v>54.699999999999903</v>
      </c>
      <c r="E850">
        <v>3.6466666666666598</v>
      </c>
      <c r="F850">
        <f>$O$2-C850</f>
        <v>14</v>
      </c>
      <c r="G850" cm="1">
        <f t="array" ref="G850">_xlfn.IFS(F850&gt;_xlfn.QUARTILE.INC(F:F,3),4,F850&gt;_xlfn.QUARTILE.INC(F:F,2),3,F850&gt;_xlfn.QUARTILE.INC(F:F,1),2,F850&lt;=_xlfn.QUARTILE.INC(F:F,1),1)</f>
        <v>4</v>
      </c>
      <c r="H850" cm="1">
        <f t="array" ref="H850">_xlfn.IFS(B850&gt;_xlfn.QUARTILE.INC(B:B,3),1,B850&gt;_xlfn.QUARTILE.INC(B:B,2),2,B850&gt;_xlfn.QUARTILE.INC(B:B,1),3,B850&lt;=_xlfn.QUARTILE.INC(B:B,1),4)</f>
        <v>1</v>
      </c>
      <c r="I850" cm="1">
        <f t="array" ref="I850">_xlfn.IFS(D850&gt;_xlfn.QUARTILE.INC(D:D,3),1,D850&gt;_xlfn.QUARTILE.INC(D:D,2),2,D850&gt;_xlfn.QUARTILE.INC(D:D,1),3,D850&lt;=_xlfn.QUARTILE.INC(D:D,1),4)</f>
        <v>2</v>
      </c>
      <c r="J850" t="str">
        <f t="shared" si="52"/>
        <v>412</v>
      </c>
      <c r="K850" t="str">
        <f t="shared" si="53"/>
        <v>At Risk</v>
      </c>
      <c r="L850" t="str">
        <f t="shared" si="54"/>
        <v/>
      </c>
      <c r="M850" t="str">
        <f t="shared" si="55"/>
        <v>Loyal</v>
      </c>
    </row>
    <row r="851" spans="1:13" x14ac:dyDescent="0.25">
      <c r="A851">
        <v>8399</v>
      </c>
      <c r="B851">
        <v>12</v>
      </c>
      <c r="C851" s="1">
        <v>43584</v>
      </c>
      <c r="D851">
        <v>54.65</v>
      </c>
      <c r="E851">
        <v>3.90357142857142</v>
      </c>
      <c r="F851">
        <f>$O$2-C851</f>
        <v>2</v>
      </c>
      <c r="G851" cm="1">
        <f t="array" ref="G851">_xlfn.IFS(F851&gt;_xlfn.QUARTILE.INC(F:F,3),4,F851&gt;_xlfn.QUARTILE.INC(F:F,2),3,F851&gt;_xlfn.QUARTILE.INC(F:F,1),2,F851&lt;=_xlfn.QUARTILE.INC(F:F,1),1)</f>
        <v>1</v>
      </c>
      <c r="H851" cm="1">
        <f t="array" ref="H851">_xlfn.IFS(B851&gt;_xlfn.QUARTILE.INC(B:B,3),1,B851&gt;_xlfn.QUARTILE.INC(B:B,2),2,B851&gt;_xlfn.QUARTILE.INC(B:B,1),3,B851&lt;=_xlfn.QUARTILE.INC(B:B,1),4)</f>
        <v>1</v>
      </c>
      <c r="I851" cm="1">
        <f t="array" ref="I851">_xlfn.IFS(D851&gt;_xlfn.QUARTILE.INC(D:D,3),1,D851&gt;_xlfn.QUARTILE.INC(D:D,2),2,D851&gt;_xlfn.QUARTILE.INC(D:D,1),3,D851&lt;=_xlfn.QUARTILE.INC(D:D,1),4)</f>
        <v>2</v>
      </c>
      <c r="J851" t="str">
        <f t="shared" si="52"/>
        <v>112</v>
      </c>
      <c r="K851" t="str">
        <f t="shared" si="53"/>
        <v/>
      </c>
      <c r="L851" t="str">
        <f t="shared" si="54"/>
        <v/>
      </c>
      <c r="M851" t="str">
        <f t="shared" si="55"/>
        <v>Loyal</v>
      </c>
    </row>
    <row r="852" spans="1:13" x14ac:dyDescent="0.25">
      <c r="A852">
        <v>607</v>
      </c>
      <c r="B852">
        <v>12</v>
      </c>
      <c r="C852" s="1">
        <v>43580</v>
      </c>
      <c r="D852">
        <v>54.6</v>
      </c>
      <c r="E852">
        <v>3.9</v>
      </c>
      <c r="F852">
        <f>$O$2-C852</f>
        <v>6</v>
      </c>
      <c r="G852" cm="1">
        <f t="array" ref="G852">_xlfn.IFS(F852&gt;_xlfn.QUARTILE.INC(F:F,3),4,F852&gt;_xlfn.QUARTILE.INC(F:F,2),3,F852&gt;_xlfn.QUARTILE.INC(F:F,1),2,F852&lt;=_xlfn.QUARTILE.INC(F:F,1),1)</f>
        <v>3</v>
      </c>
      <c r="H852" cm="1">
        <f t="array" ref="H852">_xlfn.IFS(B852&gt;_xlfn.QUARTILE.INC(B:B,3),1,B852&gt;_xlfn.QUARTILE.INC(B:B,2),2,B852&gt;_xlfn.QUARTILE.INC(B:B,1),3,B852&lt;=_xlfn.QUARTILE.INC(B:B,1),4)</f>
        <v>1</v>
      </c>
      <c r="I852" cm="1">
        <f t="array" ref="I852">_xlfn.IFS(D852&gt;_xlfn.QUARTILE.INC(D:D,3),1,D852&gt;_xlfn.QUARTILE.INC(D:D,2),2,D852&gt;_xlfn.QUARTILE.INC(D:D,1),3,D852&lt;=_xlfn.QUARTILE.INC(D:D,1),4)</f>
        <v>2</v>
      </c>
      <c r="J852" t="str">
        <f t="shared" si="52"/>
        <v>312</v>
      </c>
      <c r="K852" t="str">
        <f t="shared" si="53"/>
        <v/>
      </c>
      <c r="L852" t="str">
        <f t="shared" si="54"/>
        <v/>
      </c>
      <c r="M852" t="str">
        <f t="shared" si="55"/>
        <v>Loyal</v>
      </c>
    </row>
    <row r="853" spans="1:13" x14ac:dyDescent="0.25">
      <c r="A853">
        <v>8408</v>
      </c>
      <c r="B853">
        <v>11</v>
      </c>
      <c r="C853" s="1">
        <v>43582</v>
      </c>
      <c r="D853">
        <v>54.6</v>
      </c>
      <c r="E853">
        <v>4.9636363636363603</v>
      </c>
      <c r="F853">
        <f>$O$2-C853</f>
        <v>4</v>
      </c>
      <c r="G853" cm="1">
        <f t="array" ref="G853">_xlfn.IFS(F853&gt;_xlfn.QUARTILE.INC(F:F,3),4,F853&gt;_xlfn.QUARTILE.INC(F:F,2),3,F853&gt;_xlfn.QUARTILE.INC(F:F,1),2,F853&lt;=_xlfn.QUARTILE.INC(F:F,1),1)</f>
        <v>2</v>
      </c>
      <c r="H853" cm="1">
        <f t="array" ref="H853">_xlfn.IFS(B853&gt;_xlfn.QUARTILE.INC(B:B,3),1,B853&gt;_xlfn.QUARTILE.INC(B:B,2),2,B853&gt;_xlfn.QUARTILE.INC(B:B,1),3,B853&lt;=_xlfn.QUARTILE.INC(B:B,1),4)</f>
        <v>2</v>
      </c>
      <c r="I853" cm="1">
        <f t="array" ref="I853">_xlfn.IFS(D853&gt;_xlfn.QUARTILE.INC(D:D,3),1,D853&gt;_xlfn.QUARTILE.INC(D:D,2),2,D853&gt;_xlfn.QUARTILE.INC(D:D,1),3,D853&lt;=_xlfn.QUARTILE.INC(D:D,1),4)</f>
        <v>2</v>
      </c>
      <c r="J853" t="str">
        <f t="shared" si="52"/>
        <v>222</v>
      </c>
      <c r="K853" t="str">
        <f t="shared" si="53"/>
        <v/>
      </c>
      <c r="L853" t="str">
        <f t="shared" si="54"/>
        <v/>
      </c>
      <c r="M853" t="str">
        <f t="shared" si="55"/>
        <v/>
      </c>
    </row>
    <row r="854" spans="1:13" x14ac:dyDescent="0.25">
      <c r="A854">
        <v>5826</v>
      </c>
      <c r="B854">
        <v>9</v>
      </c>
      <c r="C854" s="1">
        <v>43581</v>
      </c>
      <c r="D854">
        <v>54.6</v>
      </c>
      <c r="E854">
        <v>4.55</v>
      </c>
      <c r="F854">
        <f>$O$2-C854</f>
        <v>5</v>
      </c>
      <c r="G854" cm="1">
        <f t="array" ref="G854">_xlfn.IFS(F854&gt;_xlfn.QUARTILE.INC(F:F,3),4,F854&gt;_xlfn.QUARTILE.INC(F:F,2),3,F854&gt;_xlfn.QUARTILE.INC(F:F,1),2,F854&lt;=_xlfn.QUARTILE.INC(F:F,1),1)</f>
        <v>3</v>
      </c>
      <c r="H854" cm="1">
        <f t="array" ref="H854">_xlfn.IFS(B854&gt;_xlfn.QUARTILE.INC(B:B,3),1,B854&gt;_xlfn.QUARTILE.INC(B:B,2),2,B854&gt;_xlfn.QUARTILE.INC(B:B,1),3,B854&lt;=_xlfn.QUARTILE.INC(B:B,1),4)</f>
        <v>2</v>
      </c>
      <c r="I854" cm="1">
        <f t="array" ref="I854">_xlfn.IFS(D854&gt;_xlfn.QUARTILE.INC(D:D,3),1,D854&gt;_xlfn.QUARTILE.INC(D:D,2),2,D854&gt;_xlfn.QUARTILE.INC(D:D,1),3,D854&lt;=_xlfn.QUARTILE.INC(D:D,1),4)</f>
        <v>2</v>
      </c>
      <c r="J854" t="str">
        <f t="shared" si="52"/>
        <v>322</v>
      </c>
      <c r="K854" t="str">
        <f t="shared" si="53"/>
        <v/>
      </c>
      <c r="L854" t="str">
        <f t="shared" si="54"/>
        <v/>
      </c>
      <c r="M854" t="str">
        <f t="shared" si="55"/>
        <v/>
      </c>
    </row>
    <row r="855" spans="1:13" x14ac:dyDescent="0.25">
      <c r="A855">
        <v>7</v>
      </c>
      <c r="B855">
        <v>9</v>
      </c>
      <c r="C855" s="1">
        <v>43583</v>
      </c>
      <c r="D855">
        <v>54.5</v>
      </c>
      <c r="E855">
        <v>4.9545454545454497</v>
      </c>
      <c r="F855">
        <f>$O$2-C855</f>
        <v>3</v>
      </c>
      <c r="G855" cm="1">
        <f t="array" ref="G855">_xlfn.IFS(F855&gt;_xlfn.QUARTILE.INC(F:F,3),4,F855&gt;_xlfn.QUARTILE.INC(F:F,2),3,F855&gt;_xlfn.QUARTILE.INC(F:F,1),2,F855&lt;=_xlfn.QUARTILE.INC(F:F,1),1)</f>
        <v>1</v>
      </c>
      <c r="H855" cm="1">
        <f t="array" ref="H855">_xlfn.IFS(B855&gt;_xlfn.QUARTILE.INC(B:B,3),1,B855&gt;_xlfn.QUARTILE.INC(B:B,2),2,B855&gt;_xlfn.QUARTILE.INC(B:B,1),3,B855&lt;=_xlfn.QUARTILE.INC(B:B,1),4)</f>
        <v>2</v>
      </c>
      <c r="I855" cm="1">
        <f t="array" ref="I855">_xlfn.IFS(D855&gt;_xlfn.QUARTILE.INC(D:D,3),1,D855&gt;_xlfn.QUARTILE.INC(D:D,2),2,D855&gt;_xlfn.QUARTILE.INC(D:D,1),3,D855&lt;=_xlfn.QUARTILE.INC(D:D,1),4)</f>
        <v>2</v>
      </c>
      <c r="J855" t="str">
        <f t="shared" si="52"/>
        <v>122</v>
      </c>
      <c r="K855" t="str">
        <f t="shared" si="53"/>
        <v/>
      </c>
      <c r="L855" t="str">
        <f t="shared" si="54"/>
        <v/>
      </c>
      <c r="M855" t="str">
        <f t="shared" si="55"/>
        <v/>
      </c>
    </row>
    <row r="856" spans="1:13" x14ac:dyDescent="0.25">
      <c r="A856">
        <v>698</v>
      </c>
      <c r="B856">
        <v>9</v>
      </c>
      <c r="C856" s="1">
        <v>43583</v>
      </c>
      <c r="D856">
        <v>54.5</v>
      </c>
      <c r="E856">
        <v>4.1923076923076898</v>
      </c>
      <c r="F856">
        <f>$O$2-C856</f>
        <v>3</v>
      </c>
      <c r="G856" cm="1">
        <f t="array" ref="G856">_xlfn.IFS(F856&gt;_xlfn.QUARTILE.INC(F:F,3),4,F856&gt;_xlfn.QUARTILE.INC(F:F,2),3,F856&gt;_xlfn.QUARTILE.INC(F:F,1),2,F856&lt;=_xlfn.QUARTILE.INC(F:F,1),1)</f>
        <v>1</v>
      </c>
      <c r="H856" cm="1">
        <f t="array" ref="H856">_xlfn.IFS(B856&gt;_xlfn.QUARTILE.INC(B:B,3),1,B856&gt;_xlfn.QUARTILE.INC(B:B,2),2,B856&gt;_xlfn.QUARTILE.INC(B:B,1),3,B856&lt;=_xlfn.QUARTILE.INC(B:B,1),4)</f>
        <v>2</v>
      </c>
      <c r="I856" cm="1">
        <f t="array" ref="I856">_xlfn.IFS(D856&gt;_xlfn.QUARTILE.INC(D:D,3),1,D856&gt;_xlfn.QUARTILE.INC(D:D,2),2,D856&gt;_xlfn.QUARTILE.INC(D:D,1),3,D856&lt;=_xlfn.QUARTILE.INC(D:D,1),4)</f>
        <v>2</v>
      </c>
      <c r="J856" t="str">
        <f t="shared" si="52"/>
        <v>122</v>
      </c>
      <c r="K856" t="str">
        <f t="shared" si="53"/>
        <v/>
      </c>
      <c r="L856" t="str">
        <f t="shared" si="54"/>
        <v/>
      </c>
      <c r="M856" t="str">
        <f t="shared" si="55"/>
        <v/>
      </c>
    </row>
    <row r="857" spans="1:13" x14ac:dyDescent="0.25">
      <c r="A857">
        <v>5376</v>
      </c>
      <c r="B857">
        <v>11</v>
      </c>
      <c r="C857" s="1">
        <v>43568</v>
      </c>
      <c r="D857">
        <v>54.5</v>
      </c>
      <c r="E857">
        <v>3.8928571428571401</v>
      </c>
      <c r="F857">
        <f>$O$2-C857</f>
        <v>18</v>
      </c>
      <c r="G857" cm="1">
        <f t="array" ref="G857">_xlfn.IFS(F857&gt;_xlfn.QUARTILE.INC(F:F,3),4,F857&gt;_xlfn.QUARTILE.INC(F:F,2),3,F857&gt;_xlfn.QUARTILE.INC(F:F,1),2,F857&lt;=_xlfn.QUARTILE.INC(F:F,1),1)</f>
        <v>4</v>
      </c>
      <c r="H857" cm="1">
        <f t="array" ref="H857">_xlfn.IFS(B857&gt;_xlfn.QUARTILE.INC(B:B,3),1,B857&gt;_xlfn.QUARTILE.INC(B:B,2),2,B857&gt;_xlfn.QUARTILE.INC(B:B,1),3,B857&lt;=_xlfn.QUARTILE.INC(B:B,1),4)</f>
        <v>2</v>
      </c>
      <c r="I857" cm="1">
        <f t="array" ref="I857">_xlfn.IFS(D857&gt;_xlfn.QUARTILE.INC(D:D,3),1,D857&gt;_xlfn.QUARTILE.INC(D:D,2),2,D857&gt;_xlfn.QUARTILE.INC(D:D,1),3,D857&lt;=_xlfn.QUARTILE.INC(D:D,1),4)</f>
        <v>2</v>
      </c>
      <c r="J857" t="str">
        <f t="shared" si="52"/>
        <v>422</v>
      </c>
      <c r="K857" t="str">
        <f t="shared" si="53"/>
        <v>At Risk</v>
      </c>
      <c r="L857" t="str">
        <f t="shared" si="54"/>
        <v/>
      </c>
      <c r="M857" t="str">
        <f t="shared" si="55"/>
        <v/>
      </c>
    </row>
    <row r="858" spans="1:13" x14ac:dyDescent="0.25">
      <c r="A858">
        <v>8088</v>
      </c>
      <c r="B858">
        <v>12</v>
      </c>
      <c r="C858" s="1">
        <v>43584</v>
      </c>
      <c r="D858">
        <v>54.45</v>
      </c>
      <c r="E858">
        <v>3.8892857142857098</v>
      </c>
      <c r="F858">
        <f>$O$2-C858</f>
        <v>2</v>
      </c>
      <c r="G858" cm="1">
        <f t="array" ref="G858">_xlfn.IFS(F858&gt;_xlfn.QUARTILE.INC(F:F,3),4,F858&gt;_xlfn.QUARTILE.INC(F:F,2),3,F858&gt;_xlfn.QUARTILE.INC(F:F,1),2,F858&lt;=_xlfn.QUARTILE.INC(F:F,1),1)</f>
        <v>1</v>
      </c>
      <c r="H858" cm="1">
        <f t="array" ref="H858">_xlfn.IFS(B858&gt;_xlfn.QUARTILE.INC(B:B,3),1,B858&gt;_xlfn.QUARTILE.INC(B:B,2),2,B858&gt;_xlfn.QUARTILE.INC(B:B,1),3,B858&lt;=_xlfn.QUARTILE.INC(B:B,1),4)</f>
        <v>1</v>
      </c>
      <c r="I858" cm="1">
        <f t="array" ref="I858">_xlfn.IFS(D858&gt;_xlfn.QUARTILE.INC(D:D,3),1,D858&gt;_xlfn.QUARTILE.INC(D:D,2),2,D858&gt;_xlfn.QUARTILE.INC(D:D,1),3,D858&lt;=_xlfn.QUARTILE.INC(D:D,1),4)</f>
        <v>2</v>
      </c>
      <c r="J858" t="str">
        <f t="shared" si="52"/>
        <v>112</v>
      </c>
      <c r="K858" t="str">
        <f t="shared" si="53"/>
        <v/>
      </c>
      <c r="L858" t="str">
        <f t="shared" si="54"/>
        <v/>
      </c>
      <c r="M858" t="str">
        <f t="shared" si="55"/>
        <v>Loyal</v>
      </c>
    </row>
    <row r="859" spans="1:13" x14ac:dyDescent="0.25">
      <c r="A859">
        <v>249</v>
      </c>
      <c r="B859">
        <v>9</v>
      </c>
      <c r="C859" s="1">
        <v>43572</v>
      </c>
      <c r="D859">
        <v>54.45</v>
      </c>
      <c r="E859">
        <v>3.4031250000000002</v>
      </c>
      <c r="F859">
        <f>$O$2-C859</f>
        <v>14</v>
      </c>
      <c r="G859" cm="1">
        <f t="array" ref="G859">_xlfn.IFS(F859&gt;_xlfn.QUARTILE.INC(F:F,3),4,F859&gt;_xlfn.QUARTILE.INC(F:F,2),3,F859&gt;_xlfn.QUARTILE.INC(F:F,1),2,F859&lt;=_xlfn.QUARTILE.INC(F:F,1),1)</f>
        <v>4</v>
      </c>
      <c r="H859" cm="1">
        <f t="array" ref="H859">_xlfn.IFS(B859&gt;_xlfn.QUARTILE.INC(B:B,3),1,B859&gt;_xlfn.QUARTILE.INC(B:B,2),2,B859&gt;_xlfn.QUARTILE.INC(B:B,1),3,B859&lt;=_xlfn.QUARTILE.INC(B:B,1),4)</f>
        <v>2</v>
      </c>
      <c r="I859" cm="1">
        <f t="array" ref="I859">_xlfn.IFS(D859&gt;_xlfn.QUARTILE.INC(D:D,3),1,D859&gt;_xlfn.QUARTILE.INC(D:D,2),2,D859&gt;_xlfn.QUARTILE.INC(D:D,1),3,D859&lt;=_xlfn.QUARTILE.INC(D:D,1),4)</f>
        <v>2</v>
      </c>
      <c r="J859" t="str">
        <f t="shared" si="52"/>
        <v>422</v>
      </c>
      <c r="K859" t="str">
        <f t="shared" si="53"/>
        <v>At Risk</v>
      </c>
      <c r="L859" t="str">
        <f t="shared" si="54"/>
        <v/>
      </c>
      <c r="M859" t="str">
        <f t="shared" si="55"/>
        <v/>
      </c>
    </row>
    <row r="860" spans="1:13" x14ac:dyDescent="0.25">
      <c r="A860">
        <v>370</v>
      </c>
      <c r="B860">
        <v>6</v>
      </c>
      <c r="C860" s="1">
        <v>43566</v>
      </c>
      <c r="D860">
        <v>54.4</v>
      </c>
      <c r="E860">
        <v>4.5333333333333297</v>
      </c>
      <c r="F860">
        <f>$O$2-C860</f>
        <v>20</v>
      </c>
      <c r="G860" cm="1">
        <f t="array" ref="G860">_xlfn.IFS(F860&gt;_xlfn.QUARTILE.INC(F:F,3),4,F860&gt;_xlfn.QUARTILE.INC(F:F,2),3,F860&gt;_xlfn.QUARTILE.INC(F:F,1),2,F860&lt;=_xlfn.QUARTILE.INC(F:F,1),1)</f>
        <v>4</v>
      </c>
      <c r="H860" cm="1">
        <f t="array" ref="H860">_xlfn.IFS(B860&gt;_xlfn.QUARTILE.INC(B:B,3),1,B860&gt;_xlfn.QUARTILE.INC(B:B,2),2,B860&gt;_xlfn.QUARTILE.INC(B:B,1),3,B860&lt;=_xlfn.QUARTILE.INC(B:B,1),4)</f>
        <v>4</v>
      </c>
      <c r="I860" cm="1">
        <f t="array" ref="I860">_xlfn.IFS(D860&gt;_xlfn.QUARTILE.INC(D:D,3),1,D860&gt;_xlfn.QUARTILE.INC(D:D,2),2,D860&gt;_xlfn.QUARTILE.INC(D:D,1),3,D860&lt;=_xlfn.QUARTILE.INC(D:D,1),4)</f>
        <v>2</v>
      </c>
      <c r="J860" t="str">
        <f t="shared" si="52"/>
        <v>442</v>
      </c>
      <c r="K860" t="str">
        <f t="shared" si="53"/>
        <v>At Risk</v>
      </c>
      <c r="L860" t="str">
        <f t="shared" si="54"/>
        <v/>
      </c>
      <c r="M860" t="str">
        <f t="shared" si="55"/>
        <v/>
      </c>
    </row>
    <row r="861" spans="1:13" x14ac:dyDescent="0.25">
      <c r="A861">
        <v>8265</v>
      </c>
      <c r="B861">
        <v>11</v>
      </c>
      <c r="C861" s="1">
        <v>43582</v>
      </c>
      <c r="D861">
        <v>54.35</v>
      </c>
      <c r="E861">
        <v>4.1807692307692301</v>
      </c>
      <c r="F861">
        <f>$O$2-C861</f>
        <v>4</v>
      </c>
      <c r="G861" cm="1">
        <f t="array" ref="G861">_xlfn.IFS(F861&gt;_xlfn.QUARTILE.INC(F:F,3),4,F861&gt;_xlfn.QUARTILE.INC(F:F,2),3,F861&gt;_xlfn.QUARTILE.INC(F:F,1),2,F861&lt;=_xlfn.QUARTILE.INC(F:F,1),1)</f>
        <v>2</v>
      </c>
      <c r="H861" cm="1">
        <f t="array" ref="H861">_xlfn.IFS(B861&gt;_xlfn.QUARTILE.INC(B:B,3),1,B861&gt;_xlfn.QUARTILE.INC(B:B,2),2,B861&gt;_xlfn.QUARTILE.INC(B:B,1),3,B861&lt;=_xlfn.QUARTILE.INC(B:B,1),4)</f>
        <v>2</v>
      </c>
      <c r="I861" cm="1">
        <f t="array" ref="I861">_xlfn.IFS(D861&gt;_xlfn.QUARTILE.INC(D:D,3),1,D861&gt;_xlfn.QUARTILE.INC(D:D,2),2,D861&gt;_xlfn.QUARTILE.INC(D:D,1),3,D861&lt;=_xlfn.QUARTILE.INC(D:D,1),4)</f>
        <v>2</v>
      </c>
      <c r="J861" t="str">
        <f t="shared" si="52"/>
        <v>222</v>
      </c>
      <c r="K861" t="str">
        <f t="shared" si="53"/>
        <v/>
      </c>
      <c r="L861" t="str">
        <f t="shared" si="54"/>
        <v/>
      </c>
      <c r="M861" t="str">
        <f t="shared" si="55"/>
        <v/>
      </c>
    </row>
    <row r="862" spans="1:13" x14ac:dyDescent="0.25">
      <c r="A862">
        <v>5082</v>
      </c>
      <c r="B862">
        <v>10</v>
      </c>
      <c r="C862" s="1">
        <v>43583</v>
      </c>
      <c r="D862">
        <v>54.35</v>
      </c>
      <c r="E862">
        <v>4.1807692307692301</v>
      </c>
      <c r="F862">
        <f>$O$2-C862</f>
        <v>3</v>
      </c>
      <c r="G862" cm="1">
        <f t="array" ref="G862">_xlfn.IFS(F862&gt;_xlfn.QUARTILE.INC(F:F,3),4,F862&gt;_xlfn.QUARTILE.INC(F:F,2),3,F862&gt;_xlfn.QUARTILE.INC(F:F,1),2,F862&lt;=_xlfn.QUARTILE.INC(F:F,1),1)</f>
        <v>1</v>
      </c>
      <c r="H862" cm="1">
        <f t="array" ref="H862">_xlfn.IFS(B862&gt;_xlfn.QUARTILE.INC(B:B,3),1,B862&gt;_xlfn.QUARTILE.INC(B:B,2),2,B862&gt;_xlfn.QUARTILE.INC(B:B,1),3,B862&lt;=_xlfn.QUARTILE.INC(B:B,1),4)</f>
        <v>2</v>
      </c>
      <c r="I862" cm="1">
        <f t="array" ref="I862">_xlfn.IFS(D862&gt;_xlfn.QUARTILE.INC(D:D,3),1,D862&gt;_xlfn.QUARTILE.INC(D:D,2),2,D862&gt;_xlfn.QUARTILE.INC(D:D,1),3,D862&lt;=_xlfn.QUARTILE.INC(D:D,1),4)</f>
        <v>2</v>
      </c>
      <c r="J862" t="str">
        <f t="shared" si="52"/>
        <v>122</v>
      </c>
      <c r="K862" t="str">
        <f t="shared" si="53"/>
        <v/>
      </c>
      <c r="L862" t="str">
        <f t="shared" si="54"/>
        <v/>
      </c>
      <c r="M862" t="str">
        <f t="shared" si="55"/>
        <v/>
      </c>
    </row>
    <row r="863" spans="1:13" x14ac:dyDescent="0.25">
      <c r="A863">
        <v>9</v>
      </c>
      <c r="B863">
        <v>9</v>
      </c>
      <c r="C863" s="1">
        <v>43581</v>
      </c>
      <c r="D863">
        <v>54.25</v>
      </c>
      <c r="E863">
        <v>4.5208333333333304</v>
      </c>
      <c r="F863">
        <f>$O$2-C863</f>
        <v>5</v>
      </c>
      <c r="G863" cm="1">
        <f t="array" ref="G863">_xlfn.IFS(F863&gt;_xlfn.QUARTILE.INC(F:F,3),4,F863&gt;_xlfn.QUARTILE.INC(F:F,2),3,F863&gt;_xlfn.QUARTILE.INC(F:F,1),2,F863&lt;=_xlfn.QUARTILE.INC(F:F,1),1)</f>
        <v>3</v>
      </c>
      <c r="H863" cm="1">
        <f t="array" ref="H863">_xlfn.IFS(B863&gt;_xlfn.QUARTILE.INC(B:B,3),1,B863&gt;_xlfn.QUARTILE.INC(B:B,2),2,B863&gt;_xlfn.QUARTILE.INC(B:B,1),3,B863&lt;=_xlfn.QUARTILE.INC(B:B,1),4)</f>
        <v>2</v>
      </c>
      <c r="I863" cm="1">
        <f t="array" ref="I863">_xlfn.IFS(D863&gt;_xlfn.QUARTILE.INC(D:D,3),1,D863&gt;_xlfn.QUARTILE.INC(D:D,2),2,D863&gt;_xlfn.QUARTILE.INC(D:D,1),3,D863&lt;=_xlfn.QUARTILE.INC(D:D,1),4)</f>
        <v>2</v>
      </c>
      <c r="J863" t="str">
        <f t="shared" si="52"/>
        <v>322</v>
      </c>
      <c r="K863" t="str">
        <f t="shared" si="53"/>
        <v/>
      </c>
      <c r="L863" t="str">
        <f t="shared" si="54"/>
        <v/>
      </c>
      <c r="M863" t="str">
        <f t="shared" si="55"/>
        <v/>
      </c>
    </row>
    <row r="864" spans="1:13" x14ac:dyDescent="0.25">
      <c r="A864">
        <v>8439</v>
      </c>
      <c r="B864">
        <v>9</v>
      </c>
      <c r="C864" s="1">
        <v>43584</v>
      </c>
      <c r="D864">
        <v>54.25</v>
      </c>
      <c r="E864">
        <v>4.1730769230769198</v>
      </c>
      <c r="F864">
        <f>$O$2-C864</f>
        <v>2</v>
      </c>
      <c r="G864" cm="1">
        <f t="array" ref="G864">_xlfn.IFS(F864&gt;_xlfn.QUARTILE.INC(F:F,3),4,F864&gt;_xlfn.QUARTILE.INC(F:F,2),3,F864&gt;_xlfn.QUARTILE.INC(F:F,1),2,F864&lt;=_xlfn.QUARTILE.INC(F:F,1),1)</f>
        <v>1</v>
      </c>
      <c r="H864" cm="1">
        <f t="array" ref="H864">_xlfn.IFS(B864&gt;_xlfn.QUARTILE.INC(B:B,3),1,B864&gt;_xlfn.QUARTILE.INC(B:B,2),2,B864&gt;_xlfn.QUARTILE.INC(B:B,1),3,B864&lt;=_xlfn.QUARTILE.INC(B:B,1),4)</f>
        <v>2</v>
      </c>
      <c r="I864" cm="1">
        <f t="array" ref="I864">_xlfn.IFS(D864&gt;_xlfn.QUARTILE.INC(D:D,3),1,D864&gt;_xlfn.QUARTILE.INC(D:D,2),2,D864&gt;_xlfn.QUARTILE.INC(D:D,1),3,D864&lt;=_xlfn.QUARTILE.INC(D:D,1),4)</f>
        <v>2</v>
      </c>
      <c r="J864" t="str">
        <f t="shared" si="52"/>
        <v>122</v>
      </c>
      <c r="K864" t="str">
        <f t="shared" si="53"/>
        <v/>
      </c>
      <c r="L864" t="str">
        <f t="shared" si="54"/>
        <v/>
      </c>
      <c r="M864" t="str">
        <f t="shared" si="55"/>
        <v/>
      </c>
    </row>
    <row r="865" spans="1:13" x14ac:dyDescent="0.25">
      <c r="A865">
        <v>263</v>
      </c>
      <c r="B865">
        <v>12</v>
      </c>
      <c r="C865" s="1">
        <v>43584</v>
      </c>
      <c r="D865">
        <v>54.25</v>
      </c>
      <c r="E865">
        <v>4.1730769230769198</v>
      </c>
      <c r="F865">
        <f>$O$2-C865</f>
        <v>2</v>
      </c>
      <c r="G865" cm="1">
        <f t="array" ref="G865">_xlfn.IFS(F865&gt;_xlfn.QUARTILE.INC(F:F,3),4,F865&gt;_xlfn.QUARTILE.INC(F:F,2),3,F865&gt;_xlfn.QUARTILE.INC(F:F,1),2,F865&lt;=_xlfn.QUARTILE.INC(F:F,1),1)</f>
        <v>1</v>
      </c>
      <c r="H865" cm="1">
        <f t="array" ref="H865">_xlfn.IFS(B865&gt;_xlfn.QUARTILE.INC(B:B,3),1,B865&gt;_xlfn.QUARTILE.INC(B:B,2),2,B865&gt;_xlfn.QUARTILE.INC(B:B,1),3,B865&lt;=_xlfn.QUARTILE.INC(B:B,1),4)</f>
        <v>1</v>
      </c>
      <c r="I865" cm="1">
        <f t="array" ref="I865">_xlfn.IFS(D865&gt;_xlfn.QUARTILE.INC(D:D,3),1,D865&gt;_xlfn.QUARTILE.INC(D:D,2),2,D865&gt;_xlfn.QUARTILE.INC(D:D,1),3,D865&lt;=_xlfn.QUARTILE.INC(D:D,1),4)</f>
        <v>2</v>
      </c>
      <c r="J865" t="str">
        <f t="shared" si="52"/>
        <v>112</v>
      </c>
      <c r="K865" t="str">
        <f t="shared" si="53"/>
        <v/>
      </c>
      <c r="L865" t="str">
        <f t="shared" si="54"/>
        <v/>
      </c>
      <c r="M865" t="str">
        <f t="shared" si="55"/>
        <v>Loyal</v>
      </c>
    </row>
    <row r="866" spans="1:13" x14ac:dyDescent="0.25">
      <c r="A866">
        <v>8409</v>
      </c>
      <c r="B866">
        <v>9</v>
      </c>
      <c r="C866" s="1">
        <v>43573</v>
      </c>
      <c r="D866">
        <v>54.25</v>
      </c>
      <c r="E866">
        <v>4.1730769230769198</v>
      </c>
      <c r="F866">
        <f>$O$2-C866</f>
        <v>13</v>
      </c>
      <c r="G866" cm="1">
        <f t="array" ref="G866">_xlfn.IFS(F866&gt;_xlfn.QUARTILE.INC(F:F,3),4,F866&gt;_xlfn.QUARTILE.INC(F:F,2),3,F866&gt;_xlfn.QUARTILE.INC(F:F,1),2,F866&lt;=_xlfn.QUARTILE.INC(F:F,1),1)</f>
        <v>4</v>
      </c>
      <c r="H866" cm="1">
        <f t="array" ref="H866">_xlfn.IFS(B866&gt;_xlfn.QUARTILE.INC(B:B,3),1,B866&gt;_xlfn.QUARTILE.INC(B:B,2),2,B866&gt;_xlfn.QUARTILE.INC(B:B,1),3,B866&lt;=_xlfn.QUARTILE.INC(B:B,1),4)</f>
        <v>2</v>
      </c>
      <c r="I866" cm="1">
        <f t="array" ref="I866">_xlfn.IFS(D866&gt;_xlfn.QUARTILE.INC(D:D,3),1,D866&gt;_xlfn.QUARTILE.INC(D:D,2),2,D866&gt;_xlfn.QUARTILE.INC(D:D,1),3,D866&lt;=_xlfn.QUARTILE.INC(D:D,1),4)</f>
        <v>2</v>
      </c>
      <c r="J866" t="str">
        <f t="shared" si="52"/>
        <v>422</v>
      </c>
      <c r="K866" t="str">
        <f t="shared" si="53"/>
        <v>At Risk</v>
      </c>
      <c r="L866" t="str">
        <f t="shared" si="54"/>
        <v/>
      </c>
      <c r="M866" t="str">
        <f t="shared" si="55"/>
        <v/>
      </c>
    </row>
    <row r="867" spans="1:13" x14ac:dyDescent="0.25">
      <c r="A867">
        <v>8230</v>
      </c>
      <c r="B867">
        <v>9</v>
      </c>
      <c r="C867" s="1">
        <v>43580</v>
      </c>
      <c r="D867">
        <v>54.2</v>
      </c>
      <c r="E867">
        <v>4.5166666666666604</v>
      </c>
      <c r="F867">
        <f>$O$2-C867</f>
        <v>6</v>
      </c>
      <c r="G867" cm="1">
        <f t="array" ref="G867">_xlfn.IFS(F867&gt;_xlfn.QUARTILE.INC(F:F,3),4,F867&gt;_xlfn.QUARTILE.INC(F:F,2),3,F867&gt;_xlfn.QUARTILE.INC(F:F,1),2,F867&lt;=_xlfn.QUARTILE.INC(F:F,1),1)</f>
        <v>3</v>
      </c>
      <c r="H867" cm="1">
        <f t="array" ref="H867">_xlfn.IFS(B867&gt;_xlfn.QUARTILE.INC(B:B,3),1,B867&gt;_xlfn.QUARTILE.INC(B:B,2),2,B867&gt;_xlfn.QUARTILE.INC(B:B,1),3,B867&lt;=_xlfn.QUARTILE.INC(B:B,1),4)</f>
        <v>2</v>
      </c>
      <c r="I867" cm="1">
        <f t="array" ref="I867">_xlfn.IFS(D867&gt;_xlfn.QUARTILE.INC(D:D,3),1,D867&gt;_xlfn.QUARTILE.INC(D:D,2),2,D867&gt;_xlfn.QUARTILE.INC(D:D,1),3,D867&lt;=_xlfn.QUARTILE.INC(D:D,1),4)</f>
        <v>2</v>
      </c>
      <c r="J867" t="str">
        <f t="shared" si="52"/>
        <v>322</v>
      </c>
      <c r="K867" t="str">
        <f t="shared" si="53"/>
        <v/>
      </c>
      <c r="L867" t="str">
        <f t="shared" si="54"/>
        <v/>
      </c>
      <c r="M867" t="str">
        <f t="shared" si="55"/>
        <v/>
      </c>
    </row>
    <row r="868" spans="1:13" x14ac:dyDescent="0.25">
      <c r="A868">
        <v>640</v>
      </c>
      <c r="B868">
        <v>10</v>
      </c>
      <c r="C868" s="1">
        <v>43584</v>
      </c>
      <c r="D868">
        <v>54.2</v>
      </c>
      <c r="E868">
        <v>4.5166666666666604</v>
      </c>
      <c r="F868">
        <f>$O$2-C868</f>
        <v>2</v>
      </c>
      <c r="G868" cm="1">
        <f t="array" ref="G868">_xlfn.IFS(F868&gt;_xlfn.QUARTILE.INC(F:F,3),4,F868&gt;_xlfn.QUARTILE.INC(F:F,2),3,F868&gt;_xlfn.QUARTILE.INC(F:F,1),2,F868&lt;=_xlfn.QUARTILE.INC(F:F,1),1)</f>
        <v>1</v>
      </c>
      <c r="H868" cm="1">
        <f t="array" ref="H868">_xlfn.IFS(B868&gt;_xlfn.QUARTILE.INC(B:B,3),1,B868&gt;_xlfn.QUARTILE.INC(B:B,2),2,B868&gt;_xlfn.QUARTILE.INC(B:B,1),3,B868&lt;=_xlfn.QUARTILE.INC(B:B,1),4)</f>
        <v>2</v>
      </c>
      <c r="I868" cm="1">
        <f t="array" ref="I868">_xlfn.IFS(D868&gt;_xlfn.QUARTILE.INC(D:D,3),1,D868&gt;_xlfn.QUARTILE.INC(D:D,2),2,D868&gt;_xlfn.QUARTILE.INC(D:D,1),3,D868&lt;=_xlfn.QUARTILE.INC(D:D,1),4)</f>
        <v>2</v>
      </c>
      <c r="J868" t="str">
        <f t="shared" si="52"/>
        <v>122</v>
      </c>
      <c r="K868" t="str">
        <f t="shared" si="53"/>
        <v/>
      </c>
      <c r="L868" t="str">
        <f t="shared" si="54"/>
        <v/>
      </c>
      <c r="M868" t="str">
        <f t="shared" si="55"/>
        <v/>
      </c>
    </row>
    <row r="869" spans="1:13" x14ac:dyDescent="0.25">
      <c r="A869">
        <v>5146</v>
      </c>
      <c r="B869">
        <v>8</v>
      </c>
      <c r="C869" s="1">
        <v>43577</v>
      </c>
      <c r="D869">
        <v>54.15</v>
      </c>
      <c r="E869">
        <v>4.9227272727272702</v>
      </c>
      <c r="F869">
        <f>$O$2-C869</f>
        <v>9</v>
      </c>
      <c r="G869" cm="1">
        <f t="array" ref="G869">_xlfn.IFS(F869&gt;_xlfn.QUARTILE.INC(F:F,3),4,F869&gt;_xlfn.QUARTILE.INC(F:F,2),3,F869&gt;_xlfn.QUARTILE.INC(F:F,1),2,F869&lt;=_xlfn.QUARTILE.INC(F:F,1),1)</f>
        <v>4</v>
      </c>
      <c r="H869" cm="1">
        <f t="array" ref="H869">_xlfn.IFS(B869&gt;_xlfn.QUARTILE.INC(B:B,3),1,B869&gt;_xlfn.QUARTILE.INC(B:B,2),2,B869&gt;_xlfn.QUARTILE.INC(B:B,1),3,B869&lt;=_xlfn.QUARTILE.INC(B:B,1),4)</f>
        <v>3</v>
      </c>
      <c r="I869" cm="1">
        <f t="array" ref="I869">_xlfn.IFS(D869&gt;_xlfn.QUARTILE.INC(D:D,3),1,D869&gt;_xlfn.QUARTILE.INC(D:D,2),2,D869&gt;_xlfn.QUARTILE.INC(D:D,1),3,D869&lt;=_xlfn.QUARTILE.INC(D:D,1),4)</f>
        <v>2</v>
      </c>
      <c r="J869" t="str">
        <f t="shared" si="52"/>
        <v>432</v>
      </c>
      <c r="K869" t="str">
        <f t="shared" si="53"/>
        <v>At Risk</v>
      </c>
      <c r="L869" t="str">
        <f t="shared" si="54"/>
        <v/>
      </c>
      <c r="M869" t="str">
        <f t="shared" si="55"/>
        <v/>
      </c>
    </row>
    <row r="870" spans="1:13" x14ac:dyDescent="0.25">
      <c r="A870">
        <v>5719</v>
      </c>
      <c r="B870">
        <v>8</v>
      </c>
      <c r="C870" s="1">
        <v>43584</v>
      </c>
      <c r="D870">
        <v>54.15</v>
      </c>
      <c r="E870">
        <v>4.9227272727272702</v>
      </c>
      <c r="F870">
        <f>$O$2-C870</f>
        <v>2</v>
      </c>
      <c r="G870" cm="1">
        <f t="array" ref="G870">_xlfn.IFS(F870&gt;_xlfn.QUARTILE.INC(F:F,3),4,F870&gt;_xlfn.QUARTILE.INC(F:F,2),3,F870&gt;_xlfn.QUARTILE.INC(F:F,1),2,F870&lt;=_xlfn.QUARTILE.INC(F:F,1),1)</f>
        <v>1</v>
      </c>
      <c r="H870" cm="1">
        <f t="array" ref="H870">_xlfn.IFS(B870&gt;_xlfn.QUARTILE.INC(B:B,3),1,B870&gt;_xlfn.QUARTILE.INC(B:B,2),2,B870&gt;_xlfn.QUARTILE.INC(B:B,1),3,B870&lt;=_xlfn.QUARTILE.INC(B:B,1),4)</f>
        <v>3</v>
      </c>
      <c r="I870" cm="1">
        <f t="array" ref="I870">_xlfn.IFS(D870&gt;_xlfn.QUARTILE.INC(D:D,3),1,D870&gt;_xlfn.QUARTILE.INC(D:D,2),2,D870&gt;_xlfn.QUARTILE.INC(D:D,1),3,D870&lt;=_xlfn.QUARTILE.INC(D:D,1),4)</f>
        <v>2</v>
      </c>
      <c r="J870" t="str">
        <f t="shared" si="52"/>
        <v>132</v>
      </c>
      <c r="K870" t="str">
        <f t="shared" si="53"/>
        <v/>
      </c>
      <c r="L870" t="str">
        <f t="shared" si="54"/>
        <v/>
      </c>
      <c r="M870" t="str">
        <f t="shared" si="55"/>
        <v/>
      </c>
    </row>
    <row r="871" spans="1:13" x14ac:dyDescent="0.25">
      <c r="A871">
        <v>8356</v>
      </c>
      <c r="B871">
        <v>12</v>
      </c>
      <c r="C871" s="1">
        <v>43575</v>
      </c>
      <c r="D871">
        <v>54.15</v>
      </c>
      <c r="E871">
        <v>4.5125000000000002</v>
      </c>
      <c r="F871">
        <f>$O$2-C871</f>
        <v>11</v>
      </c>
      <c r="G871" cm="1">
        <f t="array" ref="G871">_xlfn.IFS(F871&gt;_xlfn.QUARTILE.INC(F:F,3),4,F871&gt;_xlfn.QUARTILE.INC(F:F,2),3,F871&gt;_xlfn.QUARTILE.INC(F:F,1),2,F871&lt;=_xlfn.QUARTILE.INC(F:F,1),1)</f>
        <v>4</v>
      </c>
      <c r="H871" cm="1">
        <f t="array" ref="H871">_xlfn.IFS(B871&gt;_xlfn.QUARTILE.INC(B:B,3),1,B871&gt;_xlfn.QUARTILE.INC(B:B,2),2,B871&gt;_xlfn.QUARTILE.INC(B:B,1),3,B871&lt;=_xlfn.QUARTILE.INC(B:B,1),4)</f>
        <v>1</v>
      </c>
      <c r="I871" cm="1">
        <f t="array" ref="I871">_xlfn.IFS(D871&gt;_xlfn.QUARTILE.INC(D:D,3),1,D871&gt;_xlfn.QUARTILE.INC(D:D,2),2,D871&gt;_xlfn.QUARTILE.INC(D:D,1),3,D871&lt;=_xlfn.QUARTILE.INC(D:D,1),4)</f>
        <v>2</v>
      </c>
      <c r="J871" t="str">
        <f t="shared" si="52"/>
        <v>412</v>
      </c>
      <c r="K871" t="str">
        <f t="shared" si="53"/>
        <v>At Risk</v>
      </c>
      <c r="L871" t="str">
        <f t="shared" si="54"/>
        <v/>
      </c>
      <c r="M871" t="str">
        <f t="shared" si="55"/>
        <v>Loyal</v>
      </c>
    </row>
    <row r="872" spans="1:13" x14ac:dyDescent="0.25">
      <c r="A872">
        <v>5564</v>
      </c>
      <c r="B872">
        <v>10</v>
      </c>
      <c r="C872" s="1">
        <v>43583</v>
      </c>
      <c r="D872">
        <v>54.15</v>
      </c>
      <c r="E872">
        <v>4.9227272727272702</v>
      </c>
      <c r="F872">
        <f>$O$2-C872</f>
        <v>3</v>
      </c>
      <c r="G872" cm="1">
        <f t="array" ref="G872">_xlfn.IFS(F872&gt;_xlfn.QUARTILE.INC(F:F,3),4,F872&gt;_xlfn.QUARTILE.INC(F:F,2),3,F872&gt;_xlfn.QUARTILE.INC(F:F,1),2,F872&lt;=_xlfn.QUARTILE.INC(F:F,1),1)</f>
        <v>1</v>
      </c>
      <c r="H872" cm="1">
        <f t="array" ref="H872">_xlfn.IFS(B872&gt;_xlfn.QUARTILE.INC(B:B,3),1,B872&gt;_xlfn.QUARTILE.INC(B:B,2),2,B872&gt;_xlfn.QUARTILE.INC(B:B,1),3,B872&lt;=_xlfn.QUARTILE.INC(B:B,1),4)</f>
        <v>2</v>
      </c>
      <c r="I872" cm="1">
        <f t="array" ref="I872">_xlfn.IFS(D872&gt;_xlfn.QUARTILE.INC(D:D,3),1,D872&gt;_xlfn.QUARTILE.INC(D:D,2),2,D872&gt;_xlfn.QUARTILE.INC(D:D,1),3,D872&lt;=_xlfn.QUARTILE.INC(D:D,1),4)</f>
        <v>2</v>
      </c>
      <c r="J872" t="str">
        <f t="shared" si="52"/>
        <v>122</v>
      </c>
      <c r="K872" t="str">
        <f t="shared" si="53"/>
        <v/>
      </c>
      <c r="L872" t="str">
        <f t="shared" si="54"/>
        <v/>
      </c>
      <c r="M872" t="str">
        <f t="shared" si="55"/>
        <v/>
      </c>
    </row>
    <row r="873" spans="1:13" x14ac:dyDescent="0.25">
      <c r="A873">
        <v>655</v>
      </c>
      <c r="B873">
        <v>13</v>
      </c>
      <c r="C873" s="1">
        <v>43584</v>
      </c>
      <c r="D873">
        <v>54.1</v>
      </c>
      <c r="E873">
        <v>4.1615384615384601</v>
      </c>
      <c r="F873">
        <f>$O$2-C873</f>
        <v>2</v>
      </c>
      <c r="G873" cm="1">
        <f t="array" ref="G873">_xlfn.IFS(F873&gt;_xlfn.QUARTILE.INC(F:F,3),4,F873&gt;_xlfn.QUARTILE.INC(F:F,2),3,F873&gt;_xlfn.QUARTILE.INC(F:F,1),2,F873&lt;=_xlfn.QUARTILE.INC(F:F,1),1)</f>
        <v>1</v>
      </c>
      <c r="H873" cm="1">
        <f t="array" ref="H873">_xlfn.IFS(B873&gt;_xlfn.QUARTILE.INC(B:B,3),1,B873&gt;_xlfn.QUARTILE.INC(B:B,2),2,B873&gt;_xlfn.QUARTILE.INC(B:B,1),3,B873&lt;=_xlfn.QUARTILE.INC(B:B,1),4)</f>
        <v>1</v>
      </c>
      <c r="I873" cm="1">
        <f t="array" ref="I873">_xlfn.IFS(D873&gt;_xlfn.QUARTILE.INC(D:D,3),1,D873&gt;_xlfn.QUARTILE.INC(D:D,2),2,D873&gt;_xlfn.QUARTILE.INC(D:D,1),3,D873&lt;=_xlfn.QUARTILE.INC(D:D,1),4)</f>
        <v>2</v>
      </c>
      <c r="J873" t="str">
        <f t="shared" si="52"/>
        <v>112</v>
      </c>
      <c r="K873" t="str">
        <f t="shared" si="53"/>
        <v/>
      </c>
      <c r="L873" t="str">
        <f t="shared" si="54"/>
        <v/>
      </c>
      <c r="M873" t="str">
        <f t="shared" si="55"/>
        <v>Loyal</v>
      </c>
    </row>
    <row r="874" spans="1:13" x14ac:dyDescent="0.25">
      <c r="A874">
        <v>5399</v>
      </c>
      <c r="B874">
        <v>7</v>
      </c>
      <c r="C874" s="1">
        <v>43583</v>
      </c>
      <c r="D874">
        <v>54.1</v>
      </c>
      <c r="E874">
        <v>4.91818181818181</v>
      </c>
      <c r="F874">
        <f>$O$2-C874</f>
        <v>3</v>
      </c>
      <c r="G874" cm="1">
        <f t="array" ref="G874">_xlfn.IFS(F874&gt;_xlfn.QUARTILE.INC(F:F,3),4,F874&gt;_xlfn.QUARTILE.INC(F:F,2),3,F874&gt;_xlfn.QUARTILE.INC(F:F,1),2,F874&lt;=_xlfn.QUARTILE.INC(F:F,1),1)</f>
        <v>1</v>
      </c>
      <c r="H874" cm="1">
        <f t="array" ref="H874">_xlfn.IFS(B874&gt;_xlfn.QUARTILE.INC(B:B,3),1,B874&gt;_xlfn.QUARTILE.INC(B:B,2),2,B874&gt;_xlfn.QUARTILE.INC(B:B,1),3,B874&lt;=_xlfn.QUARTILE.INC(B:B,1),4)</f>
        <v>3</v>
      </c>
      <c r="I874" cm="1">
        <f t="array" ref="I874">_xlfn.IFS(D874&gt;_xlfn.QUARTILE.INC(D:D,3),1,D874&gt;_xlfn.QUARTILE.INC(D:D,2),2,D874&gt;_xlfn.QUARTILE.INC(D:D,1),3,D874&lt;=_xlfn.QUARTILE.INC(D:D,1),4)</f>
        <v>2</v>
      </c>
      <c r="J874" t="str">
        <f t="shared" si="52"/>
        <v>132</v>
      </c>
      <c r="K874" t="str">
        <f t="shared" si="53"/>
        <v/>
      </c>
      <c r="L874" t="str">
        <f t="shared" si="54"/>
        <v/>
      </c>
      <c r="M874" t="str">
        <f t="shared" si="55"/>
        <v/>
      </c>
    </row>
    <row r="875" spans="1:13" x14ac:dyDescent="0.25">
      <c r="A875">
        <v>5860</v>
      </c>
      <c r="B875">
        <v>7</v>
      </c>
      <c r="C875" s="1">
        <v>43581</v>
      </c>
      <c r="D875">
        <v>54.05</v>
      </c>
      <c r="E875">
        <v>5.4049999999999896</v>
      </c>
      <c r="F875">
        <f>$O$2-C875</f>
        <v>5</v>
      </c>
      <c r="G875" cm="1">
        <f t="array" ref="G875">_xlfn.IFS(F875&gt;_xlfn.QUARTILE.INC(F:F,3),4,F875&gt;_xlfn.QUARTILE.INC(F:F,2),3,F875&gt;_xlfn.QUARTILE.INC(F:F,1),2,F875&lt;=_xlfn.QUARTILE.INC(F:F,1),1)</f>
        <v>3</v>
      </c>
      <c r="H875" cm="1">
        <f t="array" ref="H875">_xlfn.IFS(B875&gt;_xlfn.QUARTILE.INC(B:B,3),1,B875&gt;_xlfn.QUARTILE.INC(B:B,2),2,B875&gt;_xlfn.QUARTILE.INC(B:B,1),3,B875&lt;=_xlfn.QUARTILE.INC(B:B,1),4)</f>
        <v>3</v>
      </c>
      <c r="I875" cm="1">
        <f t="array" ref="I875">_xlfn.IFS(D875&gt;_xlfn.QUARTILE.INC(D:D,3),1,D875&gt;_xlfn.QUARTILE.INC(D:D,2),2,D875&gt;_xlfn.QUARTILE.INC(D:D,1),3,D875&lt;=_xlfn.QUARTILE.INC(D:D,1),4)</f>
        <v>2</v>
      </c>
      <c r="J875" t="str">
        <f t="shared" si="52"/>
        <v>332</v>
      </c>
      <c r="K875" t="str">
        <f t="shared" si="53"/>
        <v/>
      </c>
      <c r="L875" t="str">
        <f t="shared" si="54"/>
        <v/>
      </c>
      <c r="M875" t="str">
        <f t="shared" si="55"/>
        <v/>
      </c>
    </row>
    <row r="876" spans="1:13" x14ac:dyDescent="0.25">
      <c r="A876">
        <v>5345</v>
      </c>
      <c r="B876">
        <v>8</v>
      </c>
      <c r="C876" s="1">
        <v>43583</v>
      </c>
      <c r="D876">
        <v>54.05</v>
      </c>
      <c r="E876">
        <v>5.4049999999999896</v>
      </c>
      <c r="F876">
        <f>$O$2-C876</f>
        <v>3</v>
      </c>
      <c r="G876" cm="1">
        <f t="array" ref="G876">_xlfn.IFS(F876&gt;_xlfn.QUARTILE.INC(F:F,3),4,F876&gt;_xlfn.QUARTILE.INC(F:F,2),3,F876&gt;_xlfn.QUARTILE.INC(F:F,1),2,F876&lt;=_xlfn.QUARTILE.INC(F:F,1),1)</f>
        <v>1</v>
      </c>
      <c r="H876" cm="1">
        <f t="array" ref="H876">_xlfn.IFS(B876&gt;_xlfn.QUARTILE.INC(B:B,3),1,B876&gt;_xlfn.QUARTILE.INC(B:B,2),2,B876&gt;_xlfn.QUARTILE.INC(B:B,1),3,B876&lt;=_xlfn.QUARTILE.INC(B:B,1),4)</f>
        <v>3</v>
      </c>
      <c r="I876" cm="1">
        <f t="array" ref="I876">_xlfn.IFS(D876&gt;_xlfn.QUARTILE.INC(D:D,3),1,D876&gt;_xlfn.QUARTILE.INC(D:D,2),2,D876&gt;_xlfn.QUARTILE.INC(D:D,1),3,D876&lt;=_xlfn.QUARTILE.INC(D:D,1),4)</f>
        <v>2</v>
      </c>
      <c r="J876" t="str">
        <f t="shared" si="52"/>
        <v>132</v>
      </c>
      <c r="K876" t="str">
        <f t="shared" si="53"/>
        <v/>
      </c>
      <c r="L876" t="str">
        <f t="shared" si="54"/>
        <v/>
      </c>
      <c r="M876" t="str">
        <f t="shared" si="55"/>
        <v/>
      </c>
    </row>
    <row r="877" spans="1:13" x14ac:dyDescent="0.25">
      <c r="A877">
        <v>8136</v>
      </c>
      <c r="B877">
        <v>11</v>
      </c>
      <c r="C877" s="1">
        <v>43580</v>
      </c>
      <c r="D877">
        <v>54</v>
      </c>
      <c r="E877">
        <v>4.9090909090909003</v>
      </c>
      <c r="F877">
        <f>$O$2-C877</f>
        <v>6</v>
      </c>
      <c r="G877" cm="1">
        <f t="array" ref="G877">_xlfn.IFS(F877&gt;_xlfn.QUARTILE.INC(F:F,3),4,F877&gt;_xlfn.QUARTILE.INC(F:F,2),3,F877&gt;_xlfn.QUARTILE.INC(F:F,1),2,F877&lt;=_xlfn.QUARTILE.INC(F:F,1),1)</f>
        <v>3</v>
      </c>
      <c r="H877" cm="1">
        <f t="array" ref="H877">_xlfn.IFS(B877&gt;_xlfn.QUARTILE.INC(B:B,3),1,B877&gt;_xlfn.QUARTILE.INC(B:B,2),2,B877&gt;_xlfn.QUARTILE.INC(B:B,1),3,B877&lt;=_xlfn.QUARTILE.INC(B:B,1),4)</f>
        <v>2</v>
      </c>
      <c r="I877" cm="1">
        <f t="array" ref="I877">_xlfn.IFS(D877&gt;_xlfn.QUARTILE.INC(D:D,3),1,D877&gt;_xlfn.QUARTILE.INC(D:D,2),2,D877&gt;_xlfn.QUARTILE.INC(D:D,1),3,D877&lt;=_xlfn.QUARTILE.INC(D:D,1),4)</f>
        <v>2</v>
      </c>
      <c r="J877" t="str">
        <f t="shared" si="52"/>
        <v>322</v>
      </c>
      <c r="K877" t="str">
        <f t="shared" si="53"/>
        <v/>
      </c>
      <c r="L877" t="str">
        <f t="shared" si="54"/>
        <v/>
      </c>
      <c r="M877" t="str">
        <f t="shared" si="55"/>
        <v/>
      </c>
    </row>
    <row r="878" spans="1:13" x14ac:dyDescent="0.25">
      <c r="A878">
        <v>8362</v>
      </c>
      <c r="B878">
        <v>8</v>
      </c>
      <c r="C878" s="1">
        <v>43583</v>
      </c>
      <c r="D878">
        <v>54</v>
      </c>
      <c r="E878">
        <v>5.4</v>
      </c>
      <c r="F878">
        <f>$O$2-C878</f>
        <v>3</v>
      </c>
      <c r="G878" cm="1">
        <f t="array" ref="G878">_xlfn.IFS(F878&gt;_xlfn.QUARTILE.INC(F:F,3),4,F878&gt;_xlfn.QUARTILE.INC(F:F,2),3,F878&gt;_xlfn.QUARTILE.INC(F:F,1),2,F878&lt;=_xlfn.QUARTILE.INC(F:F,1),1)</f>
        <v>1</v>
      </c>
      <c r="H878" cm="1">
        <f t="array" ref="H878">_xlfn.IFS(B878&gt;_xlfn.QUARTILE.INC(B:B,3),1,B878&gt;_xlfn.QUARTILE.INC(B:B,2),2,B878&gt;_xlfn.QUARTILE.INC(B:B,1),3,B878&lt;=_xlfn.QUARTILE.INC(B:B,1),4)</f>
        <v>3</v>
      </c>
      <c r="I878" cm="1">
        <f t="array" ref="I878">_xlfn.IFS(D878&gt;_xlfn.QUARTILE.INC(D:D,3),1,D878&gt;_xlfn.QUARTILE.INC(D:D,2),2,D878&gt;_xlfn.QUARTILE.INC(D:D,1),3,D878&lt;=_xlfn.QUARTILE.INC(D:D,1),4)</f>
        <v>2</v>
      </c>
      <c r="J878" t="str">
        <f t="shared" si="52"/>
        <v>132</v>
      </c>
      <c r="K878" t="str">
        <f t="shared" si="53"/>
        <v/>
      </c>
      <c r="L878" t="str">
        <f t="shared" si="54"/>
        <v/>
      </c>
      <c r="M878" t="str">
        <f t="shared" si="55"/>
        <v/>
      </c>
    </row>
    <row r="879" spans="1:13" x14ac:dyDescent="0.25">
      <c r="A879">
        <v>5734</v>
      </c>
      <c r="B879">
        <v>6</v>
      </c>
      <c r="C879" s="1">
        <v>43584</v>
      </c>
      <c r="D879">
        <v>54</v>
      </c>
      <c r="E879">
        <v>5.4</v>
      </c>
      <c r="F879">
        <f>$O$2-C879</f>
        <v>2</v>
      </c>
      <c r="G879" cm="1">
        <f t="array" ref="G879">_xlfn.IFS(F879&gt;_xlfn.QUARTILE.INC(F:F,3),4,F879&gt;_xlfn.QUARTILE.INC(F:F,2),3,F879&gt;_xlfn.QUARTILE.INC(F:F,1),2,F879&lt;=_xlfn.QUARTILE.INC(F:F,1),1)</f>
        <v>1</v>
      </c>
      <c r="H879" cm="1">
        <f t="array" ref="H879">_xlfn.IFS(B879&gt;_xlfn.QUARTILE.INC(B:B,3),1,B879&gt;_xlfn.QUARTILE.INC(B:B,2),2,B879&gt;_xlfn.QUARTILE.INC(B:B,1),3,B879&lt;=_xlfn.QUARTILE.INC(B:B,1),4)</f>
        <v>4</v>
      </c>
      <c r="I879" cm="1">
        <f t="array" ref="I879">_xlfn.IFS(D879&gt;_xlfn.QUARTILE.INC(D:D,3),1,D879&gt;_xlfn.QUARTILE.INC(D:D,2),2,D879&gt;_xlfn.QUARTILE.INC(D:D,1),3,D879&lt;=_xlfn.QUARTILE.INC(D:D,1),4)</f>
        <v>2</v>
      </c>
      <c r="J879" t="str">
        <f t="shared" si="52"/>
        <v>142</v>
      </c>
      <c r="K879" t="str">
        <f t="shared" si="53"/>
        <v/>
      </c>
      <c r="L879" t="str">
        <f t="shared" si="54"/>
        <v/>
      </c>
      <c r="M879" t="str">
        <f t="shared" si="55"/>
        <v/>
      </c>
    </row>
    <row r="880" spans="1:13" x14ac:dyDescent="0.25">
      <c r="A880">
        <v>8476</v>
      </c>
      <c r="B880">
        <v>12</v>
      </c>
      <c r="C880" s="1">
        <v>43579</v>
      </c>
      <c r="D880">
        <v>54</v>
      </c>
      <c r="E880">
        <v>3.8571428571428501</v>
      </c>
      <c r="F880">
        <f>$O$2-C880</f>
        <v>7</v>
      </c>
      <c r="G880" cm="1">
        <f t="array" ref="G880">_xlfn.IFS(F880&gt;_xlfn.QUARTILE.INC(F:F,3),4,F880&gt;_xlfn.QUARTILE.INC(F:F,2),3,F880&gt;_xlfn.QUARTILE.INC(F:F,1),2,F880&lt;=_xlfn.QUARTILE.INC(F:F,1),1)</f>
        <v>3</v>
      </c>
      <c r="H880" cm="1">
        <f t="array" ref="H880">_xlfn.IFS(B880&gt;_xlfn.QUARTILE.INC(B:B,3),1,B880&gt;_xlfn.QUARTILE.INC(B:B,2),2,B880&gt;_xlfn.QUARTILE.INC(B:B,1),3,B880&lt;=_xlfn.QUARTILE.INC(B:B,1),4)</f>
        <v>1</v>
      </c>
      <c r="I880" cm="1">
        <f t="array" ref="I880">_xlfn.IFS(D880&gt;_xlfn.QUARTILE.INC(D:D,3),1,D880&gt;_xlfn.QUARTILE.INC(D:D,2),2,D880&gt;_xlfn.QUARTILE.INC(D:D,1),3,D880&lt;=_xlfn.QUARTILE.INC(D:D,1),4)</f>
        <v>2</v>
      </c>
      <c r="J880" t="str">
        <f t="shared" si="52"/>
        <v>312</v>
      </c>
      <c r="K880" t="str">
        <f t="shared" si="53"/>
        <v/>
      </c>
      <c r="L880" t="str">
        <f t="shared" si="54"/>
        <v/>
      </c>
      <c r="M880" t="str">
        <f t="shared" si="55"/>
        <v>Loyal</v>
      </c>
    </row>
    <row r="881" spans="1:13" x14ac:dyDescent="0.25">
      <c r="A881">
        <v>107</v>
      </c>
      <c r="B881">
        <v>10</v>
      </c>
      <c r="C881" s="1">
        <v>43581</v>
      </c>
      <c r="D881">
        <v>53.95</v>
      </c>
      <c r="E881">
        <v>4.1500000000000004</v>
      </c>
      <c r="F881">
        <f>$O$2-C881</f>
        <v>5</v>
      </c>
      <c r="G881" cm="1">
        <f t="array" ref="G881">_xlfn.IFS(F881&gt;_xlfn.QUARTILE.INC(F:F,3),4,F881&gt;_xlfn.QUARTILE.INC(F:F,2),3,F881&gt;_xlfn.QUARTILE.INC(F:F,1),2,F881&lt;=_xlfn.QUARTILE.INC(F:F,1),1)</f>
        <v>3</v>
      </c>
      <c r="H881" cm="1">
        <f t="array" ref="H881">_xlfn.IFS(B881&gt;_xlfn.QUARTILE.INC(B:B,3),1,B881&gt;_xlfn.QUARTILE.INC(B:B,2),2,B881&gt;_xlfn.QUARTILE.INC(B:B,1),3,B881&lt;=_xlfn.QUARTILE.INC(B:B,1),4)</f>
        <v>2</v>
      </c>
      <c r="I881" cm="1">
        <f t="array" ref="I881">_xlfn.IFS(D881&gt;_xlfn.QUARTILE.INC(D:D,3),1,D881&gt;_xlfn.QUARTILE.INC(D:D,2),2,D881&gt;_xlfn.QUARTILE.INC(D:D,1),3,D881&lt;=_xlfn.QUARTILE.INC(D:D,1),4)</f>
        <v>2</v>
      </c>
      <c r="J881" t="str">
        <f t="shared" si="52"/>
        <v>322</v>
      </c>
      <c r="K881" t="str">
        <f t="shared" si="53"/>
        <v/>
      </c>
      <c r="L881" t="str">
        <f t="shared" si="54"/>
        <v/>
      </c>
      <c r="M881" t="str">
        <f t="shared" si="55"/>
        <v/>
      </c>
    </row>
    <row r="882" spans="1:13" x14ac:dyDescent="0.25">
      <c r="A882">
        <v>67</v>
      </c>
      <c r="B882">
        <v>9</v>
      </c>
      <c r="C882" s="1">
        <v>43583</v>
      </c>
      <c r="D882">
        <v>53.95</v>
      </c>
      <c r="E882">
        <v>4.9045454545454499</v>
      </c>
      <c r="F882">
        <f>$O$2-C882</f>
        <v>3</v>
      </c>
      <c r="G882" cm="1">
        <f t="array" ref="G882">_xlfn.IFS(F882&gt;_xlfn.QUARTILE.INC(F:F,3),4,F882&gt;_xlfn.QUARTILE.INC(F:F,2),3,F882&gt;_xlfn.QUARTILE.INC(F:F,1),2,F882&lt;=_xlfn.QUARTILE.INC(F:F,1),1)</f>
        <v>1</v>
      </c>
      <c r="H882" cm="1">
        <f t="array" ref="H882">_xlfn.IFS(B882&gt;_xlfn.QUARTILE.INC(B:B,3),1,B882&gt;_xlfn.QUARTILE.INC(B:B,2),2,B882&gt;_xlfn.QUARTILE.INC(B:B,1),3,B882&lt;=_xlfn.QUARTILE.INC(B:B,1),4)</f>
        <v>2</v>
      </c>
      <c r="I882" cm="1">
        <f t="array" ref="I882">_xlfn.IFS(D882&gt;_xlfn.QUARTILE.INC(D:D,3),1,D882&gt;_xlfn.QUARTILE.INC(D:D,2),2,D882&gt;_xlfn.QUARTILE.INC(D:D,1),3,D882&lt;=_xlfn.QUARTILE.INC(D:D,1),4)</f>
        <v>2</v>
      </c>
      <c r="J882" t="str">
        <f t="shared" si="52"/>
        <v>122</v>
      </c>
      <c r="K882" t="str">
        <f t="shared" si="53"/>
        <v/>
      </c>
      <c r="L882" t="str">
        <f t="shared" si="54"/>
        <v/>
      </c>
      <c r="M882" t="str">
        <f t="shared" si="55"/>
        <v/>
      </c>
    </row>
    <row r="883" spans="1:13" x14ac:dyDescent="0.25">
      <c r="A883">
        <v>5743</v>
      </c>
      <c r="B883">
        <v>10</v>
      </c>
      <c r="C883" s="1">
        <v>43583</v>
      </c>
      <c r="D883">
        <v>53.949999999999903</v>
      </c>
      <c r="E883">
        <v>4.1499999999999897</v>
      </c>
      <c r="F883">
        <f>$O$2-C883</f>
        <v>3</v>
      </c>
      <c r="G883" cm="1">
        <f t="array" ref="G883">_xlfn.IFS(F883&gt;_xlfn.QUARTILE.INC(F:F,3),4,F883&gt;_xlfn.QUARTILE.INC(F:F,2),3,F883&gt;_xlfn.QUARTILE.INC(F:F,1),2,F883&lt;=_xlfn.QUARTILE.INC(F:F,1),1)</f>
        <v>1</v>
      </c>
      <c r="H883" cm="1">
        <f t="array" ref="H883">_xlfn.IFS(B883&gt;_xlfn.QUARTILE.INC(B:B,3),1,B883&gt;_xlfn.QUARTILE.INC(B:B,2),2,B883&gt;_xlfn.QUARTILE.INC(B:B,1),3,B883&lt;=_xlfn.QUARTILE.INC(B:B,1),4)</f>
        <v>2</v>
      </c>
      <c r="I883" cm="1">
        <f t="array" ref="I883">_xlfn.IFS(D883&gt;_xlfn.QUARTILE.INC(D:D,3),1,D883&gt;_xlfn.QUARTILE.INC(D:D,2),2,D883&gt;_xlfn.QUARTILE.INC(D:D,1),3,D883&lt;=_xlfn.QUARTILE.INC(D:D,1),4)</f>
        <v>2</v>
      </c>
      <c r="J883" t="str">
        <f t="shared" si="52"/>
        <v>122</v>
      </c>
      <c r="K883" t="str">
        <f t="shared" si="53"/>
        <v/>
      </c>
      <c r="L883" t="str">
        <f t="shared" si="54"/>
        <v/>
      </c>
      <c r="M883" t="str">
        <f t="shared" si="55"/>
        <v/>
      </c>
    </row>
    <row r="884" spans="1:13" x14ac:dyDescent="0.25">
      <c r="A884">
        <v>726</v>
      </c>
      <c r="B884">
        <v>10</v>
      </c>
      <c r="C884" s="1">
        <v>43568</v>
      </c>
      <c r="D884">
        <v>53.9</v>
      </c>
      <c r="E884">
        <v>4.49166666666666</v>
      </c>
      <c r="F884">
        <f>$O$2-C884</f>
        <v>18</v>
      </c>
      <c r="G884" cm="1">
        <f t="array" ref="G884">_xlfn.IFS(F884&gt;_xlfn.QUARTILE.INC(F:F,3),4,F884&gt;_xlfn.QUARTILE.INC(F:F,2),3,F884&gt;_xlfn.QUARTILE.INC(F:F,1),2,F884&lt;=_xlfn.QUARTILE.INC(F:F,1),1)</f>
        <v>4</v>
      </c>
      <c r="H884" cm="1">
        <f t="array" ref="H884">_xlfn.IFS(B884&gt;_xlfn.QUARTILE.INC(B:B,3),1,B884&gt;_xlfn.QUARTILE.INC(B:B,2),2,B884&gt;_xlfn.QUARTILE.INC(B:B,1),3,B884&lt;=_xlfn.QUARTILE.INC(B:B,1),4)</f>
        <v>2</v>
      </c>
      <c r="I884" cm="1">
        <f t="array" ref="I884">_xlfn.IFS(D884&gt;_xlfn.QUARTILE.INC(D:D,3),1,D884&gt;_xlfn.QUARTILE.INC(D:D,2),2,D884&gt;_xlfn.QUARTILE.INC(D:D,1),3,D884&lt;=_xlfn.QUARTILE.INC(D:D,1),4)</f>
        <v>2</v>
      </c>
      <c r="J884" t="str">
        <f t="shared" si="52"/>
        <v>422</v>
      </c>
      <c r="K884" t="str">
        <f t="shared" si="53"/>
        <v>At Risk</v>
      </c>
      <c r="L884" t="str">
        <f t="shared" si="54"/>
        <v/>
      </c>
      <c r="M884" t="str">
        <f t="shared" si="55"/>
        <v/>
      </c>
    </row>
    <row r="885" spans="1:13" x14ac:dyDescent="0.25">
      <c r="A885">
        <v>5658</v>
      </c>
      <c r="B885">
        <v>12</v>
      </c>
      <c r="C885" s="1">
        <v>43583</v>
      </c>
      <c r="D885">
        <v>53.9</v>
      </c>
      <c r="E885">
        <v>4.1461538461538403</v>
      </c>
      <c r="F885">
        <f>$O$2-C885</f>
        <v>3</v>
      </c>
      <c r="G885" cm="1">
        <f t="array" ref="G885">_xlfn.IFS(F885&gt;_xlfn.QUARTILE.INC(F:F,3),4,F885&gt;_xlfn.QUARTILE.INC(F:F,2),3,F885&gt;_xlfn.QUARTILE.INC(F:F,1),2,F885&lt;=_xlfn.QUARTILE.INC(F:F,1),1)</f>
        <v>1</v>
      </c>
      <c r="H885" cm="1">
        <f t="array" ref="H885">_xlfn.IFS(B885&gt;_xlfn.QUARTILE.INC(B:B,3),1,B885&gt;_xlfn.QUARTILE.INC(B:B,2),2,B885&gt;_xlfn.QUARTILE.INC(B:B,1),3,B885&lt;=_xlfn.QUARTILE.INC(B:B,1),4)</f>
        <v>1</v>
      </c>
      <c r="I885" cm="1">
        <f t="array" ref="I885">_xlfn.IFS(D885&gt;_xlfn.QUARTILE.INC(D:D,3),1,D885&gt;_xlfn.QUARTILE.INC(D:D,2),2,D885&gt;_xlfn.QUARTILE.INC(D:D,1),3,D885&lt;=_xlfn.QUARTILE.INC(D:D,1),4)</f>
        <v>2</v>
      </c>
      <c r="J885" t="str">
        <f t="shared" si="52"/>
        <v>112</v>
      </c>
      <c r="K885" t="str">
        <f t="shared" si="53"/>
        <v/>
      </c>
      <c r="L885" t="str">
        <f t="shared" si="54"/>
        <v/>
      </c>
      <c r="M885" t="str">
        <f t="shared" si="55"/>
        <v>Loyal</v>
      </c>
    </row>
    <row r="886" spans="1:13" x14ac:dyDescent="0.25">
      <c r="A886">
        <v>5372</v>
      </c>
      <c r="B886">
        <v>11</v>
      </c>
      <c r="C886" s="1">
        <v>43580</v>
      </c>
      <c r="D886">
        <v>53.8</v>
      </c>
      <c r="E886">
        <v>4.1384615384615397</v>
      </c>
      <c r="F886">
        <f>$O$2-C886</f>
        <v>6</v>
      </c>
      <c r="G886" cm="1">
        <f t="array" ref="G886">_xlfn.IFS(F886&gt;_xlfn.QUARTILE.INC(F:F,3),4,F886&gt;_xlfn.QUARTILE.INC(F:F,2),3,F886&gt;_xlfn.QUARTILE.INC(F:F,1),2,F886&lt;=_xlfn.QUARTILE.INC(F:F,1),1)</f>
        <v>3</v>
      </c>
      <c r="H886" cm="1">
        <f t="array" ref="H886">_xlfn.IFS(B886&gt;_xlfn.QUARTILE.INC(B:B,3),1,B886&gt;_xlfn.QUARTILE.INC(B:B,2),2,B886&gt;_xlfn.QUARTILE.INC(B:B,1),3,B886&lt;=_xlfn.QUARTILE.INC(B:B,1),4)</f>
        <v>2</v>
      </c>
      <c r="I886" cm="1">
        <f t="array" ref="I886">_xlfn.IFS(D886&gt;_xlfn.QUARTILE.INC(D:D,3),1,D886&gt;_xlfn.QUARTILE.INC(D:D,2),2,D886&gt;_xlfn.QUARTILE.INC(D:D,1),3,D886&lt;=_xlfn.QUARTILE.INC(D:D,1),4)</f>
        <v>2</v>
      </c>
      <c r="J886" t="str">
        <f t="shared" si="52"/>
        <v>322</v>
      </c>
      <c r="K886" t="str">
        <f t="shared" si="53"/>
        <v/>
      </c>
      <c r="L886" t="str">
        <f t="shared" si="54"/>
        <v/>
      </c>
      <c r="M886" t="str">
        <f t="shared" si="55"/>
        <v/>
      </c>
    </row>
    <row r="887" spans="1:13" x14ac:dyDescent="0.25">
      <c r="A887">
        <v>5791</v>
      </c>
      <c r="B887">
        <v>7</v>
      </c>
      <c r="C887" s="1">
        <v>43584</v>
      </c>
      <c r="D887">
        <v>53.8</v>
      </c>
      <c r="E887">
        <v>6.7249999999999996</v>
      </c>
      <c r="F887">
        <f>$O$2-C887</f>
        <v>2</v>
      </c>
      <c r="G887" cm="1">
        <f t="array" ref="G887">_xlfn.IFS(F887&gt;_xlfn.QUARTILE.INC(F:F,3),4,F887&gt;_xlfn.QUARTILE.INC(F:F,2),3,F887&gt;_xlfn.QUARTILE.INC(F:F,1),2,F887&lt;=_xlfn.QUARTILE.INC(F:F,1),1)</f>
        <v>1</v>
      </c>
      <c r="H887" cm="1">
        <f t="array" ref="H887">_xlfn.IFS(B887&gt;_xlfn.QUARTILE.INC(B:B,3),1,B887&gt;_xlfn.QUARTILE.INC(B:B,2),2,B887&gt;_xlfn.QUARTILE.INC(B:B,1),3,B887&lt;=_xlfn.QUARTILE.INC(B:B,1),4)</f>
        <v>3</v>
      </c>
      <c r="I887" cm="1">
        <f t="array" ref="I887">_xlfn.IFS(D887&gt;_xlfn.QUARTILE.INC(D:D,3),1,D887&gt;_xlfn.QUARTILE.INC(D:D,2),2,D887&gt;_xlfn.QUARTILE.INC(D:D,1),3,D887&lt;=_xlfn.QUARTILE.INC(D:D,1),4)</f>
        <v>2</v>
      </c>
      <c r="J887" t="str">
        <f t="shared" si="52"/>
        <v>132</v>
      </c>
      <c r="K887" t="str">
        <f t="shared" si="53"/>
        <v/>
      </c>
      <c r="L887" t="str">
        <f t="shared" si="54"/>
        <v/>
      </c>
      <c r="M887" t="str">
        <f t="shared" si="55"/>
        <v/>
      </c>
    </row>
    <row r="888" spans="1:13" x14ac:dyDescent="0.25">
      <c r="A888">
        <v>8246</v>
      </c>
      <c r="B888">
        <v>11</v>
      </c>
      <c r="C888" s="1">
        <v>43580</v>
      </c>
      <c r="D888">
        <v>53.75</v>
      </c>
      <c r="E888">
        <v>3.83928571428571</v>
      </c>
      <c r="F888">
        <f>$O$2-C888</f>
        <v>6</v>
      </c>
      <c r="G888" cm="1">
        <f t="array" ref="G888">_xlfn.IFS(F888&gt;_xlfn.QUARTILE.INC(F:F,3),4,F888&gt;_xlfn.QUARTILE.INC(F:F,2),3,F888&gt;_xlfn.QUARTILE.INC(F:F,1),2,F888&lt;=_xlfn.QUARTILE.INC(F:F,1),1)</f>
        <v>3</v>
      </c>
      <c r="H888" cm="1">
        <f t="array" ref="H888">_xlfn.IFS(B888&gt;_xlfn.QUARTILE.INC(B:B,3),1,B888&gt;_xlfn.QUARTILE.INC(B:B,2),2,B888&gt;_xlfn.QUARTILE.INC(B:B,1),3,B888&lt;=_xlfn.QUARTILE.INC(B:B,1),4)</f>
        <v>2</v>
      </c>
      <c r="I888" cm="1">
        <f t="array" ref="I888">_xlfn.IFS(D888&gt;_xlfn.QUARTILE.INC(D:D,3),1,D888&gt;_xlfn.QUARTILE.INC(D:D,2),2,D888&gt;_xlfn.QUARTILE.INC(D:D,1),3,D888&lt;=_xlfn.QUARTILE.INC(D:D,1),4)</f>
        <v>2</v>
      </c>
      <c r="J888" t="str">
        <f t="shared" si="52"/>
        <v>322</v>
      </c>
      <c r="K888" t="str">
        <f t="shared" si="53"/>
        <v/>
      </c>
      <c r="L888" t="str">
        <f t="shared" si="54"/>
        <v/>
      </c>
      <c r="M888" t="str">
        <f t="shared" si="55"/>
        <v/>
      </c>
    </row>
    <row r="889" spans="1:13" x14ac:dyDescent="0.25">
      <c r="A889">
        <v>5238</v>
      </c>
      <c r="B889">
        <v>6</v>
      </c>
      <c r="C889" s="1">
        <v>43579</v>
      </c>
      <c r="D889">
        <v>53.7</v>
      </c>
      <c r="E889">
        <v>5.37</v>
      </c>
      <c r="F889">
        <f>$O$2-C889</f>
        <v>7</v>
      </c>
      <c r="G889" cm="1">
        <f t="array" ref="G889">_xlfn.IFS(F889&gt;_xlfn.QUARTILE.INC(F:F,3),4,F889&gt;_xlfn.QUARTILE.INC(F:F,2),3,F889&gt;_xlfn.QUARTILE.INC(F:F,1),2,F889&lt;=_xlfn.QUARTILE.INC(F:F,1),1)</f>
        <v>3</v>
      </c>
      <c r="H889" cm="1">
        <f t="array" ref="H889">_xlfn.IFS(B889&gt;_xlfn.QUARTILE.INC(B:B,3),1,B889&gt;_xlfn.QUARTILE.INC(B:B,2),2,B889&gt;_xlfn.QUARTILE.INC(B:B,1),3,B889&lt;=_xlfn.QUARTILE.INC(B:B,1),4)</f>
        <v>4</v>
      </c>
      <c r="I889" cm="1">
        <f t="array" ref="I889">_xlfn.IFS(D889&gt;_xlfn.QUARTILE.INC(D:D,3),1,D889&gt;_xlfn.QUARTILE.INC(D:D,2),2,D889&gt;_xlfn.QUARTILE.INC(D:D,1),3,D889&lt;=_xlfn.QUARTILE.INC(D:D,1),4)</f>
        <v>2</v>
      </c>
      <c r="J889" t="str">
        <f t="shared" si="52"/>
        <v>342</v>
      </c>
      <c r="K889" t="str">
        <f t="shared" si="53"/>
        <v/>
      </c>
      <c r="L889" t="str">
        <f t="shared" si="54"/>
        <v/>
      </c>
      <c r="M889" t="str">
        <f t="shared" si="55"/>
        <v/>
      </c>
    </row>
    <row r="890" spans="1:13" x14ac:dyDescent="0.25">
      <c r="A890">
        <v>5644</v>
      </c>
      <c r="B890">
        <v>11</v>
      </c>
      <c r="C890" s="1">
        <v>43584</v>
      </c>
      <c r="D890">
        <v>53.6</v>
      </c>
      <c r="E890">
        <v>4.4666666666666597</v>
      </c>
      <c r="F890">
        <f>$O$2-C890</f>
        <v>2</v>
      </c>
      <c r="G890" cm="1">
        <f t="array" ref="G890">_xlfn.IFS(F890&gt;_xlfn.QUARTILE.INC(F:F,3),4,F890&gt;_xlfn.QUARTILE.INC(F:F,2),3,F890&gt;_xlfn.QUARTILE.INC(F:F,1),2,F890&lt;=_xlfn.QUARTILE.INC(F:F,1),1)</f>
        <v>1</v>
      </c>
      <c r="H890" cm="1">
        <f t="array" ref="H890">_xlfn.IFS(B890&gt;_xlfn.QUARTILE.INC(B:B,3),1,B890&gt;_xlfn.QUARTILE.INC(B:B,2),2,B890&gt;_xlfn.QUARTILE.INC(B:B,1),3,B890&lt;=_xlfn.QUARTILE.INC(B:B,1),4)</f>
        <v>2</v>
      </c>
      <c r="I890" cm="1">
        <f t="array" ref="I890">_xlfn.IFS(D890&gt;_xlfn.QUARTILE.INC(D:D,3),1,D890&gt;_xlfn.QUARTILE.INC(D:D,2),2,D890&gt;_xlfn.QUARTILE.INC(D:D,1),3,D890&lt;=_xlfn.QUARTILE.INC(D:D,1),4)</f>
        <v>2</v>
      </c>
      <c r="J890" t="str">
        <f t="shared" si="52"/>
        <v>122</v>
      </c>
      <c r="K890" t="str">
        <f t="shared" si="53"/>
        <v/>
      </c>
      <c r="L890" t="str">
        <f t="shared" si="54"/>
        <v/>
      </c>
      <c r="M890" t="str">
        <f t="shared" si="55"/>
        <v/>
      </c>
    </row>
    <row r="891" spans="1:13" x14ac:dyDescent="0.25">
      <c r="A891">
        <v>567</v>
      </c>
      <c r="B891">
        <v>12</v>
      </c>
      <c r="C891" s="1">
        <v>43583</v>
      </c>
      <c r="D891">
        <v>53.55</v>
      </c>
      <c r="E891">
        <v>4.1192307692307697</v>
      </c>
      <c r="F891">
        <f>$O$2-C891</f>
        <v>3</v>
      </c>
      <c r="G891" cm="1">
        <f t="array" ref="G891">_xlfn.IFS(F891&gt;_xlfn.QUARTILE.INC(F:F,3),4,F891&gt;_xlfn.QUARTILE.INC(F:F,2),3,F891&gt;_xlfn.QUARTILE.INC(F:F,1),2,F891&lt;=_xlfn.QUARTILE.INC(F:F,1),1)</f>
        <v>1</v>
      </c>
      <c r="H891" cm="1">
        <f t="array" ref="H891">_xlfn.IFS(B891&gt;_xlfn.QUARTILE.INC(B:B,3),1,B891&gt;_xlfn.QUARTILE.INC(B:B,2),2,B891&gt;_xlfn.QUARTILE.INC(B:B,1),3,B891&lt;=_xlfn.QUARTILE.INC(B:B,1),4)</f>
        <v>1</v>
      </c>
      <c r="I891" cm="1">
        <f t="array" ref="I891">_xlfn.IFS(D891&gt;_xlfn.QUARTILE.INC(D:D,3),1,D891&gt;_xlfn.QUARTILE.INC(D:D,2),2,D891&gt;_xlfn.QUARTILE.INC(D:D,1),3,D891&lt;=_xlfn.QUARTILE.INC(D:D,1),4)</f>
        <v>2</v>
      </c>
      <c r="J891" t="str">
        <f t="shared" si="52"/>
        <v>112</v>
      </c>
      <c r="K891" t="str">
        <f t="shared" si="53"/>
        <v/>
      </c>
      <c r="L891" t="str">
        <f t="shared" si="54"/>
        <v/>
      </c>
      <c r="M891" t="str">
        <f t="shared" si="55"/>
        <v>Loyal</v>
      </c>
    </row>
    <row r="892" spans="1:13" x14ac:dyDescent="0.25">
      <c r="A892">
        <v>5527</v>
      </c>
      <c r="B892">
        <v>8</v>
      </c>
      <c r="C892" s="1">
        <v>43583</v>
      </c>
      <c r="D892">
        <v>53.55</v>
      </c>
      <c r="E892">
        <v>4.4624999999999897</v>
      </c>
      <c r="F892">
        <f>$O$2-C892</f>
        <v>3</v>
      </c>
      <c r="G892" cm="1">
        <f t="array" ref="G892">_xlfn.IFS(F892&gt;_xlfn.QUARTILE.INC(F:F,3),4,F892&gt;_xlfn.QUARTILE.INC(F:F,2),3,F892&gt;_xlfn.QUARTILE.INC(F:F,1),2,F892&lt;=_xlfn.QUARTILE.INC(F:F,1),1)</f>
        <v>1</v>
      </c>
      <c r="H892" cm="1">
        <f t="array" ref="H892">_xlfn.IFS(B892&gt;_xlfn.QUARTILE.INC(B:B,3),1,B892&gt;_xlfn.QUARTILE.INC(B:B,2),2,B892&gt;_xlfn.QUARTILE.INC(B:B,1),3,B892&lt;=_xlfn.QUARTILE.INC(B:B,1),4)</f>
        <v>3</v>
      </c>
      <c r="I892" cm="1">
        <f t="array" ref="I892">_xlfn.IFS(D892&gt;_xlfn.QUARTILE.INC(D:D,3),1,D892&gt;_xlfn.QUARTILE.INC(D:D,2),2,D892&gt;_xlfn.QUARTILE.INC(D:D,1),3,D892&lt;=_xlfn.QUARTILE.INC(D:D,1),4)</f>
        <v>2</v>
      </c>
      <c r="J892" t="str">
        <f t="shared" si="52"/>
        <v>132</v>
      </c>
      <c r="K892" t="str">
        <f t="shared" si="53"/>
        <v/>
      </c>
      <c r="L892" t="str">
        <f t="shared" si="54"/>
        <v/>
      </c>
      <c r="M892" t="str">
        <f t="shared" si="55"/>
        <v/>
      </c>
    </row>
    <row r="893" spans="1:13" x14ac:dyDescent="0.25">
      <c r="A893">
        <v>244</v>
      </c>
      <c r="B893">
        <v>8</v>
      </c>
      <c r="C893" s="1">
        <v>43566</v>
      </c>
      <c r="D893">
        <v>53.5</v>
      </c>
      <c r="E893">
        <v>5.9444444444444402</v>
      </c>
      <c r="F893">
        <f>$O$2-C893</f>
        <v>20</v>
      </c>
      <c r="G893" cm="1">
        <f t="array" ref="G893">_xlfn.IFS(F893&gt;_xlfn.QUARTILE.INC(F:F,3),4,F893&gt;_xlfn.QUARTILE.INC(F:F,2),3,F893&gt;_xlfn.QUARTILE.INC(F:F,1),2,F893&lt;=_xlfn.QUARTILE.INC(F:F,1),1)</f>
        <v>4</v>
      </c>
      <c r="H893" cm="1">
        <f t="array" ref="H893">_xlfn.IFS(B893&gt;_xlfn.QUARTILE.INC(B:B,3),1,B893&gt;_xlfn.QUARTILE.INC(B:B,2),2,B893&gt;_xlfn.QUARTILE.INC(B:B,1),3,B893&lt;=_xlfn.QUARTILE.INC(B:B,1),4)</f>
        <v>3</v>
      </c>
      <c r="I893" cm="1">
        <f t="array" ref="I893">_xlfn.IFS(D893&gt;_xlfn.QUARTILE.INC(D:D,3),1,D893&gt;_xlfn.QUARTILE.INC(D:D,2),2,D893&gt;_xlfn.QUARTILE.INC(D:D,1),3,D893&lt;=_xlfn.QUARTILE.INC(D:D,1),4)</f>
        <v>2</v>
      </c>
      <c r="J893" t="str">
        <f t="shared" si="52"/>
        <v>432</v>
      </c>
      <c r="K893" t="str">
        <f t="shared" si="53"/>
        <v>At Risk</v>
      </c>
      <c r="L893" t="str">
        <f t="shared" si="54"/>
        <v/>
      </c>
      <c r="M893" t="str">
        <f t="shared" si="55"/>
        <v/>
      </c>
    </row>
    <row r="894" spans="1:13" x14ac:dyDescent="0.25">
      <c r="A894">
        <v>204</v>
      </c>
      <c r="B894">
        <v>8</v>
      </c>
      <c r="C894" s="1">
        <v>43583</v>
      </c>
      <c r="D894">
        <v>53.5</v>
      </c>
      <c r="E894">
        <v>5.9444444444444402</v>
      </c>
      <c r="F894">
        <f>$O$2-C894</f>
        <v>3</v>
      </c>
      <c r="G894" cm="1">
        <f t="array" ref="G894">_xlfn.IFS(F894&gt;_xlfn.QUARTILE.INC(F:F,3),4,F894&gt;_xlfn.QUARTILE.INC(F:F,2),3,F894&gt;_xlfn.QUARTILE.INC(F:F,1),2,F894&lt;=_xlfn.QUARTILE.INC(F:F,1),1)</f>
        <v>1</v>
      </c>
      <c r="H894" cm="1">
        <f t="array" ref="H894">_xlfn.IFS(B894&gt;_xlfn.QUARTILE.INC(B:B,3),1,B894&gt;_xlfn.QUARTILE.INC(B:B,2),2,B894&gt;_xlfn.QUARTILE.INC(B:B,1),3,B894&lt;=_xlfn.QUARTILE.INC(B:B,1),4)</f>
        <v>3</v>
      </c>
      <c r="I894" cm="1">
        <f t="array" ref="I894">_xlfn.IFS(D894&gt;_xlfn.QUARTILE.INC(D:D,3),1,D894&gt;_xlfn.QUARTILE.INC(D:D,2),2,D894&gt;_xlfn.QUARTILE.INC(D:D,1),3,D894&lt;=_xlfn.QUARTILE.INC(D:D,1),4)</f>
        <v>2</v>
      </c>
      <c r="J894" t="str">
        <f t="shared" si="52"/>
        <v>132</v>
      </c>
      <c r="K894" t="str">
        <f t="shared" si="53"/>
        <v/>
      </c>
      <c r="L894" t="str">
        <f t="shared" si="54"/>
        <v/>
      </c>
      <c r="M894" t="str">
        <f t="shared" si="55"/>
        <v/>
      </c>
    </row>
    <row r="895" spans="1:13" x14ac:dyDescent="0.25">
      <c r="A895">
        <v>681</v>
      </c>
      <c r="B895">
        <v>11</v>
      </c>
      <c r="C895" s="1">
        <v>43579</v>
      </c>
      <c r="D895">
        <v>53.4</v>
      </c>
      <c r="E895">
        <v>4.1076923076923002</v>
      </c>
      <c r="F895">
        <f>$O$2-C895</f>
        <v>7</v>
      </c>
      <c r="G895" cm="1">
        <f t="array" ref="G895">_xlfn.IFS(F895&gt;_xlfn.QUARTILE.INC(F:F,3),4,F895&gt;_xlfn.QUARTILE.INC(F:F,2),3,F895&gt;_xlfn.QUARTILE.INC(F:F,1),2,F895&lt;=_xlfn.QUARTILE.INC(F:F,1),1)</f>
        <v>3</v>
      </c>
      <c r="H895" cm="1">
        <f t="array" ref="H895">_xlfn.IFS(B895&gt;_xlfn.QUARTILE.INC(B:B,3),1,B895&gt;_xlfn.QUARTILE.INC(B:B,2),2,B895&gt;_xlfn.QUARTILE.INC(B:B,1),3,B895&lt;=_xlfn.QUARTILE.INC(B:B,1),4)</f>
        <v>2</v>
      </c>
      <c r="I895" cm="1">
        <f t="array" ref="I895">_xlfn.IFS(D895&gt;_xlfn.QUARTILE.INC(D:D,3),1,D895&gt;_xlfn.QUARTILE.INC(D:D,2),2,D895&gt;_xlfn.QUARTILE.INC(D:D,1),3,D895&lt;=_xlfn.QUARTILE.INC(D:D,1),4)</f>
        <v>2</v>
      </c>
      <c r="J895" t="str">
        <f t="shared" si="52"/>
        <v>322</v>
      </c>
      <c r="K895" t="str">
        <f t="shared" si="53"/>
        <v/>
      </c>
      <c r="L895" t="str">
        <f t="shared" si="54"/>
        <v/>
      </c>
      <c r="M895" t="str">
        <f t="shared" si="55"/>
        <v/>
      </c>
    </row>
    <row r="896" spans="1:13" x14ac:dyDescent="0.25">
      <c r="A896">
        <v>94</v>
      </c>
      <c r="B896">
        <v>10</v>
      </c>
      <c r="C896" s="1">
        <v>43583</v>
      </c>
      <c r="D896">
        <v>53.35</v>
      </c>
      <c r="E896">
        <v>4.8499999999999996</v>
      </c>
      <c r="F896">
        <f>$O$2-C896</f>
        <v>3</v>
      </c>
      <c r="G896" cm="1">
        <f t="array" ref="G896">_xlfn.IFS(F896&gt;_xlfn.QUARTILE.INC(F:F,3),4,F896&gt;_xlfn.QUARTILE.INC(F:F,2),3,F896&gt;_xlfn.QUARTILE.INC(F:F,1),2,F896&lt;=_xlfn.QUARTILE.INC(F:F,1),1)</f>
        <v>1</v>
      </c>
      <c r="H896" cm="1">
        <f t="array" ref="H896">_xlfn.IFS(B896&gt;_xlfn.QUARTILE.INC(B:B,3),1,B896&gt;_xlfn.QUARTILE.INC(B:B,2),2,B896&gt;_xlfn.QUARTILE.INC(B:B,1),3,B896&lt;=_xlfn.QUARTILE.INC(B:B,1),4)</f>
        <v>2</v>
      </c>
      <c r="I896" cm="1">
        <f t="array" ref="I896">_xlfn.IFS(D896&gt;_xlfn.QUARTILE.INC(D:D,3),1,D896&gt;_xlfn.QUARTILE.INC(D:D,2),2,D896&gt;_xlfn.QUARTILE.INC(D:D,1),3,D896&lt;=_xlfn.QUARTILE.INC(D:D,1),4)</f>
        <v>2</v>
      </c>
      <c r="J896" t="str">
        <f t="shared" si="52"/>
        <v>122</v>
      </c>
      <c r="K896" t="str">
        <f t="shared" si="53"/>
        <v/>
      </c>
      <c r="L896" t="str">
        <f t="shared" si="54"/>
        <v/>
      </c>
      <c r="M896" t="str">
        <f t="shared" si="55"/>
        <v/>
      </c>
    </row>
    <row r="897" spans="1:13" x14ac:dyDescent="0.25">
      <c r="A897">
        <v>321</v>
      </c>
      <c r="B897">
        <v>8</v>
      </c>
      <c r="C897" s="1">
        <v>43584</v>
      </c>
      <c r="D897">
        <v>53.35</v>
      </c>
      <c r="E897">
        <v>4.1038461538461499</v>
      </c>
      <c r="F897">
        <f>$O$2-C897</f>
        <v>2</v>
      </c>
      <c r="G897" cm="1">
        <f t="array" ref="G897">_xlfn.IFS(F897&gt;_xlfn.QUARTILE.INC(F:F,3),4,F897&gt;_xlfn.QUARTILE.INC(F:F,2),3,F897&gt;_xlfn.QUARTILE.INC(F:F,1),2,F897&lt;=_xlfn.QUARTILE.INC(F:F,1),1)</f>
        <v>1</v>
      </c>
      <c r="H897" cm="1">
        <f t="array" ref="H897">_xlfn.IFS(B897&gt;_xlfn.QUARTILE.INC(B:B,3),1,B897&gt;_xlfn.QUARTILE.INC(B:B,2),2,B897&gt;_xlfn.QUARTILE.INC(B:B,1),3,B897&lt;=_xlfn.QUARTILE.INC(B:B,1),4)</f>
        <v>3</v>
      </c>
      <c r="I897" cm="1">
        <f t="array" ref="I897">_xlfn.IFS(D897&gt;_xlfn.QUARTILE.INC(D:D,3),1,D897&gt;_xlfn.QUARTILE.INC(D:D,2),2,D897&gt;_xlfn.QUARTILE.INC(D:D,1),3,D897&lt;=_xlfn.QUARTILE.INC(D:D,1),4)</f>
        <v>2</v>
      </c>
      <c r="J897" t="str">
        <f t="shared" si="52"/>
        <v>132</v>
      </c>
      <c r="K897" t="str">
        <f t="shared" si="53"/>
        <v/>
      </c>
      <c r="L897" t="str">
        <f t="shared" si="54"/>
        <v/>
      </c>
      <c r="M897" t="str">
        <f t="shared" si="55"/>
        <v/>
      </c>
    </row>
    <row r="898" spans="1:13" x14ac:dyDescent="0.25">
      <c r="A898">
        <v>5451</v>
      </c>
      <c r="B898">
        <v>11</v>
      </c>
      <c r="C898" s="1">
        <v>43580</v>
      </c>
      <c r="D898">
        <v>53.3</v>
      </c>
      <c r="E898">
        <v>4.0999999999999996</v>
      </c>
      <c r="F898">
        <f>$O$2-C898</f>
        <v>6</v>
      </c>
      <c r="G898" cm="1">
        <f t="array" ref="G898">_xlfn.IFS(F898&gt;_xlfn.QUARTILE.INC(F:F,3),4,F898&gt;_xlfn.QUARTILE.INC(F:F,2),3,F898&gt;_xlfn.QUARTILE.INC(F:F,1),2,F898&lt;=_xlfn.QUARTILE.INC(F:F,1),1)</f>
        <v>3</v>
      </c>
      <c r="H898" cm="1">
        <f t="array" ref="H898">_xlfn.IFS(B898&gt;_xlfn.QUARTILE.INC(B:B,3),1,B898&gt;_xlfn.QUARTILE.INC(B:B,2),2,B898&gt;_xlfn.QUARTILE.INC(B:B,1),3,B898&lt;=_xlfn.QUARTILE.INC(B:B,1),4)</f>
        <v>2</v>
      </c>
      <c r="I898" cm="1">
        <f t="array" ref="I898">_xlfn.IFS(D898&gt;_xlfn.QUARTILE.INC(D:D,3),1,D898&gt;_xlfn.QUARTILE.INC(D:D,2),2,D898&gt;_xlfn.QUARTILE.INC(D:D,1),3,D898&lt;=_xlfn.QUARTILE.INC(D:D,1),4)</f>
        <v>2</v>
      </c>
      <c r="J898" t="str">
        <f t="shared" si="52"/>
        <v>322</v>
      </c>
      <c r="K898" t="str">
        <f t="shared" si="53"/>
        <v/>
      </c>
      <c r="L898" t="str">
        <f t="shared" si="54"/>
        <v/>
      </c>
      <c r="M898" t="str">
        <f t="shared" si="55"/>
        <v/>
      </c>
    </row>
    <row r="899" spans="1:13" x14ac:dyDescent="0.25">
      <c r="A899">
        <v>336</v>
      </c>
      <c r="B899">
        <v>11</v>
      </c>
      <c r="C899" s="1">
        <v>43583</v>
      </c>
      <c r="D899">
        <v>53.25</v>
      </c>
      <c r="E899">
        <v>4.4375</v>
      </c>
      <c r="F899">
        <f>$O$2-C899</f>
        <v>3</v>
      </c>
      <c r="G899" cm="1">
        <f t="array" ref="G899">_xlfn.IFS(F899&gt;_xlfn.QUARTILE.INC(F:F,3),4,F899&gt;_xlfn.QUARTILE.INC(F:F,2),3,F899&gt;_xlfn.QUARTILE.INC(F:F,1),2,F899&lt;=_xlfn.QUARTILE.INC(F:F,1),1)</f>
        <v>1</v>
      </c>
      <c r="H899" cm="1">
        <f t="array" ref="H899">_xlfn.IFS(B899&gt;_xlfn.QUARTILE.INC(B:B,3),1,B899&gt;_xlfn.QUARTILE.INC(B:B,2),2,B899&gt;_xlfn.QUARTILE.INC(B:B,1),3,B899&lt;=_xlfn.QUARTILE.INC(B:B,1),4)</f>
        <v>2</v>
      </c>
      <c r="I899" cm="1">
        <f t="array" ref="I899">_xlfn.IFS(D899&gt;_xlfn.QUARTILE.INC(D:D,3),1,D899&gt;_xlfn.QUARTILE.INC(D:D,2),2,D899&gt;_xlfn.QUARTILE.INC(D:D,1),3,D899&lt;=_xlfn.QUARTILE.INC(D:D,1),4)</f>
        <v>2</v>
      </c>
      <c r="J899" t="str">
        <f t="shared" ref="J899:J962" si="56">_xlfn.CONCAT(G899,H899,I899,)</f>
        <v>122</v>
      </c>
      <c r="K899" t="str">
        <f t="shared" ref="K899:K962" si="57">IF(OR(G899=4,G899=4),"At Risk", "")</f>
        <v/>
      </c>
      <c r="L899" t="str">
        <f t="shared" ref="L899:L962" si="58">IF(AND(G899=1,H899=1,I899=1),"Champion","")</f>
        <v/>
      </c>
      <c r="M899" t="str">
        <f t="shared" ref="M899:M962" si="59">IF(H899=1,"Loyal","")</f>
        <v/>
      </c>
    </row>
    <row r="900" spans="1:13" x14ac:dyDescent="0.25">
      <c r="A900">
        <v>5391</v>
      </c>
      <c r="B900">
        <v>10</v>
      </c>
      <c r="C900" s="1">
        <v>43583</v>
      </c>
      <c r="D900">
        <v>53.25</v>
      </c>
      <c r="E900">
        <v>4.8409090909090899</v>
      </c>
      <c r="F900">
        <f>$O$2-C900</f>
        <v>3</v>
      </c>
      <c r="G900" cm="1">
        <f t="array" ref="G900">_xlfn.IFS(F900&gt;_xlfn.QUARTILE.INC(F:F,3),4,F900&gt;_xlfn.QUARTILE.INC(F:F,2),3,F900&gt;_xlfn.QUARTILE.INC(F:F,1),2,F900&lt;=_xlfn.QUARTILE.INC(F:F,1),1)</f>
        <v>1</v>
      </c>
      <c r="H900" cm="1">
        <f t="array" ref="H900">_xlfn.IFS(B900&gt;_xlfn.QUARTILE.INC(B:B,3),1,B900&gt;_xlfn.QUARTILE.INC(B:B,2),2,B900&gt;_xlfn.QUARTILE.INC(B:B,1),3,B900&lt;=_xlfn.QUARTILE.INC(B:B,1),4)</f>
        <v>2</v>
      </c>
      <c r="I900" cm="1">
        <f t="array" ref="I900">_xlfn.IFS(D900&gt;_xlfn.QUARTILE.INC(D:D,3),1,D900&gt;_xlfn.QUARTILE.INC(D:D,2),2,D900&gt;_xlfn.QUARTILE.INC(D:D,1),3,D900&lt;=_xlfn.QUARTILE.INC(D:D,1),4)</f>
        <v>2</v>
      </c>
      <c r="J900" t="str">
        <f t="shared" si="56"/>
        <v>122</v>
      </c>
      <c r="K900" t="str">
        <f t="shared" si="57"/>
        <v/>
      </c>
      <c r="L900" t="str">
        <f t="shared" si="58"/>
        <v/>
      </c>
      <c r="M900" t="str">
        <f t="shared" si="59"/>
        <v/>
      </c>
    </row>
    <row r="901" spans="1:13" x14ac:dyDescent="0.25">
      <c r="A901">
        <v>8235</v>
      </c>
      <c r="B901">
        <v>8</v>
      </c>
      <c r="C901" s="1">
        <v>43579</v>
      </c>
      <c r="D901">
        <v>53.25</v>
      </c>
      <c r="E901">
        <v>6.65625</v>
      </c>
      <c r="F901">
        <f>$O$2-C901</f>
        <v>7</v>
      </c>
      <c r="G901" cm="1">
        <f t="array" ref="G901">_xlfn.IFS(F901&gt;_xlfn.QUARTILE.INC(F:F,3),4,F901&gt;_xlfn.QUARTILE.INC(F:F,2),3,F901&gt;_xlfn.QUARTILE.INC(F:F,1),2,F901&lt;=_xlfn.QUARTILE.INC(F:F,1),1)</f>
        <v>3</v>
      </c>
      <c r="H901" cm="1">
        <f t="array" ref="H901">_xlfn.IFS(B901&gt;_xlfn.QUARTILE.INC(B:B,3),1,B901&gt;_xlfn.QUARTILE.INC(B:B,2),2,B901&gt;_xlfn.QUARTILE.INC(B:B,1),3,B901&lt;=_xlfn.QUARTILE.INC(B:B,1),4)</f>
        <v>3</v>
      </c>
      <c r="I901" cm="1">
        <f t="array" ref="I901">_xlfn.IFS(D901&gt;_xlfn.QUARTILE.INC(D:D,3),1,D901&gt;_xlfn.QUARTILE.INC(D:D,2),2,D901&gt;_xlfn.QUARTILE.INC(D:D,1),3,D901&lt;=_xlfn.QUARTILE.INC(D:D,1),4)</f>
        <v>2</v>
      </c>
      <c r="J901" t="str">
        <f t="shared" si="56"/>
        <v>332</v>
      </c>
      <c r="K901" t="str">
        <f t="shared" si="57"/>
        <v/>
      </c>
      <c r="L901" t="str">
        <f t="shared" si="58"/>
        <v/>
      </c>
      <c r="M901" t="str">
        <f t="shared" si="59"/>
        <v/>
      </c>
    </row>
    <row r="902" spans="1:13" x14ac:dyDescent="0.25">
      <c r="A902">
        <v>5789</v>
      </c>
      <c r="B902">
        <v>8</v>
      </c>
      <c r="C902" s="1">
        <v>43583</v>
      </c>
      <c r="D902">
        <v>53.25</v>
      </c>
      <c r="E902">
        <v>5.9166666666666599</v>
      </c>
      <c r="F902">
        <f>$O$2-C902</f>
        <v>3</v>
      </c>
      <c r="G902" cm="1">
        <f t="array" ref="G902">_xlfn.IFS(F902&gt;_xlfn.QUARTILE.INC(F:F,3),4,F902&gt;_xlfn.QUARTILE.INC(F:F,2),3,F902&gt;_xlfn.QUARTILE.INC(F:F,1),2,F902&lt;=_xlfn.QUARTILE.INC(F:F,1),1)</f>
        <v>1</v>
      </c>
      <c r="H902" cm="1">
        <f t="array" ref="H902">_xlfn.IFS(B902&gt;_xlfn.QUARTILE.INC(B:B,3),1,B902&gt;_xlfn.QUARTILE.INC(B:B,2),2,B902&gt;_xlfn.QUARTILE.INC(B:B,1),3,B902&lt;=_xlfn.QUARTILE.INC(B:B,1),4)</f>
        <v>3</v>
      </c>
      <c r="I902" cm="1">
        <f t="array" ref="I902">_xlfn.IFS(D902&gt;_xlfn.QUARTILE.INC(D:D,3),1,D902&gt;_xlfn.QUARTILE.INC(D:D,2),2,D902&gt;_xlfn.QUARTILE.INC(D:D,1),3,D902&lt;=_xlfn.QUARTILE.INC(D:D,1),4)</f>
        <v>2</v>
      </c>
      <c r="J902" t="str">
        <f t="shared" si="56"/>
        <v>132</v>
      </c>
      <c r="K902" t="str">
        <f t="shared" si="57"/>
        <v/>
      </c>
      <c r="L902" t="str">
        <f t="shared" si="58"/>
        <v/>
      </c>
      <c r="M902" t="str">
        <f t="shared" si="59"/>
        <v/>
      </c>
    </row>
    <row r="903" spans="1:13" x14ac:dyDescent="0.25">
      <c r="A903">
        <v>785</v>
      </c>
      <c r="B903">
        <v>11</v>
      </c>
      <c r="C903" s="1">
        <v>43584</v>
      </c>
      <c r="D903">
        <v>53.2</v>
      </c>
      <c r="E903">
        <v>4.43333333333333</v>
      </c>
      <c r="F903">
        <f>$O$2-C903</f>
        <v>2</v>
      </c>
      <c r="G903" cm="1">
        <f t="array" ref="G903">_xlfn.IFS(F903&gt;_xlfn.QUARTILE.INC(F:F,3),4,F903&gt;_xlfn.QUARTILE.INC(F:F,2),3,F903&gt;_xlfn.QUARTILE.INC(F:F,1),2,F903&lt;=_xlfn.QUARTILE.INC(F:F,1),1)</f>
        <v>1</v>
      </c>
      <c r="H903" cm="1">
        <f t="array" ref="H903">_xlfn.IFS(B903&gt;_xlfn.QUARTILE.INC(B:B,3),1,B903&gt;_xlfn.QUARTILE.INC(B:B,2),2,B903&gt;_xlfn.QUARTILE.INC(B:B,1),3,B903&lt;=_xlfn.QUARTILE.INC(B:B,1),4)</f>
        <v>2</v>
      </c>
      <c r="I903" cm="1">
        <f t="array" ref="I903">_xlfn.IFS(D903&gt;_xlfn.QUARTILE.INC(D:D,3),1,D903&gt;_xlfn.QUARTILE.INC(D:D,2),2,D903&gt;_xlfn.QUARTILE.INC(D:D,1),3,D903&lt;=_xlfn.QUARTILE.INC(D:D,1),4)</f>
        <v>2</v>
      </c>
      <c r="J903" t="str">
        <f t="shared" si="56"/>
        <v>122</v>
      </c>
      <c r="K903" t="str">
        <f t="shared" si="57"/>
        <v/>
      </c>
      <c r="L903" t="str">
        <f t="shared" si="58"/>
        <v/>
      </c>
      <c r="M903" t="str">
        <f t="shared" si="59"/>
        <v/>
      </c>
    </row>
    <row r="904" spans="1:13" x14ac:dyDescent="0.25">
      <c r="A904">
        <v>789</v>
      </c>
      <c r="B904">
        <v>9</v>
      </c>
      <c r="C904" s="1">
        <v>43584</v>
      </c>
      <c r="D904">
        <v>53.2</v>
      </c>
      <c r="E904">
        <v>5.32</v>
      </c>
      <c r="F904">
        <f>$O$2-C904</f>
        <v>2</v>
      </c>
      <c r="G904" cm="1">
        <f t="array" ref="G904">_xlfn.IFS(F904&gt;_xlfn.QUARTILE.INC(F:F,3),4,F904&gt;_xlfn.QUARTILE.INC(F:F,2),3,F904&gt;_xlfn.QUARTILE.INC(F:F,1),2,F904&lt;=_xlfn.QUARTILE.INC(F:F,1),1)</f>
        <v>1</v>
      </c>
      <c r="H904" cm="1">
        <f t="array" ref="H904">_xlfn.IFS(B904&gt;_xlfn.QUARTILE.INC(B:B,3),1,B904&gt;_xlfn.QUARTILE.INC(B:B,2),2,B904&gt;_xlfn.QUARTILE.INC(B:B,1),3,B904&lt;=_xlfn.QUARTILE.INC(B:B,1),4)</f>
        <v>2</v>
      </c>
      <c r="I904" cm="1">
        <f t="array" ref="I904">_xlfn.IFS(D904&gt;_xlfn.QUARTILE.INC(D:D,3),1,D904&gt;_xlfn.QUARTILE.INC(D:D,2),2,D904&gt;_xlfn.QUARTILE.INC(D:D,1),3,D904&lt;=_xlfn.QUARTILE.INC(D:D,1),4)</f>
        <v>2</v>
      </c>
      <c r="J904" t="str">
        <f t="shared" si="56"/>
        <v>122</v>
      </c>
      <c r="K904" t="str">
        <f t="shared" si="57"/>
        <v/>
      </c>
      <c r="L904" t="str">
        <f t="shared" si="58"/>
        <v/>
      </c>
      <c r="M904" t="str">
        <f t="shared" si="59"/>
        <v/>
      </c>
    </row>
    <row r="905" spans="1:13" x14ac:dyDescent="0.25">
      <c r="A905">
        <v>5777</v>
      </c>
      <c r="B905">
        <v>10</v>
      </c>
      <c r="C905" s="1">
        <v>43575</v>
      </c>
      <c r="D905">
        <v>53.2</v>
      </c>
      <c r="E905">
        <v>3.8</v>
      </c>
      <c r="F905">
        <f>$O$2-C905</f>
        <v>11</v>
      </c>
      <c r="G905" cm="1">
        <f t="array" ref="G905">_xlfn.IFS(F905&gt;_xlfn.QUARTILE.INC(F:F,3),4,F905&gt;_xlfn.QUARTILE.INC(F:F,2),3,F905&gt;_xlfn.QUARTILE.INC(F:F,1),2,F905&lt;=_xlfn.QUARTILE.INC(F:F,1),1)</f>
        <v>4</v>
      </c>
      <c r="H905" cm="1">
        <f t="array" ref="H905">_xlfn.IFS(B905&gt;_xlfn.QUARTILE.INC(B:B,3),1,B905&gt;_xlfn.QUARTILE.INC(B:B,2),2,B905&gt;_xlfn.QUARTILE.INC(B:B,1),3,B905&lt;=_xlfn.QUARTILE.INC(B:B,1),4)</f>
        <v>2</v>
      </c>
      <c r="I905" cm="1">
        <f t="array" ref="I905">_xlfn.IFS(D905&gt;_xlfn.QUARTILE.INC(D:D,3),1,D905&gt;_xlfn.QUARTILE.INC(D:D,2),2,D905&gt;_xlfn.QUARTILE.INC(D:D,1),3,D905&lt;=_xlfn.QUARTILE.INC(D:D,1),4)</f>
        <v>2</v>
      </c>
      <c r="J905" t="str">
        <f t="shared" si="56"/>
        <v>422</v>
      </c>
      <c r="K905" t="str">
        <f t="shared" si="57"/>
        <v>At Risk</v>
      </c>
      <c r="L905" t="str">
        <f t="shared" si="58"/>
        <v/>
      </c>
      <c r="M905" t="str">
        <f t="shared" si="59"/>
        <v/>
      </c>
    </row>
    <row r="906" spans="1:13" x14ac:dyDescent="0.25">
      <c r="A906">
        <v>5699</v>
      </c>
      <c r="B906">
        <v>7</v>
      </c>
      <c r="C906" s="1">
        <v>43571</v>
      </c>
      <c r="D906">
        <v>53.2</v>
      </c>
      <c r="E906">
        <v>5.9111111111111097</v>
      </c>
      <c r="F906">
        <f>$O$2-C906</f>
        <v>15</v>
      </c>
      <c r="G906" cm="1">
        <f t="array" ref="G906">_xlfn.IFS(F906&gt;_xlfn.QUARTILE.INC(F:F,3),4,F906&gt;_xlfn.QUARTILE.INC(F:F,2),3,F906&gt;_xlfn.QUARTILE.INC(F:F,1),2,F906&lt;=_xlfn.QUARTILE.INC(F:F,1),1)</f>
        <v>4</v>
      </c>
      <c r="H906" cm="1">
        <f t="array" ref="H906">_xlfn.IFS(B906&gt;_xlfn.QUARTILE.INC(B:B,3),1,B906&gt;_xlfn.QUARTILE.INC(B:B,2),2,B906&gt;_xlfn.QUARTILE.INC(B:B,1),3,B906&lt;=_xlfn.QUARTILE.INC(B:B,1),4)</f>
        <v>3</v>
      </c>
      <c r="I906" cm="1">
        <f t="array" ref="I906">_xlfn.IFS(D906&gt;_xlfn.QUARTILE.INC(D:D,3),1,D906&gt;_xlfn.QUARTILE.INC(D:D,2),2,D906&gt;_xlfn.QUARTILE.INC(D:D,1),3,D906&lt;=_xlfn.QUARTILE.INC(D:D,1),4)</f>
        <v>2</v>
      </c>
      <c r="J906" t="str">
        <f t="shared" si="56"/>
        <v>432</v>
      </c>
      <c r="K906" t="str">
        <f t="shared" si="57"/>
        <v>At Risk</v>
      </c>
      <c r="L906" t="str">
        <f t="shared" si="58"/>
        <v/>
      </c>
      <c r="M906" t="str">
        <f t="shared" si="59"/>
        <v/>
      </c>
    </row>
    <row r="907" spans="1:13" x14ac:dyDescent="0.25">
      <c r="A907">
        <v>327</v>
      </c>
      <c r="B907">
        <v>9</v>
      </c>
      <c r="C907" s="1">
        <v>43579</v>
      </c>
      <c r="D907">
        <v>53.15</v>
      </c>
      <c r="E907">
        <v>4.42916666666666</v>
      </c>
      <c r="F907">
        <f>$O$2-C907</f>
        <v>7</v>
      </c>
      <c r="G907" cm="1">
        <f t="array" ref="G907">_xlfn.IFS(F907&gt;_xlfn.QUARTILE.INC(F:F,3),4,F907&gt;_xlfn.QUARTILE.INC(F:F,2),3,F907&gt;_xlfn.QUARTILE.INC(F:F,1),2,F907&lt;=_xlfn.QUARTILE.INC(F:F,1),1)</f>
        <v>3</v>
      </c>
      <c r="H907" cm="1">
        <f t="array" ref="H907">_xlfn.IFS(B907&gt;_xlfn.QUARTILE.INC(B:B,3),1,B907&gt;_xlfn.QUARTILE.INC(B:B,2),2,B907&gt;_xlfn.QUARTILE.INC(B:B,1),3,B907&lt;=_xlfn.QUARTILE.INC(B:B,1),4)</f>
        <v>2</v>
      </c>
      <c r="I907" cm="1">
        <f t="array" ref="I907">_xlfn.IFS(D907&gt;_xlfn.QUARTILE.INC(D:D,3),1,D907&gt;_xlfn.QUARTILE.INC(D:D,2),2,D907&gt;_xlfn.QUARTILE.INC(D:D,1),3,D907&lt;=_xlfn.QUARTILE.INC(D:D,1),4)</f>
        <v>2</v>
      </c>
      <c r="J907" t="str">
        <f t="shared" si="56"/>
        <v>322</v>
      </c>
      <c r="K907" t="str">
        <f t="shared" si="57"/>
        <v/>
      </c>
      <c r="L907" t="str">
        <f t="shared" si="58"/>
        <v/>
      </c>
      <c r="M907" t="str">
        <f t="shared" si="59"/>
        <v/>
      </c>
    </row>
    <row r="908" spans="1:13" x14ac:dyDescent="0.25">
      <c r="A908">
        <v>71</v>
      </c>
      <c r="B908">
        <v>6</v>
      </c>
      <c r="C908" s="1">
        <v>43565</v>
      </c>
      <c r="D908">
        <v>53.15</v>
      </c>
      <c r="E908">
        <v>5.9055555555555497</v>
      </c>
      <c r="F908">
        <f>$O$2-C908</f>
        <v>21</v>
      </c>
      <c r="G908" cm="1">
        <f t="array" ref="G908">_xlfn.IFS(F908&gt;_xlfn.QUARTILE.INC(F:F,3),4,F908&gt;_xlfn.QUARTILE.INC(F:F,2),3,F908&gt;_xlfn.QUARTILE.INC(F:F,1),2,F908&lt;=_xlfn.QUARTILE.INC(F:F,1),1)</f>
        <v>4</v>
      </c>
      <c r="H908" cm="1">
        <f t="array" ref="H908">_xlfn.IFS(B908&gt;_xlfn.QUARTILE.INC(B:B,3),1,B908&gt;_xlfn.QUARTILE.INC(B:B,2),2,B908&gt;_xlfn.QUARTILE.INC(B:B,1),3,B908&lt;=_xlfn.QUARTILE.INC(B:B,1),4)</f>
        <v>4</v>
      </c>
      <c r="I908" cm="1">
        <f t="array" ref="I908">_xlfn.IFS(D908&gt;_xlfn.QUARTILE.INC(D:D,3),1,D908&gt;_xlfn.QUARTILE.INC(D:D,2),2,D908&gt;_xlfn.QUARTILE.INC(D:D,1),3,D908&lt;=_xlfn.QUARTILE.INC(D:D,1),4)</f>
        <v>2</v>
      </c>
      <c r="J908" t="str">
        <f t="shared" si="56"/>
        <v>442</v>
      </c>
      <c r="K908" t="str">
        <f t="shared" si="57"/>
        <v>At Risk</v>
      </c>
      <c r="L908" t="str">
        <f t="shared" si="58"/>
        <v/>
      </c>
      <c r="M908" t="str">
        <f t="shared" si="59"/>
        <v/>
      </c>
    </row>
    <row r="909" spans="1:13" x14ac:dyDescent="0.25">
      <c r="A909">
        <v>5157</v>
      </c>
      <c r="B909">
        <v>10</v>
      </c>
      <c r="C909" s="1">
        <v>43584</v>
      </c>
      <c r="D909">
        <v>53.099999999999902</v>
      </c>
      <c r="E909">
        <v>4.4249999999999998</v>
      </c>
      <c r="F909">
        <f>$O$2-C909</f>
        <v>2</v>
      </c>
      <c r="G909" cm="1">
        <f t="array" ref="G909">_xlfn.IFS(F909&gt;_xlfn.QUARTILE.INC(F:F,3),4,F909&gt;_xlfn.QUARTILE.INC(F:F,2),3,F909&gt;_xlfn.QUARTILE.INC(F:F,1),2,F909&lt;=_xlfn.QUARTILE.INC(F:F,1),1)</f>
        <v>1</v>
      </c>
      <c r="H909" cm="1">
        <f t="array" ref="H909">_xlfn.IFS(B909&gt;_xlfn.QUARTILE.INC(B:B,3),1,B909&gt;_xlfn.QUARTILE.INC(B:B,2),2,B909&gt;_xlfn.QUARTILE.INC(B:B,1),3,B909&lt;=_xlfn.QUARTILE.INC(B:B,1),4)</f>
        <v>2</v>
      </c>
      <c r="I909" cm="1">
        <f t="array" ref="I909">_xlfn.IFS(D909&gt;_xlfn.QUARTILE.INC(D:D,3),1,D909&gt;_xlfn.QUARTILE.INC(D:D,2),2,D909&gt;_xlfn.QUARTILE.INC(D:D,1),3,D909&lt;=_xlfn.QUARTILE.INC(D:D,1),4)</f>
        <v>2</v>
      </c>
      <c r="J909" t="str">
        <f t="shared" si="56"/>
        <v>122</v>
      </c>
      <c r="K909" t="str">
        <f t="shared" si="57"/>
        <v/>
      </c>
      <c r="L909" t="str">
        <f t="shared" si="58"/>
        <v/>
      </c>
      <c r="M909" t="str">
        <f t="shared" si="59"/>
        <v/>
      </c>
    </row>
    <row r="910" spans="1:13" x14ac:dyDescent="0.25">
      <c r="A910">
        <v>624</v>
      </c>
      <c r="B910">
        <v>11</v>
      </c>
      <c r="C910" s="1">
        <v>43581</v>
      </c>
      <c r="D910">
        <v>53.05</v>
      </c>
      <c r="E910">
        <v>3.7892857142857101</v>
      </c>
      <c r="F910">
        <f>$O$2-C910</f>
        <v>5</v>
      </c>
      <c r="G910" cm="1">
        <f t="array" ref="G910">_xlfn.IFS(F910&gt;_xlfn.QUARTILE.INC(F:F,3),4,F910&gt;_xlfn.QUARTILE.INC(F:F,2),3,F910&gt;_xlfn.QUARTILE.INC(F:F,1),2,F910&lt;=_xlfn.QUARTILE.INC(F:F,1),1)</f>
        <v>3</v>
      </c>
      <c r="H910" cm="1">
        <f t="array" ref="H910">_xlfn.IFS(B910&gt;_xlfn.QUARTILE.INC(B:B,3),1,B910&gt;_xlfn.QUARTILE.INC(B:B,2),2,B910&gt;_xlfn.QUARTILE.INC(B:B,1),3,B910&lt;=_xlfn.QUARTILE.INC(B:B,1),4)</f>
        <v>2</v>
      </c>
      <c r="I910" cm="1">
        <f t="array" ref="I910">_xlfn.IFS(D910&gt;_xlfn.QUARTILE.INC(D:D,3),1,D910&gt;_xlfn.QUARTILE.INC(D:D,2),2,D910&gt;_xlfn.QUARTILE.INC(D:D,1),3,D910&lt;=_xlfn.QUARTILE.INC(D:D,1),4)</f>
        <v>2</v>
      </c>
      <c r="J910" t="str">
        <f t="shared" si="56"/>
        <v>322</v>
      </c>
      <c r="K910" t="str">
        <f t="shared" si="57"/>
        <v/>
      </c>
      <c r="L910" t="str">
        <f t="shared" si="58"/>
        <v/>
      </c>
      <c r="M910" t="str">
        <f t="shared" si="59"/>
        <v/>
      </c>
    </row>
    <row r="911" spans="1:13" x14ac:dyDescent="0.25">
      <c r="A911">
        <v>5885</v>
      </c>
      <c r="B911">
        <v>9</v>
      </c>
      <c r="C911" s="1">
        <v>43584</v>
      </c>
      <c r="D911">
        <v>53.05</v>
      </c>
      <c r="E911">
        <v>4.0807692307692296</v>
      </c>
      <c r="F911">
        <f>$O$2-C911</f>
        <v>2</v>
      </c>
      <c r="G911" cm="1">
        <f t="array" ref="G911">_xlfn.IFS(F911&gt;_xlfn.QUARTILE.INC(F:F,3),4,F911&gt;_xlfn.QUARTILE.INC(F:F,2),3,F911&gt;_xlfn.QUARTILE.INC(F:F,1),2,F911&lt;=_xlfn.QUARTILE.INC(F:F,1),1)</f>
        <v>1</v>
      </c>
      <c r="H911" cm="1">
        <f t="array" ref="H911">_xlfn.IFS(B911&gt;_xlfn.QUARTILE.INC(B:B,3),1,B911&gt;_xlfn.QUARTILE.INC(B:B,2),2,B911&gt;_xlfn.QUARTILE.INC(B:B,1),3,B911&lt;=_xlfn.QUARTILE.INC(B:B,1),4)</f>
        <v>2</v>
      </c>
      <c r="I911" cm="1">
        <f t="array" ref="I911">_xlfn.IFS(D911&gt;_xlfn.QUARTILE.INC(D:D,3),1,D911&gt;_xlfn.QUARTILE.INC(D:D,2),2,D911&gt;_xlfn.QUARTILE.INC(D:D,1),3,D911&lt;=_xlfn.QUARTILE.INC(D:D,1),4)</f>
        <v>2</v>
      </c>
      <c r="J911" t="str">
        <f t="shared" si="56"/>
        <v>122</v>
      </c>
      <c r="K911" t="str">
        <f t="shared" si="57"/>
        <v/>
      </c>
      <c r="L911" t="str">
        <f t="shared" si="58"/>
        <v/>
      </c>
      <c r="M911" t="str">
        <f t="shared" si="59"/>
        <v/>
      </c>
    </row>
    <row r="912" spans="1:13" x14ac:dyDescent="0.25">
      <c r="A912">
        <v>169</v>
      </c>
      <c r="B912">
        <v>10</v>
      </c>
      <c r="C912" s="1">
        <v>43582</v>
      </c>
      <c r="D912">
        <v>53.05</v>
      </c>
      <c r="E912">
        <v>4.0807692307692296</v>
      </c>
      <c r="F912">
        <f>$O$2-C912</f>
        <v>4</v>
      </c>
      <c r="G912" cm="1">
        <f t="array" ref="G912">_xlfn.IFS(F912&gt;_xlfn.QUARTILE.INC(F:F,3),4,F912&gt;_xlfn.QUARTILE.INC(F:F,2),3,F912&gt;_xlfn.QUARTILE.INC(F:F,1),2,F912&lt;=_xlfn.QUARTILE.INC(F:F,1),1)</f>
        <v>2</v>
      </c>
      <c r="H912" cm="1">
        <f t="array" ref="H912">_xlfn.IFS(B912&gt;_xlfn.QUARTILE.INC(B:B,3),1,B912&gt;_xlfn.QUARTILE.INC(B:B,2),2,B912&gt;_xlfn.QUARTILE.INC(B:B,1),3,B912&lt;=_xlfn.QUARTILE.INC(B:B,1),4)</f>
        <v>2</v>
      </c>
      <c r="I912" cm="1">
        <f t="array" ref="I912">_xlfn.IFS(D912&gt;_xlfn.QUARTILE.INC(D:D,3),1,D912&gt;_xlfn.QUARTILE.INC(D:D,2),2,D912&gt;_xlfn.QUARTILE.INC(D:D,1),3,D912&lt;=_xlfn.QUARTILE.INC(D:D,1),4)</f>
        <v>2</v>
      </c>
      <c r="J912" t="str">
        <f t="shared" si="56"/>
        <v>222</v>
      </c>
      <c r="K912" t="str">
        <f t="shared" si="57"/>
        <v/>
      </c>
      <c r="L912" t="str">
        <f t="shared" si="58"/>
        <v/>
      </c>
      <c r="M912" t="str">
        <f t="shared" si="59"/>
        <v/>
      </c>
    </row>
    <row r="913" spans="1:13" x14ac:dyDescent="0.25">
      <c r="A913">
        <v>5649</v>
      </c>
      <c r="B913">
        <v>6</v>
      </c>
      <c r="C913" s="1">
        <v>43582</v>
      </c>
      <c r="D913">
        <v>53</v>
      </c>
      <c r="E913">
        <v>6.625</v>
      </c>
      <c r="F913">
        <f>$O$2-C913</f>
        <v>4</v>
      </c>
      <c r="G913" cm="1">
        <f t="array" ref="G913">_xlfn.IFS(F913&gt;_xlfn.QUARTILE.INC(F:F,3),4,F913&gt;_xlfn.QUARTILE.INC(F:F,2),3,F913&gt;_xlfn.QUARTILE.INC(F:F,1),2,F913&lt;=_xlfn.QUARTILE.INC(F:F,1),1)</f>
        <v>2</v>
      </c>
      <c r="H913" cm="1">
        <f t="array" ref="H913">_xlfn.IFS(B913&gt;_xlfn.QUARTILE.INC(B:B,3),1,B913&gt;_xlfn.QUARTILE.INC(B:B,2),2,B913&gt;_xlfn.QUARTILE.INC(B:B,1),3,B913&lt;=_xlfn.QUARTILE.INC(B:B,1),4)</f>
        <v>4</v>
      </c>
      <c r="I913" cm="1">
        <f t="array" ref="I913">_xlfn.IFS(D913&gt;_xlfn.QUARTILE.INC(D:D,3),1,D913&gt;_xlfn.QUARTILE.INC(D:D,2),2,D913&gt;_xlfn.QUARTILE.INC(D:D,1),3,D913&lt;=_xlfn.QUARTILE.INC(D:D,1),4)</f>
        <v>2</v>
      </c>
      <c r="J913" t="str">
        <f t="shared" si="56"/>
        <v>242</v>
      </c>
      <c r="K913" t="str">
        <f t="shared" si="57"/>
        <v/>
      </c>
      <c r="L913" t="str">
        <f t="shared" si="58"/>
        <v/>
      </c>
      <c r="M913" t="str">
        <f t="shared" si="59"/>
        <v/>
      </c>
    </row>
    <row r="914" spans="1:13" x14ac:dyDescent="0.25">
      <c r="A914">
        <v>5576</v>
      </c>
      <c r="B914">
        <v>11</v>
      </c>
      <c r="C914" s="1">
        <v>43583</v>
      </c>
      <c r="D914">
        <v>53</v>
      </c>
      <c r="E914">
        <v>4.8181818181818103</v>
      </c>
      <c r="F914">
        <f>$O$2-C914</f>
        <v>3</v>
      </c>
      <c r="G914" cm="1">
        <f t="array" ref="G914">_xlfn.IFS(F914&gt;_xlfn.QUARTILE.INC(F:F,3),4,F914&gt;_xlfn.QUARTILE.INC(F:F,2),3,F914&gt;_xlfn.QUARTILE.INC(F:F,1),2,F914&lt;=_xlfn.QUARTILE.INC(F:F,1),1)</f>
        <v>1</v>
      </c>
      <c r="H914" cm="1">
        <f t="array" ref="H914">_xlfn.IFS(B914&gt;_xlfn.QUARTILE.INC(B:B,3),1,B914&gt;_xlfn.QUARTILE.INC(B:B,2),2,B914&gt;_xlfn.QUARTILE.INC(B:B,1),3,B914&lt;=_xlfn.QUARTILE.INC(B:B,1),4)</f>
        <v>2</v>
      </c>
      <c r="I914" cm="1">
        <f t="array" ref="I914">_xlfn.IFS(D914&gt;_xlfn.QUARTILE.INC(D:D,3),1,D914&gt;_xlfn.QUARTILE.INC(D:D,2),2,D914&gt;_xlfn.QUARTILE.INC(D:D,1),3,D914&lt;=_xlfn.QUARTILE.INC(D:D,1),4)</f>
        <v>2</v>
      </c>
      <c r="J914" t="str">
        <f t="shared" si="56"/>
        <v>122</v>
      </c>
      <c r="K914" t="str">
        <f t="shared" si="57"/>
        <v/>
      </c>
      <c r="L914" t="str">
        <f t="shared" si="58"/>
        <v/>
      </c>
      <c r="M914" t="str">
        <f t="shared" si="59"/>
        <v/>
      </c>
    </row>
    <row r="915" spans="1:13" x14ac:dyDescent="0.25">
      <c r="A915">
        <v>5090</v>
      </c>
      <c r="B915">
        <v>11</v>
      </c>
      <c r="C915" s="1">
        <v>43584</v>
      </c>
      <c r="D915">
        <v>52.96</v>
      </c>
      <c r="E915">
        <v>4.0738461538461497</v>
      </c>
      <c r="F915">
        <f>$O$2-C915</f>
        <v>2</v>
      </c>
      <c r="G915" cm="1">
        <f t="array" ref="G915">_xlfn.IFS(F915&gt;_xlfn.QUARTILE.INC(F:F,3),4,F915&gt;_xlfn.QUARTILE.INC(F:F,2),3,F915&gt;_xlfn.QUARTILE.INC(F:F,1),2,F915&lt;=_xlfn.QUARTILE.INC(F:F,1),1)</f>
        <v>1</v>
      </c>
      <c r="H915" cm="1">
        <f t="array" ref="H915">_xlfn.IFS(B915&gt;_xlfn.QUARTILE.INC(B:B,3),1,B915&gt;_xlfn.QUARTILE.INC(B:B,2),2,B915&gt;_xlfn.QUARTILE.INC(B:B,1),3,B915&lt;=_xlfn.QUARTILE.INC(B:B,1),4)</f>
        <v>2</v>
      </c>
      <c r="I915" cm="1">
        <f t="array" ref="I915">_xlfn.IFS(D915&gt;_xlfn.QUARTILE.INC(D:D,3),1,D915&gt;_xlfn.QUARTILE.INC(D:D,2),2,D915&gt;_xlfn.QUARTILE.INC(D:D,1),3,D915&lt;=_xlfn.QUARTILE.INC(D:D,1),4)</f>
        <v>2</v>
      </c>
      <c r="J915" t="str">
        <f t="shared" si="56"/>
        <v>122</v>
      </c>
      <c r="K915" t="str">
        <f t="shared" si="57"/>
        <v/>
      </c>
      <c r="L915" t="str">
        <f t="shared" si="58"/>
        <v/>
      </c>
      <c r="M915" t="str">
        <f t="shared" si="59"/>
        <v/>
      </c>
    </row>
    <row r="916" spans="1:13" x14ac:dyDescent="0.25">
      <c r="A916">
        <v>5672</v>
      </c>
      <c r="B916">
        <v>9</v>
      </c>
      <c r="C916" s="1">
        <v>43582</v>
      </c>
      <c r="D916">
        <v>52.95</v>
      </c>
      <c r="E916">
        <v>4.4124999999999996</v>
      </c>
      <c r="F916">
        <f>$O$2-C916</f>
        <v>4</v>
      </c>
      <c r="G916" cm="1">
        <f t="array" ref="G916">_xlfn.IFS(F916&gt;_xlfn.QUARTILE.INC(F:F,3),4,F916&gt;_xlfn.QUARTILE.INC(F:F,2),3,F916&gt;_xlfn.QUARTILE.INC(F:F,1),2,F916&lt;=_xlfn.QUARTILE.INC(F:F,1),1)</f>
        <v>2</v>
      </c>
      <c r="H916" cm="1">
        <f t="array" ref="H916">_xlfn.IFS(B916&gt;_xlfn.QUARTILE.INC(B:B,3),1,B916&gt;_xlfn.QUARTILE.INC(B:B,2),2,B916&gt;_xlfn.QUARTILE.INC(B:B,1),3,B916&lt;=_xlfn.QUARTILE.INC(B:B,1),4)</f>
        <v>2</v>
      </c>
      <c r="I916" cm="1">
        <f t="array" ref="I916">_xlfn.IFS(D916&gt;_xlfn.QUARTILE.INC(D:D,3),1,D916&gt;_xlfn.QUARTILE.INC(D:D,2),2,D916&gt;_xlfn.QUARTILE.INC(D:D,1),3,D916&lt;=_xlfn.QUARTILE.INC(D:D,1),4)</f>
        <v>2</v>
      </c>
      <c r="J916" t="str">
        <f t="shared" si="56"/>
        <v>222</v>
      </c>
      <c r="K916" t="str">
        <f t="shared" si="57"/>
        <v/>
      </c>
      <c r="L916" t="str">
        <f t="shared" si="58"/>
        <v/>
      </c>
      <c r="M916" t="str">
        <f t="shared" si="59"/>
        <v/>
      </c>
    </row>
    <row r="917" spans="1:13" x14ac:dyDescent="0.25">
      <c r="A917">
        <v>5218</v>
      </c>
      <c r="B917">
        <v>10</v>
      </c>
      <c r="C917" s="1">
        <v>43584</v>
      </c>
      <c r="D917">
        <v>52.9</v>
      </c>
      <c r="E917">
        <v>4.4083333333333297</v>
      </c>
      <c r="F917">
        <f>$O$2-C917</f>
        <v>2</v>
      </c>
      <c r="G917" cm="1">
        <f t="array" ref="G917">_xlfn.IFS(F917&gt;_xlfn.QUARTILE.INC(F:F,3),4,F917&gt;_xlfn.QUARTILE.INC(F:F,2),3,F917&gt;_xlfn.QUARTILE.INC(F:F,1),2,F917&lt;=_xlfn.QUARTILE.INC(F:F,1),1)</f>
        <v>1</v>
      </c>
      <c r="H917" cm="1">
        <f t="array" ref="H917">_xlfn.IFS(B917&gt;_xlfn.QUARTILE.INC(B:B,3),1,B917&gt;_xlfn.QUARTILE.INC(B:B,2),2,B917&gt;_xlfn.QUARTILE.INC(B:B,1),3,B917&lt;=_xlfn.QUARTILE.INC(B:B,1),4)</f>
        <v>2</v>
      </c>
      <c r="I917" cm="1">
        <f t="array" ref="I917">_xlfn.IFS(D917&gt;_xlfn.QUARTILE.INC(D:D,3),1,D917&gt;_xlfn.QUARTILE.INC(D:D,2),2,D917&gt;_xlfn.QUARTILE.INC(D:D,1),3,D917&lt;=_xlfn.QUARTILE.INC(D:D,1),4)</f>
        <v>2</v>
      </c>
      <c r="J917" t="str">
        <f t="shared" si="56"/>
        <v>122</v>
      </c>
      <c r="K917" t="str">
        <f t="shared" si="57"/>
        <v/>
      </c>
      <c r="L917" t="str">
        <f t="shared" si="58"/>
        <v/>
      </c>
      <c r="M917" t="str">
        <f t="shared" si="59"/>
        <v/>
      </c>
    </row>
    <row r="918" spans="1:13" x14ac:dyDescent="0.25">
      <c r="A918">
        <v>5447</v>
      </c>
      <c r="B918">
        <v>9</v>
      </c>
      <c r="C918" s="1">
        <v>43581</v>
      </c>
      <c r="D918">
        <v>52.9</v>
      </c>
      <c r="E918">
        <v>4.0692307692307601</v>
      </c>
      <c r="F918">
        <f>$O$2-C918</f>
        <v>5</v>
      </c>
      <c r="G918" cm="1">
        <f t="array" ref="G918">_xlfn.IFS(F918&gt;_xlfn.QUARTILE.INC(F:F,3),4,F918&gt;_xlfn.QUARTILE.INC(F:F,2),3,F918&gt;_xlfn.QUARTILE.INC(F:F,1),2,F918&lt;=_xlfn.QUARTILE.INC(F:F,1),1)</f>
        <v>3</v>
      </c>
      <c r="H918" cm="1">
        <f t="array" ref="H918">_xlfn.IFS(B918&gt;_xlfn.QUARTILE.INC(B:B,3),1,B918&gt;_xlfn.QUARTILE.INC(B:B,2),2,B918&gt;_xlfn.QUARTILE.INC(B:B,1),3,B918&lt;=_xlfn.QUARTILE.INC(B:B,1),4)</f>
        <v>2</v>
      </c>
      <c r="I918" cm="1">
        <f t="array" ref="I918">_xlfn.IFS(D918&gt;_xlfn.QUARTILE.INC(D:D,3),1,D918&gt;_xlfn.QUARTILE.INC(D:D,2),2,D918&gt;_xlfn.QUARTILE.INC(D:D,1),3,D918&lt;=_xlfn.QUARTILE.INC(D:D,1),4)</f>
        <v>2</v>
      </c>
      <c r="J918" t="str">
        <f t="shared" si="56"/>
        <v>322</v>
      </c>
      <c r="K918" t="str">
        <f t="shared" si="57"/>
        <v/>
      </c>
      <c r="L918" t="str">
        <f t="shared" si="58"/>
        <v/>
      </c>
      <c r="M918" t="str">
        <f t="shared" si="59"/>
        <v/>
      </c>
    </row>
    <row r="919" spans="1:13" x14ac:dyDescent="0.25">
      <c r="A919">
        <v>8107</v>
      </c>
      <c r="B919">
        <v>11</v>
      </c>
      <c r="C919" s="1">
        <v>43584</v>
      </c>
      <c r="D919">
        <v>52.8</v>
      </c>
      <c r="E919">
        <v>4.4000000000000004</v>
      </c>
      <c r="F919">
        <f>$O$2-C919</f>
        <v>2</v>
      </c>
      <c r="G919" cm="1">
        <f t="array" ref="G919">_xlfn.IFS(F919&gt;_xlfn.QUARTILE.INC(F:F,3),4,F919&gt;_xlfn.QUARTILE.INC(F:F,2),3,F919&gt;_xlfn.QUARTILE.INC(F:F,1),2,F919&lt;=_xlfn.QUARTILE.INC(F:F,1),1)</f>
        <v>1</v>
      </c>
      <c r="H919" cm="1">
        <f t="array" ref="H919">_xlfn.IFS(B919&gt;_xlfn.QUARTILE.INC(B:B,3),1,B919&gt;_xlfn.QUARTILE.INC(B:B,2),2,B919&gt;_xlfn.QUARTILE.INC(B:B,1),3,B919&lt;=_xlfn.QUARTILE.INC(B:B,1),4)</f>
        <v>2</v>
      </c>
      <c r="I919" cm="1">
        <f t="array" ref="I919">_xlfn.IFS(D919&gt;_xlfn.QUARTILE.INC(D:D,3),1,D919&gt;_xlfn.QUARTILE.INC(D:D,2),2,D919&gt;_xlfn.QUARTILE.INC(D:D,1),3,D919&lt;=_xlfn.QUARTILE.INC(D:D,1),4)</f>
        <v>2</v>
      </c>
      <c r="J919" t="str">
        <f t="shared" si="56"/>
        <v>122</v>
      </c>
      <c r="K919" t="str">
        <f t="shared" si="57"/>
        <v/>
      </c>
      <c r="L919" t="str">
        <f t="shared" si="58"/>
        <v/>
      </c>
      <c r="M919" t="str">
        <f t="shared" si="59"/>
        <v/>
      </c>
    </row>
    <row r="920" spans="1:13" x14ac:dyDescent="0.25">
      <c r="A920">
        <v>5895</v>
      </c>
      <c r="B920">
        <v>9</v>
      </c>
      <c r="C920" s="1">
        <v>43584</v>
      </c>
      <c r="D920">
        <v>52.8</v>
      </c>
      <c r="E920">
        <v>4.8</v>
      </c>
      <c r="F920">
        <f>$O$2-C920</f>
        <v>2</v>
      </c>
      <c r="G920" cm="1">
        <f t="array" ref="G920">_xlfn.IFS(F920&gt;_xlfn.QUARTILE.INC(F:F,3),4,F920&gt;_xlfn.QUARTILE.INC(F:F,2),3,F920&gt;_xlfn.QUARTILE.INC(F:F,1),2,F920&lt;=_xlfn.QUARTILE.INC(F:F,1),1)</f>
        <v>1</v>
      </c>
      <c r="H920" cm="1">
        <f t="array" ref="H920">_xlfn.IFS(B920&gt;_xlfn.QUARTILE.INC(B:B,3),1,B920&gt;_xlfn.QUARTILE.INC(B:B,2),2,B920&gt;_xlfn.QUARTILE.INC(B:B,1),3,B920&lt;=_xlfn.QUARTILE.INC(B:B,1),4)</f>
        <v>2</v>
      </c>
      <c r="I920" cm="1">
        <f t="array" ref="I920">_xlfn.IFS(D920&gt;_xlfn.QUARTILE.INC(D:D,3),1,D920&gt;_xlfn.QUARTILE.INC(D:D,2),2,D920&gt;_xlfn.QUARTILE.INC(D:D,1),3,D920&lt;=_xlfn.QUARTILE.INC(D:D,1),4)</f>
        <v>2</v>
      </c>
      <c r="J920" t="str">
        <f t="shared" si="56"/>
        <v>122</v>
      </c>
      <c r="K920" t="str">
        <f t="shared" si="57"/>
        <v/>
      </c>
      <c r="L920" t="str">
        <f t="shared" si="58"/>
        <v/>
      </c>
      <c r="M920" t="str">
        <f t="shared" si="59"/>
        <v/>
      </c>
    </row>
    <row r="921" spans="1:13" x14ac:dyDescent="0.25">
      <c r="A921">
        <v>8467</v>
      </c>
      <c r="B921">
        <v>10</v>
      </c>
      <c r="C921" s="1">
        <v>43583</v>
      </c>
      <c r="D921">
        <v>52.8</v>
      </c>
      <c r="E921">
        <v>4.8</v>
      </c>
      <c r="F921">
        <f>$O$2-C921</f>
        <v>3</v>
      </c>
      <c r="G921" cm="1">
        <f t="array" ref="G921">_xlfn.IFS(F921&gt;_xlfn.QUARTILE.INC(F:F,3),4,F921&gt;_xlfn.QUARTILE.INC(F:F,2),3,F921&gt;_xlfn.QUARTILE.INC(F:F,1),2,F921&lt;=_xlfn.QUARTILE.INC(F:F,1),1)</f>
        <v>1</v>
      </c>
      <c r="H921" cm="1">
        <f t="array" ref="H921">_xlfn.IFS(B921&gt;_xlfn.QUARTILE.INC(B:B,3),1,B921&gt;_xlfn.QUARTILE.INC(B:B,2),2,B921&gt;_xlfn.QUARTILE.INC(B:B,1),3,B921&lt;=_xlfn.QUARTILE.INC(B:B,1),4)</f>
        <v>2</v>
      </c>
      <c r="I921" cm="1">
        <f t="array" ref="I921">_xlfn.IFS(D921&gt;_xlfn.QUARTILE.INC(D:D,3),1,D921&gt;_xlfn.QUARTILE.INC(D:D,2),2,D921&gt;_xlfn.QUARTILE.INC(D:D,1),3,D921&lt;=_xlfn.QUARTILE.INC(D:D,1),4)</f>
        <v>2</v>
      </c>
      <c r="J921" t="str">
        <f t="shared" si="56"/>
        <v>122</v>
      </c>
      <c r="K921" t="str">
        <f t="shared" si="57"/>
        <v/>
      </c>
      <c r="L921" t="str">
        <f t="shared" si="58"/>
        <v/>
      </c>
      <c r="M921" t="str">
        <f t="shared" si="59"/>
        <v/>
      </c>
    </row>
    <row r="922" spans="1:13" x14ac:dyDescent="0.25">
      <c r="A922">
        <v>5934</v>
      </c>
      <c r="B922">
        <v>7</v>
      </c>
      <c r="C922" s="1">
        <v>43584</v>
      </c>
      <c r="D922">
        <v>52.75</v>
      </c>
      <c r="E922">
        <v>5.8611111111111098</v>
      </c>
      <c r="F922">
        <f>$O$2-C922</f>
        <v>2</v>
      </c>
      <c r="G922" cm="1">
        <f t="array" ref="G922">_xlfn.IFS(F922&gt;_xlfn.QUARTILE.INC(F:F,3),4,F922&gt;_xlfn.QUARTILE.INC(F:F,2),3,F922&gt;_xlfn.QUARTILE.INC(F:F,1),2,F922&lt;=_xlfn.QUARTILE.INC(F:F,1),1)</f>
        <v>1</v>
      </c>
      <c r="H922" cm="1">
        <f t="array" ref="H922">_xlfn.IFS(B922&gt;_xlfn.QUARTILE.INC(B:B,3),1,B922&gt;_xlfn.QUARTILE.INC(B:B,2),2,B922&gt;_xlfn.QUARTILE.INC(B:B,1),3,B922&lt;=_xlfn.QUARTILE.INC(B:B,1),4)</f>
        <v>3</v>
      </c>
      <c r="I922" cm="1">
        <f t="array" ref="I922">_xlfn.IFS(D922&gt;_xlfn.QUARTILE.INC(D:D,3),1,D922&gt;_xlfn.QUARTILE.INC(D:D,2),2,D922&gt;_xlfn.QUARTILE.INC(D:D,1),3,D922&lt;=_xlfn.QUARTILE.INC(D:D,1),4)</f>
        <v>2</v>
      </c>
      <c r="J922" t="str">
        <f t="shared" si="56"/>
        <v>132</v>
      </c>
      <c r="K922" t="str">
        <f t="shared" si="57"/>
        <v/>
      </c>
      <c r="L922" t="str">
        <f t="shared" si="58"/>
        <v/>
      </c>
      <c r="M922" t="str">
        <f t="shared" si="59"/>
        <v/>
      </c>
    </row>
    <row r="923" spans="1:13" x14ac:dyDescent="0.25">
      <c r="A923">
        <v>279</v>
      </c>
      <c r="B923">
        <v>11</v>
      </c>
      <c r="C923" s="1">
        <v>43577</v>
      </c>
      <c r="D923">
        <v>52.75</v>
      </c>
      <c r="E923">
        <v>4.0576923076923004</v>
      </c>
      <c r="F923">
        <f>$O$2-C923</f>
        <v>9</v>
      </c>
      <c r="G923" cm="1">
        <f t="array" ref="G923">_xlfn.IFS(F923&gt;_xlfn.QUARTILE.INC(F:F,3),4,F923&gt;_xlfn.QUARTILE.INC(F:F,2),3,F923&gt;_xlfn.QUARTILE.INC(F:F,1),2,F923&lt;=_xlfn.QUARTILE.INC(F:F,1),1)</f>
        <v>4</v>
      </c>
      <c r="H923" cm="1">
        <f t="array" ref="H923">_xlfn.IFS(B923&gt;_xlfn.QUARTILE.INC(B:B,3),1,B923&gt;_xlfn.QUARTILE.INC(B:B,2),2,B923&gt;_xlfn.QUARTILE.INC(B:B,1),3,B923&lt;=_xlfn.QUARTILE.INC(B:B,1),4)</f>
        <v>2</v>
      </c>
      <c r="I923" cm="1">
        <f t="array" ref="I923">_xlfn.IFS(D923&gt;_xlfn.QUARTILE.INC(D:D,3),1,D923&gt;_xlfn.QUARTILE.INC(D:D,2),2,D923&gt;_xlfn.QUARTILE.INC(D:D,1),3,D923&lt;=_xlfn.QUARTILE.INC(D:D,1),4)</f>
        <v>2</v>
      </c>
      <c r="J923" t="str">
        <f t="shared" si="56"/>
        <v>422</v>
      </c>
      <c r="K923" t="str">
        <f t="shared" si="57"/>
        <v>At Risk</v>
      </c>
      <c r="L923" t="str">
        <f t="shared" si="58"/>
        <v/>
      </c>
      <c r="M923" t="str">
        <f t="shared" si="59"/>
        <v/>
      </c>
    </row>
    <row r="924" spans="1:13" x14ac:dyDescent="0.25">
      <c r="A924">
        <v>8078</v>
      </c>
      <c r="B924">
        <v>10</v>
      </c>
      <c r="C924" s="1">
        <v>43582</v>
      </c>
      <c r="D924">
        <v>52.7</v>
      </c>
      <c r="E924">
        <v>4.3916666666666604</v>
      </c>
      <c r="F924">
        <f>$O$2-C924</f>
        <v>4</v>
      </c>
      <c r="G924" cm="1">
        <f t="array" ref="G924">_xlfn.IFS(F924&gt;_xlfn.QUARTILE.INC(F:F,3),4,F924&gt;_xlfn.QUARTILE.INC(F:F,2),3,F924&gt;_xlfn.QUARTILE.INC(F:F,1),2,F924&lt;=_xlfn.QUARTILE.INC(F:F,1),1)</f>
        <v>2</v>
      </c>
      <c r="H924" cm="1">
        <f t="array" ref="H924">_xlfn.IFS(B924&gt;_xlfn.QUARTILE.INC(B:B,3),1,B924&gt;_xlfn.QUARTILE.INC(B:B,2),2,B924&gt;_xlfn.QUARTILE.INC(B:B,1),3,B924&lt;=_xlfn.QUARTILE.INC(B:B,1),4)</f>
        <v>2</v>
      </c>
      <c r="I924" cm="1">
        <f t="array" ref="I924">_xlfn.IFS(D924&gt;_xlfn.QUARTILE.INC(D:D,3),1,D924&gt;_xlfn.QUARTILE.INC(D:D,2),2,D924&gt;_xlfn.QUARTILE.INC(D:D,1),3,D924&lt;=_xlfn.QUARTILE.INC(D:D,1),4)</f>
        <v>2</v>
      </c>
      <c r="J924" t="str">
        <f t="shared" si="56"/>
        <v>222</v>
      </c>
      <c r="K924" t="str">
        <f t="shared" si="57"/>
        <v/>
      </c>
      <c r="L924" t="str">
        <f t="shared" si="58"/>
        <v/>
      </c>
      <c r="M924" t="str">
        <f t="shared" si="59"/>
        <v/>
      </c>
    </row>
    <row r="925" spans="1:13" x14ac:dyDescent="0.25">
      <c r="A925">
        <v>326</v>
      </c>
      <c r="B925">
        <v>9</v>
      </c>
      <c r="C925" s="1">
        <v>43580</v>
      </c>
      <c r="D925">
        <v>52.65</v>
      </c>
      <c r="E925">
        <v>4.7863636363636299</v>
      </c>
      <c r="F925">
        <f>$O$2-C925</f>
        <v>6</v>
      </c>
      <c r="G925" cm="1">
        <f t="array" ref="G925">_xlfn.IFS(F925&gt;_xlfn.QUARTILE.INC(F:F,3),4,F925&gt;_xlfn.QUARTILE.INC(F:F,2),3,F925&gt;_xlfn.QUARTILE.INC(F:F,1),2,F925&lt;=_xlfn.QUARTILE.INC(F:F,1),1)</f>
        <v>3</v>
      </c>
      <c r="H925" cm="1">
        <f t="array" ref="H925">_xlfn.IFS(B925&gt;_xlfn.QUARTILE.INC(B:B,3),1,B925&gt;_xlfn.QUARTILE.INC(B:B,2),2,B925&gt;_xlfn.QUARTILE.INC(B:B,1),3,B925&lt;=_xlfn.QUARTILE.INC(B:B,1),4)</f>
        <v>2</v>
      </c>
      <c r="I925" cm="1">
        <f t="array" ref="I925">_xlfn.IFS(D925&gt;_xlfn.QUARTILE.INC(D:D,3),1,D925&gt;_xlfn.QUARTILE.INC(D:D,2),2,D925&gt;_xlfn.QUARTILE.INC(D:D,1),3,D925&lt;=_xlfn.QUARTILE.INC(D:D,1),4)</f>
        <v>2</v>
      </c>
      <c r="J925" t="str">
        <f t="shared" si="56"/>
        <v>322</v>
      </c>
      <c r="K925" t="str">
        <f t="shared" si="57"/>
        <v/>
      </c>
      <c r="L925" t="str">
        <f t="shared" si="58"/>
        <v/>
      </c>
      <c r="M925" t="str">
        <f t="shared" si="59"/>
        <v/>
      </c>
    </row>
    <row r="926" spans="1:13" x14ac:dyDescent="0.25">
      <c r="A926">
        <v>5637</v>
      </c>
      <c r="B926">
        <v>7</v>
      </c>
      <c r="C926" s="1">
        <v>43578</v>
      </c>
      <c r="D926">
        <v>52.65</v>
      </c>
      <c r="E926">
        <v>4.3875000000000002</v>
      </c>
      <c r="F926">
        <f>$O$2-C926</f>
        <v>8</v>
      </c>
      <c r="G926" cm="1">
        <f t="array" ref="G926">_xlfn.IFS(F926&gt;_xlfn.QUARTILE.INC(F:F,3),4,F926&gt;_xlfn.QUARTILE.INC(F:F,2),3,F926&gt;_xlfn.QUARTILE.INC(F:F,1),2,F926&lt;=_xlfn.QUARTILE.INC(F:F,1),1)</f>
        <v>4</v>
      </c>
      <c r="H926" cm="1">
        <f t="array" ref="H926">_xlfn.IFS(B926&gt;_xlfn.QUARTILE.INC(B:B,3),1,B926&gt;_xlfn.QUARTILE.INC(B:B,2),2,B926&gt;_xlfn.QUARTILE.INC(B:B,1),3,B926&lt;=_xlfn.QUARTILE.INC(B:B,1),4)</f>
        <v>3</v>
      </c>
      <c r="I926" cm="1">
        <f t="array" ref="I926">_xlfn.IFS(D926&gt;_xlfn.QUARTILE.INC(D:D,3),1,D926&gt;_xlfn.QUARTILE.INC(D:D,2),2,D926&gt;_xlfn.QUARTILE.INC(D:D,1),3,D926&lt;=_xlfn.QUARTILE.INC(D:D,1),4)</f>
        <v>2</v>
      </c>
      <c r="J926" t="str">
        <f t="shared" si="56"/>
        <v>432</v>
      </c>
      <c r="K926" t="str">
        <f t="shared" si="57"/>
        <v>At Risk</v>
      </c>
      <c r="L926" t="str">
        <f t="shared" si="58"/>
        <v/>
      </c>
      <c r="M926" t="str">
        <f t="shared" si="59"/>
        <v/>
      </c>
    </row>
    <row r="927" spans="1:13" x14ac:dyDescent="0.25">
      <c r="A927">
        <v>5685</v>
      </c>
      <c r="B927">
        <v>10</v>
      </c>
      <c r="C927" s="1">
        <v>43583</v>
      </c>
      <c r="D927">
        <v>52.599999999999902</v>
      </c>
      <c r="E927">
        <v>3.75714285714285</v>
      </c>
      <c r="F927">
        <f>$O$2-C927</f>
        <v>3</v>
      </c>
      <c r="G927" cm="1">
        <f t="array" ref="G927">_xlfn.IFS(F927&gt;_xlfn.QUARTILE.INC(F:F,3),4,F927&gt;_xlfn.QUARTILE.INC(F:F,2),3,F927&gt;_xlfn.QUARTILE.INC(F:F,1),2,F927&lt;=_xlfn.QUARTILE.INC(F:F,1),1)</f>
        <v>1</v>
      </c>
      <c r="H927" cm="1">
        <f t="array" ref="H927">_xlfn.IFS(B927&gt;_xlfn.QUARTILE.INC(B:B,3),1,B927&gt;_xlfn.QUARTILE.INC(B:B,2),2,B927&gt;_xlfn.QUARTILE.INC(B:B,1),3,B927&lt;=_xlfn.QUARTILE.INC(B:B,1),4)</f>
        <v>2</v>
      </c>
      <c r="I927" cm="1">
        <f t="array" ref="I927">_xlfn.IFS(D927&gt;_xlfn.QUARTILE.INC(D:D,3),1,D927&gt;_xlfn.QUARTILE.INC(D:D,2),2,D927&gt;_xlfn.QUARTILE.INC(D:D,1),3,D927&lt;=_xlfn.QUARTILE.INC(D:D,1),4)</f>
        <v>2</v>
      </c>
      <c r="J927" t="str">
        <f t="shared" si="56"/>
        <v>122</v>
      </c>
      <c r="K927" t="str">
        <f t="shared" si="57"/>
        <v/>
      </c>
      <c r="L927" t="str">
        <f t="shared" si="58"/>
        <v/>
      </c>
      <c r="M927" t="str">
        <f t="shared" si="59"/>
        <v/>
      </c>
    </row>
    <row r="928" spans="1:13" x14ac:dyDescent="0.25">
      <c r="A928">
        <v>5880</v>
      </c>
      <c r="B928">
        <v>10</v>
      </c>
      <c r="C928" s="1">
        <v>43584</v>
      </c>
      <c r="D928">
        <v>52.55</v>
      </c>
      <c r="E928">
        <v>4.7772727272727202</v>
      </c>
      <c r="F928">
        <f>$O$2-C928</f>
        <v>2</v>
      </c>
      <c r="G928" cm="1">
        <f t="array" ref="G928">_xlfn.IFS(F928&gt;_xlfn.QUARTILE.INC(F:F,3),4,F928&gt;_xlfn.QUARTILE.INC(F:F,2),3,F928&gt;_xlfn.QUARTILE.INC(F:F,1),2,F928&lt;=_xlfn.QUARTILE.INC(F:F,1),1)</f>
        <v>1</v>
      </c>
      <c r="H928" cm="1">
        <f t="array" ref="H928">_xlfn.IFS(B928&gt;_xlfn.QUARTILE.INC(B:B,3),1,B928&gt;_xlfn.QUARTILE.INC(B:B,2),2,B928&gt;_xlfn.QUARTILE.INC(B:B,1),3,B928&lt;=_xlfn.QUARTILE.INC(B:B,1),4)</f>
        <v>2</v>
      </c>
      <c r="I928" cm="1">
        <f t="array" ref="I928">_xlfn.IFS(D928&gt;_xlfn.QUARTILE.INC(D:D,3),1,D928&gt;_xlfn.QUARTILE.INC(D:D,2),2,D928&gt;_xlfn.QUARTILE.INC(D:D,1),3,D928&lt;=_xlfn.QUARTILE.INC(D:D,1),4)</f>
        <v>2</v>
      </c>
      <c r="J928" t="str">
        <f t="shared" si="56"/>
        <v>122</v>
      </c>
      <c r="K928" t="str">
        <f t="shared" si="57"/>
        <v/>
      </c>
      <c r="L928" t="str">
        <f t="shared" si="58"/>
        <v/>
      </c>
      <c r="M928" t="str">
        <f t="shared" si="59"/>
        <v/>
      </c>
    </row>
    <row r="929" spans="1:13" x14ac:dyDescent="0.25">
      <c r="A929">
        <v>307</v>
      </c>
      <c r="B929">
        <v>11</v>
      </c>
      <c r="C929" s="1">
        <v>43584</v>
      </c>
      <c r="D929">
        <v>52.5</v>
      </c>
      <c r="E929">
        <v>4.0384615384615303</v>
      </c>
      <c r="F929">
        <f>$O$2-C929</f>
        <v>2</v>
      </c>
      <c r="G929" cm="1">
        <f t="array" ref="G929">_xlfn.IFS(F929&gt;_xlfn.QUARTILE.INC(F:F,3),4,F929&gt;_xlfn.QUARTILE.INC(F:F,2),3,F929&gt;_xlfn.QUARTILE.INC(F:F,1),2,F929&lt;=_xlfn.QUARTILE.INC(F:F,1),1)</f>
        <v>1</v>
      </c>
      <c r="H929" cm="1">
        <f t="array" ref="H929">_xlfn.IFS(B929&gt;_xlfn.QUARTILE.INC(B:B,3),1,B929&gt;_xlfn.QUARTILE.INC(B:B,2),2,B929&gt;_xlfn.QUARTILE.INC(B:B,1),3,B929&lt;=_xlfn.QUARTILE.INC(B:B,1),4)</f>
        <v>2</v>
      </c>
      <c r="I929" cm="1">
        <f t="array" ref="I929">_xlfn.IFS(D929&gt;_xlfn.QUARTILE.INC(D:D,3),1,D929&gt;_xlfn.QUARTILE.INC(D:D,2),2,D929&gt;_xlfn.QUARTILE.INC(D:D,1),3,D929&lt;=_xlfn.QUARTILE.INC(D:D,1),4)</f>
        <v>2</v>
      </c>
      <c r="J929" t="str">
        <f t="shared" si="56"/>
        <v>122</v>
      </c>
      <c r="K929" t="str">
        <f t="shared" si="57"/>
        <v/>
      </c>
      <c r="L929" t="str">
        <f t="shared" si="58"/>
        <v/>
      </c>
      <c r="M929" t="str">
        <f t="shared" si="59"/>
        <v/>
      </c>
    </row>
    <row r="930" spans="1:13" x14ac:dyDescent="0.25">
      <c r="A930">
        <v>8305</v>
      </c>
      <c r="B930">
        <v>10</v>
      </c>
      <c r="C930" s="1">
        <v>43584</v>
      </c>
      <c r="D930">
        <v>52.5</v>
      </c>
      <c r="E930">
        <v>4.375</v>
      </c>
      <c r="F930">
        <f>$O$2-C930</f>
        <v>2</v>
      </c>
      <c r="G930" cm="1">
        <f t="array" ref="G930">_xlfn.IFS(F930&gt;_xlfn.QUARTILE.INC(F:F,3),4,F930&gt;_xlfn.QUARTILE.INC(F:F,2),3,F930&gt;_xlfn.QUARTILE.INC(F:F,1),2,F930&lt;=_xlfn.QUARTILE.INC(F:F,1),1)</f>
        <v>1</v>
      </c>
      <c r="H930" cm="1">
        <f t="array" ref="H930">_xlfn.IFS(B930&gt;_xlfn.QUARTILE.INC(B:B,3),1,B930&gt;_xlfn.QUARTILE.INC(B:B,2),2,B930&gt;_xlfn.QUARTILE.INC(B:B,1),3,B930&lt;=_xlfn.QUARTILE.INC(B:B,1),4)</f>
        <v>2</v>
      </c>
      <c r="I930" cm="1">
        <f t="array" ref="I930">_xlfn.IFS(D930&gt;_xlfn.QUARTILE.INC(D:D,3),1,D930&gt;_xlfn.QUARTILE.INC(D:D,2),2,D930&gt;_xlfn.QUARTILE.INC(D:D,1),3,D930&lt;=_xlfn.QUARTILE.INC(D:D,1),4)</f>
        <v>2</v>
      </c>
      <c r="J930" t="str">
        <f t="shared" si="56"/>
        <v>122</v>
      </c>
      <c r="K930" t="str">
        <f t="shared" si="57"/>
        <v/>
      </c>
      <c r="L930" t="str">
        <f t="shared" si="58"/>
        <v/>
      </c>
      <c r="M930" t="str">
        <f t="shared" si="59"/>
        <v/>
      </c>
    </row>
    <row r="931" spans="1:13" x14ac:dyDescent="0.25">
      <c r="A931">
        <v>5315</v>
      </c>
      <c r="B931">
        <v>7</v>
      </c>
      <c r="C931" s="1">
        <v>43570</v>
      </c>
      <c r="D931">
        <v>52.45</v>
      </c>
      <c r="E931">
        <v>4.7681818181818096</v>
      </c>
      <c r="F931">
        <f>$O$2-C931</f>
        <v>16</v>
      </c>
      <c r="G931" cm="1">
        <f t="array" ref="G931">_xlfn.IFS(F931&gt;_xlfn.QUARTILE.INC(F:F,3),4,F931&gt;_xlfn.QUARTILE.INC(F:F,2),3,F931&gt;_xlfn.QUARTILE.INC(F:F,1),2,F931&lt;=_xlfn.QUARTILE.INC(F:F,1),1)</f>
        <v>4</v>
      </c>
      <c r="H931" cm="1">
        <f t="array" ref="H931">_xlfn.IFS(B931&gt;_xlfn.QUARTILE.INC(B:B,3),1,B931&gt;_xlfn.QUARTILE.INC(B:B,2),2,B931&gt;_xlfn.QUARTILE.INC(B:B,1),3,B931&lt;=_xlfn.QUARTILE.INC(B:B,1),4)</f>
        <v>3</v>
      </c>
      <c r="I931" cm="1">
        <f t="array" ref="I931">_xlfn.IFS(D931&gt;_xlfn.QUARTILE.INC(D:D,3),1,D931&gt;_xlfn.QUARTILE.INC(D:D,2),2,D931&gt;_xlfn.QUARTILE.INC(D:D,1),3,D931&lt;=_xlfn.QUARTILE.INC(D:D,1),4)</f>
        <v>2</v>
      </c>
      <c r="J931" t="str">
        <f t="shared" si="56"/>
        <v>432</v>
      </c>
      <c r="K931" t="str">
        <f t="shared" si="57"/>
        <v>At Risk</v>
      </c>
      <c r="L931" t="str">
        <f t="shared" si="58"/>
        <v/>
      </c>
      <c r="M931" t="str">
        <f t="shared" si="59"/>
        <v/>
      </c>
    </row>
    <row r="932" spans="1:13" x14ac:dyDescent="0.25">
      <c r="A932">
        <v>754</v>
      </c>
      <c r="B932">
        <v>6</v>
      </c>
      <c r="C932" s="1">
        <v>43580</v>
      </c>
      <c r="D932">
        <v>52.4</v>
      </c>
      <c r="E932">
        <v>7.4857142857142804</v>
      </c>
      <c r="F932">
        <f>$O$2-C932</f>
        <v>6</v>
      </c>
      <c r="G932" cm="1">
        <f t="array" ref="G932">_xlfn.IFS(F932&gt;_xlfn.QUARTILE.INC(F:F,3),4,F932&gt;_xlfn.QUARTILE.INC(F:F,2),3,F932&gt;_xlfn.QUARTILE.INC(F:F,1),2,F932&lt;=_xlfn.QUARTILE.INC(F:F,1),1)</f>
        <v>3</v>
      </c>
      <c r="H932" cm="1">
        <f t="array" ref="H932">_xlfn.IFS(B932&gt;_xlfn.QUARTILE.INC(B:B,3),1,B932&gt;_xlfn.QUARTILE.INC(B:B,2),2,B932&gt;_xlfn.QUARTILE.INC(B:B,1),3,B932&lt;=_xlfn.QUARTILE.INC(B:B,1),4)</f>
        <v>4</v>
      </c>
      <c r="I932" cm="1">
        <f t="array" ref="I932">_xlfn.IFS(D932&gt;_xlfn.QUARTILE.INC(D:D,3),1,D932&gt;_xlfn.QUARTILE.INC(D:D,2),2,D932&gt;_xlfn.QUARTILE.INC(D:D,1),3,D932&lt;=_xlfn.QUARTILE.INC(D:D,1),4)</f>
        <v>2</v>
      </c>
      <c r="J932" t="str">
        <f t="shared" si="56"/>
        <v>342</v>
      </c>
      <c r="K932" t="str">
        <f t="shared" si="57"/>
        <v/>
      </c>
      <c r="L932" t="str">
        <f t="shared" si="58"/>
        <v/>
      </c>
      <c r="M932" t="str">
        <f t="shared" si="59"/>
        <v/>
      </c>
    </row>
    <row r="933" spans="1:13" x14ac:dyDescent="0.25">
      <c r="A933">
        <v>315</v>
      </c>
      <c r="B933">
        <v>9</v>
      </c>
      <c r="C933" s="1">
        <v>43584</v>
      </c>
      <c r="D933">
        <v>52.4</v>
      </c>
      <c r="E933">
        <v>4.36666666666666</v>
      </c>
      <c r="F933">
        <f>$O$2-C933</f>
        <v>2</v>
      </c>
      <c r="G933" cm="1">
        <f t="array" ref="G933">_xlfn.IFS(F933&gt;_xlfn.QUARTILE.INC(F:F,3),4,F933&gt;_xlfn.QUARTILE.INC(F:F,2),3,F933&gt;_xlfn.QUARTILE.INC(F:F,1),2,F933&lt;=_xlfn.QUARTILE.INC(F:F,1),1)</f>
        <v>1</v>
      </c>
      <c r="H933" cm="1">
        <f t="array" ref="H933">_xlfn.IFS(B933&gt;_xlfn.QUARTILE.INC(B:B,3),1,B933&gt;_xlfn.QUARTILE.INC(B:B,2),2,B933&gt;_xlfn.QUARTILE.INC(B:B,1),3,B933&lt;=_xlfn.QUARTILE.INC(B:B,1),4)</f>
        <v>2</v>
      </c>
      <c r="I933" cm="1">
        <f t="array" ref="I933">_xlfn.IFS(D933&gt;_xlfn.QUARTILE.INC(D:D,3),1,D933&gt;_xlfn.QUARTILE.INC(D:D,2),2,D933&gt;_xlfn.QUARTILE.INC(D:D,1),3,D933&lt;=_xlfn.QUARTILE.INC(D:D,1),4)</f>
        <v>2</v>
      </c>
      <c r="J933" t="str">
        <f t="shared" si="56"/>
        <v>122</v>
      </c>
      <c r="K933" t="str">
        <f t="shared" si="57"/>
        <v/>
      </c>
      <c r="L933" t="str">
        <f t="shared" si="58"/>
        <v/>
      </c>
      <c r="M933" t="str">
        <f t="shared" si="59"/>
        <v/>
      </c>
    </row>
    <row r="934" spans="1:13" x14ac:dyDescent="0.25">
      <c r="A934">
        <v>5182</v>
      </c>
      <c r="B934">
        <v>9</v>
      </c>
      <c r="C934" s="1">
        <v>43581</v>
      </c>
      <c r="D934">
        <v>52.35</v>
      </c>
      <c r="E934">
        <v>4.0269230769230697</v>
      </c>
      <c r="F934">
        <f>$O$2-C934</f>
        <v>5</v>
      </c>
      <c r="G934" cm="1">
        <f t="array" ref="G934">_xlfn.IFS(F934&gt;_xlfn.QUARTILE.INC(F:F,3),4,F934&gt;_xlfn.QUARTILE.INC(F:F,2),3,F934&gt;_xlfn.QUARTILE.INC(F:F,1),2,F934&lt;=_xlfn.QUARTILE.INC(F:F,1),1)</f>
        <v>3</v>
      </c>
      <c r="H934" cm="1">
        <f t="array" ref="H934">_xlfn.IFS(B934&gt;_xlfn.QUARTILE.INC(B:B,3),1,B934&gt;_xlfn.QUARTILE.INC(B:B,2),2,B934&gt;_xlfn.QUARTILE.INC(B:B,1),3,B934&lt;=_xlfn.QUARTILE.INC(B:B,1),4)</f>
        <v>2</v>
      </c>
      <c r="I934" cm="1">
        <f t="array" ref="I934">_xlfn.IFS(D934&gt;_xlfn.QUARTILE.INC(D:D,3),1,D934&gt;_xlfn.QUARTILE.INC(D:D,2),2,D934&gt;_xlfn.QUARTILE.INC(D:D,1),3,D934&lt;=_xlfn.QUARTILE.INC(D:D,1),4)</f>
        <v>2</v>
      </c>
      <c r="J934" t="str">
        <f t="shared" si="56"/>
        <v>322</v>
      </c>
      <c r="K934" t="str">
        <f t="shared" si="57"/>
        <v/>
      </c>
      <c r="L934" t="str">
        <f t="shared" si="58"/>
        <v/>
      </c>
      <c r="M934" t="str">
        <f t="shared" si="59"/>
        <v/>
      </c>
    </row>
    <row r="935" spans="1:13" x14ac:dyDescent="0.25">
      <c r="A935">
        <v>5056</v>
      </c>
      <c r="B935">
        <v>8</v>
      </c>
      <c r="C935" s="1">
        <v>43583</v>
      </c>
      <c r="D935">
        <v>52.35</v>
      </c>
      <c r="E935">
        <v>4.7590909090908999</v>
      </c>
      <c r="F935">
        <f>$O$2-C935</f>
        <v>3</v>
      </c>
      <c r="G935" cm="1">
        <f t="array" ref="G935">_xlfn.IFS(F935&gt;_xlfn.QUARTILE.INC(F:F,3),4,F935&gt;_xlfn.QUARTILE.INC(F:F,2),3,F935&gt;_xlfn.QUARTILE.INC(F:F,1),2,F935&lt;=_xlfn.QUARTILE.INC(F:F,1),1)</f>
        <v>1</v>
      </c>
      <c r="H935" cm="1">
        <f t="array" ref="H935">_xlfn.IFS(B935&gt;_xlfn.QUARTILE.INC(B:B,3),1,B935&gt;_xlfn.QUARTILE.INC(B:B,2),2,B935&gt;_xlfn.QUARTILE.INC(B:B,1),3,B935&lt;=_xlfn.QUARTILE.INC(B:B,1),4)</f>
        <v>3</v>
      </c>
      <c r="I935" cm="1">
        <f t="array" ref="I935">_xlfn.IFS(D935&gt;_xlfn.QUARTILE.INC(D:D,3),1,D935&gt;_xlfn.QUARTILE.INC(D:D,2),2,D935&gt;_xlfn.QUARTILE.INC(D:D,1),3,D935&lt;=_xlfn.QUARTILE.INC(D:D,1),4)</f>
        <v>2</v>
      </c>
      <c r="J935" t="str">
        <f t="shared" si="56"/>
        <v>132</v>
      </c>
      <c r="K935" t="str">
        <f t="shared" si="57"/>
        <v/>
      </c>
      <c r="L935" t="str">
        <f t="shared" si="58"/>
        <v/>
      </c>
      <c r="M935" t="str">
        <f t="shared" si="59"/>
        <v/>
      </c>
    </row>
    <row r="936" spans="1:13" x14ac:dyDescent="0.25">
      <c r="A936">
        <v>179</v>
      </c>
      <c r="B936">
        <v>12</v>
      </c>
      <c r="C936" s="1">
        <v>43580</v>
      </c>
      <c r="D936">
        <v>52.3</v>
      </c>
      <c r="E936">
        <v>4.0230769230769203</v>
      </c>
      <c r="F936">
        <f>$O$2-C936</f>
        <v>6</v>
      </c>
      <c r="G936" cm="1">
        <f t="array" ref="G936">_xlfn.IFS(F936&gt;_xlfn.QUARTILE.INC(F:F,3),4,F936&gt;_xlfn.QUARTILE.INC(F:F,2),3,F936&gt;_xlfn.QUARTILE.INC(F:F,1),2,F936&lt;=_xlfn.QUARTILE.INC(F:F,1),1)</f>
        <v>3</v>
      </c>
      <c r="H936" cm="1">
        <f t="array" ref="H936">_xlfn.IFS(B936&gt;_xlfn.QUARTILE.INC(B:B,3),1,B936&gt;_xlfn.QUARTILE.INC(B:B,2),2,B936&gt;_xlfn.QUARTILE.INC(B:B,1),3,B936&lt;=_xlfn.QUARTILE.INC(B:B,1),4)</f>
        <v>1</v>
      </c>
      <c r="I936" cm="1">
        <f t="array" ref="I936">_xlfn.IFS(D936&gt;_xlfn.QUARTILE.INC(D:D,3),1,D936&gt;_xlfn.QUARTILE.INC(D:D,2),2,D936&gt;_xlfn.QUARTILE.INC(D:D,1),3,D936&lt;=_xlfn.QUARTILE.INC(D:D,1),4)</f>
        <v>2</v>
      </c>
      <c r="J936" t="str">
        <f t="shared" si="56"/>
        <v>312</v>
      </c>
      <c r="K936" t="str">
        <f t="shared" si="57"/>
        <v/>
      </c>
      <c r="L936" t="str">
        <f t="shared" si="58"/>
        <v/>
      </c>
      <c r="M936" t="str">
        <f t="shared" si="59"/>
        <v>Loyal</v>
      </c>
    </row>
    <row r="937" spans="1:13" x14ac:dyDescent="0.25">
      <c r="A937">
        <v>8317</v>
      </c>
      <c r="B937">
        <v>10</v>
      </c>
      <c r="C937" s="1">
        <v>43583</v>
      </c>
      <c r="D937">
        <v>52.25</v>
      </c>
      <c r="E937">
        <v>5.2249999999999996</v>
      </c>
      <c r="F937">
        <f>$O$2-C937</f>
        <v>3</v>
      </c>
      <c r="G937" cm="1">
        <f t="array" ref="G937">_xlfn.IFS(F937&gt;_xlfn.QUARTILE.INC(F:F,3),4,F937&gt;_xlfn.QUARTILE.INC(F:F,2),3,F937&gt;_xlfn.QUARTILE.INC(F:F,1),2,F937&lt;=_xlfn.QUARTILE.INC(F:F,1),1)</f>
        <v>1</v>
      </c>
      <c r="H937" cm="1">
        <f t="array" ref="H937">_xlfn.IFS(B937&gt;_xlfn.QUARTILE.INC(B:B,3),1,B937&gt;_xlfn.QUARTILE.INC(B:B,2),2,B937&gt;_xlfn.QUARTILE.INC(B:B,1),3,B937&lt;=_xlfn.QUARTILE.INC(B:B,1),4)</f>
        <v>2</v>
      </c>
      <c r="I937" cm="1">
        <f t="array" ref="I937">_xlfn.IFS(D937&gt;_xlfn.QUARTILE.INC(D:D,3),1,D937&gt;_xlfn.QUARTILE.INC(D:D,2),2,D937&gt;_xlfn.QUARTILE.INC(D:D,1),3,D937&lt;=_xlfn.QUARTILE.INC(D:D,1),4)</f>
        <v>2</v>
      </c>
      <c r="J937" t="str">
        <f t="shared" si="56"/>
        <v>122</v>
      </c>
      <c r="K937" t="str">
        <f t="shared" si="57"/>
        <v/>
      </c>
      <c r="L937" t="str">
        <f t="shared" si="58"/>
        <v/>
      </c>
      <c r="M937" t="str">
        <f t="shared" si="59"/>
        <v/>
      </c>
    </row>
    <row r="938" spans="1:13" x14ac:dyDescent="0.25">
      <c r="A938">
        <v>712</v>
      </c>
      <c r="B938">
        <v>8</v>
      </c>
      <c r="C938" s="1">
        <v>43577</v>
      </c>
      <c r="D938">
        <v>52.25</v>
      </c>
      <c r="E938">
        <v>5.80555555555555</v>
      </c>
      <c r="F938">
        <f>$O$2-C938</f>
        <v>9</v>
      </c>
      <c r="G938" cm="1">
        <f t="array" ref="G938">_xlfn.IFS(F938&gt;_xlfn.QUARTILE.INC(F:F,3),4,F938&gt;_xlfn.QUARTILE.INC(F:F,2),3,F938&gt;_xlfn.QUARTILE.INC(F:F,1),2,F938&lt;=_xlfn.QUARTILE.INC(F:F,1),1)</f>
        <v>4</v>
      </c>
      <c r="H938" cm="1">
        <f t="array" ref="H938">_xlfn.IFS(B938&gt;_xlfn.QUARTILE.INC(B:B,3),1,B938&gt;_xlfn.QUARTILE.INC(B:B,2),2,B938&gt;_xlfn.QUARTILE.INC(B:B,1),3,B938&lt;=_xlfn.QUARTILE.INC(B:B,1),4)</f>
        <v>3</v>
      </c>
      <c r="I938" cm="1">
        <f t="array" ref="I938">_xlfn.IFS(D938&gt;_xlfn.QUARTILE.INC(D:D,3),1,D938&gt;_xlfn.QUARTILE.INC(D:D,2),2,D938&gt;_xlfn.QUARTILE.INC(D:D,1),3,D938&lt;=_xlfn.QUARTILE.INC(D:D,1),4)</f>
        <v>2</v>
      </c>
      <c r="J938" t="str">
        <f t="shared" si="56"/>
        <v>432</v>
      </c>
      <c r="K938" t="str">
        <f t="shared" si="57"/>
        <v>At Risk</v>
      </c>
      <c r="L938" t="str">
        <f t="shared" si="58"/>
        <v/>
      </c>
      <c r="M938" t="str">
        <f t="shared" si="59"/>
        <v/>
      </c>
    </row>
    <row r="939" spans="1:13" x14ac:dyDescent="0.25">
      <c r="A939">
        <v>294</v>
      </c>
      <c r="B939">
        <v>9</v>
      </c>
      <c r="C939" s="1">
        <v>43583</v>
      </c>
      <c r="D939">
        <v>52.2</v>
      </c>
      <c r="E939">
        <v>4.7454545454545398</v>
      </c>
      <c r="F939">
        <f>$O$2-C939</f>
        <v>3</v>
      </c>
      <c r="G939" cm="1">
        <f t="array" ref="G939">_xlfn.IFS(F939&gt;_xlfn.QUARTILE.INC(F:F,3),4,F939&gt;_xlfn.QUARTILE.INC(F:F,2),3,F939&gt;_xlfn.QUARTILE.INC(F:F,1),2,F939&lt;=_xlfn.QUARTILE.INC(F:F,1),1)</f>
        <v>1</v>
      </c>
      <c r="H939" cm="1">
        <f t="array" ref="H939">_xlfn.IFS(B939&gt;_xlfn.QUARTILE.INC(B:B,3),1,B939&gt;_xlfn.QUARTILE.INC(B:B,2),2,B939&gt;_xlfn.QUARTILE.INC(B:B,1),3,B939&lt;=_xlfn.QUARTILE.INC(B:B,1),4)</f>
        <v>2</v>
      </c>
      <c r="I939" cm="1">
        <f t="array" ref="I939">_xlfn.IFS(D939&gt;_xlfn.QUARTILE.INC(D:D,3),1,D939&gt;_xlfn.QUARTILE.INC(D:D,2),2,D939&gt;_xlfn.QUARTILE.INC(D:D,1),3,D939&lt;=_xlfn.QUARTILE.INC(D:D,1),4)</f>
        <v>2</v>
      </c>
      <c r="J939" t="str">
        <f t="shared" si="56"/>
        <v>122</v>
      </c>
      <c r="K939" t="str">
        <f t="shared" si="57"/>
        <v/>
      </c>
      <c r="L939" t="str">
        <f t="shared" si="58"/>
        <v/>
      </c>
      <c r="M939" t="str">
        <f t="shared" si="59"/>
        <v/>
      </c>
    </row>
    <row r="940" spans="1:13" x14ac:dyDescent="0.25">
      <c r="A940">
        <v>5901</v>
      </c>
      <c r="B940">
        <v>9</v>
      </c>
      <c r="C940" s="1">
        <v>43583</v>
      </c>
      <c r="D940">
        <v>52.2</v>
      </c>
      <c r="E940">
        <v>4.3499999999999996</v>
      </c>
      <c r="F940">
        <f>$O$2-C940</f>
        <v>3</v>
      </c>
      <c r="G940" cm="1">
        <f t="array" ref="G940">_xlfn.IFS(F940&gt;_xlfn.QUARTILE.INC(F:F,3),4,F940&gt;_xlfn.QUARTILE.INC(F:F,2),3,F940&gt;_xlfn.QUARTILE.INC(F:F,1),2,F940&lt;=_xlfn.QUARTILE.INC(F:F,1),1)</f>
        <v>1</v>
      </c>
      <c r="H940" cm="1">
        <f t="array" ref="H940">_xlfn.IFS(B940&gt;_xlfn.QUARTILE.INC(B:B,3),1,B940&gt;_xlfn.QUARTILE.INC(B:B,2),2,B940&gt;_xlfn.QUARTILE.INC(B:B,1),3,B940&lt;=_xlfn.QUARTILE.INC(B:B,1),4)</f>
        <v>2</v>
      </c>
      <c r="I940" cm="1">
        <f t="array" ref="I940">_xlfn.IFS(D940&gt;_xlfn.QUARTILE.INC(D:D,3),1,D940&gt;_xlfn.QUARTILE.INC(D:D,2),2,D940&gt;_xlfn.QUARTILE.INC(D:D,1),3,D940&lt;=_xlfn.QUARTILE.INC(D:D,1),4)</f>
        <v>2</v>
      </c>
      <c r="J940" t="str">
        <f t="shared" si="56"/>
        <v>122</v>
      </c>
      <c r="K940" t="str">
        <f t="shared" si="57"/>
        <v/>
      </c>
      <c r="L940" t="str">
        <f t="shared" si="58"/>
        <v/>
      </c>
      <c r="M940" t="str">
        <f t="shared" si="59"/>
        <v/>
      </c>
    </row>
    <row r="941" spans="1:13" x14ac:dyDescent="0.25">
      <c r="A941">
        <v>5600</v>
      </c>
      <c r="B941">
        <v>8</v>
      </c>
      <c r="C941" s="1">
        <v>43584</v>
      </c>
      <c r="D941">
        <v>52.15</v>
      </c>
      <c r="E941">
        <v>4.7409090909090903</v>
      </c>
      <c r="F941">
        <f>$O$2-C941</f>
        <v>2</v>
      </c>
      <c r="G941" cm="1">
        <f t="array" ref="G941">_xlfn.IFS(F941&gt;_xlfn.QUARTILE.INC(F:F,3),4,F941&gt;_xlfn.QUARTILE.INC(F:F,2),3,F941&gt;_xlfn.QUARTILE.INC(F:F,1),2,F941&lt;=_xlfn.QUARTILE.INC(F:F,1),1)</f>
        <v>1</v>
      </c>
      <c r="H941" cm="1">
        <f t="array" ref="H941">_xlfn.IFS(B941&gt;_xlfn.QUARTILE.INC(B:B,3),1,B941&gt;_xlfn.QUARTILE.INC(B:B,2),2,B941&gt;_xlfn.QUARTILE.INC(B:B,1),3,B941&lt;=_xlfn.QUARTILE.INC(B:B,1),4)</f>
        <v>3</v>
      </c>
      <c r="I941" cm="1">
        <f t="array" ref="I941">_xlfn.IFS(D941&gt;_xlfn.QUARTILE.INC(D:D,3),1,D941&gt;_xlfn.QUARTILE.INC(D:D,2),2,D941&gt;_xlfn.QUARTILE.INC(D:D,1),3,D941&lt;=_xlfn.QUARTILE.INC(D:D,1),4)</f>
        <v>2</v>
      </c>
      <c r="J941" t="str">
        <f t="shared" si="56"/>
        <v>132</v>
      </c>
      <c r="K941" t="str">
        <f t="shared" si="57"/>
        <v/>
      </c>
      <c r="L941" t="str">
        <f t="shared" si="58"/>
        <v/>
      </c>
      <c r="M941" t="str">
        <f t="shared" si="59"/>
        <v/>
      </c>
    </row>
    <row r="942" spans="1:13" x14ac:dyDescent="0.25">
      <c r="A942">
        <v>5283</v>
      </c>
      <c r="B942">
        <v>10</v>
      </c>
      <c r="C942" s="1">
        <v>43583</v>
      </c>
      <c r="D942">
        <v>52.1</v>
      </c>
      <c r="E942">
        <v>4.3416666666666597</v>
      </c>
      <c r="F942">
        <f>$O$2-C942</f>
        <v>3</v>
      </c>
      <c r="G942" cm="1">
        <f t="array" ref="G942">_xlfn.IFS(F942&gt;_xlfn.QUARTILE.INC(F:F,3),4,F942&gt;_xlfn.QUARTILE.INC(F:F,2),3,F942&gt;_xlfn.QUARTILE.INC(F:F,1),2,F942&lt;=_xlfn.QUARTILE.INC(F:F,1),1)</f>
        <v>1</v>
      </c>
      <c r="H942" cm="1">
        <f t="array" ref="H942">_xlfn.IFS(B942&gt;_xlfn.QUARTILE.INC(B:B,3),1,B942&gt;_xlfn.QUARTILE.INC(B:B,2),2,B942&gt;_xlfn.QUARTILE.INC(B:B,1),3,B942&lt;=_xlfn.QUARTILE.INC(B:B,1),4)</f>
        <v>2</v>
      </c>
      <c r="I942" cm="1">
        <f t="array" ref="I942">_xlfn.IFS(D942&gt;_xlfn.QUARTILE.INC(D:D,3),1,D942&gt;_xlfn.QUARTILE.INC(D:D,2),2,D942&gt;_xlfn.QUARTILE.INC(D:D,1),3,D942&lt;=_xlfn.QUARTILE.INC(D:D,1),4)</f>
        <v>2</v>
      </c>
      <c r="J942" t="str">
        <f t="shared" si="56"/>
        <v>122</v>
      </c>
      <c r="K942" t="str">
        <f t="shared" si="57"/>
        <v/>
      </c>
      <c r="L942" t="str">
        <f t="shared" si="58"/>
        <v/>
      </c>
      <c r="M942" t="str">
        <f t="shared" si="59"/>
        <v/>
      </c>
    </row>
    <row r="943" spans="1:13" x14ac:dyDescent="0.25">
      <c r="A943">
        <v>8094</v>
      </c>
      <c r="B943">
        <v>10</v>
      </c>
      <c r="C943" s="1">
        <v>43578</v>
      </c>
      <c r="D943">
        <v>52.1</v>
      </c>
      <c r="E943">
        <v>4.0076923076922997</v>
      </c>
      <c r="F943">
        <f>$O$2-C943</f>
        <v>8</v>
      </c>
      <c r="G943" cm="1">
        <f t="array" ref="G943">_xlfn.IFS(F943&gt;_xlfn.QUARTILE.INC(F:F,3),4,F943&gt;_xlfn.QUARTILE.INC(F:F,2),3,F943&gt;_xlfn.QUARTILE.INC(F:F,1),2,F943&lt;=_xlfn.QUARTILE.INC(F:F,1),1)</f>
        <v>4</v>
      </c>
      <c r="H943" cm="1">
        <f t="array" ref="H943">_xlfn.IFS(B943&gt;_xlfn.QUARTILE.INC(B:B,3),1,B943&gt;_xlfn.QUARTILE.INC(B:B,2),2,B943&gt;_xlfn.QUARTILE.INC(B:B,1),3,B943&lt;=_xlfn.QUARTILE.INC(B:B,1),4)</f>
        <v>2</v>
      </c>
      <c r="I943" cm="1">
        <f t="array" ref="I943">_xlfn.IFS(D943&gt;_xlfn.QUARTILE.INC(D:D,3),1,D943&gt;_xlfn.QUARTILE.INC(D:D,2),2,D943&gt;_xlfn.QUARTILE.INC(D:D,1),3,D943&lt;=_xlfn.QUARTILE.INC(D:D,1),4)</f>
        <v>2</v>
      </c>
      <c r="J943" t="str">
        <f t="shared" si="56"/>
        <v>422</v>
      </c>
      <c r="K943" t="str">
        <f t="shared" si="57"/>
        <v>At Risk</v>
      </c>
      <c r="L943" t="str">
        <f t="shared" si="58"/>
        <v/>
      </c>
      <c r="M943" t="str">
        <f t="shared" si="59"/>
        <v/>
      </c>
    </row>
    <row r="944" spans="1:13" x14ac:dyDescent="0.25">
      <c r="A944">
        <v>5210</v>
      </c>
      <c r="B944">
        <v>7</v>
      </c>
      <c r="C944" s="1">
        <v>43583</v>
      </c>
      <c r="D944">
        <v>52.1</v>
      </c>
      <c r="E944">
        <v>5.21</v>
      </c>
      <c r="F944">
        <f>$O$2-C944</f>
        <v>3</v>
      </c>
      <c r="G944" cm="1">
        <f t="array" ref="G944">_xlfn.IFS(F944&gt;_xlfn.QUARTILE.INC(F:F,3),4,F944&gt;_xlfn.QUARTILE.INC(F:F,2),3,F944&gt;_xlfn.QUARTILE.INC(F:F,1),2,F944&lt;=_xlfn.QUARTILE.INC(F:F,1),1)</f>
        <v>1</v>
      </c>
      <c r="H944" cm="1">
        <f t="array" ref="H944">_xlfn.IFS(B944&gt;_xlfn.QUARTILE.INC(B:B,3),1,B944&gt;_xlfn.QUARTILE.INC(B:B,2),2,B944&gt;_xlfn.QUARTILE.INC(B:B,1),3,B944&lt;=_xlfn.QUARTILE.INC(B:B,1),4)</f>
        <v>3</v>
      </c>
      <c r="I944" cm="1">
        <f t="array" ref="I944">_xlfn.IFS(D944&gt;_xlfn.QUARTILE.INC(D:D,3),1,D944&gt;_xlfn.QUARTILE.INC(D:D,2),2,D944&gt;_xlfn.QUARTILE.INC(D:D,1),3,D944&lt;=_xlfn.QUARTILE.INC(D:D,1),4)</f>
        <v>2</v>
      </c>
      <c r="J944" t="str">
        <f t="shared" si="56"/>
        <v>132</v>
      </c>
      <c r="K944" t="str">
        <f t="shared" si="57"/>
        <v/>
      </c>
      <c r="L944" t="str">
        <f t="shared" si="58"/>
        <v/>
      </c>
      <c r="M944" t="str">
        <f t="shared" si="59"/>
        <v/>
      </c>
    </row>
    <row r="945" spans="1:13" x14ac:dyDescent="0.25">
      <c r="A945">
        <v>5158</v>
      </c>
      <c r="B945">
        <v>9</v>
      </c>
      <c r="C945" s="1">
        <v>43584</v>
      </c>
      <c r="D945">
        <v>52.05</v>
      </c>
      <c r="E945">
        <v>4.7318181818181797</v>
      </c>
      <c r="F945">
        <f>$O$2-C945</f>
        <v>2</v>
      </c>
      <c r="G945" cm="1">
        <f t="array" ref="G945">_xlfn.IFS(F945&gt;_xlfn.QUARTILE.INC(F:F,3),4,F945&gt;_xlfn.QUARTILE.INC(F:F,2),3,F945&gt;_xlfn.QUARTILE.INC(F:F,1),2,F945&lt;=_xlfn.QUARTILE.INC(F:F,1),1)</f>
        <v>1</v>
      </c>
      <c r="H945" cm="1">
        <f t="array" ref="H945">_xlfn.IFS(B945&gt;_xlfn.QUARTILE.INC(B:B,3),1,B945&gt;_xlfn.QUARTILE.INC(B:B,2),2,B945&gt;_xlfn.QUARTILE.INC(B:B,1),3,B945&lt;=_xlfn.QUARTILE.INC(B:B,1),4)</f>
        <v>2</v>
      </c>
      <c r="I945" cm="1">
        <f t="array" ref="I945">_xlfn.IFS(D945&gt;_xlfn.QUARTILE.INC(D:D,3),1,D945&gt;_xlfn.QUARTILE.INC(D:D,2),2,D945&gt;_xlfn.QUARTILE.INC(D:D,1),3,D945&lt;=_xlfn.QUARTILE.INC(D:D,1),4)</f>
        <v>2</v>
      </c>
      <c r="J945" t="str">
        <f t="shared" si="56"/>
        <v>122</v>
      </c>
      <c r="K945" t="str">
        <f t="shared" si="57"/>
        <v/>
      </c>
      <c r="L945" t="str">
        <f t="shared" si="58"/>
        <v/>
      </c>
      <c r="M945" t="str">
        <f t="shared" si="59"/>
        <v/>
      </c>
    </row>
    <row r="946" spans="1:13" x14ac:dyDescent="0.25">
      <c r="A946">
        <v>5653</v>
      </c>
      <c r="B946">
        <v>5</v>
      </c>
      <c r="C946" s="1">
        <v>43568</v>
      </c>
      <c r="D946">
        <v>52.05</v>
      </c>
      <c r="E946">
        <v>7.4357142857142797</v>
      </c>
      <c r="F946">
        <f>$O$2-C946</f>
        <v>18</v>
      </c>
      <c r="G946" cm="1">
        <f t="array" ref="G946">_xlfn.IFS(F946&gt;_xlfn.QUARTILE.INC(F:F,3),4,F946&gt;_xlfn.QUARTILE.INC(F:F,2),3,F946&gt;_xlfn.QUARTILE.INC(F:F,1),2,F946&lt;=_xlfn.QUARTILE.INC(F:F,1),1)</f>
        <v>4</v>
      </c>
      <c r="H946" cm="1">
        <f t="array" ref="H946">_xlfn.IFS(B946&gt;_xlfn.QUARTILE.INC(B:B,3),1,B946&gt;_xlfn.QUARTILE.INC(B:B,2),2,B946&gt;_xlfn.QUARTILE.INC(B:B,1),3,B946&lt;=_xlfn.QUARTILE.INC(B:B,1),4)</f>
        <v>4</v>
      </c>
      <c r="I946" cm="1">
        <f t="array" ref="I946">_xlfn.IFS(D946&gt;_xlfn.QUARTILE.INC(D:D,3),1,D946&gt;_xlfn.QUARTILE.INC(D:D,2),2,D946&gt;_xlfn.QUARTILE.INC(D:D,1),3,D946&lt;=_xlfn.QUARTILE.INC(D:D,1),4)</f>
        <v>2</v>
      </c>
      <c r="J946" t="str">
        <f t="shared" si="56"/>
        <v>442</v>
      </c>
      <c r="K946" t="str">
        <f t="shared" si="57"/>
        <v>At Risk</v>
      </c>
      <c r="L946" t="str">
        <f t="shared" si="58"/>
        <v/>
      </c>
      <c r="M946" t="str">
        <f t="shared" si="59"/>
        <v/>
      </c>
    </row>
    <row r="947" spans="1:13" x14ac:dyDescent="0.25">
      <c r="A947">
        <v>5646</v>
      </c>
      <c r="B947">
        <v>7</v>
      </c>
      <c r="C947" s="1">
        <v>43584</v>
      </c>
      <c r="D947">
        <v>52</v>
      </c>
      <c r="E947">
        <v>4.7272727272727204</v>
      </c>
      <c r="F947">
        <f>$O$2-C947</f>
        <v>2</v>
      </c>
      <c r="G947" cm="1">
        <f t="array" ref="G947">_xlfn.IFS(F947&gt;_xlfn.QUARTILE.INC(F:F,3),4,F947&gt;_xlfn.QUARTILE.INC(F:F,2),3,F947&gt;_xlfn.QUARTILE.INC(F:F,1),2,F947&lt;=_xlfn.QUARTILE.INC(F:F,1),1)</f>
        <v>1</v>
      </c>
      <c r="H947" cm="1">
        <f t="array" ref="H947">_xlfn.IFS(B947&gt;_xlfn.QUARTILE.INC(B:B,3),1,B947&gt;_xlfn.QUARTILE.INC(B:B,2),2,B947&gt;_xlfn.QUARTILE.INC(B:B,1),3,B947&lt;=_xlfn.QUARTILE.INC(B:B,1),4)</f>
        <v>3</v>
      </c>
      <c r="I947" cm="1">
        <f t="array" ref="I947">_xlfn.IFS(D947&gt;_xlfn.QUARTILE.INC(D:D,3),1,D947&gt;_xlfn.QUARTILE.INC(D:D,2),2,D947&gt;_xlfn.QUARTILE.INC(D:D,1),3,D947&lt;=_xlfn.QUARTILE.INC(D:D,1),4)</f>
        <v>2</v>
      </c>
      <c r="J947" t="str">
        <f t="shared" si="56"/>
        <v>132</v>
      </c>
      <c r="K947" t="str">
        <f t="shared" si="57"/>
        <v/>
      </c>
      <c r="L947" t="str">
        <f t="shared" si="58"/>
        <v/>
      </c>
      <c r="M947" t="str">
        <f t="shared" si="59"/>
        <v/>
      </c>
    </row>
    <row r="948" spans="1:13" x14ac:dyDescent="0.25">
      <c r="A948">
        <v>5422</v>
      </c>
      <c r="B948">
        <v>7</v>
      </c>
      <c r="C948" s="1">
        <v>43583</v>
      </c>
      <c r="D948">
        <v>51.95</v>
      </c>
      <c r="E948">
        <v>4.72272727272727</v>
      </c>
      <c r="F948">
        <f>$O$2-C948</f>
        <v>3</v>
      </c>
      <c r="G948" cm="1">
        <f t="array" ref="G948">_xlfn.IFS(F948&gt;_xlfn.QUARTILE.INC(F:F,3),4,F948&gt;_xlfn.QUARTILE.INC(F:F,2),3,F948&gt;_xlfn.QUARTILE.INC(F:F,1),2,F948&lt;=_xlfn.QUARTILE.INC(F:F,1),1)</f>
        <v>1</v>
      </c>
      <c r="H948" cm="1">
        <f t="array" ref="H948">_xlfn.IFS(B948&gt;_xlfn.QUARTILE.INC(B:B,3),1,B948&gt;_xlfn.QUARTILE.INC(B:B,2),2,B948&gt;_xlfn.QUARTILE.INC(B:B,1),3,B948&lt;=_xlfn.QUARTILE.INC(B:B,1),4)</f>
        <v>3</v>
      </c>
      <c r="I948" cm="1">
        <f t="array" ref="I948">_xlfn.IFS(D948&gt;_xlfn.QUARTILE.INC(D:D,3),1,D948&gt;_xlfn.QUARTILE.INC(D:D,2),2,D948&gt;_xlfn.QUARTILE.INC(D:D,1),3,D948&lt;=_xlfn.QUARTILE.INC(D:D,1),4)</f>
        <v>2</v>
      </c>
      <c r="J948" t="str">
        <f t="shared" si="56"/>
        <v>132</v>
      </c>
      <c r="K948" t="str">
        <f t="shared" si="57"/>
        <v/>
      </c>
      <c r="L948" t="str">
        <f t="shared" si="58"/>
        <v/>
      </c>
      <c r="M948" t="str">
        <f t="shared" si="59"/>
        <v/>
      </c>
    </row>
    <row r="949" spans="1:13" x14ac:dyDescent="0.25">
      <c r="A949">
        <v>95</v>
      </c>
      <c r="B949">
        <v>11</v>
      </c>
      <c r="C949" s="1">
        <v>43581</v>
      </c>
      <c r="D949">
        <v>51.95</v>
      </c>
      <c r="E949">
        <v>4.3291666666666604</v>
      </c>
      <c r="F949">
        <f>$O$2-C949</f>
        <v>5</v>
      </c>
      <c r="G949" cm="1">
        <f t="array" ref="G949">_xlfn.IFS(F949&gt;_xlfn.QUARTILE.INC(F:F,3),4,F949&gt;_xlfn.QUARTILE.INC(F:F,2),3,F949&gt;_xlfn.QUARTILE.INC(F:F,1),2,F949&lt;=_xlfn.QUARTILE.INC(F:F,1),1)</f>
        <v>3</v>
      </c>
      <c r="H949" cm="1">
        <f t="array" ref="H949">_xlfn.IFS(B949&gt;_xlfn.QUARTILE.INC(B:B,3),1,B949&gt;_xlfn.QUARTILE.INC(B:B,2),2,B949&gt;_xlfn.QUARTILE.INC(B:B,1),3,B949&lt;=_xlfn.QUARTILE.INC(B:B,1),4)</f>
        <v>2</v>
      </c>
      <c r="I949" cm="1">
        <f t="array" ref="I949">_xlfn.IFS(D949&gt;_xlfn.QUARTILE.INC(D:D,3),1,D949&gt;_xlfn.QUARTILE.INC(D:D,2),2,D949&gt;_xlfn.QUARTILE.INC(D:D,1),3,D949&lt;=_xlfn.QUARTILE.INC(D:D,1),4)</f>
        <v>2</v>
      </c>
      <c r="J949" t="str">
        <f t="shared" si="56"/>
        <v>322</v>
      </c>
      <c r="K949" t="str">
        <f t="shared" si="57"/>
        <v/>
      </c>
      <c r="L949" t="str">
        <f t="shared" si="58"/>
        <v/>
      </c>
      <c r="M949" t="str">
        <f t="shared" si="59"/>
        <v/>
      </c>
    </row>
    <row r="950" spans="1:13" x14ac:dyDescent="0.25">
      <c r="A950">
        <v>8160</v>
      </c>
      <c r="B950">
        <v>13</v>
      </c>
      <c r="C950" s="1">
        <v>43583</v>
      </c>
      <c r="D950">
        <v>51.95</v>
      </c>
      <c r="E950">
        <v>3.99615384615384</v>
      </c>
      <c r="F950">
        <f>$O$2-C950</f>
        <v>3</v>
      </c>
      <c r="G950" cm="1">
        <f t="array" ref="G950">_xlfn.IFS(F950&gt;_xlfn.QUARTILE.INC(F:F,3),4,F950&gt;_xlfn.QUARTILE.INC(F:F,2),3,F950&gt;_xlfn.QUARTILE.INC(F:F,1),2,F950&lt;=_xlfn.QUARTILE.INC(F:F,1),1)</f>
        <v>1</v>
      </c>
      <c r="H950" cm="1">
        <f t="array" ref="H950">_xlfn.IFS(B950&gt;_xlfn.QUARTILE.INC(B:B,3),1,B950&gt;_xlfn.QUARTILE.INC(B:B,2),2,B950&gt;_xlfn.QUARTILE.INC(B:B,1),3,B950&lt;=_xlfn.QUARTILE.INC(B:B,1),4)</f>
        <v>1</v>
      </c>
      <c r="I950" cm="1">
        <f t="array" ref="I950">_xlfn.IFS(D950&gt;_xlfn.QUARTILE.INC(D:D,3),1,D950&gt;_xlfn.QUARTILE.INC(D:D,2),2,D950&gt;_xlfn.QUARTILE.INC(D:D,1),3,D950&lt;=_xlfn.QUARTILE.INC(D:D,1),4)</f>
        <v>2</v>
      </c>
      <c r="J950" t="str">
        <f t="shared" si="56"/>
        <v>112</v>
      </c>
      <c r="K950" t="str">
        <f t="shared" si="57"/>
        <v/>
      </c>
      <c r="L950" t="str">
        <f t="shared" si="58"/>
        <v/>
      </c>
      <c r="M950" t="str">
        <f t="shared" si="59"/>
        <v>Loyal</v>
      </c>
    </row>
    <row r="951" spans="1:13" x14ac:dyDescent="0.25">
      <c r="A951">
        <v>723</v>
      </c>
      <c r="B951">
        <v>10</v>
      </c>
      <c r="C951" s="1">
        <v>43577</v>
      </c>
      <c r="D951">
        <v>51.95</v>
      </c>
      <c r="E951">
        <v>4.72272727272727</v>
      </c>
      <c r="F951">
        <f>$O$2-C951</f>
        <v>9</v>
      </c>
      <c r="G951" cm="1">
        <f t="array" ref="G951">_xlfn.IFS(F951&gt;_xlfn.QUARTILE.INC(F:F,3),4,F951&gt;_xlfn.QUARTILE.INC(F:F,2),3,F951&gt;_xlfn.QUARTILE.INC(F:F,1),2,F951&lt;=_xlfn.QUARTILE.INC(F:F,1),1)</f>
        <v>4</v>
      </c>
      <c r="H951" cm="1">
        <f t="array" ref="H951">_xlfn.IFS(B951&gt;_xlfn.QUARTILE.INC(B:B,3),1,B951&gt;_xlfn.QUARTILE.INC(B:B,2),2,B951&gt;_xlfn.QUARTILE.INC(B:B,1),3,B951&lt;=_xlfn.QUARTILE.INC(B:B,1),4)</f>
        <v>2</v>
      </c>
      <c r="I951" cm="1">
        <f t="array" ref="I951">_xlfn.IFS(D951&gt;_xlfn.QUARTILE.INC(D:D,3),1,D951&gt;_xlfn.QUARTILE.INC(D:D,2),2,D951&gt;_xlfn.QUARTILE.INC(D:D,1),3,D951&lt;=_xlfn.QUARTILE.INC(D:D,1),4)</f>
        <v>2</v>
      </c>
      <c r="J951" t="str">
        <f t="shared" si="56"/>
        <v>422</v>
      </c>
      <c r="K951" t="str">
        <f t="shared" si="57"/>
        <v>At Risk</v>
      </c>
      <c r="L951" t="str">
        <f t="shared" si="58"/>
        <v/>
      </c>
      <c r="M951" t="str">
        <f t="shared" si="59"/>
        <v/>
      </c>
    </row>
    <row r="952" spans="1:13" x14ac:dyDescent="0.25">
      <c r="A952">
        <v>332</v>
      </c>
      <c r="B952">
        <v>8</v>
      </c>
      <c r="C952" s="1">
        <v>43579</v>
      </c>
      <c r="D952">
        <v>51.9</v>
      </c>
      <c r="E952">
        <v>5.7666666666666604</v>
      </c>
      <c r="F952">
        <f>$O$2-C952</f>
        <v>7</v>
      </c>
      <c r="G952" cm="1">
        <f t="array" ref="G952">_xlfn.IFS(F952&gt;_xlfn.QUARTILE.INC(F:F,3),4,F952&gt;_xlfn.QUARTILE.INC(F:F,2),3,F952&gt;_xlfn.QUARTILE.INC(F:F,1),2,F952&lt;=_xlfn.QUARTILE.INC(F:F,1),1)</f>
        <v>3</v>
      </c>
      <c r="H952" cm="1">
        <f t="array" ref="H952">_xlfn.IFS(B952&gt;_xlfn.QUARTILE.INC(B:B,3),1,B952&gt;_xlfn.QUARTILE.INC(B:B,2),2,B952&gt;_xlfn.QUARTILE.INC(B:B,1),3,B952&lt;=_xlfn.QUARTILE.INC(B:B,1),4)</f>
        <v>3</v>
      </c>
      <c r="I952" cm="1">
        <f t="array" ref="I952">_xlfn.IFS(D952&gt;_xlfn.QUARTILE.INC(D:D,3),1,D952&gt;_xlfn.QUARTILE.INC(D:D,2),2,D952&gt;_xlfn.QUARTILE.INC(D:D,1),3,D952&lt;=_xlfn.QUARTILE.INC(D:D,1),4)</f>
        <v>2</v>
      </c>
      <c r="J952" t="str">
        <f t="shared" si="56"/>
        <v>332</v>
      </c>
      <c r="K952" t="str">
        <f t="shared" si="57"/>
        <v/>
      </c>
      <c r="L952" t="str">
        <f t="shared" si="58"/>
        <v/>
      </c>
      <c r="M952" t="str">
        <f t="shared" si="59"/>
        <v/>
      </c>
    </row>
    <row r="953" spans="1:13" x14ac:dyDescent="0.25">
      <c r="A953">
        <v>172</v>
      </c>
      <c r="B953">
        <v>11</v>
      </c>
      <c r="C953" s="1">
        <v>43581</v>
      </c>
      <c r="D953">
        <v>51.85</v>
      </c>
      <c r="E953">
        <v>3.9884615384615301</v>
      </c>
      <c r="F953">
        <f>$O$2-C953</f>
        <v>5</v>
      </c>
      <c r="G953" cm="1">
        <f t="array" ref="G953">_xlfn.IFS(F953&gt;_xlfn.QUARTILE.INC(F:F,3),4,F953&gt;_xlfn.QUARTILE.INC(F:F,2),3,F953&gt;_xlfn.QUARTILE.INC(F:F,1),2,F953&lt;=_xlfn.QUARTILE.INC(F:F,1),1)</f>
        <v>3</v>
      </c>
      <c r="H953" cm="1">
        <f t="array" ref="H953">_xlfn.IFS(B953&gt;_xlfn.QUARTILE.INC(B:B,3),1,B953&gt;_xlfn.QUARTILE.INC(B:B,2),2,B953&gt;_xlfn.QUARTILE.INC(B:B,1),3,B953&lt;=_xlfn.QUARTILE.INC(B:B,1),4)</f>
        <v>2</v>
      </c>
      <c r="I953" cm="1">
        <f t="array" ref="I953">_xlfn.IFS(D953&gt;_xlfn.QUARTILE.INC(D:D,3),1,D953&gt;_xlfn.QUARTILE.INC(D:D,2),2,D953&gt;_xlfn.QUARTILE.INC(D:D,1),3,D953&lt;=_xlfn.QUARTILE.INC(D:D,1),4)</f>
        <v>2</v>
      </c>
      <c r="J953" t="str">
        <f t="shared" si="56"/>
        <v>322</v>
      </c>
      <c r="K953" t="str">
        <f t="shared" si="57"/>
        <v/>
      </c>
      <c r="L953" t="str">
        <f t="shared" si="58"/>
        <v/>
      </c>
      <c r="M953" t="str">
        <f t="shared" si="59"/>
        <v/>
      </c>
    </row>
    <row r="954" spans="1:13" x14ac:dyDescent="0.25">
      <c r="A954">
        <v>5383</v>
      </c>
      <c r="B954">
        <v>9</v>
      </c>
      <c r="C954" s="1">
        <v>43584</v>
      </c>
      <c r="D954">
        <v>51.85</v>
      </c>
      <c r="E954">
        <v>4.3208333333333302</v>
      </c>
      <c r="F954">
        <f>$O$2-C954</f>
        <v>2</v>
      </c>
      <c r="G954" cm="1">
        <f t="array" ref="G954">_xlfn.IFS(F954&gt;_xlfn.QUARTILE.INC(F:F,3),4,F954&gt;_xlfn.QUARTILE.INC(F:F,2),3,F954&gt;_xlfn.QUARTILE.INC(F:F,1),2,F954&lt;=_xlfn.QUARTILE.INC(F:F,1),1)</f>
        <v>1</v>
      </c>
      <c r="H954" cm="1">
        <f t="array" ref="H954">_xlfn.IFS(B954&gt;_xlfn.QUARTILE.INC(B:B,3),1,B954&gt;_xlfn.QUARTILE.INC(B:B,2),2,B954&gt;_xlfn.QUARTILE.INC(B:B,1),3,B954&lt;=_xlfn.QUARTILE.INC(B:B,1),4)</f>
        <v>2</v>
      </c>
      <c r="I954" cm="1">
        <f t="array" ref="I954">_xlfn.IFS(D954&gt;_xlfn.QUARTILE.INC(D:D,3),1,D954&gt;_xlfn.QUARTILE.INC(D:D,2),2,D954&gt;_xlfn.QUARTILE.INC(D:D,1),3,D954&lt;=_xlfn.QUARTILE.INC(D:D,1),4)</f>
        <v>2</v>
      </c>
      <c r="J954" t="str">
        <f t="shared" si="56"/>
        <v>122</v>
      </c>
      <c r="K954" t="str">
        <f t="shared" si="57"/>
        <v/>
      </c>
      <c r="L954" t="str">
        <f t="shared" si="58"/>
        <v/>
      </c>
      <c r="M954" t="str">
        <f t="shared" si="59"/>
        <v/>
      </c>
    </row>
    <row r="955" spans="1:13" x14ac:dyDescent="0.25">
      <c r="A955">
        <v>8027</v>
      </c>
      <c r="B955">
        <v>12</v>
      </c>
      <c r="C955" s="1">
        <v>43583</v>
      </c>
      <c r="D955">
        <v>51.8</v>
      </c>
      <c r="E955">
        <v>4.3166666666666602</v>
      </c>
      <c r="F955">
        <f>$O$2-C955</f>
        <v>3</v>
      </c>
      <c r="G955" cm="1">
        <f t="array" ref="G955">_xlfn.IFS(F955&gt;_xlfn.QUARTILE.INC(F:F,3),4,F955&gt;_xlfn.QUARTILE.INC(F:F,2),3,F955&gt;_xlfn.QUARTILE.INC(F:F,1),2,F955&lt;=_xlfn.QUARTILE.INC(F:F,1),1)</f>
        <v>1</v>
      </c>
      <c r="H955" cm="1">
        <f t="array" ref="H955">_xlfn.IFS(B955&gt;_xlfn.QUARTILE.INC(B:B,3),1,B955&gt;_xlfn.QUARTILE.INC(B:B,2),2,B955&gt;_xlfn.QUARTILE.INC(B:B,1),3,B955&lt;=_xlfn.QUARTILE.INC(B:B,1),4)</f>
        <v>1</v>
      </c>
      <c r="I955" cm="1">
        <f t="array" ref="I955">_xlfn.IFS(D955&gt;_xlfn.QUARTILE.INC(D:D,3),1,D955&gt;_xlfn.QUARTILE.INC(D:D,2),2,D955&gt;_xlfn.QUARTILE.INC(D:D,1),3,D955&lt;=_xlfn.QUARTILE.INC(D:D,1),4)</f>
        <v>2</v>
      </c>
      <c r="J955" t="str">
        <f t="shared" si="56"/>
        <v>112</v>
      </c>
      <c r="K955" t="str">
        <f t="shared" si="57"/>
        <v/>
      </c>
      <c r="L955" t="str">
        <f t="shared" si="58"/>
        <v/>
      </c>
      <c r="M955" t="str">
        <f t="shared" si="59"/>
        <v>Loyal</v>
      </c>
    </row>
    <row r="956" spans="1:13" x14ac:dyDescent="0.25">
      <c r="A956">
        <v>5550</v>
      </c>
      <c r="B956">
        <v>7</v>
      </c>
      <c r="C956" s="1">
        <v>43584</v>
      </c>
      <c r="D956">
        <v>51.8</v>
      </c>
      <c r="E956">
        <v>4.3166666666666602</v>
      </c>
      <c r="F956">
        <f>$O$2-C956</f>
        <v>2</v>
      </c>
      <c r="G956" cm="1">
        <f t="array" ref="G956">_xlfn.IFS(F956&gt;_xlfn.QUARTILE.INC(F:F,3),4,F956&gt;_xlfn.QUARTILE.INC(F:F,2),3,F956&gt;_xlfn.QUARTILE.INC(F:F,1),2,F956&lt;=_xlfn.QUARTILE.INC(F:F,1),1)</f>
        <v>1</v>
      </c>
      <c r="H956" cm="1">
        <f t="array" ref="H956">_xlfn.IFS(B956&gt;_xlfn.QUARTILE.INC(B:B,3),1,B956&gt;_xlfn.QUARTILE.INC(B:B,2),2,B956&gt;_xlfn.QUARTILE.INC(B:B,1),3,B956&lt;=_xlfn.QUARTILE.INC(B:B,1),4)</f>
        <v>3</v>
      </c>
      <c r="I956" cm="1">
        <f t="array" ref="I956">_xlfn.IFS(D956&gt;_xlfn.QUARTILE.INC(D:D,3),1,D956&gt;_xlfn.QUARTILE.INC(D:D,2),2,D956&gt;_xlfn.QUARTILE.INC(D:D,1),3,D956&lt;=_xlfn.QUARTILE.INC(D:D,1),4)</f>
        <v>2</v>
      </c>
      <c r="J956" t="str">
        <f t="shared" si="56"/>
        <v>132</v>
      </c>
      <c r="K956" t="str">
        <f t="shared" si="57"/>
        <v/>
      </c>
      <c r="L956" t="str">
        <f t="shared" si="58"/>
        <v/>
      </c>
      <c r="M956" t="str">
        <f t="shared" si="59"/>
        <v/>
      </c>
    </row>
    <row r="957" spans="1:13" x14ac:dyDescent="0.25">
      <c r="A957">
        <v>149</v>
      </c>
      <c r="B957">
        <v>11</v>
      </c>
      <c r="C957" s="1">
        <v>43581</v>
      </c>
      <c r="D957">
        <v>51.8</v>
      </c>
      <c r="E957">
        <v>4.3166666666666602</v>
      </c>
      <c r="F957">
        <f>$O$2-C957</f>
        <v>5</v>
      </c>
      <c r="G957" cm="1">
        <f t="array" ref="G957">_xlfn.IFS(F957&gt;_xlfn.QUARTILE.INC(F:F,3),4,F957&gt;_xlfn.QUARTILE.INC(F:F,2),3,F957&gt;_xlfn.QUARTILE.INC(F:F,1),2,F957&lt;=_xlfn.QUARTILE.INC(F:F,1),1)</f>
        <v>3</v>
      </c>
      <c r="H957" cm="1">
        <f t="array" ref="H957">_xlfn.IFS(B957&gt;_xlfn.QUARTILE.INC(B:B,3),1,B957&gt;_xlfn.QUARTILE.INC(B:B,2),2,B957&gt;_xlfn.QUARTILE.INC(B:B,1),3,B957&lt;=_xlfn.QUARTILE.INC(B:B,1),4)</f>
        <v>2</v>
      </c>
      <c r="I957" cm="1">
        <f t="array" ref="I957">_xlfn.IFS(D957&gt;_xlfn.QUARTILE.INC(D:D,3),1,D957&gt;_xlfn.QUARTILE.INC(D:D,2),2,D957&gt;_xlfn.QUARTILE.INC(D:D,1),3,D957&lt;=_xlfn.QUARTILE.INC(D:D,1),4)</f>
        <v>2</v>
      </c>
      <c r="J957" t="str">
        <f t="shared" si="56"/>
        <v>322</v>
      </c>
      <c r="K957" t="str">
        <f t="shared" si="57"/>
        <v/>
      </c>
      <c r="L957" t="str">
        <f t="shared" si="58"/>
        <v/>
      </c>
      <c r="M957" t="str">
        <f t="shared" si="59"/>
        <v/>
      </c>
    </row>
    <row r="958" spans="1:13" x14ac:dyDescent="0.25">
      <c r="A958">
        <v>38</v>
      </c>
      <c r="B958">
        <v>8</v>
      </c>
      <c r="C958" s="1">
        <v>43584</v>
      </c>
      <c r="D958">
        <v>51.75</v>
      </c>
      <c r="E958">
        <v>4.3125</v>
      </c>
      <c r="F958">
        <f>$O$2-C958</f>
        <v>2</v>
      </c>
      <c r="G958" cm="1">
        <f t="array" ref="G958">_xlfn.IFS(F958&gt;_xlfn.QUARTILE.INC(F:F,3),4,F958&gt;_xlfn.QUARTILE.INC(F:F,2),3,F958&gt;_xlfn.QUARTILE.INC(F:F,1),2,F958&lt;=_xlfn.QUARTILE.INC(F:F,1),1)</f>
        <v>1</v>
      </c>
      <c r="H958" cm="1">
        <f t="array" ref="H958">_xlfn.IFS(B958&gt;_xlfn.QUARTILE.INC(B:B,3),1,B958&gt;_xlfn.QUARTILE.INC(B:B,2),2,B958&gt;_xlfn.QUARTILE.INC(B:B,1),3,B958&lt;=_xlfn.QUARTILE.INC(B:B,1),4)</f>
        <v>3</v>
      </c>
      <c r="I958" cm="1">
        <f t="array" ref="I958">_xlfn.IFS(D958&gt;_xlfn.QUARTILE.INC(D:D,3),1,D958&gt;_xlfn.QUARTILE.INC(D:D,2),2,D958&gt;_xlfn.QUARTILE.INC(D:D,1),3,D958&lt;=_xlfn.QUARTILE.INC(D:D,1),4)</f>
        <v>2</v>
      </c>
      <c r="J958" t="str">
        <f t="shared" si="56"/>
        <v>132</v>
      </c>
      <c r="K958" t="str">
        <f t="shared" si="57"/>
        <v/>
      </c>
      <c r="L958" t="str">
        <f t="shared" si="58"/>
        <v/>
      </c>
      <c r="M958" t="str">
        <f t="shared" si="59"/>
        <v/>
      </c>
    </row>
    <row r="959" spans="1:13" x14ac:dyDescent="0.25">
      <c r="A959">
        <v>8465</v>
      </c>
      <c r="B959">
        <v>11</v>
      </c>
      <c r="C959" s="1">
        <v>43583</v>
      </c>
      <c r="D959">
        <v>51.75</v>
      </c>
      <c r="E959">
        <v>3.9807692307692299</v>
      </c>
      <c r="F959">
        <f>$O$2-C959</f>
        <v>3</v>
      </c>
      <c r="G959" cm="1">
        <f t="array" ref="G959">_xlfn.IFS(F959&gt;_xlfn.QUARTILE.INC(F:F,3),4,F959&gt;_xlfn.QUARTILE.INC(F:F,2),3,F959&gt;_xlfn.QUARTILE.INC(F:F,1),2,F959&lt;=_xlfn.QUARTILE.INC(F:F,1),1)</f>
        <v>1</v>
      </c>
      <c r="H959" cm="1">
        <f t="array" ref="H959">_xlfn.IFS(B959&gt;_xlfn.QUARTILE.INC(B:B,3),1,B959&gt;_xlfn.QUARTILE.INC(B:B,2),2,B959&gt;_xlfn.QUARTILE.INC(B:B,1),3,B959&lt;=_xlfn.QUARTILE.INC(B:B,1),4)</f>
        <v>2</v>
      </c>
      <c r="I959" cm="1">
        <f t="array" ref="I959">_xlfn.IFS(D959&gt;_xlfn.QUARTILE.INC(D:D,3),1,D959&gt;_xlfn.QUARTILE.INC(D:D,2),2,D959&gt;_xlfn.QUARTILE.INC(D:D,1),3,D959&lt;=_xlfn.QUARTILE.INC(D:D,1),4)</f>
        <v>2</v>
      </c>
      <c r="J959" t="str">
        <f t="shared" si="56"/>
        <v>122</v>
      </c>
      <c r="K959" t="str">
        <f t="shared" si="57"/>
        <v/>
      </c>
      <c r="L959" t="str">
        <f t="shared" si="58"/>
        <v/>
      </c>
      <c r="M959" t="str">
        <f t="shared" si="59"/>
        <v/>
      </c>
    </row>
    <row r="960" spans="1:13" x14ac:dyDescent="0.25">
      <c r="A960">
        <v>414</v>
      </c>
      <c r="B960">
        <v>9</v>
      </c>
      <c r="C960" s="1">
        <v>43584</v>
      </c>
      <c r="D960">
        <v>51.75</v>
      </c>
      <c r="E960">
        <v>5.1749999999999998</v>
      </c>
      <c r="F960">
        <f>$O$2-C960</f>
        <v>2</v>
      </c>
      <c r="G960" cm="1">
        <f t="array" ref="G960">_xlfn.IFS(F960&gt;_xlfn.QUARTILE.INC(F:F,3),4,F960&gt;_xlfn.QUARTILE.INC(F:F,2),3,F960&gt;_xlfn.QUARTILE.INC(F:F,1),2,F960&lt;=_xlfn.QUARTILE.INC(F:F,1),1)</f>
        <v>1</v>
      </c>
      <c r="H960" cm="1">
        <f t="array" ref="H960">_xlfn.IFS(B960&gt;_xlfn.QUARTILE.INC(B:B,3),1,B960&gt;_xlfn.QUARTILE.INC(B:B,2),2,B960&gt;_xlfn.QUARTILE.INC(B:B,1),3,B960&lt;=_xlfn.QUARTILE.INC(B:B,1),4)</f>
        <v>2</v>
      </c>
      <c r="I960" cm="1">
        <f t="array" ref="I960">_xlfn.IFS(D960&gt;_xlfn.QUARTILE.INC(D:D,3),1,D960&gt;_xlfn.QUARTILE.INC(D:D,2),2,D960&gt;_xlfn.QUARTILE.INC(D:D,1),3,D960&lt;=_xlfn.QUARTILE.INC(D:D,1),4)</f>
        <v>2</v>
      </c>
      <c r="J960" t="str">
        <f t="shared" si="56"/>
        <v>122</v>
      </c>
      <c r="K960" t="str">
        <f t="shared" si="57"/>
        <v/>
      </c>
      <c r="L960" t="str">
        <f t="shared" si="58"/>
        <v/>
      </c>
      <c r="M960" t="str">
        <f t="shared" si="59"/>
        <v/>
      </c>
    </row>
    <row r="961" spans="1:13" x14ac:dyDescent="0.25">
      <c r="A961">
        <v>8143</v>
      </c>
      <c r="B961">
        <v>9</v>
      </c>
      <c r="C961" s="1">
        <v>43577</v>
      </c>
      <c r="D961">
        <v>51.75</v>
      </c>
      <c r="E961">
        <v>5.1749999999999998</v>
      </c>
      <c r="F961">
        <f>$O$2-C961</f>
        <v>9</v>
      </c>
      <c r="G961" cm="1">
        <f t="array" ref="G961">_xlfn.IFS(F961&gt;_xlfn.QUARTILE.INC(F:F,3),4,F961&gt;_xlfn.QUARTILE.INC(F:F,2),3,F961&gt;_xlfn.QUARTILE.INC(F:F,1),2,F961&lt;=_xlfn.QUARTILE.INC(F:F,1),1)</f>
        <v>4</v>
      </c>
      <c r="H961" cm="1">
        <f t="array" ref="H961">_xlfn.IFS(B961&gt;_xlfn.QUARTILE.INC(B:B,3),1,B961&gt;_xlfn.QUARTILE.INC(B:B,2),2,B961&gt;_xlfn.QUARTILE.INC(B:B,1),3,B961&lt;=_xlfn.QUARTILE.INC(B:B,1),4)</f>
        <v>2</v>
      </c>
      <c r="I961" cm="1">
        <f t="array" ref="I961">_xlfn.IFS(D961&gt;_xlfn.QUARTILE.INC(D:D,3),1,D961&gt;_xlfn.QUARTILE.INC(D:D,2),2,D961&gt;_xlfn.QUARTILE.INC(D:D,1),3,D961&lt;=_xlfn.QUARTILE.INC(D:D,1),4)</f>
        <v>2</v>
      </c>
      <c r="J961" t="str">
        <f t="shared" si="56"/>
        <v>422</v>
      </c>
      <c r="K961" t="str">
        <f t="shared" si="57"/>
        <v>At Risk</v>
      </c>
      <c r="L961" t="str">
        <f t="shared" si="58"/>
        <v/>
      </c>
      <c r="M961" t="str">
        <f t="shared" si="59"/>
        <v/>
      </c>
    </row>
    <row r="962" spans="1:13" x14ac:dyDescent="0.25">
      <c r="A962">
        <v>8087</v>
      </c>
      <c r="B962">
        <v>8</v>
      </c>
      <c r="C962" s="1">
        <v>43569</v>
      </c>
      <c r="D962">
        <v>51.75</v>
      </c>
      <c r="E962">
        <v>4.3125</v>
      </c>
      <c r="F962">
        <f>$O$2-C962</f>
        <v>17</v>
      </c>
      <c r="G962" cm="1">
        <f t="array" ref="G962">_xlfn.IFS(F962&gt;_xlfn.QUARTILE.INC(F:F,3),4,F962&gt;_xlfn.QUARTILE.INC(F:F,2),3,F962&gt;_xlfn.QUARTILE.INC(F:F,1),2,F962&lt;=_xlfn.QUARTILE.INC(F:F,1),1)</f>
        <v>4</v>
      </c>
      <c r="H962" cm="1">
        <f t="array" ref="H962">_xlfn.IFS(B962&gt;_xlfn.QUARTILE.INC(B:B,3),1,B962&gt;_xlfn.QUARTILE.INC(B:B,2),2,B962&gt;_xlfn.QUARTILE.INC(B:B,1),3,B962&lt;=_xlfn.QUARTILE.INC(B:B,1),4)</f>
        <v>3</v>
      </c>
      <c r="I962" cm="1">
        <f t="array" ref="I962">_xlfn.IFS(D962&gt;_xlfn.QUARTILE.INC(D:D,3),1,D962&gt;_xlfn.QUARTILE.INC(D:D,2),2,D962&gt;_xlfn.QUARTILE.INC(D:D,1),3,D962&lt;=_xlfn.QUARTILE.INC(D:D,1),4)</f>
        <v>2</v>
      </c>
      <c r="J962" t="str">
        <f t="shared" si="56"/>
        <v>432</v>
      </c>
      <c r="K962" t="str">
        <f t="shared" si="57"/>
        <v>At Risk</v>
      </c>
      <c r="L962" t="str">
        <f t="shared" si="58"/>
        <v/>
      </c>
      <c r="M962" t="str">
        <f t="shared" si="59"/>
        <v/>
      </c>
    </row>
    <row r="963" spans="1:13" x14ac:dyDescent="0.25">
      <c r="A963">
        <v>5284</v>
      </c>
      <c r="B963">
        <v>10</v>
      </c>
      <c r="C963" s="1">
        <v>43583</v>
      </c>
      <c r="D963">
        <v>51.7</v>
      </c>
      <c r="E963">
        <v>5.17</v>
      </c>
      <c r="F963">
        <f>$O$2-C963</f>
        <v>3</v>
      </c>
      <c r="G963" cm="1">
        <f t="array" ref="G963">_xlfn.IFS(F963&gt;_xlfn.QUARTILE.INC(F:F,3),4,F963&gt;_xlfn.QUARTILE.INC(F:F,2),3,F963&gt;_xlfn.QUARTILE.INC(F:F,1),2,F963&lt;=_xlfn.QUARTILE.INC(F:F,1),1)</f>
        <v>1</v>
      </c>
      <c r="H963" cm="1">
        <f t="array" ref="H963">_xlfn.IFS(B963&gt;_xlfn.QUARTILE.INC(B:B,3),1,B963&gt;_xlfn.QUARTILE.INC(B:B,2),2,B963&gt;_xlfn.QUARTILE.INC(B:B,1),3,B963&lt;=_xlfn.QUARTILE.INC(B:B,1),4)</f>
        <v>2</v>
      </c>
      <c r="I963" cm="1">
        <f t="array" ref="I963">_xlfn.IFS(D963&gt;_xlfn.QUARTILE.INC(D:D,3),1,D963&gt;_xlfn.QUARTILE.INC(D:D,2),2,D963&gt;_xlfn.QUARTILE.INC(D:D,1),3,D963&lt;=_xlfn.QUARTILE.INC(D:D,1),4)</f>
        <v>2</v>
      </c>
      <c r="J963" t="str">
        <f t="shared" ref="J963:J1026" si="60">_xlfn.CONCAT(G963,H963,I963,)</f>
        <v>122</v>
      </c>
      <c r="K963" t="str">
        <f t="shared" ref="K963:K1026" si="61">IF(OR(G963=4,G963=4),"At Risk", "")</f>
        <v/>
      </c>
      <c r="L963" t="str">
        <f t="shared" ref="L963:L1026" si="62">IF(AND(G963=1,H963=1,I963=1),"Champion","")</f>
        <v/>
      </c>
      <c r="M963" t="str">
        <f t="shared" ref="M963:M1026" si="63">IF(H963=1,"Loyal","")</f>
        <v/>
      </c>
    </row>
    <row r="964" spans="1:13" x14ac:dyDescent="0.25">
      <c r="A964">
        <v>546</v>
      </c>
      <c r="B964">
        <v>11</v>
      </c>
      <c r="C964" s="1">
        <v>43583</v>
      </c>
      <c r="D964">
        <v>51.7</v>
      </c>
      <c r="E964">
        <v>3.9769230769230699</v>
      </c>
      <c r="F964">
        <f>$O$2-C964</f>
        <v>3</v>
      </c>
      <c r="G964" cm="1">
        <f t="array" ref="G964">_xlfn.IFS(F964&gt;_xlfn.QUARTILE.INC(F:F,3),4,F964&gt;_xlfn.QUARTILE.INC(F:F,2),3,F964&gt;_xlfn.QUARTILE.INC(F:F,1),2,F964&lt;=_xlfn.QUARTILE.INC(F:F,1),1)</f>
        <v>1</v>
      </c>
      <c r="H964" cm="1">
        <f t="array" ref="H964">_xlfn.IFS(B964&gt;_xlfn.QUARTILE.INC(B:B,3),1,B964&gt;_xlfn.QUARTILE.INC(B:B,2),2,B964&gt;_xlfn.QUARTILE.INC(B:B,1),3,B964&lt;=_xlfn.QUARTILE.INC(B:B,1),4)</f>
        <v>2</v>
      </c>
      <c r="I964" cm="1">
        <f t="array" ref="I964">_xlfn.IFS(D964&gt;_xlfn.QUARTILE.INC(D:D,3),1,D964&gt;_xlfn.QUARTILE.INC(D:D,2),2,D964&gt;_xlfn.QUARTILE.INC(D:D,1),3,D964&lt;=_xlfn.QUARTILE.INC(D:D,1),4)</f>
        <v>2</v>
      </c>
      <c r="J964" t="str">
        <f t="shared" si="60"/>
        <v>122</v>
      </c>
      <c r="K964" t="str">
        <f t="shared" si="61"/>
        <v/>
      </c>
      <c r="L964" t="str">
        <f t="shared" si="62"/>
        <v/>
      </c>
      <c r="M964" t="str">
        <f t="shared" si="63"/>
        <v/>
      </c>
    </row>
    <row r="965" spans="1:13" x14ac:dyDescent="0.25">
      <c r="A965">
        <v>580</v>
      </c>
      <c r="B965">
        <v>9</v>
      </c>
      <c r="C965" s="1">
        <v>43581</v>
      </c>
      <c r="D965">
        <v>51.7</v>
      </c>
      <c r="E965">
        <v>4.30833333333333</v>
      </c>
      <c r="F965">
        <f>$O$2-C965</f>
        <v>5</v>
      </c>
      <c r="G965" cm="1">
        <f t="array" ref="G965">_xlfn.IFS(F965&gt;_xlfn.QUARTILE.INC(F:F,3),4,F965&gt;_xlfn.QUARTILE.INC(F:F,2),3,F965&gt;_xlfn.QUARTILE.INC(F:F,1),2,F965&lt;=_xlfn.QUARTILE.INC(F:F,1),1)</f>
        <v>3</v>
      </c>
      <c r="H965" cm="1">
        <f t="array" ref="H965">_xlfn.IFS(B965&gt;_xlfn.QUARTILE.INC(B:B,3),1,B965&gt;_xlfn.QUARTILE.INC(B:B,2),2,B965&gt;_xlfn.QUARTILE.INC(B:B,1),3,B965&lt;=_xlfn.QUARTILE.INC(B:B,1),4)</f>
        <v>2</v>
      </c>
      <c r="I965" cm="1">
        <f t="array" ref="I965">_xlfn.IFS(D965&gt;_xlfn.QUARTILE.INC(D:D,3),1,D965&gt;_xlfn.QUARTILE.INC(D:D,2),2,D965&gt;_xlfn.QUARTILE.INC(D:D,1),3,D965&lt;=_xlfn.QUARTILE.INC(D:D,1),4)</f>
        <v>2</v>
      </c>
      <c r="J965" t="str">
        <f t="shared" si="60"/>
        <v>322</v>
      </c>
      <c r="K965" t="str">
        <f t="shared" si="61"/>
        <v/>
      </c>
      <c r="L965" t="str">
        <f t="shared" si="62"/>
        <v/>
      </c>
      <c r="M965" t="str">
        <f t="shared" si="63"/>
        <v/>
      </c>
    </row>
    <row r="966" spans="1:13" x14ac:dyDescent="0.25">
      <c r="A966">
        <v>5535</v>
      </c>
      <c r="B966">
        <v>9</v>
      </c>
      <c r="C966" s="1">
        <v>43583</v>
      </c>
      <c r="D966">
        <v>51.65</v>
      </c>
      <c r="E966">
        <v>3.6892857142857101</v>
      </c>
      <c r="F966">
        <f>$O$2-C966</f>
        <v>3</v>
      </c>
      <c r="G966" cm="1">
        <f t="array" ref="G966">_xlfn.IFS(F966&gt;_xlfn.QUARTILE.INC(F:F,3),4,F966&gt;_xlfn.QUARTILE.INC(F:F,2),3,F966&gt;_xlfn.QUARTILE.INC(F:F,1),2,F966&lt;=_xlfn.QUARTILE.INC(F:F,1),1)</f>
        <v>1</v>
      </c>
      <c r="H966" cm="1">
        <f t="array" ref="H966">_xlfn.IFS(B966&gt;_xlfn.QUARTILE.INC(B:B,3),1,B966&gt;_xlfn.QUARTILE.INC(B:B,2),2,B966&gt;_xlfn.QUARTILE.INC(B:B,1),3,B966&lt;=_xlfn.QUARTILE.INC(B:B,1),4)</f>
        <v>2</v>
      </c>
      <c r="I966" cm="1">
        <f t="array" ref="I966">_xlfn.IFS(D966&gt;_xlfn.QUARTILE.INC(D:D,3),1,D966&gt;_xlfn.QUARTILE.INC(D:D,2),2,D966&gt;_xlfn.QUARTILE.INC(D:D,1),3,D966&lt;=_xlfn.QUARTILE.INC(D:D,1),4)</f>
        <v>2</v>
      </c>
      <c r="J966" t="str">
        <f t="shared" si="60"/>
        <v>122</v>
      </c>
      <c r="K966" t="str">
        <f t="shared" si="61"/>
        <v/>
      </c>
      <c r="L966" t="str">
        <f t="shared" si="62"/>
        <v/>
      </c>
      <c r="M966" t="str">
        <f t="shared" si="63"/>
        <v/>
      </c>
    </row>
    <row r="967" spans="1:13" x14ac:dyDescent="0.25">
      <c r="A967">
        <v>637</v>
      </c>
      <c r="B967">
        <v>10</v>
      </c>
      <c r="C967" s="1">
        <v>43568</v>
      </c>
      <c r="D967">
        <v>51.6</v>
      </c>
      <c r="E967">
        <v>5.16</v>
      </c>
      <c r="F967">
        <f>$O$2-C967</f>
        <v>18</v>
      </c>
      <c r="G967" cm="1">
        <f t="array" ref="G967">_xlfn.IFS(F967&gt;_xlfn.QUARTILE.INC(F:F,3),4,F967&gt;_xlfn.QUARTILE.INC(F:F,2),3,F967&gt;_xlfn.QUARTILE.INC(F:F,1),2,F967&lt;=_xlfn.QUARTILE.INC(F:F,1),1)</f>
        <v>4</v>
      </c>
      <c r="H967" cm="1">
        <f t="array" ref="H967">_xlfn.IFS(B967&gt;_xlfn.QUARTILE.INC(B:B,3),1,B967&gt;_xlfn.QUARTILE.INC(B:B,2),2,B967&gt;_xlfn.QUARTILE.INC(B:B,1),3,B967&lt;=_xlfn.QUARTILE.INC(B:B,1),4)</f>
        <v>2</v>
      </c>
      <c r="I967" cm="1">
        <f t="array" ref="I967">_xlfn.IFS(D967&gt;_xlfn.QUARTILE.INC(D:D,3),1,D967&gt;_xlfn.QUARTILE.INC(D:D,2),2,D967&gt;_xlfn.QUARTILE.INC(D:D,1),3,D967&lt;=_xlfn.QUARTILE.INC(D:D,1),4)</f>
        <v>2</v>
      </c>
      <c r="J967" t="str">
        <f t="shared" si="60"/>
        <v>422</v>
      </c>
      <c r="K967" t="str">
        <f t="shared" si="61"/>
        <v>At Risk</v>
      </c>
      <c r="L967" t="str">
        <f t="shared" si="62"/>
        <v/>
      </c>
      <c r="M967" t="str">
        <f t="shared" si="63"/>
        <v/>
      </c>
    </row>
    <row r="968" spans="1:13" x14ac:dyDescent="0.25">
      <c r="A968">
        <v>5070</v>
      </c>
      <c r="B968">
        <v>11</v>
      </c>
      <c r="C968" s="1">
        <v>43579</v>
      </c>
      <c r="D968">
        <v>51.55</v>
      </c>
      <c r="E968">
        <v>3.6821428571428498</v>
      </c>
      <c r="F968">
        <f>$O$2-C968</f>
        <v>7</v>
      </c>
      <c r="G968" cm="1">
        <f t="array" ref="G968">_xlfn.IFS(F968&gt;_xlfn.QUARTILE.INC(F:F,3),4,F968&gt;_xlfn.QUARTILE.INC(F:F,2),3,F968&gt;_xlfn.QUARTILE.INC(F:F,1),2,F968&lt;=_xlfn.QUARTILE.INC(F:F,1),1)</f>
        <v>3</v>
      </c>
      <c r="H968" cm="1">
        <f t="array" ref="H968">_xlfn.IFS(B968&gt;_xlfn.QUARTILE.INC(B:B,3),1,B968&gt;_xlfn.QUARTILE.INC(B:B,2),2,B968&gt;_xlfn.QUARTILE.INC(B:B,1),3,B968&lt;=_xlfn.QUARTILE.INC(B:B,1),4)</f>
        <v>2</v>
      </c>
      <c r="I968" cm="1">
        <f t="array" ref="I968">_xlfn.IFS(D968&gt;_xlfn.QUARTILE.INC(D:D,3),1,D968&gt;_xlfn.QUARTILE.INC(D:D,2),2,D968&gt;_xlfn.QUARTILE.INC(D:D,1),3,D968&lt;=_xlfn.QUARTILE.INC(D:D,1),4)</f>
        <v>2</v>
      </c>
      <c r="J968" t="str">
        <f t="shared" si="60"/>
        <v>322</v>
      </c>
      <c r="K968" t="str">
        <f t="shared" si="61"/>
        <v/>
      </c>
      <c r="L968" t="str">
        <f t="shared" si="62"/>
        <v/>
      </c>
      <c r="M968" t="str">
        <f t="shared" si="63"/>
        <v/>
      </c>
    </row>
    <row r="969" spans="1:13" x14ac:dyDescent="0.25">
      <c r="A969">
        <v>5506</v>
      </c>
      <c r="B969">
        <v>9</v>
      </c>
      <c r="C969" s="1">
        <v>43580</v>
      </c>
      <c r="D969">
        <v>51.55</v>
      </c>
      <c r="E969">
        <v>4.2958333333333298</v>
      </c>
      <c r="F969">
        <f>$O$2-C969</f>
        <v>6</v>
      </c>
      <c r="G969" cm="1">
        <f t="array" ref="G969">_xlfn.IFS(F969&gt;_xlfn.QUARTILE.INC(F:F,3),4,F969&gt;_xlfn.QUARTILE.INC(F:F,2),3,F969&gt;_xlfn.QUARTILE.INC(F:F,1),2,F969&lt;=_xlfn.QUARTILE.INC(F:F,1),1)</f>
        <v>3</v>
      </c>
      <c r="H969" cm="1">
        <f t="array" ref="H969">_xlfn.IFS(B969&gt;_xlfn.QUARTILE.INC(B:B,3),1,B969&gt;_xlfn.QUARTILE.INC(B:B,2),2,B969&gt;_xlfn.QUARTILE.INC(B:B,1),3,B969&lt;=_xlfn.QUARTILE.INC(B:B,1),4)</f>
        <v>2</v>
      </c>
      <c r="I969" cm="1">
        <f t="array" ref="I969">_xlfn.IFS(D969&gt;_xlfn.QUARTILE.INC(D:D,3),1,D969&gt;_xlfn.QUARTILE.INC(D:D,2),2,D969&gt;_xlfn.QUARTILE.INC(D:D,1),3,D969&lt;=_xlfn.QUARTILE.INC(D:D,1),4)</f>
        <v>2</v>
      </c>
      <c r="J969" t="str">
        <f t="shared" si="60"/>
        <v>322</v>
      </c>
      <c r="K969" t="str">
        <f t="shared" si="61"/>
        <v/>
      </c>
      <c r="L969" t="str">
        <f t="shared" si="62"/>
        <v/>
      </c>
      <c r="M969" t="str">
        <f t="shared" si="63"/>
        <v/>
      </c>
    </row>
    <row r="970" spans="1:13" x14ac:dyDescent="0.25">
      <c r="A970">
        <v>8273</v>
      </c>
      <c r="B970">
        <v>11</v>
      </c>
      <c r="C970" s="1">
        <v>43577</v>
      </c>
      <c r="D970">
        <v>51.5</v>
      </c>
      <c r="E970">
        <v>4.6818181818181799</v>
      </c>
      <c r="F970">
        <f>$O$2-C970</f>
        <v>9</v>
      </c>
      <c r="G970" cm="1">
        <f t="array" ref="G970">_xlfn.IFS(F970&gt;_xlfn.QUARTILE.INC(F:F,3),4,F970&gt;_xlfn.QUARTILE.INC(F:F,2),3,F970&gt;_xlfn.QUARTILE.INC(F:F,1),2,F970&lt;=_xlfn.QUARTILE.INC(F:F,1),1)</f>
        <v>4</v>
      </c>
      <c r="H970" cm="1">
        <f t="array" ref="H970">_xlfn.IFS(B970&gt;_xlfn.QUARTILE.INC(B:B,3),1,B970&gt;_xlfn.QUARTILE.INC(B:B,2),2,B970&gt;_xlfn.QUARTILE.INC(B:B,1),3,B970&lt;=_xlfn.QUARTILE.INC(B:B,1),4)</f>
        <v>2</v>
      </c>
      <c r="I970" cm="1">
        <f t="array" ref="I970">_xlfn.IFS(D970&gt;_xlfn.QUARTILE.INC(D:D,3),1,D970&gt;_xlfn.QUARTILE.INC(D:D,2),2,D970&gt;_xlfn.QUARTILE.INC(D:D,1),3,D970&lt;=_xlfn.QUARTILE.INC(D:D,1),4)</f>
        <v>2</v>
      </c>
      <c r="J970" t="str">
        <f t="shared" si="60"/>
        <v>422</v>
      </c>
      <c r="K970" t="str">
        <f t="shared" si="61"/>
        <v>At Risk</v>
      </c>
      <c r="L970" t="str">
        <f t="shared" si="62"/>
        <v/>
      </c>
      <c r="M970" t="str">
        <f t="shared" si="63"/>
        <v/>
      </c>
    </row>
    <row r="971" spans="1:13" x14ac:dyDescent="0.25">
      <c r="A971">
        <v>5630</v>
      </c>
      <c r="B971">
        <v>10</v>
      </c>
      <c r="C971" s="1">
        <v>43584</v>
      </c>
      <c r="D971">
        <v>51.5</v>
      </c>
      <c r="E971">
        <v>4.6818181818181799</v>
      </c>
      <c r="F971">
        <f>$O$2-C971</f>
        <v>2</v>
      </c>
      <c r="G971" cm="1">
        <f t="array" ref="G971">_xlfn.IFS(F971&gt;_xlfn.QUARTILE.INC(F:F,3),4,F971&gt;_xlfn.QUARTILE.INC(F:F,2),3,F971&gt;_xlfn.QUARTILE.INC(F:F,1),2,F971&lt;=_xlfn.QUARTILE.INC(F:F,1),1)</f>
        <v>1</v>
      </c>
      <c r="H971" cm="1">
        <f t="array" ref="H971">_xlfn.IFS(B971&gt;_xlfn.QUARTILE.INC(B:B,3),1,B971&gt;_xlfn.QUARTILE.INC(B:B,2),2,B971&gt;_xlfn.QUARTILE.INC(B:B,1),3,B971&lt;=_xlfn.QUARTILE.INC(B:B,1),4)</f>
        <v>2</v>
      </c>
      <c r="I971" cm="1">
        <f t="array" ref="I971">_xlfn.IFS(D971&gt;_xlfn.QUARTILE.INC(D:D,3),1,D971&gt;_xlfn.QUARTILE.INC(D:D,2),2,D971&gt;_xlfn.QUARTILE.INC(D:D,1),3,D971&lt;=_xlfn.QUARTILE.INC(D:D,1),4)</f>
        <v>2</v>
      </c>
      <c r="J971" t="str">
        <f t="shared" si="60"/>
        <v>122</v>
      </c>
      <c r="K971" t="str">
        <f t="shared" si="61"/>
        <v/>
      </c>
      <c r="L971" t="str">
        <f t="shared" si="62"/>
        <v/>
      </c>
      <c r="M971" t="str">
        <f t="shared" si="63"/>
        <v/>
      </c>
    </row>
    <row r="972" spans="1:13" x14ac:dyDescent="0.25">
      <c r="A972">
        <v>5032</v>
      </c>
      <c r="B972">
        <v>7</v>
      </c>
      <c r="C972" s="1">
        <v>43576</v>
      </c>
      <c r="D972">
        <v>51.45</v>
      </c>
      <c r="E972">
        <v>3.9576923076922998</v>
      </c>
      <c r="F972">
        <f>$O$2-C972</f>
        <v>10</v>
      </c>
      <c r="G972" cm="1">
        <f t="array" ref="G972">_xlfn.IFS(F972&gt;_xlfn.QUARTILE.INC(F:F,3),4,F972&gt;_xlfn.QUARTILE.INC(F:F,2),3,F972&gt;_xlfn.QUARTILE.INC(F:F,1),2,F972&lt;=_xlfn.QUARTILE.INC(F:F,1),1)</f>
        <v>4</v>
      </c>
      <c r="H972" cm="1">
        <f t="array" ref="H972">_xlfn.IFS(B972&gt;_xlfn.QUARTILE.INC(B:B,3),1,B972&gt;_xlfn.QUARTILE.INC(B:B,2),2,B972&gt;_xlfn.QUARTILE.INC(B:B,1),3,B972&lt;=_xlfn.QUARTILE.INC(B:B,1),4)</f>
        <v>3</v>
      </c>
      <c r="I972" cm="1">
        <f t="array" ref="I972">_xlfn.IFS(D972&gt;_xlfn.QUARTILE.INC(D:D,3),1,D972&gt;_xlfn.QUARTILE.INC(D:D,2),2,D972&gt;_xlfn.QUARTILE.INC(D:D,1),3,D972&lt;=_xlfn.QUARTILE.INC(D:D,1),4)</f>
        <v>2</v>
      </c>
      <c r="J972" t="str">
        <f t="shared" si="60"/>
        <v>432</v>
      </c>
      <c r="K972" t="str">
        <f t="shared" si="61"/>
        <v>At Risk</v>
      </c>
      <c r="L972" t="str">
        <f t="shared" si="62"/>
        <v/>
      </c>
      <c r="M972" t="str">
        <f t="shared" si="63"/>
        <v/>
      </c>
    </row>
    <row r="973" spans="1:13" x14ac:dyDescent="0.25">
      <c r="A973">
        <v>482</v>
      </c>
      <c r="B973">
        <v>8</v>
      </c>
      <c r="C973" s="1">
        <v>43584</v>
      </c>
      <c r="D973">
        <v>51.45</v>
      </c>
      <c r="E973">
        <v>5.1449999999999996</v>
      </c>
      <c r="F973">
        <f>$O$2-C973</f>
        <v>2</v>
      </c>
      <c r="G973" cm="1">
        <f t="array" ref="G973">_xlfn.IFS(F973&gt;_xlfn.QUARTILE.INC(F:F,3),4,F973&gt;_xlfn.QUARTILE.INC(F:F,2),3,F973&gt;_xlfn.QUARTILE.INC(F:F,1),2,F973&lt;=_xlfn.QUARTILE.INC(F:F,1),1)</f>
        <v>1</v>
      </c>
      <c r="H973" cm="1">
        <f t="array" ref="H973">_xlfn.IFS(B973&gt;_xlfn.QUARTILE.INC(B:B,3),1,B973&gt;_xlfn.QUARTILE.INC(B:B,2),2,B973&gt;_xlfn.QUARTILE.INC(B:B,1),3,B973&lt;=_xlfn.QUARTILE.INC(B:B,1),4)</f>
        <v>3</v>
      </c>
      <c r="I973" cm="1">
        <f t="array" ref="I973">_xlfn.IFS(D973&gt;_xlfn.QUARTILE.INC(D:D,3),1,D973&gt;_xlfn.QUARTILE.INC(D:D,2),2,D973&gt;_xlfn.QUARTILE.INC(D:D,1),3,D973&lt;=_xlfn.QUARTILE.INC(D:D,1),4)</f>
        <v>2</v>
      </c>
      <c r="J973" t="str">
        <f t="shared" si="60"/>
        <v>132</v>
      </c>
      <c r="K973" t="str">
        <f t="shared" si="61"/>
        <v/>
      </c>
      <c r="L973" t="str">
        <f t="shared" si="62"/>
        <v/>
      </c>
      <c r="M973" t="str">
        <f t="shared" si="63"/>
        <v/>
      </c>
    </row>
    <row r="974" spans="1:13" x14ac:dyDescent="0.25">
      <c r="A974">
        <v>5176</v>
      </c>
      <c r="B974">
        <v>8</v>
      </c>
      <c r="C974" s="1">
        <v>43578</v>
      </c>
      <c r="D974">
        <v>51.449999999999903</v>
      </c>
      <c r="E974">
        <v>4.6772727272727197</v>
      </c>
      <c r="F974">
        <f>$O$2-C974</f>
        <v>8</v>
      </c>
      <c r="G974" cm="1">
        <f t="array" ref="G974">_xlfn.IFS(F974&gt;_xlfn.QUARTILE.INC(F:F,3),4,F974&gt;_xlfn.QUARTILE.INC(F:F,2),3,F974&gt;_xlfn.QUARTILE.INC(F:F,1),2,F974&lt;=_xlfn.QUARTILE.INC(F:F,1),1)</f>
        <v>4</v>
      </c>
      <c r="H974" cm="1">
        <f t="array" ref="H974">_xlfn.IFS(B974&gt;_xlfn.QUARTILE.INC(B:B,3),1,B974&gt;_xlfn.QUARTILE.INC(B:B,2),2,B974&gt;_xlfn.QUARTILE.INC(B:B,1),3,B974&lt;=_xlfn.QUARTILE.INC(B:B,1),4)</f>
        <v>3</v>
      </c>
      <c r="I974" cm="1">
        <f t="array" ref="I974">_xlfn.IFS(D974&gt;_xlfn.QUARTILE.INC(D:D,3),1,D974&gt;_xlfn.QUARTILE.INC(D:D,2),2,D974&gt;_xlfn.QUARTILE.INC(D:D,1),3,D974&lt;=_xlfn.QUARTILE.INC(D:D,1),4)</f>
        <v>2</v>
      </c>
      <c r="J974" t="str">
        <f t="shared" si="60"/>
        <v>432</v>
      </c>
      <c r="K974" t="str">
        <f t="shared" si="61"/>
        <v>At Risk</v>
      </c>
      <c r="L974" t="str">
        <f t="shared" si="62"/>
        <v/>
      </c>
      <c r="M974" t="str">
        <f t="shared" si="63"/>
        <v/>
      </c>
    </row>
    <row r="975" spans="1:13" x14ac:dyDescent="0.25">
      <c r="A975">
        <v>539</v>
      </c>
      <c r="B975">
        <v>13</v>
      </c>
      <c r="C975" s="1">
        <v>43584</v>
      </c>
      <c r="D975">
        <v>51.4</v>
      </c>
      <c r="E975">
        <v>3.6714285714285699</v>
      </c>
      <c r="F975">
        <f>$O$2-C975</f>
        <v>2</v>
      </c>
      <c r="G975" cm="1">
        <f t="array" ref="G975">_xlfn.IFS(F975&gt;_xlfn.QUARTILE.INC(F:F,3),4,F975&gt;_xlfn.QUARTILE.INC(F:F,2),3,F975&gt;_xlfn.QUARTILE.INC(F:F,1),2,F975&lt;=_xlfn.QUARTILE.INC(F:F,1),1)</f>
        <v>1</v>
      </c>
      <c r="H975" cm="1">
        <f t="array" ref="H975">_xlfn.IFS(B975&gt;_xlfn.QUARTILE.INC(B:B,3),1,B975&gt;_xlfn.QUARTILE.INC(B:B,2),2,B975&gt;_xlfn.QUARTILE.INC(B:B,1),3,B975&lt;=_xlfn.QUARTILE.INC(B:B,1),4)</f>
        <v>1</v>
      </c>
      <c r="I975" cm="1">
        <f t="array" ref="I975">_xlfn.IFS(D975&gt;_xlfn.QUARTILE.INC(D:D,3),1,D975&gt;_xlfn.QUARTILE.INC(D:D,2),2,D975&gt;_xlfn.QUARTILE.INC(D:D,1),3,D975&lt;=_xlfn.QUARTILE.INC(D:D,1),4)</f>
        <v>2</v>
      </c>
      <c r="J975" t="str">
        <f t="shared" si="60"/>
        <v>112</v>
      </c>
      <c r="K975" t="str">
        <f t="shared" si="61"/>
        <v/>
      </c>
      <c r="L975" t="str">
        <f t="shared" si="62"/>
        <v/>
      </c>
      <c r="M975" t="str">
        <f t="shared" si="63"/>
        <v>Loyal</v>
      </c>
    </row>
    <row r="976" spans="1:13" x14ac:dyDescent="0.25">
      <c r="A976">
        <v>502</v>
      </c>
      <c r="B976">
        <v>9</v>
      </c>
      <c r="C976" s="1">
        <v>43583</v>
      </c>
      <c r="D976">
        <v>51.4</v>
      </c>
      <c r="E976">
        <v>3.6714285714285699</v>
      </c>
      <c r="F976">
        <f>$O$2-C976</f>
        <v>3</v>
      </c>
      <c r="G976" cm="1">
        <f t="array" ref="G976">_xlfn.IFS(F976&gt;_xlfn.QUARTILE.INC(F:F,3),4,F976&gt;_xlfn.QUARTILE.INC(F:F,2),3,F976&gt;_xlfn.QUARTILE.INC(F:F,1),2,F976&lt;=_xlfn.QUARTILE.INC(F:F,1),1)</f>
        <v>1</v>
      </c>
      <c r="H976" cm="1">
        <f t="array" ref="H976">_xlfn.IFS(B976&gt;_xlfn.QUARTILE.INC(B:B,3),1,B976&gt;_xlfn.QUARTILE.INC(B:B,2),2,B976&gt;_xlfn.QUARTILE.INC(B:B,1),3,B976&lt;=_xlfn.QUARTILE.INC(B:B,1),4)</f>
        <v>2</v>
      </c>
      <c r="I976" cm="1">
        <f t="array" ref="I976">_xlfn.IFS(D976&gt;_xlfn.QUARTILE.INC(D:D,3),1,D976&gt;_xlfn.QUARTILE.INC(D:D,2),2,D976&gt;_xlfn.QUARTILE.INC(D:D,1),3,D976&lt;=_xlfn.QUARTILE.INC(D:D,1),4)</f>
        <v>2</v>
      </c>
      <c r="J976" t="str">
        <f t="shared" si="60"/>
        <v>122</v>
      </c>
      <c r="K976" t="str">
        <f t="shared" si="61"/>
        <v/>
      </c>
      <c r="L976" t="str">
        <f t="shared" si="62"/>
        <v/>
      </c>
      <c r="M976" t="str">
        <f t="shared" si="63"/>
        <v/>
      </c>
    </row>
    <row r="977" spans="1:13" x14ac:dyDescent="0.25">
      <c r="A977">
        <v>311</v>
      </c>
      <c r="B977">
        <v>12</v>
      </c>
      <c r="C977" s="1">
        <v>43583</v>
      </c>
      <c r="D977">
        <v>51.35</v>
      </c>
      <c r="E977">
        <v>3.66785714285714</v>
      </c>
      <c r="F977">
        <f>$O$2-C977</f>
        <v>3</v>
      </c>
      <c r="G977" cm="1">
        <f t="array" ref="G977">_xlfn.IFS(F977&gt;_xlfn.QUARTILE.INC(F:F,3),4,F977&gt;_xlfn.QUARTILE.INC(F:F,2),3,F977&gt;_xlfn.QUARTILE.INC(F:F,1),2,F977&lt;=_xlfn.QUARTILE.INC(F:F,1),1)</f>
        <v>1</v>
      </c>
      <c r="H977" cm="1">
        <f t="array" ref="H977">_xlfn.IFS(B977&gt;_xlfn.QUARTILE.INC(B:B,3),1,B977&gt;_xlfn.QUARTILE.INC(B:B,2),2,B977&gt;_xlfn.QUARTILE.INC(B:B,1),3,B977&lt;=_xlfn.QUARTILE.INC(B:B,1),4)</f>
        <v>1</v>
      </c>
      <c r="I977" cm="1">
        <f t="array" ref="I977">_xlfn.IFS(D977&gt;_xlfn.QUARTILE.INC(D:D,3),1,D977&gt;_xlfn.QUARTILE.INC(D:D,2),2,D977&gt;_xlfn.QUARTILE.INC(D:D,1),3,D977&lt;=_xlfn.QUARTILE.INC(D:D,1),4)</f>
        <v>2</v>
      </c>
      <c r="J977" t="str">
        <f t="shared" si="60"/>
        <v>112</v>
      </c>
      <c r="K977" t="str">
        <f t="shared" si="61"/>
        <v/>
      </c>
      <c r="L977" t="str">
        <f t="shared" si="62"/>
        <v/>
      </c>
      <c r="M977" t="str">
        <f t="shared" si="63"/>
        <v>Loyal</v>
      </c>
    </row>
    <row r="978" spans="1:13" x14ac:dyDescent="0.25">
      <c r="A978">
        <v>8287</v>
      </c>
      <c r="B978">
        <v>10</v>
      </c>
      <c r="C978" s="1">
        <v>43579</v>
      </c>
      <c r="D978">
        <v>51.35</v>
      </c>
      <c r="E978">
        <v>5.1349999999999998</v>
      </c>
      <c r="F978">
        <f>$O$2-C978</f>
        <v>7</v>
      </c>
      <c r="G978" cm="1">
        <f t="array" ref="G978">_xlfn.IFS(F978&gt;_xlfn.QUARTILE.INC(F:F,3),4,F978&gt;_xlfn.QUARTILE.INC(F:F,2),3,F978&gt;_xlfn.QUARTILE.INC(F:F,1),2,F978&lt;=_xlfn.QUARTILE.INC(F:F,1),1)</f>
        <v>3</v>
      </c>
      <c r="H978" cm="1">
        <f t="array" ref="H978">_xlfn.IFS(B978&gt;_xlfn.QUARTILE.INC(B:B,3),1,B978&gt;_xlfn.QUARTILE.INC(B:B,2),2,B978&gt;_xlfn.QUARTILE.INC(B:B,1),3,B978&lt;=_xlfn.QUARTILE.INC(B:B,1),4)</f>
        <v>2</v>
      </c>
      <c r="I978" cm="1">
        <f t="array" ref="I978">_xlfn.IFS(D978&gt;_xlfn.QUARTILE.INC(D:D,3),1,D978&gt;_xlfn.QUARTILE.INC(D:D,2),2,D978&gt;_xlfn.QUARTILE.INC(D:D,1),3,D978&lt;=_xlfn.QUARTILE.INC(D:D,1),4)</f>
        <v>2</v>
      </c>
      <c r="J978" t="str">
        <f t="shared" si="60"/>
        <v>322</v>
      </c>
      <c r="K978" t="str">
        <f t="shared" si="61"/>
        <v/>
      </c>
      <c r="L978" t="str">
        <f t="shared" si="62"/>
        <v/>
      </c>
      <c r="M978" t="str">
        <f t="shared" si="63"/>
        <v/>
      </c>
    </row>
    <row r="979" spans="1:13" x14ac:dyDescent="0.25">
      <c r="A979">
        <v>472</v>
      </c>
      <c r="B979">
        <v>11</v>
      </c>
      <c r="C979" s="1">
        <v>43584</v>
      </c>
      <c r="D979">
        <v>51.3</v>
      </c>
      <c r="E979">
        <v>3.9461538461538401</v>
      </c>
      <c r="F979">
        <f>$O$2-C979</f>
        <v>2</v>
      </c>
      <c r="G979" cm="1">
        <f t="array" ref="G979">_xlfn.IFS(F979&gt;_xlfn.QUARTILE.INC(F:F,3),4,F979&gt;_xlfn.QUARTILE.INC(F:F,2),3,F979&gt;_xlfn.QUARTILE.INC(F:F,1),2,F979&lt;=_xlfn.QUARTILE.INC(F:F,1),1)</f>
        <v>1</v>
      </c>
      <c r="H979" cm="1">
        <f t="array" ref="H979">_xlfn.IFS(B979&gt;_xlfn.QUARTILE.INC(B:B,3),1,B979&gt;_xlfn.QUARTILE.INC(B:B,2),2,B979&gt;_xlfn.QUARTILE.INC(B:B,1),3,B979&lt;=_xlfn.QUARTILE.INC(B:B,1),4)</f>
        <v>2</v>
      </c>
      <c r="I979" cm="1">
        <f t="array" ref="I979">_xlfn.IFS(D979&gt;_xlfn.QUARTILE.INC(D:D,3),1,D979&gt;_xlfn.QUARTILE.INC(D:D,2),2,D979&gt;_xlfn.QUARTILE.INC(D:D,1),3,D979&lt;=_xlfn.QUARTILE.INC(D:D,1),4)</f>
        <v>2</v>
      </c>
      <c r="J979" t="str">
        <f t="shared" si="60"/>
        <v>122</v>
      </c>
      <c r="K979" t="str">
        <f t="shared" si="61"/>
        <v/>
      </c>
      <c r="L979" t="str">
        <f t="shared" si="62"/>
        <v/>
      </c>
      <c r="M979" t="str">
        <f t="shared" si="63"/>
        <v/>
      </c>
    </row>
    <row r="980" spans="1:13" x14ac:dyDescent="0.25">
      <c r="A980">
        <v>511</v>
      </c>
      <c r="B980">
        <v>8</v>
      </c>
      <c r="C980" s="1">
        <v>43584</v>
      </c>
      <c r="D980">
        <v>51.25</v>
      </c>
      <c r="E980">
        <v>5.6944444444444402</v>
      </c>
      <c r="F980">
        <f>$O$2-C980</f>
        <v>2</v>
      </c>
      <c r="G980" cm="1">
        <f t="array" ref="G980">_xlfn.IFS(F980&gt;_xlfn.QUARTILE.INC(F:F,3),4,F980&gt;_xlfn.QUARTILE.INC(F:F,2),3,F980&gt;_xlfn.QUARTILE.INC(F:F,1),2,F980&lt;=_xlfn.QUARTILE.INC(F:F,1),1)</f>
        <v>1</v>
      </c>
      <c r="H980" cm="1">
        <f t="array" ref="H980">_xlfn.IFS(B980&gt;_xlfn.QUARTILE.INC(B:B,3),1,B980&gt;_xlfn.QUARTILE.INC(B:B,2),2,B980&gt;_xlfn.QUARTILE.INC(B:B,1),3,B980&lt;=_xlfn.QUARTILE.INC(B:B,1),4)</f>
        <v>3</v>
      </c>
      <c r="I980" cm="1">
        <f t="array" ref="I980">_xlfn.IFS(D980&gt;_xlfn.QUARTILE.INC(D:D,3),1,D980&gt;_xlfn.QUARTILE.INC(D:D,2),2,D980&gt;_xlfn.QUARTILE.INC(D:D,1),3,D980&lt;=_xlfn.QUARTILE.INC(D:D,1),4)</f>
        <v>2</v>
      </c>
      <c r="J980" t="str">
        <f t="shared" si="60"/>
        <v>132</v>
      </c>
      <c r="K980" t="str">
        <f t="shared" si="61"/>
        <v/>
      </c>
      <c r="L980" t="str">
        <f t="shared" si="62"/>
        <v/>
      </c>
      <c r="M980" t="str">
        <f t="shared" si="63"/>
        <v/>
      </c>
    </row>
    <row r="981" spans="1:13" x14ac:dyDescent="0.25">
      <c r="A981">
        <v>54</v>
      </c>
      <c r="B981">
        <v>9</v>
      </c>
      <c r="C981" s="1">
        <v>43584</v>
      </c>
      <c r="D981">
        <v>51.25</v>
      </c>
      <c r="E981">
        <v>4.2708333333333304</v>
      </c>
      <c r="F981">
        <f>$O$2-C981</f>
        <v>2</v>
      </c>
      <c r="G981" cm="1">
        <f t="array" ref="G981">_xlfn.IFS(F981&gt;_xlfn.QUARTILE.INC(F:F,3),4,F981&gt;_xlfn.QUARTILE.INC(F:F,2),3,F981&gt;_xlfn.QUARTILE.INC(F:F,1),2,F981&lt;=_xlfn.QUARTILE.INC(F:F,1),1)</f>
        <v>1</v>
      </c>
      <c r="H981" cm="1">
        <f t="array" ref="H981">_xlfn.IFS(B981&gt;_xlfn.QUARTILE.INC(B:B,3),1,B981&gt;_xlfn.QUARTILE.INC(B:B,2),2,B981&gt;_xlfn.QUARTILE.INC(B:B,1),3,B981&lt;=_xlfn.QUARTILE.INC(B:B,1),4)</f>
        <v>2</v>
      </c>
      <c r="I981" cm="1">
        <f t="array" ref="I981">_xlfn.IFS(D981&gt;_xlfn.QUARTILE.INC(D:D,3),1,D981&gt;_xlfn.QUARTILE.INC(D:D,2),2,D981&gt;_xlfn.QUARTILE.INC(D:D,1),3,D981&lt;=_xlfn.QUARTILE.INC(D:D,1),4)</f>
        <v>2</v>
      </c>
      <c r="J981" t="str">
        <f t="shared" si="60"/>
        <v>122</v>
      </c>
      <c r="K981" t="str">
        <f t="shared" si="61"/>
        <v/>
      </c>
      <c r="L981" t="str">
        <f t="shared" si="62"/>
        <v/>
      </c>
      <c r="M981" t="str">
        <f t="shared" si="63"/>
        <v/>
      </c>
    </row>
    <row r="982" spans="1:13" x14ac:dyDescent="0.25">
      <c r="A982">
        <v>5339</v>
      </c>
      <c r="B982">
        <v>6</v>
      </c>
      <c r="C982" s="1">
        <v>43572</v>
      </c>
      <c r="D982">
        <v>51.2</v>
      </c>
      <c r="E982">
        <v>6.4</v>
      </c>
      <c r="F982">
        <f>$O$2-C982</f>
        <v>14</v>
      </c>
      <c r="G982" cm="1">
        <f t="array" ref="G982">_xlfn.IFS(F982&gt;_xlfn.QUARTILE.INC(F:F,3),4,F982&gt;_xlfn.QUARTILE.INC(F:F,2),3,F982&gt;_xlfn.QUARTILE.INC(F:F,1),2,F982&lt;=_xlfn.QUARTILE.INC(F:F,1),1)</f>
        <v>4</v>
      </c>
      <c r="H982" cm="1">
        <f t="array" ref="H982">_xlfn.IFS(B982&gt;_xlfn.QUARTILE.INC(B:B,3),1,B982&gt;_xlfn.QUARTILE.INC(B:B,2),2,B982&gt;_xlfn.QUARTILE.INC(B:B,1),3,B982&lt;=_xlfn.QUARTILE.INC(B:B,1),4)</f>
        <v>4</v>
      </c>
      <c r="I982" cm="1">
        <f t="array" ref="I982">_xlfn.IFS(D982&gt;_xlfn.QUARTILE.INC(D:D,3),1,D982&gt;_xlfn.QUARTILE.INC(D:D,2),2,D982&gt;_xlfn.QUARTILE.INC(D:D,1),3,D982&lt;=_xlfn.QUARTILE.INC(D:D,1),4)</f>
        <v>2</v>
      </c>
      <c r="J982" t="str">
        <f t="shared" si="60"/>
        <v>442</v>
      </c>
      <c r="K982" t="str">
        <f t="shared" si="61"/>
        <v>At Risk</v>
      </c>
      <c r="L982" t="str">
        <f t="shared" si="62"/>
        <v/>
      </c>
      <c r="M982" t="str">
        <f t="shared" si="63"/>
        <v/>
      </c>
    </row>
    <row r="983" spans="1:13" x14ac:dyDescent="0.25">
      <c r="A983">
        <v>128</v>
      </c>
      <c r="B983">
        <v>11</v>
      </c>
      <c r="C983" s="1">
        <v>43580</v>
      </c>
      <c r="D983">
        <v>51.2</v>
      </c>
      <c r="E983">
        <v>4.6545454545454499</v>
      </c>
      <c r="F983">
        <f>$O$2-C983</f>
        <v>6</v>
      </c>
      <c r="G983" cm="1">
        <f t="array" ref="G983">_xlfn.IFS(F983&gt;_xlfn.QUARTILE.INC(F:F,3),4,F983&gt;_xlfn.QUARTILE.INC(F:F,2),3,F983&gt;_xlfn.QUARTILE.INC(F:F,1),2,F983&lt;=_xlfn.QUARTILE.INC(F:F,1),1)</f>
        <v>3</v>
      </c>
      <c r="H983" cm="1">
        <f t="array" ref="H983">_xlfn.IFS(B983&gt;_xlfn.QUARTILE.INC(B:B,3),1,B983&gt;_xlfn.QUARTILE.INC(B:B,2),2,B983&gt;_xlfn.QUARTILE.INC(B:B,1),3,B983&lt;=_xlfn.QUARTILE.INC(B:B,1),4)</f>
        <v>2</v>
      </c>
      <c r="I983" cm="1">
        <f t="array" ref="I983">_xlfn.IFS(D983&gt;_xlfn.QUARTILE.INC(D:D,3),1,D983&gt;_xlfn.QUARTILE.INC(D:D,2),2,D983&gt;_xlfn.QUARTILE.INC(D:D,1),3,D983&lt;=_xlfn.QUARTILE.INC(D:D,1),4)</f>
        <v>2</v>
      </c>
      <c r="J983" t="str">
        <f t="shared" si="60"/>
        <v>322</v>
      </c>
      <c r="K983" t="str">
        <f t="shared" si="61"/>
        <v/>
      </c>
      <c r="L983" t="str">
        <f t="shared" si="62"/>
        <v/>
      </c>
      <c r="M983" t="str">
        <f t="shared" si="63"/>
        <v/>
      </c>
    </row>
    <row r="984" spans="1:13" x14ac:dyDescent="0.25">
      <c r="A984">
        <v>8098</v>
      </c>
      <c r="B984">
        <v>11</v>
      </c>
      <c r="C984" s="1">
        <v>43581</v>
      </c>
      <c r="D984">
        <v>51.2</v>
      </c>
      <c r="E984">
        <v>3.9384615384615298</v>
      </c>
      <c r="F984">
        <f>$O$2-C984</f>
        <v>5</v>
      </c>
      <c r="G984" cm="1">
        <f t="array" ref="G984">_xlfn.IFS(F984&gt;_xlfn.QUARTILE.INC(F:F,3),4,F984&gt;_xlfn.QUARTILE.INC(F:F,2),3,F984&gt;_xlfn.QUARTILE.INC(F:F,1),2,F984&lt;=_xlfn.QUARTILE.INC(F:F,1),1)</f>
        <v>3</v>
      </c>
      <c r="H984" cm="1">
        <f t="array" ref="H984">_xlfn.IFS(B984&gt;_xlfn.QUARTILE.INC(B:B,3),1,B984&gt;_xlfn.QUARTILE.INC(B:B,2),2,B984&gt;_xlfn.QUARTILE.INC(B:B,1),3,B984&lt;=_xlfn.QUARTILE.INC(B:B,1),4)</f>
        <v>2</v>
      </c>
      <c r="I984" cm="1">
        <f t="array" ref="I984">_xlfn.IFS(D984&gt;_xlfn.QUARTILE.INC(D:D,3),1,D984&gt;_xlfn.QUARTILE.INC(D:D,2),2,D984&gt;_xlfn.QUARTILE.INC(D:D,1),3,D984&lt;=_xlfn.QUARTILE.INC(D:D,1),4)</f>
        <v>2</v>
      </c>
      <c r="J984" t="str">
        <f t="shared" si="60"/>
        <v>322</v>
      </c>
      <c r="K984" t="str">
        <f t="shared" si="61"/>
        <v/>
      </c>
      <c r="L984" t="str">
        <f t="shared" si="62"/>
        <v/>
      </c>
      <c r="M984" t="str">
        <f t="shared" si="63"/>
        <v/>
      </c>
    </row>
    <row r="985" spans="1:13" x14ac:dyDescent="0.25">
      <c r="A985">
        <v>5310</v>
      </c>
      <c r="B985">
        <v>7</v>
      </c>
      <c r="C985" s="1">
        <v>43584</v>
      </c>
      <c r="D985">
        <v>51.1</v>
      </c>
      <c r="E985">
        <v>5.67777777777777</v>
      </c>
      <c r="F985">
        <f>$O$2-C985</f>
        <v>2</v>
      </c>
      <c r="G985" cm="1">
        <f t="array" ref="G985">_xlfn.IFS(F985&gt;_xlfn.QUARTILE.INC(F:F,3),4,F985&gt;_xlfn.QUARTILE.INC(F:F,2),3,F985&gt;_xlfn.QUARTILE.INC(F:F,1),2,F985&lt;=_xlfn.QUARTILE.INC(F:F,1),1)</f>
        <v>1</v>
      </c>
      <c r="H985" cm="1">
        <f t="array" ref="H985">_xlfn.IFS(B985&gt;_xlfn.QUARTILE.INC(B:B,3),1,B985&gt;_xlfn.QUARTILE.INC(B:B,2),2,B985&gt;_xlfn.QUARTILE.INC(B:B,1),3,B985&lt;=_xlfn.QUARTILE.INC(B:B,1),4)</f>
        <v>3</v>
      </c>
      <c r="I985" cm="1">
        <f t="array" ref="I985">_xlfn.IFS(D985&gt;_xlfn.QUARTILE.INC(D:D,3),1,D985&gt;_xlfn.QUARTILE.INC(D:D,2),2,D985&gt;_xlfn.QUARTILE.INC(D:D,1),3,D985&lt;=_xlfn.QUARTILE.INC(D:D,1),4)</f>
        <v>2</v>
      </c>
      <c r="J985" t="str">
        <f t="shared" si="60"/>
        <v>132</v>
      </c>
      <c r="K985" t="str">
        <f t="shared" si="61"/>
        <v/>
      </c>
      <c r="L985" t="str">
        <f t="shared" si="62"/>
        <v/>
      </c>
      <c r="M985" t="str">
        <f t="shared" si="63"/>
        <v/>
      </c>
    </row>
    <row r="986" spans="1:13" x14ac:dyDescent="0.25">
      <c r="A986">
        <v>8367</v>
      </c>
      <c r="B986">
        <v>11</v>
      </c>
      <c r="C986" s="1">
        <v>43580</v>
      </c>
      <c r="D986">
        <v>51.1</v>
      </c>
      <c r="E986">
        <v>4.6454545454545402</v>
      </c>
      <c r="F986">
        <f>$O$2-C986</f>
        <v>6</v>
      </c>
      <c r="G986" cm="1">
        <f t="array" ref="G986">_xlfn.IFS(F986&gt;_xlfn.QUARTILE.INC(F:F,3),4,F986&gt;_xlfn.QUARTILE.INC(F:F,2),3,F986&gt;_xlfn.QUARTILE.INC(F:F,1),2,F986&lt;=_xlfn.QUARTILE.INC(F:F,1),1)</f>
        <v>3</v>
      </c>
      <c r="H986" cm="1">
        <f t="array" ref="H986">_xlfn.IFS(B986&gt;_xlfn.QUARTILE.INC(B:B,3),1,B986&gt;_xlfn.QUARTILE.INC(B:B,2),2,B986&gt;_xlfn.QUARTILE.INC(B:B,1),3,B986&lt;=_xlfn.QUARTILE.INC(B:B,1),4)</f>
        <v>2</v>
      </c>
      <c r="I986" cm="1">
        <f t="array" ref="I986">_xlfn.IFS(D986&gt;_xlfn.QUARTILE.INC(D:D,3),1,D986&gt;_xlfn.QUARTILE.INC(D:D,2),2,D986&gt;_xlfn.QUARTILE.INC(D:D,1),3,D986&lt;=_xlfn.QUARTILE.INC(D:D,1),4)</f>
        <v>2</v>
      </c>
      <c r="J986" t="str">
        <f t="shared" si="60"/>
        <v>322</v>
      </c>
      <c r="K986" t="str">
        <f t="shared" si="61"/>
        <v/>
      </c>
      <c r="L986" t="str">
        <f t="shared" si="62"/>
        <v/>
      </c>
      <c r="M986" t="str">
        <f t="shared" si="63"/>
        <v/>
      </c>
    </row>
    <row r="987" spans="1:13" x14ac:dyDescent="0.25">
      <c r="A987">
        <v>318</v>
      </c>
      <c r="B987">
        <v>11</v>
      </c>
      <c r="C987" s="1">
        <v>43582</v>
      </c>
      <c r="D987">
        <v>51.05</v>
      </c>
      <c r="E987">
        <v>4.2541666666666602</v>
      </c>
      <c r="F987">
        <f>$O$2-C987</f>
        <v>4</v>
      </c>
      <c r="G987" cm="1">
        <f t="array" ref="G987">_xlfn.IFS(F987&gt;_xlfn.QUARTILE.INC(F:F,3),4,F987&gt;_xlfn.QUARTILE.INC(F:F,2),3,F987&gt;_xlfn.QUARTILE.INC(F:F,1),2,F987&lt;=_xlfn.QUARTILE.INC(F:F,1),1)</f>
        <v>2</v>
      </c>
      <c r="H987" cm="1">
        <f t="array" ref="H987">_xlfn.IFS(B987&gt;_xlfn.QUARTILE.INC(B:B,3),1,B987&gt;_xlfn.QUARTILE.INC(B:B,2),2,B987&gt;_xlfn.QUARTILE.INC(B:B,1),3,B987&lt;=_xlfn.QUARTILE.INC(B:B,1),4)</f>
        <v>2</v>
      </c>
      <c r="I987" cm="1">
        <f t="array" ref="I987">_xlfn.IFS(D987&gt;_xlfn.QUARTILE.INC(D:D,3),1,D987&gt;_xlfn.QUARTILE.INC(D:D,2),2,D987&gt;_xlfn.QUARTILE.INC(D:D,1),3,D987&lt;=_xlfn.QUARTILE.INC(D:D,1),4)</f>
        <v>2</v>
      </c>
      <c r="J987" t="str">
        <f t="shared" si="60"/>
        <v>222</v>
      </c>
      <c r="K987" t="str">
        <f t="shared" si="61"/>
        <v/>
      </c>
      <c r="L987" t="str">
        <f t="shared" si="62"/>
        <v/>
      </c>
      <c r="M987" t="str">
        <f t="shared" si="63"/>
        <v/>
      </c>
    </row>
    <row r="988" spans="1:13" x14ac:dyDescent="0.25">
      <c r="A988">
        <v>84</v>
      </c>
      <c r="B988">
        <v>8</v>
      </c>
      <c r="C988" s="1">
        <v>43574</v>
      </c>
      <c r="D988">
        <v>51</v>
      </c>
      <c r="E988">
        <v>5.0999999999999996</v>
      </c>
      <c r="F988">
        <f>$O$2-C988</f>
        <v>12</v>
      </c>
      <c r="G988" cm="1">
        <f t="array" ref="G988">_xlfn.IFS(F988&gt;_xlfn.QUARTILE.INC(F:F,3),4,F988&gt;_xlfn.QUARTILE.INC(F:F,2),3,F988&gt;_xlfn.QUARTILE.INC(F:F,1),2,F988&lt;=_xlfn.QUARTILE.INC(F:F,1),1)</f>
        <v>4</v>
      </c>
      <c r="H988" cm="1">
        <f t="array" ref="H988">_xlfn.IFS(B988&gt;_xlfn.QUARTILE.INC(B:B,3),1,B988&gt;_xlfn.QUARTILE.INC(B:B,2),2,B988&gt;_xlfn.QUARTILE.INC(B:B,1),3,B988&lt;=_xlfn.QUARTILE.INC(B:B,1),4)</f>
        <v>3</v>
      </c>
      <c r="I988" cm="1">
        <f t="array" ref="I988">_xlfn.IFS(D988&gt;_xlfn.QUARTILE.INC(D:D,3),1,D988&gt;_xlfn.QUARTILE.INC(D:D,2),2,D988&gt;_xlfn.QUARTILE.INC(D:D,1),3,D988&lt;=_xlfn.QUARTILE.INC(D:D,1),4)</f>
        <v>2</v>
      </c>
      <c r="J988" t="str">
        <f t="shared" si="60"/>
        <v>432</v>
      </c>
      <c r="K988" t="str">
        <f t="shared" si="61"/>
        <v>At Risk</v>
      </c>
      <c r="L988" t="str">
        <f t="shared" si="62"/>
        <v/>
      </c>
      <c r="M988" t="str">
        <f t="shared" si="63"/>
        <v/>
      </c>
    </row>
    <row r="989" spans="1:13" x14ac:dyDescent="0.25">
      <c r="A989">
        <v>83</v>
      </c>
      <c r="B989">
        <v>12</v>
      </c>
      <c r="C989" s="1">
        <v>43577</v>
      </c>
      <c r="D989">
        <v>50.95</v>
      </c>
      <c r="E989">
        <v>4.24583333333333</v>
      </c>
      <c r="F989">
        <f>$O$2-C989</f>
        <v>9</v>
      </c>
      <c r="G989" cm="1">
        <f t="array" ref="G989">_xlfn.IFS(F989&gt;_xlfn.QUARTILE.INC(F:F,3),4,F989&gt;_xlfn.QUARTILE.INC(F:F,2),3,F989&gt;_xlfn.QUARTILE.INC(F:F,1),2,F989&lt;=_xlfn.QUARTILE.INC(F:F,1),1)</f>
        <v>4</v>
      </c>
      <c r="H989" cm="1">
        <f t="array" ref="H989">_xlfn.IFS(B989&gt;_xlfn.QUARTILE.INC(B:B,3),1,B989&gt;_xlfn.QUARTILE.INC(B:B,2),2,B989&gt;_xlfn.QUARTILE.INC(B:B,1),3,B989&lt;=_xlfn.QUARTILE.INC(B:B,1),4)</f>
        <v>1</v>
      </c>
      <c r="I989" cm="1">
        <f t="array" ref="I989">_xlfn.IFS(D989&gt;_xlfn.QUARTILE.INC(D:D,3),1,D989&gt;_xlfn.QUARTILE.INC(D:D,2),2,D989&gt;_xlfn.QUARTILE.INC(D:D,1),3,D989&lt;=_xlfn.QUARTILE.INC(D:D,1),4)</f>
        <v>2</v>
      </c>
      <c r="J989" t="str">
        <f t="shared" si="60"/>
        <v>412</v>
      </c>
      <c r="K989" t="str">
        <f t="shared" si="61"/>
        <v>At Risk</v>
      </c>
      <c r="L989" t="str">
        <f t="shared" si="62"/>
        <v/>
      </c>
      <c r="M989" t="str">
        <f t="shared" si="63"/>
        <v>Loyal</v>
      </c>
    </row>
    <row r="990" spans="1:13" x14ac:dyDescent="0.25">
      <c r="A990">
        <v>8082</v>
      </c>
      <c r="B990">
        <v>12</v>
      </c>
      <c r="C990" s="1">
        <v>43584</v>
      </c>
      <c r="D990">
        <v>50.9</v>
      </c>
      <c r="E990">
        <v>3.9153846153846099</v>
      </c>
      <c r="F990">
        <f>$O$2-C990</f>
        <v>2</v>
      </c>
      <c r="G990" cm="1">
        <f t="array" ref="G990">_xlfn.IFS(F990&gt;_xlfn.QUARTILE.INC(F:F,3),4,F990&gt;_xlfn.QUARTILE.INC(F:F,2),3,F990&gt;_xlfn.QUARTILE.INC(F:F,1),2,F990&lt;=_xlfn.QUARTILE.INC(F:F,1),1)</f>
        <v>1</v>
      </c>
      <c r="H990" cm="1">
        <f t="array" ref="H990">_xlfn.IFS(B990&gt;_xlfn.QUARTILE.INC(B:B,3),1,B990&gt;_xlfn.QUARTILE.INC(B:B,2),2,B990&gt;_xlfn.QUARTILE.INC(B:B,1),3,B990&lt;=_xlfn.QUARTILE.INC(B:B,1),4)</f>
        <v>1</v>
      </c>
      <c r="I990" cm="1">
        <f t="array" ref="I990">_xlfn.IFS(D990&gt;_xlfn.QUARTILE.INC(D:D,3),1,D990&gt;_xlfn.QUARTILE.INC(D:D,2),2,D990&gt;_xlfn.QUARTILE.INC(D:D,1),3,D990&lt;=_xlfn.QUARTILE.INC(D:D,1),4)</f>
        <v>2</v>
      </c>
      <c r="J990" t="str">
        <f t="shared" si="60"/>
        <v>112</v>
      </c>
      <c r="K990" t="str">
        <f t="shared" si="61"/>
        <v/>
      </c>
      <c r="L990" t="str">
        <f t="shared" si="62"/>
        <v/>
      </c>
      <c r="M990" t="str">
        <f t="shared" si="63"/>
        <v>Loyal</v>
      </c>
    </row>
    <row r="991" spans="1:13" x14ac:dyDescent="0.25">
      <c r="A991">
        <v>5095</v>
      </c>
      <c r="B991">
        <v>7</v>
      </c>
      <c r="C991" s="1">
        <v>43583</v>
      </c>
      <c r="D991">
        <v>50.8</v>
      </c>
      <c r="E991">
        <v>4.2333333333333298</v>
      </c>
      <c r="F991">
        <f>$O$2-C991</f>
        <v>3</v>
      </c>
      <c r="G991" cm="1">
        <f t="array" ref="G991">_xlfn.IFS(F991&gt;_xlfn.QUARTILE.INC(F:F,3),4,F991&gt;_xlfn.QUARTILE.INC(F:F,2),3,F991&gt;_xlfn.QUARTILE.INC(F:F,1),2,F991&lt;=_xlfn.QUARTILE.INC(F:F,1),1)</f>
        <v>1</v>
      </c>
      <c r="H991" cm="1">
        <f t="array" ref="H991">_xlfn.IFS(B991&gt;_xlfn.QUARTILE.INC(B:B,3),1,B991&gt;_xlfn.QUARTILE.INC(B:B,2),2,B991&gt;_xlfn.QUARTILE.INC(B:B,1),3,B991&lt;=_xlfn.QUARTILE.INC(B:B,1),4)</f>
        <v>3</v>
      </c>
      <c r="I991" cm="1">
        <f t="array" ref="I991">_xlfn.IFS(D991&gt;_xlfn.QUARTILE.INC(D:D,3),1,D991&gt;_xlfn.QUARTILE.INC(D:D,2),2,D991&gt;_xlfn.QUARTILE.INC(D:D,1),3,D991&lt;=_xlfn.QUARTILE.INC(D:D,1),4)</f>
        <v>2</v>
      </c>
      <c r="J991" t="str">
        <f t="shared" si="60"/>
        <v>132</v>
      </c>
      <c r="K991" t="str">
        <f t="shared" si="61"/>
        <v/>
      </c>
      <c r="L991" t="str">
        <f t="shared" si="62"/>
        <v/>
      </c>
      <c r="M991" t="str">
        <f t="shared" si="63"/>
        <v/>
      </c>
    </row>
    <row r="992" spans="1:13" x14ac:dyDescent="0.25">
      <c r="A992">
        <v>8371</v>
      </c>
      <c r="B992">
        <v>11</v>
      </c>
      <c r="C992" s="1">
        <v>43584</v>
      </c>
      <c r="D992">
        <v>50.8</v>
      </c>
      <c r="E992">
        <v>4.2333333333333298</v>
      </c>
      <c r="F992">
        <f>$O$2-C992</f>
        <v>2</v>
      </c>
      <c r="G992" cm="1">
        <f t="array" ref="G992">_xlfn.IFS(F992&gt;_xlfn.QUARTILE.INC(F:F,3),4,F992&gt;_xlfn.QUARTILE.INC(F:F,2),3,F992&gt;_xlfn.QUARTILE.INC(F:F,1),2,F992&lt;=_xlfn.QUARTILE.INC(F:F,1),1)</f>
        <v>1</v>
      </c>
      <c r="H992" cm="1">
        <f t="array" ref="H992">_xlfn.IFS(B992&gt;_xlfn.QUARTILE.INC(B:B,3),1,B992&gt;_xlfn.QUARTILE.INC(B:B,2),2,B992&gt;_xlfn.QUARTILE.INC(B:B,1),3,B992&lt;=_xlfn.QUARTILE.INC(B:B,1),4)</f>
        <v>2</v>
      </c>
      <c r="I992" cm="1">
        <f t="array" ref="I992">_xlfn.IFS(D992&gt;_xlfn.QUARTILE.INC(D:D,3),1,D992&gt;_xlfn.QUARTILE.INC(D:D,2),2,D992&gt;_xlfn.QUARTILE.INC(D:D,1),3,D992&lt;=_xlfn.QUARTILE.INC(D:D,1),4)</f>
        <v>2</v>
      </c>
      <c r="J992" t="str">
        <f t="shared" si="60"/>
        <v>122</v>
      </c>
      <c r="K992" t="str">
        <f t="shared" si="61"/>
        <v/>
      </c>
      <c r="L992" t="str">
        <f t="shared" si="62"/>
        <v/>
      </c>
      <c r="M992" t="str">
        <f t="shared" si="63"/>
        <v/>
      </c>
    </row>
    <row r="993" spans="1:13" x14ac:dyDescent="0.25">
      <c r="A993">
        <v>5586</v>
      </c>
      <c r="B993">
        <v>5</v>
      </c>
      <c r="C993" s="1">
        <v>43581</v>
      </c>
      <c r="D993">
        <v>50.75</v>
      </c>
      <c r="E993">
        <v>7.25</v>
      </c>
      <c r="F993">
        <f>$O$2-C993</f>
        <v>5</v>
      </c>
      <c r="G993" cm="1">
        <f t="array" ref="G993">_xlfn.IFS(F993&gt;_xlfn.QUARTILE.INC(F:F,3),4,F993&gt;_xlfn.QUARTILE.INC(F:F,2),3,F993&gt;_xlfn.QUARTILE.INC(F:F,1),2,F993&lt;=_xlfn.QUARTILE.INC(F:F,1),1)</f>
        <v>3</v>
      </c>
      <c r="H993" cm="1">
        <f t="array" ref="H993">_xlfn.IFS(B993&gt;_xlfn.QUARTILE.INC(B:B,3),1,B993&gt;_xlfn.QUARTILE.INC(B:B,2),2,B993&gt;_xlfn.QUARTILE.INC(B:B,1),3,B993&lt;=_xlfn.QUARTILE.INC(B:B,1),4)</f>
        <v>4</v>
      </c>
      <c r="I993" cm="1">
        <f t="array" ref="I993">_xlfn.IFS(D993&gt;_xlfn.QUARTILE.INC(D:D,3),1,D993&gt;_xlfn.QUARTILE.INC(D:D,2),2,D993&gt;_xlfn.QUARTILE.INC(D:D,1),3,D993&lt;=_xlfn.QUARTILE.INC(D:D,1),4)</f>
        <v>2</v>
      </c>
      <c r="J993" t="str">
        <f t="shared" si="60"/>
        <v>342</v>
      </c>
      <c r="K993" t="str">
        <f t="shared" si="61"/>
        <v/>
      </c>
      <c r="L993" t="str">
        <f t="shared" si="62"/>
        <v/>
      </c>
      <c r="M993" t="str">
        <f t="shared" si="63"/>
        <v/>
      </c>
    </row>
    <row r="994" spans="1:13" x14ac:dyDescent="0.25">
      <c r="A994">
        <v>5277</v>
      </c>
      <c r="B994">
        <v>7</v>
      </c>
      <c r="C994" s="1">
        <v>43580</v>
      </c>
      <c r="D994">
        <v>50.7</v>
      </c>
      <c r="E994">
        <v>5.07</v>
      </c>
      <c r="F994">
        <f>$O$2-C994</f>
        <v>6</v>
      </c>
      <c r="G994" cm="1">
        <f t="array" ref="G994">_xlfn.IFS(F994&gt;_xlfn.QUARTILE.INC(F:F,3),4,F994&gt;_xlfn.QUARTILE.INC(F:F,2),3,F994&gt;_xlfn.QUARTILE.INC(F:F,1),2,F994&lt;=_xlfn.QUARTILE.INC(F:F,1),1)</f>
        <v>3</v>
      </c>
      <c r="H994" cm="1">
        <f t="array" ref="H994">_xlfn.IFS(B994&gt;_xlfn.QUARTILE.INC(B:B,3),1,B994&gt;_xlfn.QUARTILE.INC(B:B,2),2,B994&gt;_xlfn.QUARTILE.INC(B:B,1),3,B994&lt;=_xlfn.QUARTILE.INC(B:B,1),4)</f>
        <v>3</v>
      </c>
      <c r="I994" cm="1">
        <f t="array" ref="I994">_xlfn.IFS(D994&gt;_xlfn.QUARTILE.INC(D:D,3),1,D994&gt;_xlfn.QUARTILE.INC(D:D,2),2,D994&gt;_xlfn.QUARTILE.INC(D:D,1),3,D994&lt;=_xlfn.QUARTILE.INC(D:D,1),4)</f>
        <v>2</v>
      </c>
      <c r="J994" t="str">
        <f t="shared" si="60"/>
        <v>332</v>
      </c>
      <c r="K994" t="str">
        <f t="shared" si="61"/>
        <v/>
      </c>
      <c r="L994" t="str">
        <f t="shared" si="62"/>
        <v/>
      </c>
      <c r="M994" t="str">
        <f t="shared" si="63"/>
        <v/>
      </c>
    </row>
    <row r="995" spans="1:13" x14ac:dyDescent="0.25">
      <c r="A995">
        <v>8053</v>
      </c>
      <c r="B995">
        <v>9</v>
      </c>
      <c r="C995" s="1">
        <v>43574</v>
      </c>
      <c r="D995">
        <v>50.6</v>
      </c>
      <c r="E995">
        <v>3.89230769230769</v>
      </c>
      <c r="F995">
        <f>$O$2-C995</f>
        <v>12</v>
      </c>
      <c r="G995" cm="1">
        <f t="array" ref="G995">_xlfn.IFS(F995&gt;_xlfn.QUARTILE.INC(F:F,3),4,F995&gt;_xlfn.QUARTILE.INC(F:F,2),3,F995&gt;_xlfn.QUARTILE.INC(F:F,1),2,F995&lt;=_xlfn.QUARTILE.INC(F:F,1),1)</f>
        <v>4</v>
      </c>
      <c r="H995" cm="1">
        <f t="array" ref="H995">_xlfn.IFS(B995&gt;_xlfn.QUARTILE.INC(B:B,3),1,B995&gt;_xlfn.QUARTILE.INC(B:B,2),2,B995&gt;_xlfn.QUARTILE.INC(B:B,1),3,B995&lt;=_xlfn.QUARTILE.INC(B:B,1),4)</f>
        <v>2</v>
      </c>
      <c r="I995" cm="1">
        <f t="array" ref="I995">_xlfn.IFS(D995&gt;_xlfn.QUARTILE.INC(D:D,3),1,D995&gt;_xlfn.QUARTILE.INC(D:D,2),2,D995&gt;_xlfn.QUARTILE.INC(D:D,1),3,D995&lt;=_xlfn.QUARTILE.INC(D:D,1),4)</f>
        <v>2</v>
      </c>
      <c r="J995" t="str">
        <f t="shared" si="60"/>
        <v>422</v>
      </c>
      <c r="K995" t="str">
        <f t="shared" si="61"/>
        <v>At Risk</v>
      </c>
      <c r="L995" t="str">
        <f t="shared" si="62"/>
        <v/>
      </c>
      <c r="M995" t="str">
        <f t="shared" si="63"/>
        <v/>
      </c>
    </row>
    <row r="996" spans="1:13" x14ac:dyDescent="0.25">
      <c r="A996">
        <v>5575</v>
      </c>
      <c r="B996">
        <v>9</v>
      </c>
      <c r="C996" s="1">
        <v>43584</v>
      </c>
      <c r="D996">
        <v>50.6</v>
      </c>
      <c r="E996">
        <v>3.89230769230769</v>
      </c>
      <c r="F996">
        <f>$O$2-C996</f>
        <v>2</v>
      </c>
      <c r="G996" cm="1">
        <f t="array" ref="G996">_xlfn.IFS(F996&gt;_xlfn.QUARTILE.INC(F:F,3),4,F996&gt;_xlfn.QUARTILE.INC(F:F,2),3,F996&gt;_xlfn.QUARTILE.INC(F:F,1),2,F996&lt;=_xlfn.QUARTILE.INC(F:F,1),1)</f>
        <v>1</v>
      </c>
      <c r="H996" cm="1">
        <f t="array" ref="H996">_xlfn.IFS(B996&gt;_xlfn.QUARTILE.INC(B:B,3),1,B996&gt;_xlfn.QUARTILE.INC(B:B,2),2,B996&gt;_xlfn.QUARTILE.INC(B:B,1),3,B996&lt;=_xlfn.QUARTILE.INC(B:B,1),4)</f>
        <v>2</v>
      </c>
      <c r="I996" cm="1">
        <f t="array" ref="I996">_xlfn.IFS(D996&gt;_xlfn.QUARTILE.INC(D:D,3),1,D996&gt;_xlfn.QUARTILE.INC(D:D,2),2,D996&gt;_xlfn.QUARTILE.INC(D:D,1),3,D996&lt;=_xlfn.QUARTILE.INC(D:D,1),4)</f>
        <v>2</v>
      </c>
      <c r="J996" t="str">
        <f t="shared" si="60"/>
        <v>122</v>
      </c>
      <c r="K996" t="str">
        <f t="shared" si="61"/>
        <v/>
      </c>
      <c r="L996" t="str">
        <f t="shared" si="62"/>
        <v/>
      </c>
      <c r="M996" t="str">
        <f t="shared" si="63"/>
        <v/>
      </c>
    </row>
    <row r="997" spans="1:13" x14ac:dyDescent="0.25">
      <c r="A997">
        <v>621</v>
      </c>
      <c r="B997">
        <v>10</v>
      </c>
      <c r="C997" s="1">
        <v>43581</v>
      </c>
      <c r="D997">
        <v>50.6</v>
      </c>
      <c r="E997">
        <v>4.2166666666666597</v>
      </c>
      <c r="F997">
        <f>$O$2-C997</f>
        <v>5</v>
      </c>
      <c r="G997" cm="1">
        <f t="array" ref="G997">_xlfn.IFS(F997&gt;_xlfn.QUARTILE.INC(F:F,3),4,F997&gt;_xlfn.QUARTILE.INC(F:F,2),3,F997&gt;_xlfn.QUARTILE.INC(F:F,1),2,F997&lt;=_xlfn.QUARTILE.INC(F:F,1),1)</f>
        <v>3</v>
      </c>
      <c r="H997" cm="1">
        <f t="array" ref="H997">_xlfn.IFS(B997&gt;_xlfn.QUARTILE.INC(B:B,3),1,B997&gt;_xlfn.QUARTILE.INC(B:B,2),2,B997&gt;_xlfn.QUARTILE.INC(B:B,1),3,B997&lt;=_xlfn.QUARTILE.INC(B:B,1),4)</f>
        <v>2</v>
      </c>
      <c r="I997" cm="1">
        <f t="array" ref="I997">_xlfn.IFS(D997&gt;_xlfn.QUARTILE.INC(D:D,3),1,D997&gt;_xlfn.QUARTILE.INC(D:D,2),2,D997&gt;_xlfn.QUARTILE.INC(D:D,1),3,D997&lt;=_xlfn.QUARTILE.INC(D:D,1),4)</f>
        <v>2</v>
      </c>
      <c r="J997" t="str">
        <f t="shared" si="60"/>
        <v>322</v>
      </c>
      <c r="K997" t="str">
        <f t="shared" si="61"/>
        <v/>
      </c>
      <c r="L997" t="str">
        <f t="shared" si="62"/>
        <v/>
      </c>
      <c r="M997" t="str">
        <f t="shared" si="63"/>
        <v/>
      </c>
    </row>
    <row r="998" spans="1:13" x14ac:dyDescent="0.25">
      <c r="A998">
        <v>424</v>
      </c>
      <c r="B998">
        <v>11</v>
      </c>
      <c r="C998" s="1">
        <v>43582</v>
      </c>
      <c r="D998">
        <v>50.55</v>
      </c>
      <c r="E998">
        <v>3.88846153846153</v>
      </c>
      <c r="F998">
        <f>$O$2-C998</f>
        <v>4</v>
      </c>
      <c r="G998" cm="1">
        <f t="array" ref="G998">_xlfn.IFS(F998&gt;_xlfn.QUARTILE.INC(F:F,3),4,F998&gt;_xlfn.QUARTILE.INC(F:F,2),3,F998&gt;_xlfn.QUARTILE.INC(F:F,1),2,F998&lt;=_xlfn.QUARTILE.INC(F:F,1),1)</f>
        <v>2</v>
      </c>
      <c r="H998" cm="1">
        <f t="array" ref="H998">_xlfn.IFS(B998&gt;_xlfn.QUARTILE.INC(B:B,3),1,B998&gt;_xlfn.QUARTILE.INC(B:B,2),2,B998&gt;_xlfn.QUARTILE.INC(B:B,1),3,B998&lt;=_xlfn.QUARTILE.INC(B:B,1),4)</f>
        <v>2</v>
      </c>
      <c r="I998" cm="1">
        <f t="array" ref="I998">_xlfn.IFS(D998&gt;_xlfn.QUARTILE.INC(D:D,3),1,D998&gt;_xlfn.QUARTILE.INC(D:D,2),2,D998&gt;_xlfn.QUARTILE.INC(D:D,1),3,D998&lt;=_xlfn.QUARTILE.INC(D:D,1),4)</f>
        <v>2</v>
      </c>
      <c r="J998" t="str">
        <f t="shared" si="60"/>
        <v>222</v>
      </c>
      <c r="K998" t="str">
        <f t="shared" si="61"/>
        <v/>
      </c>
      <c r="L998" t="str">
        <f t="shared" si="62"/>
        <v/>
      </c>
      <c r="M998" t="str">
        <f t="shared" si="63"/>
        <v/>
      </c>
    </row>
    <row r="999" spans="1:13" x14ac:dyDescent="0.25">
      <c r="A999">
        <v>8083</v>
      </c>
      <c r="B999">
        <v>10</v>
      </c>
      <c r="C999" s="1">
        <v>43579</v>
      </c>
      <c r="D999">
        <v>50.55</v>
      </c>
      <c r="E999">
        <v>4.2124999999999897</v>
      </c>
      <c r="F999">
        <f>$O$2-C999</f>
        <v>7</v>
      </c>
      <c r="G999" cm="1">
        <f t="array" ref="G999">_xlfn.IFS(F999&gt;_xlfn.QUARTILE.INC(F:F,3),4,F999&gt;_xlfn.QUARTILE.INC(F:F,2),3,F999&gt;_xlfn.QUARTILE.INC(F:F,1),2,F999&lt;=_xlfn.QUARTILE.INC(F:F,1),1)</f>
        <v>3</v>
      </c>
      <c r="H999" cm="1">
        <f t="array" ref="H999">_xlfn.IFS(B999&gt;_xlfn.QUARTILE.INC(B:B,3),1,B999&gt;_xlfn.QUARTILE.INC(B:B,2),2,B999&gt;_xlfn.QUARTILE.INC(B:B,1),3,B999&lt;=_xlfn.QUARTILE.INC(B:B,1),4)</f>
        <v>2</v>
      </c>
      <c r="I999" cm="1">
        <f t="array" ref="I999">_xlfn.IFS(D999&gt;_xlfn.QUARTILE.INC(D:D,3),1,D999&gt;_xlfn.QUARTILE.INC(D:D,2),2,D999&gt;_xlfn.QUARTILE.INC(D:D,1),3,D999&lt;=_xlfn.QUARTILE.INC(D:D,1),4)</f>
        <v>2</v>
      </c>
      <c r="J999" t="str">
        <f t="shared" si="60"/>
        <v>322</v>
      </c>
      <c r="K999" t="str">
        <f t="shared" si="61"/>
        <v/>
      </c>
      <c r="L999" t="str">
        <f t="shared" si="62"/>
        <v/>
      </c>
      <c r="M999" t="str">
        <f t="shared" si="63"/>
        <v/>
      </c>
    </row>
    <row r="1000" spans="1:13" x14ac:dyDescent="0.25">
      <c r="A1000">
        <v>5568</v>
      </c>
      <c r="B1000">
        <v>7</v>
      </c>
      <c r="C1000" s="1">
        <v>43580</v>
      </c>
      <c r="D1000">
        <v>50.5</v>
      </c>
      <c r="E1000">
        <v>5.05</v>
      </c>
      <c r="F1000">
        <f>$O$2-C1000</f>
        <v>6</v>
      </c>
      <c r="G1000" cm="1">
        <f t="array" ref="G1000">_xlfn.IFS(F1000&gt;_xlfn.QUARTILE.INC(F:F,3),4,F1000&gt;_xlfn.QUARTILE.INC(F:F,2),3,F1000&gt;_xlfn.QUARTILE.INC(F:F,1),2,F1000&lt;=_xlfn.QUARTILE.INC(F:F,1),1)</f>
        <v>3</v>
      </c>
      <c r="H1000" cm="1">
        <f t="array" ref="H1000">_xlfn.IFS(B1000&gt;_xlfn.QUARTILE.INC(B:B,3),1,B1000&gt;_xlfn.QUARTILE.INC(B:B,2),2,B1000&gt;_xlfn.QUARTILE.INC(B:B,1),3,B1000&lt;=_xlfn.QUARTILE.INC(B:B,1),4)</f>
        <v>3</v>
      </c>
      <c r="I1000" cm="1">
        <f t="array" ref="I1000">_xlfn.IFS(D1000&gt;_xlfn.QUARTILE.INC(D:D,3),1,D1000&gt;_xlfn.QUARTILE.INC(D:D,2),2,D1000&gt;_xlfn.QUARTILE.INC(D:D,1),3,D1000&lt;=_xlfn.QUARTILE.INC(D:D,1),4)</f>
        <v>2</v>
      </c>
      <c r="J1000" t="str">
        <f t="shared" si="60"/>
        <v>332</v>
      </c>
      <c r="K1000" t="str">
        <f t="shared" si="61"/>
        <v/>
      </c>
      <c r="L1000" t="str">
        <f t="shared" si="62"/>
        <v/>
      </c>
      <c r="M1000" t="str">
        <f t="shared" si="63"/>
        <v/>
      </c>
    </row>
    <row r="1001" spans="1:13" x14ac:dyDescent="0.25">
      <c r="A1001">
        <v>564</v>
      </c>
      <c r="B1001">
        <v>12</v>
      </c>
      <c r="C1001" s="1">
        <v>43583</v>
      </c>
      <c r="D1001">
        <v>50.4</v>
      </c>
      <c r="E1001">
        <v>3.6</v>
      </c>
      <c r="F1001">
        <f>$O$2-C1001</f>
        <v>3</v>
      </c>
      <c r="G1001" cm="1">
        <f t="array" ref="G1001">_xlfn.IFS(F1001&gt;_xlfn.QUARTILE.INC(F:F,3),4,F1001&gt;_xlfn.QUARTILE.INC(F:F,2),3,F1001&gt;_xlfn.QUARTILE.INC(F:F,1),2,F1001&lt;=_xlfn.QUARTILE.INC(F:F,1),1)</f>
        <v>1</v>
      </c>
      <c r="H1001" cm="1">
        <f t="array" ref="H1001">_xlfn.IFS(B1001&gt;_xlfn.QUARTILE.INC(B:B,3),1,B1001&gt;_xlfn.QUARTILE.INC(B:B,2),2,B1001&gt;_xlfn.QUARTILE.INC(B:B,1),3,B1001&lt;=_xlfn.QUARTILE.INC(B:B,1),4)</f>
        <v>1</v>
      </c>
      <c r="I1001" cm="1">
        <f t="array" ref="I1001">_xlfn.IFS(D1001&gt;_xlfn.QUARTILE.INC(D:D,3),1,D1001&gt;_xlfn.QUARTILE.INC(D:D,2),2,D1001&gt;_xlfn.QUARTILE.INC(D:D,1),3,D1001&lt;=_xlfn.QUARTILE.INC(D:D,1),4)</f>
        <v>2</v>
      </c>
      <c r="J1001" t="str">
        <f t="shared" si="60"/>
        <v>112</v>
      </c>
      <c r="K1001" t="str">
        <f t="shared" si="61"/>
        <v/>
      </c>
      <c r="L1001" t="str">
        <f t="shared" si="62"/>
        <v/>
      </c>
      <c r="M1001" t="str">
        <f t="shared" si="63"/>
        <v>Loyal</v>
      </c>
    </row>
    <row r="1002" spans="1:13" x14ac:dyDescent="0.25">
      <c r="A1002">
        <v>5355</v>
      </c>
      <c r="B1002">
        <v>10</v>
      </c>
      <c r="C1002" s="1">
        <v>43584</v>
      </c>
      <c r="D1002">
        <v>50.4</v>
      </c>
      <c r="E1002">
        <v>3.6</v>
      </c>
      <c r="F1002">
        <f>$O$2-C1002</f>
        <v>2</v>
      </c>
      <c r="G1002" cm="1">
        <f t="array" ref="G1002">_xlfn.IFS(F1002&gt;_xlfn.QUARTILE.INC(F:F,3),4,F1002&gt;_xlfn.QUARTILE.INC(F:F,2),3,F1002&gt;_xlfn.QUARTILE.INC(F:F,1),2,F1002&lt;=_xlfn.QUARTILE.INC(F:F,1),1)</f>
        <v>1</v>
      </c>
      <c r="H1002" cm="1">
        <f t="array" ref="H1002">_xlfn.IFS(B1002&gt;_xlfn.QUARTILE.INC(B:B,3),1,B1002&gt;_xlfn.QUARTILE.INC(B:B,2),2,B1002&gt;_xlfn.QUARTILE.INC(B:B,1),3,B1002&lt;=_xlfn.QUARTILE.INC(B:B,1),4)</f>
        <v>2</v>
      </c>
      <c r="I1002" cm="1">
        <f t="array" ref="I1002">_xlfn.IFS(D1002&gt;_xlfn.QUARTILE.INC(D:D,3),1,D1002&gt;_xlfn.QUARTILE.INC(D:D,2),2,D1002&gt;_xlfn.QUARTILE.INC(D:D,1),3,D1002&lt;=_xlfn.QUARTILE.INC(D:D,1),4)</f>
        <v>2</v>
      </c>
      <c r="J1002" t="str">
        <f t="shared" si="60"/>
        <v>122</v>
      </c>
      <c r="K1002" t="str">
        <f t="shared" si="61"/>
        <v/>
      </c>
      <c r="L1002" t="str">
        <f t="shared" si="62"/>
        <v/>
      </c>
      <c r="M1002" t="str">
        <f t="shared" si="63"/>
        <v/>
      </c>
    </row>
    <row r="1003" spans="1:13" x14ac:dyDescent="0.25">
      <c r="A1003">
        <v>5192</v>
      </c>
      <c r="B1003">
        <v>8</v>
      </c>
      <c r="C1003" s="1">
        <v>43579</v>
      </c>
      <c r="D1003">
        <v>50.4</v>
      </c>
      <c r="E1003">
        <v>5.6</v>
      </c>
      <c r="F1003">
        <f>$O$2-C1003</f>
        <v>7</v>
      </c>
      <c r="G1003" cm="1">
        <f t="array" ref="G1003">_xlfn.IFS(F1003&gt;_xlfn.QUARTILE.INC(F:F,3),4,F1003&gt;_xlfn.QUARTILE.INC(F:F,2),3,F1003&gt;_xlfn.QUARTILE.INC(F:F,1),2,F1003&lt;=_xlfn.QUARTILE.INC(F:F,1),1)</f>
        <v>3</v>
      </c>
      <c r="H1003" cm="1">
        <f t="array" ref="H1003">_xlfn.IFS(B1003&gt;_xlfn.QUARTILE.INC(B:B,3),1,B1003&gt;_xlfn.QUARTILE.INC(B:B,2),2,B1003&gt;_xlfn.QUARTILE.INC(B:B,1),3,B1003&lt;=_xlfn.QUARTILE.INC(B:B,1),4)</f>
        <v>3</v>
      </c>
      <c r="I1003" cm="1">
        <f t="array" ref="I1003">_xlfn.IFS(D1003&gt;_xlfn.QUARTILE.INC(D:D,3),1,D1003&gt;_xlfn.QUARTILE.INC(D:D,2),2,D1003&gt;_xlfn.QUARTILE.INC(D:D,1),3,D1003&lt;=_xlfn.QUARTILE.INC(D:D,1),4)</f>
        <v>2</v>
      </c>
      <c r="J1003" t="str">
        <f t="shared" si="60"/>
        <v>332</v>
      </c>
      <c r="K1003" t="str">
        <f t="shared" si="61"/>
        <v/>
      </c>
      <c r="L1003" t="str">
        <f t="shared" si="62"/>
        <v/>
      </c>
      <c r="M1003" t="str">
        <f t="shared" si="63"/>
        <v/>
      </c>
    </row>
    <row r="1004" spans="1:13" x14ac:dyDescent="0.25">
      <c r="A1004">
        <v>5046</v>
      </c>
      <c r="B1004">
        <v>9</v>
      </c>
      <c r="C1004" s="1">
        <v>43581</v>
      </c>
      <c r="D1004">
        <v>50.35</v>
      </c>
      <c r="E1004">
        <v>4.1958333333333302</v>
      </c>
      <c r="F1004">
        <f>$O$2-C1004</f>
        <v>5</v>
      </c>
      <c r="G1004" cm="1">
        <f t="array" ref="G1004">_xlfn.IFS(F1004&gt;_xlfn.QUARTILE.INC(F:F,3),4,F1004&gt;_xlfn.QUARTILE.INC(F:F,2),3,F1004&gt;_xlfn.QUARTILE.INC(F:F,1),2,F1004&lt;=_xlfn.QUARTILE.INC(F:F,1),1)</f>
        <v>3</v>
      </c>
      <c r="H1004" cm="1">
        <f t="array" ref="H1004">_xlfn.IFS(B1004&gt;_xlfn.QUARTILE.INC(B:B,3),1,B1004&gt;_xlfn.QUARTILE.INC(B:B,2),2,B1004&gt;_xlfn.QUARTILE.INC(B:B,1),3,B1004&lt;=_xlfn.QUARTILE.INC(B:B,1),4)</f>
        <v>2</v>
      </c>
      <c r="I1004" cm="1">
        <f t="array" ref="I1004">_xlfn.IFS(D1004&gt;_xlfn.QUARTILE.INC(D:D,3),1,D1004&gt;_xlfn.QUARTILE.INC(D:D,2),2,D1004&gt;_xlfn.QUARTILE.INC(D:D,1),3,D1004&lt;=_xlfn.QUARTILE.INC(D:D,1),4)</f>
        <v>2</v>
      </c>
      <c r="J1004" t="str">
        <f t="shared" si="60"/>
        <v>322</v>
      </c>
      <c r="K1004" t="str">
        <f t="shared" si="61"/>
        <v/>
      </c>
      <c r="L1004" t="str">
        <f t="shared" si="62"/>
        <v/>
      </c>
      <c r="M1004" t="str">
        <f t="shared" si="63"/>
        <v/>
      </c>
    </row>
    <row r="1005" spans="1:13" x14ac:dyDescent="0.25">
      <c r="A1005">
        <v>589</v>
      </c>
      <c r="B1005">
        <v>11</v>
      </c>
      <c r="C1005" s="1">
        <v>43583</v>
      </c>
      <c r="D1005">
        <v>50.35</v>
      </c>
      <c r="E1005">
        <v>3.87307692307692</v>
      </c>
      <c r="F1005">
        <f>$O$2-C1005</f>
        <v>3</v>
      </c>
      <c r="G1005" cm="1">
        <f t="array" ref="G1005">_xlfn.IFS(F1005&gt;_xlfn.QUARTILE.INC(F:F,3),4,F1005&gt;_xlfn.QUARTILE.INC(F:F,2),3,F1005&gt;_xlfn.QUARTILE.INC(F:F,1),2,F1005&lt;=_xlfn.QUARTILE.INC(F:F,1),1)</f>
        <v>1</v>
      </c>
      <c r="H1005" cm="1">
        <f t="array" ref="H1005">_xlfn.IFS(B1005&gt;_xlfn.QUARTILE.INC(B:B,3),1,B1005&gt;_xlfn.QUARTILE.INC(B:B,2),2,B1005&gt;_xlfn.QUARTILE.INC(B:B,1),3,B1005&lt;=_xlfn.QUARTILE.INC(B:B,1),4)</f>
        <v>2</v>
      </c>
      <c r="I1005" cm="1">
        <f t="array" ref="I1005">_xlfn.IFS(D1005&gt;_xlfn.QUARTILE.INC(D:D,3),1,D1005&gt;_xlfn.QUARTILE.INC(D:D,2),2,D1005&gt;_xlfn.QUARTILE.INC(D:D,1),3,D1005&lt;=_xlfn.QUARTILE.INC(D:D,1),4)</f>
        <v>2</v>
      </c>
      <c r="J1005" t="str">
        <f t="shared" si="60"/>
        <v>122</v>
      </c>
      <c r="K1005" t="str">
        <f t="shared" si="61"/>
        <v/>
      </c>
      <c r="L1005" t="str">
        <f t="shared" si="62"/>
        <v/>
      </c>
      <c r="M1005" t="str">
        <f t="shared" si="63"/>
        <v/>
      </c>
    </row>
    <row r="1006" spans="1:13" x14ac:dyDescent="0.25">
      <c r="A1006">
        <v>5481</v>
      </c>
      <c r="B1006">
        <v>9</v>
      </c>
      <c r="C1006" s="1">
        <v>43583</v>
      </c>
      <c r="D1006">
        <v>50.35</v>
      </c>
      <c r="E1006">
        <v>4.1958333333333302</v>
      </c>
      <c r="F1006">
        <f>$O$2-C1006</f>
        <v>3</v>
      </c>
      <c r="G1006" cm="1">
        <f t="array" ref="G1006">_xlfn.IFS(F1006&gt;_xlfn.QUARTILE.INC(F:F,3),4,F1006&gt;_xlfn.QUARTILE.INC(F:F,2),3,F1006&gt;_xlfn.QUARTILE.INC(F:F,1),2,F1006&lt;=_xlfn.QUARTILE.INC(F:F,1),1)</f>
        <v>1</v>
      </c>
      <c r="H1006" cm="1">
        <f t="array" ref="H1006">_xlfn.IFS(B1006&gt;_xlfn.QUARTILE.INC(B:B,3),1,B1006&gt;_xlfn.QUARTILE.INC(B:B,2),2,B1006&gt;_xlfn.QUARTILE.INC(B:B,1),3,B1006&lt;=_xlfn.QUARTILE.INC(B:B,1),4)</f>
        <v>2</v>
      </c>
      <c r="I1006" cm="1">
        <f t="array" ref="I1006">_xlfn.IFS(D1006&gt;_xlfn.QUARTILE.INC(D:D,3),1,D1006&gt;_xlfn.QUARTILE.INC(D:D,2),2,D1006&gt;_xlfn.QUARTILE.INC(D:D,1),3,D1006&lt;=_xlfn.QUARTILE.INC(D:D,1),4)</f>
        <v>2</v>
      </c>
      <c r="J1006" t="str">
        <f t="shared" si="60"/>
        <v>122</v>
      </c>
      <c r="K1006" t="str">
        <f t="shared" si="61"/>
        <v/>
      </c>
      <c r="L1006" t="str">
        <f t="shared" si="62"/>
        <v/>
      </c>
      <c r="M1006" t="str">
        <f t="shared" si="63"/>
        <v/>
      </c>
    </row>
    <row r="1007" spans="1:13" x14ac:dyDescent="0.25">
      <c r="A1007">
        <v>5014</v>
      </c>
      <c r="B1007">
        <v>8</v>
      </c>
      <c r="C1007" s="1">
        <v>43583</v>
      </c>
      <c r="D1007">
        <v>50.15</v>
      </c>
      <c r="E1007">
        <v>6.2687499999999998</v>
      </c>
      <c r="F1007">
        <f>$O$2-C1007</f>
        <v>3</v>
      </c>
      <c r="G1007" cm="1">
        <f t="array" ref="G1007">_xlfn.IFS(F1007&gt;_xlfn.QUARTILE.INC(F:F,3),4,F1007&gt;_xlfn.QUARTILE.INC(F:F,2),3,F1007&gt;_xlfn.QUARTILE.INC(F:F,1),2,F1007&lt;=_xlfn.QUARTILE.INC(F:F,1),1)</f>
        <v>1</v>
      </c>
      <c r="H1007" cm="1">
        <f t="array" ref="H1007">_xlfn.IFS(B1007&gt;_xlfn.QUARTILE.INC(B:B,3),1,B1007&gt;_xlfn.QUARTILE.INC(B:B,2),2,B1007&gt;_xlfn.QUARTILE.INC(B:B,1),3,B1007&lt;=_xlfn.QUARTILE.INC(B:B,1),4)</f>
        <v>3</v>
      </c>
      <c r="I1007" cm="1">
        <f t="array" ref="I1007">_xlfn.IFS(D1007&gt;_xlfn.QUARTILE.INC(D:D,3),1,D1007&gt;_xlfn.QUARTILE.INC(D:D,2),2,D1007&gt;_xlfn.QUARTILE.INC(D:D,1),3,D1007&lt;=_xlfn.QUARTILE.INC(D:D,1),4)</f>
        <v>2</v>
      </c>
      <c r="J1007" t="str">
        <f t="shared" si="60"/>
        <v>132</v>
      </c>
      <c r="K1007" t="str">
        <f t="shared" si="61"/>
        <v/>
      </c>
      <c r="L1007" t="str">
        <f t="shared" si="62"/>
        <v/>
      </c>
      <c r="M1007" t="str">
        <f t="shared" si="63"/>
        <v/>
      </c>
    </row>
    <row r="1008" spans="1:13" x14ac:dyDescent="0.25">
      <c r="A1008">
        <v>237</v>
      </c>
      <c r="B1008">
        <v>12</v>
      </c>
      <c r="C1008" s="1">
        <v>43583</v>
      </c>
      <c r="D1008">
        <v>50.15</v>
      </c>
      <c r="E1008">
        <v>3.8576923076923002</v>
      </c>
      <c r="F1008">
        <f>$O$2-C1008</f>
        <v>3</v>
      </c>
      <c r="G1008" cm="1">
        <f t="array" ref="G1008">_xlfn.IFS(F1008&gt;_xlfn.QUARTILE.INC(F:F,3),4,F1008&gt;_xlfn.QUARTILE.INC(F:F,2),3,F1008&gt;_xlfn.QUARTILE.INC(F:F,1),2,F1008&lt;=_xlfn.QUARTILE.INC(F:F,1),1)</f>
        <v>1</v>
      </c>
      <c r="H1008" cm="1">
        <f t="array" ref="H1008">_xlfn.IFS(B1008&gt;_xlfn.QUARTILE.INC(B:B,3),1,B1008&gt;_xlfn.QUARTILE.INC(B:B,2),2,B1008&gt;_xlfn.QUARTILE.INC(B:B,1),3,B1008&lt;=_xlfn.QUARTILE.INC(B:B,1),4)</f>
        <v>1</v>
      </c>
      <c r="I1008" cm="1">
        <f t="array" ref="I1008">_xlfn.IFS(D1008&gt;_xlfn.QUARTILE.INC(D:D,3),1,D1008&gt;_xlfn.QUARTILE.INC(D:D,2),2,D1008&gt;_xlfn.QUARTILE.INC(D:D,1),3,D1008&lt;=_xlfn.QUARTILE.INC(D:D,1),4)</f>
        <v>2</v>
      </c>
      <c r="J1008" t="str">
        <f t="shared" si="60"/>
        <v>112</v>
      </c>
      <c r="K1008" t="str">
        <f t="shared" si="61"/>
        <v/>
      </c>
      <c r="L1008" t="str">
        <f t="shared" si="62"/>
        <v/>
      </c>
      <c r="M1008" t="str">
        <f t="shared" si="63"/>
        <v>Loyal</v>
      </c>
    </row>
    <row r="1009" spans="1:13" x14ac:dyDescent="0.25">
      <c r="A1009">
        <v>184</v>
      </c>
      <c r="B1009">
        <v>8</v>
      </c>
      <c r="C1009" s="1">
        <v>43578</v>
      </c>
      <c r="D1009">
        <v>50.15</v>
      </c>
      <c r="E1009">
        <v>5.0149999999999997</v>
      </c>
      <c r="F1009">
        <f>$O$2-C1009</f>
        <v>8</v>
      </c>
      <c r="G1009" cm="1">
        <f t="array" ref="G1009">_xlfn.IFS(F1009&gt;_xlfn.QUARTILE.INC(F:F,3),4,F1009&gt;_xlfn.QUARTILE.INC(F:F,2),3,F1009&gt;_xlfn.QUARTILE.INC(F:F,1),2,F1009&lt;=_xlfn.QUARTILE.INC(F:F,1),1)</f>
        <v>4</v>
      </c>
      <c r="H1009" cm="1">
        <f t="array" ref="H1009">_xlfn.IFS(B1009&gt;_xlfn.QUARTILE.INC(B:B,3),1,B1009&gt;_xlfn.QUARTILE.INC(B:B,2),2,B1009&gt;_xlfn.QUARTILE.INC(B:B,1),3,B1009&lt;=_xlfn.QUARTILE.INC(B:B,1),4)</f>
        <v>3</v>
      </c>
      <c r="I1009" cm="1">
        <f t="array" ref="I1009">_xlfn.IFS(D1009&gt;_xlfn.QUARTILE.INC(D:D,3),1,D1009&gt;_xlfn.QUARTILE.INC(D:D,2),2,D1009&gt;_xlfn.QUARTILE.INC(D:D,1),3,D1009&lt;=_xlfn.QUARTILE.INC(D:D,1),4)</f>
        <v>2</v>
      </c>
      <c r="J1009" t="str">
        <f t="shared" si="60"/>
        <v>432</v>
      </c>
      <c r="K1009" t="str">
        <f t="shared" si="61"/>
        <v>At Risk</v>
      </c>
      <c r="L1009" t="str">
        <f t="shared" si="62"/>
        <v/>
      </c>
      <c r="M1009" t="str">
        <f t="shared" si="63"/>
        <v/>
      </c>
    </row>
    <row r="1010" spans="1:13" x14ac:dyDescent="0.25">
      <c r="A1010">
        <v>5120</v>
      </c>
      <c r="B1010">
        <v>7</v>
      </c>
      <c r="C1010" s="1">
        <v>43578</v>
      </c>
      <c r="D1010">
        <v>50.11</v>
      </c>
      <c r="E1010">
        <v>4.1758333333333297</v>
      </c>
      <c r="F1010">
        <f>$O$2-C1010</f>
        <v>8</v>
      </c>
      <c r="G1010" cm="1">
        <f t="array" ref="G1010">_xlfn.IFS(F1010&gt;_xlfn.QUARTILE.INC(F:F,3),4,F1010&gt;_xlfn.QUARTILE.INC(F:F,2),3,F1010&gt;_xlfn.QUARTILE.INC(F:F,1),2,F1010&lt;=_xlfn.QUARTILE.INC(F:F,1),1)</f>
        <v>4</v>
      </c>
      <c r="H1010" cm="1">
        <f t="array" ref="H1010">_xlfn.IFS(B1010&gt;_xlfn.QUARTILE.INC(B:B,3),1,B1010&gt;_xlfn.QUARTILE.INC(B:B,2),2,B1010&gt;_xlfn.QUARTILE.INC(B:B,1),3,B1010&lt;=_xlfn.QUARTILE.INC(B:B,1),4)</f>
        <v>3</v>
      </c>
      <c r="I1010" cm="1">
        <f t="array" ref="I1010">_xlfn.IFS(D1010&gt;_xlfn.QUARTILE.INC(D:D,3),1,D1010&gt;_xlfn.QUARTILE.INC(D:D,2),2,D1010&gt;_xlfn.QUARTILE.INC(D:D,1),3,D1010&lt;=_xlfn.QUARTILE.INC(D:D,1),4)</f>
        <v>2</v>
      </c>
      <c r="J1010" t="str">
        <f t="shared" si="60"/>
        <v>432</v>
      </c>
      <c r="K1010" t="str">
        <f t="shared" si="61"/>
        <v>At Risk</v>
      </c>
      <c r="L1010" t="str">
        <f t="shared" si="62"/>
        <v/>
      </c>
      <c r="M1010" t="str">
        <f t="shared" si="63"/>
        <v/>
      </c>
    </row>
    <row r="1011" spans="1:13" x14ac:dyDescent="0.25">
      <c r="A1011">
        <v>288</v>
      </c>
      <c r="B1011">
        <v>9</v>
      </c>
      <c r="C1011" s="1">
        <v>43583</v>
      </c>
      <c r="D1011">
        <v>50.1</v>
      </c>
      <c r="E1011">
        <v>4.5545454545454502</v>
      </c>
      <c r="F1011">
        <f>$O$2-C1011</f>
        <v>3</v>
      </c>
      <c r="G1011" cm="1">
        <f t="array" ref="G1011">_xlfn.IFS(F1011&gt;_xlfn.QUARTILE.INC(F:F,3),4,F1011&gt;_xlfn.QUARTILE.INC(F:F,2),3,F1011&gt;_xlfn.QUARTILE.INC(F:F,1),2,F1011&lt;=_xlfn.QUARTILE.INC(F:F,1),1)</f>
        <v>1</v>
      </c>
      <c r="H1011" cm="1">
        <f t="array" ref="H1011">_xlfn.IFS(B1011&gt;_xlfn.QUARTILE.INC(B:B,3),1,B1011&gt;_xlfn.QUARTILE.INC(B:B,2),2,B1011&gt;_xlfn.QUARTILE.INC(B:B,1),3,B1011&lt;=_xlfn.QUARTILE.INC(B:B,1),4)</f>
        <v>2</v>
      </c>
      <c r="I1011" cm="1">
        <f t="array" ref="I1011">_xlfn.IFS(D1011&gt;_xlfn.QUARTILE.INC(D:D,3),1,D1011&gt;_xlfn.QUARTILE.INC(D:D,2),2,D1011&gt;_xlfn.QUARTILE.INC(D:D,1),3,D1011&lt;=_xlfn.QUARTILE.INC(D:D,1),4)</f>
        <v>2</v>
      </c>
      <c r="J1011" t="str">
        <f t="shared" si="60"/>
        <v>122</v>
      </c>
      <c r="K1011" t="str">
        <f t="shared" si="61"/>
        <v/>
      </c>
      <c r="L1011" t="str">
        <f t="shared" si="62"/>
        <v/>
      </c>
      <c r="M1011" t="str">
        <f t="shared" si="63"/>
        <v/>
      </c>
    </row>
    <row r="1012" spans="1:13" x14ac:dyDescent="0.25">
      <c r="A1012">
        <v>685</v>
      </c>
      <c r="B1012">
        <v>10</v>
      </c>
      <c r="C1012" s="1">
        <v>43580</v>
      </c>
      <c r="D1012">
        <v>50</v>
      </c>
      <c r="E1012">
        <v>4.1666666666666599</v>
      </c>
      <c r="F1012">
        <f>$O$2-C1012</f>
        <v>6</v>
      </c>
      <c r="G1012" cm="1">
        <f t="array" ref="G1012">_xlfn.IFS(F1012&gt;_xlfn.QUARTILE.INC(F:F,3),4,F1012&gt;_xlfn.QUARTILE.INC(F:F,2),3,F1012&gt;_xlfn.QUARTILE.INC(F:F,1),2,F1012&lt;=_xlfn.QUARTILE.INC(F:F,1),1)</f>
        <v>3</v>
      </c>
      <c r="H1012" cm="1">
        <f t="array" ref="H1012">_xlfn.IFS(B1012&gt;_xlfn.QUARTILE.INC(B:B,3),1,B1012&gt;_xlfn.QUARTILE.INC(B:B,2),2,B1012&gt;_xlfn.QUARTILE.INC(B:B,1),3,B1012&lt;=_xlfn.QUARTILE.INC(B:B,1),4)</f>
        <v>2</v>
      </c>
      <c r="I1012" cm="1">
        <f t="array" ref="I1012">_xlfn.IFS(D1012&gt;_xlfn.QUARTILE.INC(D:D,3),1,D1012&gt;_xlfn.QUARTILE.INC(D:D,2),2,D1012&gt;_xlfn.QUARTILE.INC(D:D,1),3,D1012&lt;=_xlfn.QUARTILE.INC(D:D,1),4)</f>
        <v>2</v>
      </c>
      <c r="J1012" t="str">
        <f t="shared" si="60"/>
        <v>322</v>
      </c>
      <c r="K1012" t="str">
        <f t="shared" si="61"/>
        <v/>
      </c>
      <c r="L1012" t="str">
        <f t="shared" si="62"/>
        <v/>
      </c>
      <c r="M1012" t="str">
        <f t="shared" si="63"/>
        <v/>
      </c>
    </row>
    <row r="1013" spans="1:13" x14ac:dyDescent="0.25">
      <c r="A1013">
        <v>133</v>
      </c>
      <c r="B1013">
        <v>9</v>
      </c>
      <c r="C1013" s="1">
        <v>43580</v>
      </c>
      <c r="D1013">
        <v>50</v>
      </c>
      <c r="E1013">
        <v>4.5454545454545396</v>
      </c>
      <c r="F1013">
        <f>$O$2-C1013</f>
        <v>6</v>
      </c>
      <c r="G1013" cm="1">
        <f t="array" ref="G1013">_xlfn.IFS(F1013&gt;_xlfn.QUARTILE.INC(F:F,3),4,F1013&gt;_xlfn.QUARTILE.INC(F:F,2),3,F1013&gt;_xlfn.QUARTILE.INC(F:F,1),2,F1013&lt;=_xlfn.QUARTILE.INC(F:F,1),1)</f>
        <v>3</v>
      </c>
      <c r="H1013" cm="1">
        <f t="array" ref="H1013">_xlfn.IFS(B1013&gt;_xlfn.QUARTILE.INC(B:B,3),1,B1013&gt;_xlfn.QUARTILE.INC(B:B,2),2,B1013&gt;_xlfn.QUARTILE.INC(B:B,1),3,B1013&lt;=_xlfn.QUARTILE.INC(B:B,1),4)</f>
        <v>2</v>
      </c>
      <c r="I1013" cm="1">
        <f t="array" ref="I1013">_xlfn.IFS(D1013&gt;_xlfn.QUARTILE.INC(D:D,3),1,D1013&gt;_xlfn.QUARTILE.INC(D:D,2),2,D1013&gt;_xlfn.QUARTILE.INC(D:D,1),3,D1013&lt;=_xlfn.QUARTILE.INC(D:D,1),4)</f>
        <v>2</v>
      </c>
      <c r="J1013" t="str">
        <f t="shared" si="60"/>
        <v>322</v>
      </c>
      <c r="K1013" t="str">
        <f t="shared" si="61"/>
        <v/>
      </c>
      <c r="L1013" t="str">
        <f t="shared" si="62"/>
        <v/>
      </c>
      <c r="M1013" t="str">
        <f t="shared" si="63"/>
        <v/>
      </c>
    </row>
    <row r="1014" spans="1:13" x14ac:dyDescent="0.25">
      <c r="A1014">
        <v>5559</v>
      </c>
      <c r="B1014">
        <v>9</v>
      </c>
      <c r="C1014" s="1">
        <v>43575</v>
      </c>
      <c r="D1014">
        <v>49.95</v>
      </c>
      <c r="E1014">
        <v>3.8423076923076902</v>
      </c>
      <c r="F1014">
        <f>$O$2-C1014</f>
        <v>11</v>
      </c>
      <c r="G1014" cm="1">
        <f t="array" ref="G1014">_xlfn.IFS(F1014&gt;_xlfn.QUARTILE.INC(F:F,3),4,F1014&gt;_xlfn.QUARTILE.INC(F:F,2),3,F1014&gt;_xlfn.QUARTILE.INC(F:F,1),2,F1014&lt;=_xlfn.QUARTILE.INC(F:F,1),1)</f>
        <v>4</v>
      </c>
      <c r="H1014" cm="1">
        <f t="array" ref="H1014">_xlfn.IFS(B1014&gt;_xlfn.QUARTILE.INC(B:B,3),1,B1014&gt;_xlfn.QUARTILE.INC(B:B,2),2,B1014&gt;_xlfn.QUARTILE.INC(B:B,1),3,B1014&lt;=_xlfn.QUARTILE.INC(B:B,1),4)</f>
        <v>2</v>
      </c>
      <c r="I1014" cm="1">
        <f t="array" ref="I1014">_xlfn.IFS(D1014&gt;_xlfn.QUARTILE.INC(D:D,3),1,D1014&gt;_xlfn.QUARTILE.INC(D:D,2),2,D1014&gt;_xlfn.QUARTILE.INC(D:D,1),3,D1014&lt;=_xlfn.QUARTILE.INC(D:D,1),4)</f>
        <v>2</v>
      </c>
      <c r="J1014" t="str">
        <f t="shared" si="60"/>
        <v>422</v>
      </c>
      <c r="K1014" t="str">
        <f t="shared" si="61"/>
        <v>At Risk</v>
      </c>
      <c r="L1014" t="str">
        <f t="shared" si="62"/>
        <v/>
      </c>
      <c r="M1014" t="str">
        <f t="shared" si="63"/>
        <v/>
      </c>
    </row>
    <row r="1015" spans="1:13" x14ac:dyDescent="0.25">
      <c r="A1015">
        <v>8326</v>
      </c>
      <c r="B1015">
        <v>12</v>
      </c>
      <c r="C1015" s="1">
        <v>43583</v>
      </c>
      <c r="D1015">
        <v>49.85</v>
      </c>
      <c r="E1015">
        <v>3.8346153846153799</v>
      </c>
      <c r="F1015">
        <f>$O$2-C1015</f>
        <v>3</v>
      </c>
      <c r="G1015" cm="1">
        <f t="array" ref="G1015">_xlfn.IFS(F1015&gt;_xlfn.QUARTILE.INC(F:F,3),4,F1015&gt;_xlfn.QUARTILE.INC(F:F,2),3,F1015&gt;_xlfn.QUARTILE.INC(F:F,1),2,F1015&lt;=_xlfn.QUARTILE.INC(F:F,1),1)</f>
        <v>1</v>
      </c>
      <c r="H1015" cm="1">
        <f t="array" ref="H1015">_xlfn.IFS(B1015&gt;_xlfn.QUARTILE.INC(B:B,3),1,B1015&gt;_xlfn.QUARTILE.INC(B:B,2),2,B1015&gt;_xlfn.QUARTILE.INC(B:B,1),3,B1015&lt;=_xlfn.QUARTILE.INC(B:B,1),4)</f>
        <v>1</v>
      </c>
      <c r="I1015" cm="1">
        <f t="array" ref="I1015">_xlfn.IFS(D1015&gt;_xlfn.QUARTILE.INC(D:D,3),1,D1015&gt;_xlfn.QUARTILE.INC(D:D,2),2,D1015&gt;_xlfn.QUARTILE.INC(D:D,1),3,D1015&lt;=_xlfn.QUARTILE.INC(D:D,1),4)</f>
        <v>2</v>
      </c>
      <c r="J1015" t="str">
        <f t="shared" si="60"/>
        <v>112</v>
      </c>
      <c r="K1015" t="str">
        <f t="shared" si="61"/>
        <v/>
      </c>
      <c r="L1015" t="str">
        <f t="shared" si="62"/>
        <v/>
      </c>
      <c r="M1015" t="str">
        <f t="shared" si="63"/>
        <v>Loyal</v>
      </c>
    </row>
    <row r="1016" spans="1:13" x14ac:dyDescent="0.25">
      <c r="A1016">
        <v>8239</v>
      </c>
      <c r="B1016">
        <v>11</v>
      </c>
      <c r="C1016" s="1">
        <v>43584</v>
      </c>
      <c r="D1016">
        <v>49.85</v>
      </c>
      <c r="E1016">
        <v>4.5318181818181804</v>
      </c>
      <c r="F1016">
        <f>$O$2-C1016</f>
        <v>2</v>
      </c>
      <c r="G1016" cm="1">
        <f t="array" ref="G1016">_xlfn.IFS(F1016&gt;_xlfn.QUARTILE.INC(F:F,3),4,F1016&gt;_xlfn.QUARTILE.INC(F:F,2),3,F1016&gt;_xlfn.QUARTILE.INC(F:F,1),2,F1016&lt;=_xlfn.QUARTILE.INC(F:F,1),1)</f>
        <v>1</v>
      </c>
      <c r="H1016" cm="1">
        <f t="array" ref="H1016">_xlfn.IFS(B1016&gt;_xlfn.QUARTILE.INC(B:B,3),1,B1016&gt;_xlfn.QUARTILE.INC(B:B,2),2,B1016&gt;_xlfn.QUARTILE.INC(B:B,1),3,B1016&lt;=_xlfn.QUARTILE.INC(B:B,1),4)</f>
        <v>2</v>
      </c>
      <c r="I1016" cm="1">
        <f t="array" ref="I1016">_xlfn.IFS(D1016&gt;_xlfn.QUARTILE.INC(D:D,3),1,D1016&gt;_xlfn.QUARTILE.INC(D:D,2),2,D1016&gt;_xlfn.QUARTILE.INC(D:D,1),3,D1016&lt;=_xlfn.QUARTILE.INC(D:D,1),4)</f>
        <v>2</v>
      </c>
      <c r="J1016" t="str">
        <f t="shared" si="60"/>
        <v>122</v>
      </c>
      <c r="K1016" t="str">
        <f t="shared" si="61"/>
        <v/>
      </c>
      <c r="L1016" t="str">
        <f t="shared" si="62"/>
        <v/>
      </c>
      <c r="M1016" t="str">
        <f t="shared" si="63"/>
        <v/>
      </c>
    </row>
    <row r="1017" spans="1:13" x14ac:dyDescent="0.25">
      <c r="A1017">
        <v>143</v>
      </c>
      <c r="B1017">
        <v>10</v>
      </c>
      <c r="C1017" s="1">
        <v>43583</v>
      </c>
      <c r="D1017">
        <v>49.8</v>
      </c>
      <c r="E1017">
        <v>4.9800000000000004</v>
      </c>
      <c r="F1017">
        <f>$O$2-C1017</f>
        <v>3</v>
      </c>
      <c r="G1017" cm="1">
        <f t="array" ref="G1017">_xlfn.IFS(F1017&gt;_xlfn.QUARTILE.INC(F:F,3),4,F1017&gt;_xlfn.QUARTILE.INC(F:F,2),3,F1017&gt;_xlfn.QUARTILE.INC(F:F,1),2,F1017&lt;=_xlfn.QUARTILE.INC(F:F,1),1)</f>
        <v>1</v>
      </c>
      <c r="H1017" cm="1">
        <f t="array" ref="H1017">_xlfn.IFS(B1017&gt;_xlfn.QUARTILE.INC(B:B,3),1,B1017&gt;_xlfn.QUARTILE.INC(B:B,2),2,B1017&gt;_xlfn.QUARTILE.INC(B:B,1),3,B1017&lt;=_xlfn.QUARTILE.INC(B:B,1),4)</f>
        <v>2</v>
      </c>
      <c r="I1017" cm="1">
        <f t="array" ref="I1017">_xlfn.IFS(D1017&gt;_xlfn.QUARTILE.INC(D:D,3),1,D1017&gt;_xlfn.QUARTILE.INC(D:D,2),2,D1017&gt;_xlfn.QUARTILE.INC(D:D,1),3,D1017&lt;=_xlfn.QUARTILE.INC(D:D,1),4)</f>
        <v>2</v>
      </c>
      <c r="J1017" t="str">
        <f t="shared" si="60"/>
        <v>122</v>
      </c>
      <c r="K1017" t="str">
        <f t="shared" si="61"/>
        <v/>
      </c>
      <c r="L1017" t="str">
        <f t="shared" si="62"/>
        <v/>
      </c>
      <c r="M1017" t="str">
        <f t="shared" si="63"/>
        <v/>
      </c>
    </row>
    <row r="1018" spans="1:13" x14ac:dyDescent="0.25">
      <c r="A1018">
        <v>8330</v>
      </c>
      <c r="B1018">
        <v>12</v>
      </c>
      <c r="C1018" s="1">
        <v>43580</v>
      </c>
      <c r="D1018">
        <v>49.8</v>
      </c>
      <c r="E1018">
        <v>3.83076923076923</v>
      </c>
      <c r="F1018">
        <f>$O$2-C1018</f>
        <v>6</v>
      </c>
      <c r="G1018" cm="1">
        <f t="array" ref="G1018">_xlfn.IFS(F1018&gt;_xlfn.QUARTILE.INC(F:F,3),4,F1018&gt;_xlfn.QUARTILE.INC(F:F,2),3,F1018&gt;_xlfn.QUARTILE.INC(F:F,1),2,F1018&lt;=_xlfn.QUARTILE.INC(F:F,1),1)</f>
        <v>3</v>
      </c>
      <c r="H1018" cm="1">
        <f t="array" ref="H1018">_xlfn.IFS(B1018&gt;_xlfn.QUARTILE.INC(B:B,3),1,B1018&gt;_xlfn.QUARTILE.INC(B:B,2),2,B1018&gt;_xlfn.QUARTILE.INC(B:B,1),3,B1018&lt;=_xlfn.QUARTILE.INC(B:B,1),4)</f>
        <v>1</v>
      </c>
      <c r="I1018" cm="1">
        <f t="array" ref="I1018">_xlfn.IFS(D1018&gt;_xlfn.QUARTILE.INC(D:D,3),1,D1018&gt;_xlfn.QUARTILE.INC(D:D,2),2,D1018&gt;_xlfn.QUARTILE.INC(D:D,1),3,D1018&lt;=_xlfn.QUARTILE.INC(D:D,1),4)</f>
        <v>2</v>
      </c>
      <c r="J1018" t="str">
        <f t="shared" si="60"/>
        <v>312</v>
      </c>
      <c r="K1018" t="str">
        <f t="shared" si="61"/>
        <v/>
      </c>
      <c r="L1018" t="str">
        <f t="shared" si="62"/>
        <v/>
      </c>
      <c r="M1018" t="str">
        <f t="shared" si="63"/>
        <v>Loyal</v>
      </c>
    </row>
    <row r="1019" spans="1:13" x14ac:dyDescent="0.25">
      <c r="A1019">
        <v>5752</v>
      </c>
      <c r="B1019">
        <v>10</v>
      </c>
      <c r="C1019" s="1">
        <v>43574</v>
      </c>
      <c r="D1019">
        <v>49.8</v>
      </c>
      <c r="E1019">
        <v>4.1499999999999897</v>
      </c>
      <c r="F1019">
        <f>$O$2-C1019</f>
        <v>12</v>
      </c>
      <c r="G1019" cm="1">
        <f t="array" ref="G1019">_xlfn.IFS(F1019&gt;_xlfn.QUARTILE.INC(F:F,3),4,F1019&gt;_xlfn.QUARTILE.INC(F:F,2),3,F1019&gt;_xlfn.QUARTILE.INC(F:F,1),2,F1019&lt;=_xlfn.QUARTILE.INC(F:F,1),1)</f>
        <v>4</v>
      </c>
      <c r="H1019" cm="1">
        <f t="array" ref="H1019">_xlfn.IFS(B1019&gt;_xlfn.QUARTILE.INC(B:B,3),1,B1019&gt;_xlfn.QUARTILE.INC(B:B,2),2,B1019&gt;_xlfn.QUARTILE.INC(B:B,1),3,B1019&lt;=_xlfn.QUARTILE.INC(B:B,1),4)</f>
        <v>2</v>
      </c>
      <c r="I1019" cm="1">
        <f t="array" ref="I1019">_xlfn.IFS(D1019&gt;_xlfn.QUARTILE.INC(D:D,3),1,D1019&gt;_xlfn.QUARTILE.INC(D:D,2),2,D1019&gt;_xlfn.QUARTILE.INC(D:D,1),3,D1019&lt;=_xlfn.QUARTILE.INC(D:D,1),4)</f>
        <v>2</v>
      </c>
      <c r="J1019" t="str">
        <f t="shared" si="60"/>
        <v>422</v>
      </c>
      <c r="K1019" t="str">
        <f t="shared" si="61"/>
        <v>At Risk</v>
      </c>
      <c r="L1019" t="str">
        <f t="shared" si="62"/>
        <v/>
      </c>
      <c r="M1019" t="str">
        <f t="shared" si="63"/>
        <v/>
      </c>
    </row>
    <row r="1020" spans="1:13" x14ac:dyDescent="0.25">
      <c r="A1020">
        <v>289</v>
      </c>
      <c r="B1020">
        <v>7</v>
      </c>
      <c r="C1020" s="1">
        <v>43576</v>
      </c>
      <c r="D1020">
        <v>49.8</v>
      </c>
      <c r="E1020">
        <v>4.5272727272727202</v>
      </c>
      <c r="F1020">
        <f>$O$2-C1020</f>
        <v>10</v>
      </c>
      <c r="G1020" cm="1">
        <f t="array" ref="G1020">_xlfn.IFS(F1020&gt;_xlfn.QUARTILE.INC(F:F,3),4,F1020&gt;_xlfn.QUARTILE.INC(F:F,2),3,F1020&gt;_xlfn.QUARTILE.INC(F:F,1),2,F1020&lt;=_xlfn.QUARTILE.INC(F:F,1),1)</f>
        <v>4</v>
      </c>
      <c r="H1020" cm="1">
        <f t="array" ref="H1020">_xlfn.IFS(B1020&gt;_xlfn.QUARTILE.INC(B:B,3),1,B1020&gt;_xlfn.QUARTILE.INC(B:B,2),2,B1020&gt;_xlfn.QUARTILE.INC(B:B,1),3,B1020&lt;=_xlfn.QUARTILE.INC(B:B,1),4)</f>
        <v>3</v>
      </c>
      <c r="I1020" cm="1">
        <f t="array" ref="I1020">_xlfn.IFS(D1020&gt;_xlfn.QUARTILE.INC(D:D,3),1,D1020&gt;_xlfn.QUARTILE.INC(D:D,2),2,D1020&gt;_xlfn.QUARTILE.INC(D:D,1),3,D1020&lt;=_xlfn.QUARTILE.INC(D:D,1),4)</f>
        <v>2</v>
      </c>
      <c r="J1020" t="str">
        <f t="shared" si="60"/>
        <v>432</v>
      </c>
      <c r="K1020" t="str">
        <f t="shared" si="61"/>
        <v>At Risk</v>
      </c>
      <c r="L1020" t="str">
        <f t="shared" si="62"/>
        <v/>
      </c>
      <c r="M1020" t="str">
        <f t="shared" si="63"/>
        <v/>
      </c>
    </row>
    <row r="1021" spans="1:13" x14ac:dyDescent="0.25">
      <c r="A1021">
        <v>781</v>
      </c>
      <c r="B1021">
        <v>10</v>
      </c>
      <c r="C1021" s="1">
        <v>43562</v>
      </c>
      <c r="D1021">
        <v>49.75</v>
      </c>
      <c r="E1021">
        <v>4.9749999999999996</v>
      </c>
      <c r="F1021">
        <f>$O$2-C1021</f>
        <v>24</v>
      </c>
      <c r="G1021" cm="1">
        <f t="array" ref="G1021">_xlfn.IFS(F1021&gt;_xlfn.QUARTILE.INC(F:F,3),4,F1021&gt;_xlfn.QUARTILE.INC(F:F,2),3,F1021&gt;_xlfn.QUARTILE.INC(F:F,1),2,F1021&lt;=_xlfn.QUARTILE.INC(F:F,1),1)</f>
        <v>4</v>
      </c>
      <c r="H1021" cm="1">
        <f t="array" ref="H1021">_xlfn.IFS(B1021&gt;_xlfn.QUARTILE.INC(B:B,3),1,B1021&gt;_xlfn.QUARTILE.INC(B:B,2),2,B1021&gt;_xlfn.QUARTILE.INC(B:B,1),3,B1021&lt;=_xlfn.QUARTILE.INC(B:B,1),4)</f>
        <v>2</v>
      </c>
      <c r="I1021" cm="1">
        <f t="array" ref="I1021">_xlfn.IFS(D1021&gt;_xlfn.QUARTILE.INC(D:D,3),1,D1021&gt;_xlfn.QUARTILE.INC(D:D,2),2,D1021&gt;_xlfn.QUARTILE.INC(D:D,1),3,D1021&lt;=_xlfn.QUARTILE.INC(D:D,1),4)</f>
        <v>2</v>
      </c>
      <c r="J1021" t="str">
        <f t="shared" si="60"/>
        <v>422</v>
      </c>
      <c r="K1021" t="str">
        <f t="shared" si="61"/>
        <v>At Risk</v>
      </c>
      <c r="L1021" t="str">
        <f t="shared" si="62"/>
        <v/>
      </c>
      <c r="M1021" t="str">
        <f t="shared" si="63"/>
        <v/>
      </c>
    </row>
    <row r="1022" spans="1:13" x14ac:dyDescent="0.25">
      <c r="A1022">
        <v>5223</v>
      </c>
      <c r="B1022">
        <v>6</v>
      </c>
      <c r="C1022" s="1">
        <v>43584</v>
      </c>
      <c r="D1022">
        <v>49.75</v>
      </c>
      <c r="E1022">
        <v>6.21875</v>
      </c>
      <c r="F1022">
        <f>$O$2-C1022</f>
        <v>2</v>
      </c>
      <c r="G1022" cm="1">
        <f t="array" ref="G1022">_xlfn.IFS(F1022&gt;_xlfn.QUARTILE.INC(F:F,3),4,F1022&gt;_xlfn.QUARTILE.INC(F:F,2),3,F1022&gt;_xlfn.QUARTILE.INC(F:F,1),2,F1022&lt;=_xlfn.QUARTILE.INC(F:F,1),1)</f>
        <v>1</v>
      </c>
      <c r="H1022" cm="1">
        <f t="array" ref="H1022">_xlfn.IFS(B1022&gt;_xlfn.QUARTILE.INC(B:B,3),1,B1022&gt;_xlfn.QUARTILE.INC(B:B,2),2,B1022&gt;_xlfn.QUARTILE.INC(B:B,1),3,B1022&lt;=_xlfn.QUARTILE.INC(B:B,1),4)</f>
        <v>4</v>
      </c>
      <c r="I1022" cm="1">
        <f t="array" ref="I1022">_xlfn.IFS(D1022&gt;_xlfn.QUARTILE.INC(D:D,3),1,D1022&gt;_xlfn.QUARTILE.INC(D:D,2),2,D1022&gt;_xlfn.QUARTILE.INC(D:D,1),3,D1022&lt;=_xlfn.QUARTILE.INC(D:D,1),4)</f>
        <v>2</v>
      </c>
      <c r="J1022" t="str">
        <f t="shared" si="60"/>
        <v>142</v>
      </c>
      <c r="K1022" t="str">
        <f t="shared" si="61"/>
        <v/>
      </c>
      <c r="L1022" t="str">
        <f t="shared" si="62"/>
        <v/>
      </c>
      <c r="M1022" t="str">
        <f t="shared" si="63"/>
        <v/>
      </c>
    </row>
    <row r="1023" spans="1:13" x14ac:dyDescent="0.25">
      <c r="A1023">
        <v>230</v>
      </c>
      <c r="B1023">
        <v>9</v>
      </c>
      <c r="C1023" s="1">
        <v>43584</v>
      </c>
      <c r="D1023">
        <v>49.75</v>
      </c>
      <c r="E1023">
        <v>3.82692307692307</v>
      </c>
      <c r="F1023">
        <f>$O$2-C1023</f>
        <v>2</v>
      </c>
      <c r="G1023" cm="1">
        <f t="array" ref="G1023">_xlfn.IFS(F1023&gt;_xlfn.QUARTILE.INC(F:F,3),4,F1023&gt;_xlfn.QUARTILE.INC(F:F,2),3,F1023&gt;_xlfn.QUARTILE.INC(F:F,1),2,F1023&lt;=_xlfn.QUARTILE.INC(F:F,1),1)</f>
        <v>1</v>
      </c>
      <c r="H1023" cm="1">
        <f t="array" ref="H1023">_xlfn.IFS(B1023&gt;_xlfn.QUARTILE.INC(B:B,3),1,B1023&gt;_xlfn.QUARTILE.INC(B:B,2),2,B1023&gt;_xlfn.QUARTILE.INC(B:B,1),3,B1023&lt;=_xlfn.QUARTILE.INC(B:B,1),4)</f>
        <v>2</v>
      </c>
      <c r="I1023" cm="1">
        <f t="array" ref="I1023">_xlfn.IFS(D1023&gt;_xlfn.QUARTILE.INC(D:D,3),1,D1023&gt;_xlfn.QUARTILE.INC(D:D,2),2,D1023&gt;_xlfn.QUARTILE.INC(D:D,1),3,D1023&lt;=_xlfn.QUARTILE.INC(D:D,1),4)</f>
        <v>2</v>
      </c>
      <c r="J1023" t="str">
        <f t="shared" si="60"/>
        <v>122</v>
      </c>
      <c r="K1023" t="str">
        <f t="shared" si="61"/>
        <v/>
      </c>
      <c r="L1023" t="str">
        <f t="shared" si="62"/>
        <v/>
      </c>
      <c r="M1023" t="str">
        <f t="shared" si="63"/>
        <v/>
      </c>
    </row>
    <row r="1024" spans="1:13" x14ac:dyDescent="0.25">
      <c r="A1024">
        <v>5862</v>
      </c>
      <c r="B1024">
        <v>6</v>
      </c>
      <c r="C1024" s="1">
        <v>43583</v>
      </c>
      <c r="D1024">
        <v>49.7</v>
      </c>
      <c r="E1024">
        <v>5.5222222222222204</v>
      </c>
      <c r="F1024">
        <f>$O$2-C1024</f>
        <v>3</v>
      </c>
      <c r="G1024" cm="1">
        <f t="array" ref="G1024">_xlfn.IFS(F1024&gt;_xlfn.QUARTILE.INC(F:F,3),4,F1024&gt;_xlfn.QUARTILE.INC(F:F,2),3,F1024&gt;_xlfn.QUARTILE.INC(F:F,1),2,F1024&lt;=_xlfn.QUARTILE.INC(F:F,1),1)</f>
        <v>1</v>
      </c>
      <c r="H1024" cm="1">
        <f t="array" ref="H1024">_xlfn.IFS(B1024&gt;_xlfn.QUARTILE.INC(B:B,3),1,B1024&gt;_xlfn.QUARTILE.INC(B:B,2),2,B1024&gt;_xlfn.QUARTILE.INC(B:B,1),3,B1024&lt;=_xlfn.QUARTILE.INC(B:B,1),4)</f>
        <v>4</v>
      </c>
      <c r="I1024" cm="1">
        <f t="array" ref="I1024">_xlfn.IFS(D1024&gt;_xlfn.QUARTILE.INC(D:D,3),1,D1024&gt;_xlfn.QUARTILE.INC(D:D,2),2,D1024&gt;_xlfn.QUARTILE.INC(D:D,1),3,D1024&lt;=_xlfn.QUARTILE.INC(D:D,1),4)</f>
        <v>2</v>
      </c>
      <c r="J1024" t="str">
        <f t="shared" si="60"/>
        <v>142</v>
      </c>
      <c r="K1024" t="str">
        <f t="shared" si="61"/>
        <v/>
      </c>
      <c r="L1024" t="str">
        <f t="shared" si="62"/>
        <v/>
      </c>
      <c r="M1024" t="str">
        <f t="shared" si="63"/>
        <v/>
      </c>
    </row>
    <row r="1025" spans="1:13" x14ac:dyDescent="0.25">
      <c r="A1025">
        <v>5227</v>
      </c>
      <c r="B1025">
        <v>7</v>
      </c>
      <c r="C1025" s="1">
        <v>43582</v>
      </c>
      <c r="D1025">
        <v>49.7</v>
      </c>
      <c r="E1025">
        <v>5.5222222222222204</v>
      </c>
      <c r="F1025">
        <f>$O$2-C1025</f>
        <v>4</v>
      </c>
      <c r="G1025" cm="1">
        <f t="array" ref="G1025">_xlfn.IFS(F1025&gt;_xlfn.QUARTILE.INC(F:F,3),4,F1025&gt;_xlfn.QUARTILE.INC(F:F,2),3,F1025&gt;_xlfn.QUARTILE.INC(F:F,1),2,F1025&lt;=_xlfn.QUARTILE.INC(F:F,1),1)</f>
        <v>2</v>
      </c>
      <c r="H1025" cm="1">
        <f t="array" ref="H1025">_xlfn.IFS(B1025&gt;_xlfn.QUARTILE.INC(B:B,3),1,B1025&gt;_xlfn.QUARTILE.INC(B:B,2),2,B1025&gt;_xlfn.QUARTILE.INC(B:B,1),3,B1025&lt;=_xlfn.QUARTILE.INC(B:B,1),4)</f>
        <v>3</v>
      </c>
      <c r="I1025" cm="1">
        <f t="array" ref="I1025">_xlfn.IFS(D1025&gt;_xlfn.QUARTILE.INC(D:D,3),1,D1025&gt;_xlfn.QUARTILE.INC(D:D,2),2,D1025&gt;_xlfn.QUARTILE.INC(D:D,1),3,D1025&lt;=_xlfn.QUARTILE.INC(D:D,1),4)</f>
        <v>2</v>
      </c>
      <c r="J1025" t="str">
        <f t="shared" si="60"/>
        <v>232</v>
      </c>
      <c r="K1025" t="str">
        <f t="shared" si="61"/>
        <v/>
      </c>
      <c r="L1025" t="str">
        <f t="shared" si="62"/>
        <v/>
      </c>
      <c r="M1025" t="str">
        <f t="shared" si="63"/>
        <v/>
      </c>
    </row>
    <row r="1026" spans="1:13" x14ac:dyDescent="0.25">
      <c r="A1026">
        <v>5487</v>
      </c>
      <c r="B1026">
        <v>10</v>
      </c>
      <c r="C1026" s="1">
        <v>43584</v>
      </c>
      <c r="D1026">
        <v>49.65</v>
      </c>
      <c r="E1026">
        <v>3.8192307692307699</v>
      </c>
      <c r="F1026">
        <f>$O$2-C1026</f>
        <v>2</v>
      </c>
      <c r="G1026" cm="1">
        <f t="array" ref="G1026">_xlfn.IFS(F1026&gt;_xlfn.QUARTILE.INC(F:F,3),4,F1026&gt;_xlfn.QUARTILE.INC(F:F,2),3,F1026&gt;_xlfn.QUARTILE.INC(F:F,1),2,F1026&lt;=_xlfn.QUARTILE.INC(F:F,1),1)</f>
        <v>1</v>
      </c>
      <c r="H1026" cm="1">
        <f t="array" ref="H1026">_xlfn.IFS(B1026&gt;_xlfn.QUARTILE.INC(B:B,3),1,B1026&gt;_xlfn.QUARTILE.INC(B:B,2),2,B1026&gt;_xlfn.QUARTILE.INC(B:B,1),3,B1026&lt;=_xlfn.QUARTILE.INC(B:B,1),4)</f>
        <v>2</v>
      </c>
      <c r="I1026" cm="1">
        <f t="array" ref="I1026">_xlfn.IFS(D1026&gt;_xlfn.QUARTILE.INC(D:D,3),1,D1026&gt;_xlfn.QUARTILE.INC(D:D,2),2,D1026&gt;_xlfn.QUARTILE.INC(D:D,1),3,D1026&lt;=_xlfn.QUARTILE.INC(D:D,1),4)</f>
        <v>2</v>
      </c>
      <c r="J1026" t="str">
        <f t="shared" si="60"/>
        <v>122</v>
      </c>
      <c r="K1026" t="str">
        <f t="shared" si="61"/>
        <v/>
      </c>
      <c r="L1026" t="str">
        <f t="shared" si="62"/>
        <v/>
      </c>
      <c r="M1026" t="str">
        <f t="shared" si="63"/>
        <v/>
      </c>
    </row>
    <row r="1027" spans="1:13" x14ac:dyDescent="0.25">
      <c r="A1027">
        <v>5544</v>
      </c>
      <c r="B1027">
        <v>9</v>
      </c>
      <c r="C1027" s="1">
        <v>43584</v>
      </c>
      <c r="D1027">
        <v>49.65</v>
      </c>
      <c r="E1027">
        <v>4.5136363636363601</v>
      </c>
      <c r="F1027">
        <f>$O$2-C1027</f>
        <v>2</v>
      </c>
      <c r="G1027" cm="1">
        <f t="array" ref="G1027">_xlfn.IFS(F1027&gt;_xlfn.QUARTILE.INC(F:F,3),4,F1027&gt;_xlfn.QUARTILE.INC(F:F,2),3,F1027&gt;_xlfn.QUARTILE.INC(F:F,1),2,F1027&lt;=_xlfn.QUARTILE.INC(F:F,1),1)</f>
        <v>1</v>
      </c>
      <c r="H1027" cm="1">
        <f t="array" ref="H1027">_xlfn.IFS(B1027&gt;_xlfn.QUARTILE.INC(B:B,3),1,B1027&gt;_xlfn.QUARTILE.INC(B:B,2),2,B1027&gt;_xlfn.QUARTILE.INC(B:B,1),3,B1027&lt;=_xlfn.QUARTILE.INC(B:B,1),4)</f>
        <v>2</v>
      </c>
      <c r="I1027" cm="1">
        <f t="array" ref="I1027">_xlfn.IFS(D1027&gt;_xlfn.QUARTILE.INC(D:D,3),1,D1027&gt;_xlfn.QUARTILE.INC(D:D,2),2,D1027&gt;_xlfn.QUARTILE.INC(D:D,1),3,D1027&lt;=_xlfn.QUARTILE.INC(D:D,1),4)</f>
        <v>2</v>
      </c>
      <c r="J1027" t="str">
        <f t="shared" ref="J1027:J1090" si="64">_xlfn.CONCAT(G1027,H1027,I1027,)</f>
        <v>122</v>
      </c>
      <c r="K1027" t="str">
        <f t="shared" ref="K1027:K1090" si="65">IF(OR(G1027=4,G1027=4),"At Risk", "")</f>
        <v/>
      </c>
      <c r="L1027" t="str">
        <f t="shared" ref="L1027:L1090" si="66">IF(AND(G1027=1,H1027=1,I1027=1),"Champion","")</f>
        <v/>
      </c>
      <c r="M1027" t="str">
        <f t="shared" ref="M1027:M1090" si="67">IF(H1027=1,"Loyal","")</f>
        <v/>
      </c>
    </row>
    <row r="1028" spans="1:13" x14ac:dyDescent="0.25">
      <c r="A1028">
        <v>300</v>
      </c>
      <c r="B1028">
        <v>11</v>
      </c>
      <c r="C1028" s="1">
        <v>43580</v>
      </c>
      <c r="D1028">
        <v>49.6</v>
      </c>
      <c r="E1028">
        <v>4.1333333333333302</v>
      </c>
      <c r="F1028">
        <f>$O$2-C1028</f>
        <v>6</v>
      </c>
      <c r="G1028" cm="1">
        <f t="array" ref="G1028">_xlfn.IFS(F1028&gt;_xlfn.QUARTILE.INC(F:F,3),4,F1028&gt;_xlfn.QUARTILE.INC(F:F,2),3,F1028&gt;_xlfn.QUARTILE.INC(F:F,1),2,F1028&lt;=_xlfn.QUARTILE.INC(F:F,1),1)</f>
        <v>3</v>
      </c>
      <c r="H1028" cm="1">
        <f t="array" ref="H1028">_xlfn.IFS(B1028&gt;_xlfn.QUARTILE.INC(B:B,3),1,B1028&gt;_xlfn.QUARTILE.INC(B:B,2),2,B1028&gt;_xlfn.QUARTILE.INC(B:B,1),3,B1028&lt;=_xlfn.QUARTILE.INC(B:B,1),4)</f>
        <v>2</v>
      </c>
      <c r="I1028" cm="1">
        <f t="array" ref="I1028">_xlfn.IFS(D1028&gt;_xlfn.QUARTILE.INC(D:D,3),1,D1028&gt;_xlfn.QUARTILE.INC(D:D,2),2,D1028&gt;_xlfn.QUARTILE.INC(D:D,1),3,D1028&lt;=_xlfn.QUARTILE.INC(D:D,1),4)</f>
        <v>2</v>
      </c>
      <c r="J1028" t="str">
        <f t="shared" si="64"/>
        <v>322</v>
      </c>
      <c r="K1028" t="str">
        <f t="shared" si="65"/>
        <v/>
      </c>
      <c r="L1028" t="str">
        <f t="shared" si="66"/>
        <v/>
      </c>
      <c r="M1028" t="str">
        <f t="shared" si="67"/>
        <v/>
      </c>
    </row>
    <row r="1029" spans="1:13" x14ac:dyDescent="0.25">
      <c r="A1029">
        <v>398</v>
      </c>
      <c r="B1029">
        <v>10</v>
      </c>
      <c r="C1029" s="1">
        <v>43584</v>
      </c>
      <c r="D1029">
        <v>49.55</v>
      </c>
      <c r="E1029">
        <v>4.5045454545454504</v>
      </c>
      <c r="F1029">
        <f>$O$2-C1029</f>
        <v>2</v>
      </c>
      <c r="G1029" cm="1">
        <f t="array" ref="G1029">_xlfn.IFS(F1029&gt;_xlfn.QUARTILE.INC(F:F,3),4,F1029&gt;_xlfn.QUARTILE.INC(F:F,2),3,F1029&gt;_xlfn.QUARTILE.INC(F:F,1),2,F1029&lt;=_xlfn.QUARTILE.INC(F:F,1),1)</f>
        <v>1</v>
      </c>
      <c r="H1029" cm="1">
        <f t="array" ref="H1029">_xlfn.IFS(B1029&gt;_xlfn.QUARTILE.INC(B:B,3),1,B1029&gt;_xlfn.QUARTILE.INC(B:B,2),2,B1029&gt;_xlfn.QUARTILE.INC(B:B,1),3,B1029&lt;=_xlfn.QUARTILE.INC(B:B,1),4)</f>
        <v>2</v>
      </c>
      <c r="I1029" cm="1">
        <f t="array" ref="I1029">_xlfn.IFS(D1029&gt;_xlfn.QUARTILE.INC(D:D,3),1,D1029&gt;_xlfn.QUARTILE.INC(D:D,2),2,D1029&gt;_xlfn.QUARTILE.INC(D:D,1),3,D1029&lt;=_xlfn.QUARTILE.INC(D:D,1),4)</f>
        <v>2</v>
      </c>
      <c r="J1029" t="str">
        <f t="shared" si="64"/>
        <v>122</v>
      </c>
      <c r="K1029" t="str">
        <f t="shared" si="65"/>
        <v/>
      </c>
      <c r="L1029" t="str">
        <f t="shared" si="66"/>
        <v/>
      </c>
      <c r="M1029" t="str">
        <f t="shared" si="67"/>
        <v/>
      </c>
    </row>
    <row r="1030" spans="1:13" x14ac:dyDescent="0.25">
      <c r="A1030">
        <v>5380</v>
      </c>
      <c r="B1030">
        <v>6</v>
      </c>
      <c r="C1030" s="1">
        <v>43581</v>
      </c>
      <c r="D1030">
        <v>49.55</v>
      </c>
      <c r="E1030">
        <v>5.5055555555555502</v>
      </c>
      <c r="F1030">
        <f>$O$2-C1030</f>
        <v>5</v>
      </c>
      <c r="G1030" cm="1">
        <f t="array" ref="G1030">_xlfn.IFS(F1030&gt;_xlfn.QUARTILE.INC(F:F,3),4,F1030&gt;_xlfn.QUARTILE.INC(F:F,2),3,F1030&gt;_xlfn.QUARTILE.INC(F:F,1),2,F1030&lt;=_xlfn.QUARTILE.INC(F:F,1),1)</f>
        <v>3</v>
      </c>
      <c r="H1030" cm="1">
        <f t="array" ref="H1030">_xlfn.IFS(B1030&gt;_xlfn.QUARTILE.INC(B:B,3),1,B1030&gt;_xlfn.QUARTILE.INC(B:B,2),2,B1030&gt;_xlfn.QUARTILE.INC(B:B,1),3,B1030&lt;=_xlfn.QUARTILE.INC(B:B,1),4)</f>
        <v>4</v>
      </c>
      <c r="I1030" cm="1">
        <f t="array" ref="I1030">_xlfn.IFS(D1030&gt;_xlfn.QUARTILE.INC(D:D,3),1,D1030&gt;_xlfn.QUARTILE.INC(D:D,2),2,D1030&gt;_xlfn.QUARTILE.INC(D:D,1),3,D1030&lt;=_xlfn.QUARTILE.INC(D:D,1),4)</f>
        <v>2</v>
      </c>
      <c r="J1030" t="str">
        <f t="shared" si="64"/>
        <v>342</v>
      </c>
      <c r="K1030" t="str">
        <f t="shared" si="65"/>
        <v/>
      </c>
      <c r="L1030" t="str">
        <f t="shared" si="66"/>
        <v/>
      </c>
      <c r="M1030" t="str">
        <f t="shared" si="67"/>
        <v/>
      </c>
    </row>
    <row r="1031" spans="1:13" x14ac:dyDescent="0.25">
      <c r="A1031">
        <v>200</v>
      </c>
      <c r="B1031">
        <v>9</v>
      </c>
      <c r="C1031" s="1">
        <v>43582</v>
      </c>
      <c r="D1031">
        <v>49.5</v>
      </c>
      <c r="E1031">
        <v>4.125</v>
      </c>
      <c r="F1031">
        <f>$O$2-C1031</f>
        <v>4</v>
      </c>
      <c r="G1031" cm="1">
        <f t="array" ref="G1031">_xlfn.IFS(F1031&gt;_xlfn.QUARTILE.INC(F:F,3),4,F1031&gt;_xlfn.QUARTILE.INC(F:F,2),3,F1031&gt;_xlfn.QUARTILE.INC(F:F,1),2,F1031&lt;=_xlfn.QUARTILE.INC(F:F,1),1)</f>
        <v>2</v>
      </c>
      <c r="H1031" cm="1">
        <f t="array" ref="H1031">_xlfn.IFS(B1031&gt;_xlfn.QUARTILE.INC(B:B,3),1,B1031&gt;_xlfn.QUARTILE.INC(B:B,2),2,B1031&gt;_xlfn.QUARTILE.INC(B:B,1),3,B1031&lt;=_xlfn.QUARTILE.INC(B:B,1),4)</f>
        <v>2</v>
      </c>
      <c r="I1031" cm="1">
        <f t="array" ref="I1031">_xlfn.IFS(D1031&gt;_xlfn.QUARTILE.INC(D:D,3),1,D1031&gt;_xlfn.QUARTILE.INC(D:D,2),2,D1031&gt;_xlfn.QUARTILE.INC(D:D,1),3,D1031&lt;=_xlfn.QUARTILE.INC(D:D,1),4)</f>
        <v>2</v>
      </c>
      <c r="J1031" t="str">
        <f t="shared" si="64"/>
        <v>222</v>
      </c>
      <c r="K1031" t="str">
        <f t="shared" si="65"/>
        <v/>
      </c>
      <c r="L1031" t="str">
        <f t="shared" si="66"/>
        <v/>
      </c>
      <c r="M1031" t="str">
        <f t="shared" si="67"/>
        <v/>
      </c>
    </row>
    <row r="1032" spans="1:13" x14ac:dyDescent="0.25">
      <c r="A1032">
        <v>8046</v>
      </c>
      <c r="B1032">
        <v>8</v>
      </c>
      <c r="C1032" s="1">
        <v>43580</v>
      </c>
      <c r="D1032">
        <v>49.5</v>
      </c>
      <c r="E1032">
        <v>5.5</v>
      </c>
      <c r="F1032">
        <f>$O$2-C1032</f>
        <v>6</v>
      </c>
      <c r="G1032" cm="1">
        <f t="array" ref="G1032">_xlfn.IFS(F1032&gt;_xlfn.QUARTILE.INC(F:F,3),4,F1032&gt;_xlfn.QUARTILE.INC(F:F,2),3,F1032&gt;_xlfn.QUARTILE.INC(F:F,1),2,F1032&lt;=_xlfn.QUARTILE.INC(F:F,1),1)</f>
        <v>3</v>
      </c>
      <c r="H1032" cm="1">
        <f t="array" ref="H1032">_xlfn.IFS(B1032&gt;_xlfn.QUARTILE.INC(B:B,3),1,B1032&gt;_xlfn.QUARTILE.INC(B:B,2),2,B1032&gt;_xlfn.QUARTILE.INC(B:B,1),3,B1032&lt;=_xlfn.QUARTILE.INC(B:B,1),4)</f>
        <v>3</v>
      </c>
      <c r="I1032" cm="1">
        <f t="array" ref="I1032">_xlfn.IFS(D1032&gt;_xlfn.QUARTILE.INC(D:D,3),1,D1032&gt;_xlfn.QUARTILE.INC(D:D,2),2,D1032&gt;_xlfn.QUARTILE.INC(D:D,1),3,D1032&lt;=_xlfn.QUARTILE.INC(D:D,1),4)</f>
        <v>2</v>
      </c>
      <c r="J1032" t="str">
        <f t="shared" si="64"/>
        <v>332</v>
      </c>
      <c r="K1032" t="str">
        <f t="shared" si="65"/>
        <v/>
      </c>
      <c r="L1032" t="str">
        <f t="shared" si="66"/>
        <v/>
      </c>
      <c r="M1032" t="str">
        <f t="shared" si="67"/>
        <v/>
      </c>
    </row>
    <row r="1033" spans="1:13" x14ac:dyDescent="0.25">
      <c r="A1033">
        <v>560</v>
      </c>
      <c r="B1033">
        <v>9</v>
      </c>
      <c r="C1033" s="1">
        <v>43571</v>
      </c>
      <c r="D1033">
        <v>49.5</v>
      </c>
      <c r="E1033">
        <v>4.5</v>
      </c>
      <c r="F1033">
        <f>$O$2-C1033</f>
        <v>15</v>
      </c>
      <c r="G1033" cm="1">
        <f t="array" ref="G1033">_xlfn.IFS(F1033&gt;_xlfn.QUARTILE.INC(F:F,3),4,F1033&gt;_xlfn.QUARTILE.INC(F:F,2),3,F1033&gt;_xlfn.QUARTILE.INC(F:F,1),2,F1033&lt;=_xlfn.QUARTILE.INC(F:F,1),1)</f>
        <v>4</v>
      </c>
      <c r="H1033" cm="1">
        <f t="array" ref="H1033">_xlfn.IFS(B1033&gt;_xlfn.QUARTILE.INC(B:B,3),1,B1033&gt;_xlfn.QUARTILE.INC(B:B,2),2,B1033&gt;_xlfn.QUARTILE.INC(B:B,1),3,B1033&lt;=_xlfn.QUARTILE.INC(B:B,1),4)</f>
        <v>2</v>
      </c>
      <c r="I1033" cm="1">
        <f t="array" ref="I1033">_xlfn.IFS(D1033&gt;_xlfn.QUARTILE.INC(D:D,3),1,D1033&gt;_xlfn.QUARTILE.INC(D:D,2),2,D1033&gt;_xlfn.QUARTILE.INC(D:D,1),3,D1033&lt;=_xlfn.QUARTILE.INC(D:D,1),4)</f>
        <v>2</v>
      </c>
      <c r="J1033" t="str">
        <f t="shared" si="64"/>
        <v>422</v>
      </c>
      <c r="K1033" t="str">
        <f t="shared" si="65"/>
        <v>At Risk</v>
      </c>
      <c r="L1033" t="str">
        <f t="shared" si="66"/>
        <v/>
      </c>
      <c r="M1033" t="str">
        <f t="shared" si="67"/>
        <v/>
      </c>
    </row>
    <row r="1034" spans="1:13" x14ac:dyDescent="0.25">
      <c r="A1034">
        <v>479</v>
      </c>
      <c r="B1034">
        <v>9</v>
      </c>
      <c r="C1034" s="1">
        <v>43584</v>
      </c>
      <c r="D1034">
        <v>49.5</v>
      </c>
      <c r="E1034">
        <v>4.95</v>
      </c>
      <c r="F1034">
        <f>$O$2-C1034</f>
        <v>2</v>
      </c>
      <c r="G1034" cm="1">
        <f t="array" ref="G1034">_xlfn.IFS(F1034&gt;_xlfn.QUARTILE.INC(F:F,3),4,F1034&gt;_xlfn.QUARTILE.INC(F:F,2),3,F1034&gt;_xlfn.QUARTILE.INC(F:F,1),2,F1034&lt;=_xlfn.QUARTILE.INC(F:F,1),1)</f>
        <v>1</v>
      </c>
      <c r="H1034" cm="1">
        <f t="array" ref="H1034">_xlfn.IFS(B1034&gt;_xlfn.QUARTILE.INC(B:B,3),1,B1034&gt;_xlfn.QUARTILE.INC(B:B,2),2,B1034&gt;_xlfn.QUARTILE.INC(B:B,1),3,B1034&lt;=_xlfn.QUARTILE.INC(B:B,1),4)</f>
        <v>2</v>
      </c>
      <c r="I1034" cm="1">
        <f t="array" ref="I1034">_xlfn.IFS(D1034&gt;_xlfn.QUARTILE.INC(D:D,3),1,D1034&gt;_xlfn.QUARTILE.INC(D:D,2),2,D1034&gt;_xlfn.QUARTILE.INC(D:D,1),3,D1034&lt;=_xlfn.QUARTILE.INC(D:D,1),4)</f>
        <v>2</v>
      </c>
      <c r="J1034" t="str">
        <f t="shared" si="64"/>
        <v>122</v>
      </c>
      <c r="K1034" t="str">
        <f t="shared" si="65"/>
        <v/>
      </c>
      <c r="L1034" t="str">
        <f t="shared" si="66"/>
        <v/>
      </c>
      <c r="M1034" t="str">
        <f t="shared" si="67"/>
        <v/>
      </c>
    </row>
    <row r="1035" spans="1:13" x14ac:dyDescent="0.25">
      <c r="A1035">
        <v>5429</v>
      </c>
      <c r="B1035">
        <v>8</v>
      </c>
      <c r="C1035" s="1">
        <v>43584</v>
      </c>
      <c r="D1035">
        <v>49.5</v>
      </c>
      <c r="E1035">
        <v>4.95</v>
      </c>
      <c r="F1035">
        <f>$O$2-C1035</f>
        <v>2</v>
      </c>
      <c r="G1035" cm="1">
        <f t="array" ref="G1035">_xlfn.IFS(F1035&gt;_xlfn.QUARTILE.INC(F:F,3),4,F1035&gt;_xlfn.QUARTILE.INC(F:F,2),3,F1035&gt;_xlfn.QUARTILE.INC(F:F,1),2,F1035&lt;=_xlfn.QUARTILE.INC(F:F,1),1)</f>
        <v>1</v>
      </c>
      <c r="H1035" cm="1">
        <f t="array" ref="H1035">_xlfn.IFS(B1035&gt;_xlfn.QUARTILE.INC(B:B,3),1,B1035&gt;_xlfn.QUARTILE.INC(B:B,2),2,B1035&gt;_xlfn.QUARTILE.INC(B:B,1),3,B1035&lt;=_xlfn.QUARTILE.INC(B:B,1),4)</f>
        <v>3</v>
      </c>
      <c r="I1035" cm="1">
        <f t="array" ref="I1035">_xlfn.IFS(D1035&gt;_xlfn.QUARTILE.INC(D:D,3),1,D1035&gt;_xlfn.QUARTILE.INC(D:D,2),2,D1035&gt;_xlfn.QUARTILE.INC(D:D,1),3,D1035&lt;=_xlfn.QUARTILE.INC(D:D,1),4)</f>
        <v>2</v>
      </c>
      <c r="J1035" t="str">
        <f t="shared" si="64"/>
        <v>132</v>
      </c>
      <c r="K1035" t="str">
        <f t="shared" si="65"/>
        <v/>
      </c>
      <c r="L1035" t="str">
        <f t="shared" si="66"/>
        <v/>
      </c>
      <c r="M1035" t="str">
        <f t="shared" si="67"/>
        <v/>
      </c>
    </row>
    <row r="1036" spans="1:13" x14ac:dyDescent="0.25">
      <c r="A1036">
        <v>5651</v>
      </c>
      <c r="B1036">
        <v>9</v>
      </c>
      <c r="C1036" s="1">
        <v>43583</v>
      </c>
      <c r="D1036">
        <v>49.45</v>
      </c>
      <c r="E1036">
        <v>5.49444444444444</v>
      </c>
      <c r="F1036">
        <f>$O$2-C1036</f>
        <v>3</v>
      </c>
      <c r="G1036" cm="1">
        <f t="array" ref="G1036">_xlfn.IFS(F1036&gt;_xlfn.QUARTILE.INC(F:F,3),4,F1036&gt;_xlfn.QUARTILE.INC(F:F,2),3,F1036&gt;_xlfn.QUARTILE.INC(F:F,1),2,F1036&lt;=_xlfn.QUARTILE.INC(F:F,1),1)</f>
        <v>1</v>
      </c>
      <c r="H1036" cm="1">
        <f t="array" ref="H1036">_xlfn.IFS(B1036&gt;_xlfn.QUARTILE.INC(B:B,3),1,B1036&gt;_xlfn.QUARTILE.INC(B:B,2),2,B1036&gt;_xlfn.QUARTILE.INC(B:B,1),3,B1036&lt;=_xlfn.QUARTILE.INC(B:B,1),4)</f>
        <v>2</v>
      </c>
      <c r="I1036" cm="1">
        <f t="array" ref="I1036">_xlfn.IFS(D1036&gt;_xlfn.QUARTILE.INC(D:D,3),1,D1036&gt;_xlfn.QUARTILE.INC(D:D,2),2,D1036&gt;_xlfn.QUARTILE.INC(D:D,1),3,D1036&lt;=_xlfn.QUARTILE.INC(D:D,1),4)</f>
        <v>2</v>
      </c>
      <c r="J1036" t="str">
        <f t="shared" si="64"/>
        <v>122</v>
      </c>
      <c r="K1036" t="str">
        <f t="shared" si="65"/>
        <v/>
      </c>
      <c r="L1036" t="str">
        <f t="shared" si="66"/>
        <v/>
      </c>
      <c r="M1036" t="str">
        <f t="shared" si="67"/>
        <v/>
      </c>
    </row>
    <row r="1037" spans="1:13" x14ac:dyDescent="0.25">
      <c r="A1037">
        <v>291</v>
      </c>
      <c r="B1037">
        <v>8</v>
      </c>
      <c r="C1037" s="1">
        <v>43584</v>
      </c>
      <c r="D1037">
        <v>49.45</v>
      </c>
      <c r="E1037">
        <v>4.12083333333333</v>
      </c>
      <c r="F1037">
        <f>$O$2-C1037</f>
        <v>2</v>
      </c>
      <c r="G1037" cm="1">
        <f t="array" ref="G1037">_xlfn.IFS(F1037&gt;_xlfn.QUARTILE.INC(F:F,3),4,F1037&gt;_xlfn.QUARTILE.INC(F:F,2),3,F1037&gt;_xlfn.QUARTILE.INC(F:F,1),2,F1037&lt;=_xlfn.QUARTILE.INC(F:F,1),1)</f>
        <v>1</v>
      </c>
      <c r="H1037" cm="1">
        <f t="array" ref="H1037">_xlfn.IFS(B1037&gt;_xlfn.QUARTILE.INC(B:B,3),1,B1037&gt;_xlfn.QUARTILE.INC(B:B,2),2,B1037&gt;_xlfn.QUARTILE.INC(B:B,1),3,B1037&lt;=_xlfn.QUARTILE.INC(B:B,1),4)</f>
        <v>3</v>
      </c>
      <c r="I1037" cm="1">
        <f t="array" ref="I1037">_xlfn.IFS(D1037&gt;_xlfn.QUARTILE.INC(D:D,3),1,D1037&gt;_xlfn.QUARTILE.INC(D:D,2),2,D1037&gt;_xlfn.QUARTILE.INC(D:D,1),3,D1037&lt;=_xlfn.QUARTILE.INC(D:D,1),4)</f>
        <v>2</v>
      </c>
      <c r="J1037" t="str">
        <f t="shared" si="64"/>
        <v>132</v>
      </c>
      <c r="K1037" t="str">
        <f t="shared" si="65"/>
        <v/>
      </c>
      <c r="L1037" t="str">
        <f t="shared" si="66"/>
        <v/>
      </c>
      <c r="M1037" t="str">
        <f t="shared" si="67"/>
        <v/>
      </c>
    </row>
    <row r="1038" spans="1:13" x14ac:dyDescent="0.25">
      <c r="A1038">
        <v>203</v>
      </c>
      <c r="B1038">
        <v>7</v>
      </c>
      <c r="C1038" s="1">
        <v>43579</v>
      </c>
      <c r="D1038">
        <v>49.45</v>
      </c>
      <c r="E1038">
        <v>5.49444444444444</v>
      </c>
      <c r="F1038">
        <f>$O$2-C1038</f>
        <v>7</v>
      </c>
      <c r="G1038" cm="1">
        <f t="array" ref="G1038">_xlfn.IFS(F1038&gt;_xlfn.QUARTILE.INC(F:F,3),4,F1038&gt;_xlfn.QUARTILE.INC(F:F,2),3,F1038&gt;_xlfn.QUARTILE.INC(F:F,1),2,F1038&lt;=_xlfn.QUARTILE.INC(F:F,1),1)</f>
        <v>3</v>
      </c>
      <c r="H1038" cm="1">
        <f t="array" ref="H1038">_xlfn.IFS(B1038&gt;_xlfn.QUARTILE.INC(B:B,3),1,B1038&gt;_xlfn.QUARTILE.INC(B:B,2),2,B1038&gt;_xlfn.QUARTILE.INC(B:B,1),3,B1038&lt;=_xlfn.QUARTILE.INC(B:B,1),4)</f>
        <v>3</v>
      </c>
      <c r="I1038" cm="1">
        <f t="array" ref="I1038">_xlfn.IFS(D1038&gt;_xlfn.QUARTILE.INC(D:D,3),1,D1038&gt;_xlfn.QUARTILE.INC(D:D,2),2,D1038&gt;_xlfn.QUARTILE.INC(D:D,1),3,D1038&lt;=_xlfn.QUARTILE.INC(D:D,1),4)</f>
        <v>2</v>
      </c>
      <c r="J1038" t="str">
        <f t="shared" si="64"/>
        <v>332</v>
      </c>
      <c r="K1038" t="str">
        <f t="shared" si="65"/>
        <v/>
      </c>
      <c r="L1038" t="str">
        <f t="shared" si="66"/>
        <v/>
      </c>
      <c r="M1038" t="str">
        <f t="shared" si="67"/>
        <v/>
      </c>
    </row>
    <row r="1039" spans="1:13" x14ac:dyDescent="0.25">
      <c r="A1039">
        <v>109</v>
      </c>
      <c r="B1039">
        <v>9</v>
      </c>
      <c r="C1039" s="1">
        <v>43580</v>
      </c>
      <c r="D1039">
        <v>49.4</v>
      </c>
      <c r="E1039">
        <v>4.4909090909090903</v>
      </c>
      <c r="F1039">
        <f>$O$2-C1039</f>
        <v>6</v>
      </c>
      <c r="G1039" cm="1">
        <f t="array" ref="G1039">_xlfn.IFS(F1039&gt;_xlfn.QUARTILE.INC(F:F,3),4,F1039&gt;_xlfn.QUARTILE.INC(F:F,2),3,F1039&gt;_xlfn.QUARTILE.INC(F:F,1),2,F1039&lt;=_xlfn.QUARTILE.INC(F:F,1),1)</f>
        <v>3</v>
      </c>
      <c r="H1039" cm="1">
        <f t="array" ref="H1039">_xlfn.IFS(B1039&gt;_xlfn.QUARTILE.INC(B:B,3),1,B1039&gt;_xlfn.QUARTILE.INC(B:B,2),2,B1039&gt;_xlfn.QUARTILE.INC(B:B,1),3,B1039&lt;=_xlfn.QUARTILE.INC(B:B,1),4)</f>
        <v>2</v>
      </c>
      <c r="I1039" cm="1">
        <f t="array" ref="I1039">_xlfn.IFS(D1039&gt;_xlfn.QUARTILE.INC(D:D,3),1,D1039&gt;_xlfn.QUARTILE.INC(D:D,2),2,D1039&gt;_xlfn.QUARTILE.INC(D:D,1),3,D1039&lt;=_xlfn.QUARTILE.INC(D:D,1),4)</f>
        <v>2</v>
      </c>
      <c r="J1039" t="str">
        <f t="shared" si="64"/>
        <v>322</v>
      </c>
      <c r="K1039" t="str">
        <f t="shared" si="65"/>
        <v/>
      </c>
      <c r="L1039" t="str">
        <f t="shared" si="66"/>
        <v/>
      </c>
      <c r="M1039" t="str">
        <f t="shared" si="67"/>
        <v/>
      </c>
    </row>
    <row r="1040" spans="1:13" x14ac:dyDescent="0.25">
      <c r="A1040">
        <v>8040</v>
      </c>
      <c r="B1040">
        <v>10</v>
      </c>
      <c r="C1040" s="1">
        <v>43574</v>
      </c>
      <c r="D1040">
        <v>49.35</v>
      </c>
      <c r="E1040">
        <v>4.1124999999999998</v>
      </c>
      <c r="F1040">
        <f>$O$2-C1040</f>
        <v>12</v>
      </c>
      <c r="G1040" cm="1">
        <f t="array" ref="G1040">_xlfn.IFS(F1040&gt;_xlfn.QUARTILE.INC(F:F,3),4,F1040&gt;_xlfn.QUARTILE.INC(F:F,2),3,F1040&gt;_xlfn.QUARTILE.INC(F:F,1),2,F1040&lt;=_xlfn.QUARTILE.INC(F:F,1),1)</f>
        <v>4</v>
      </c>
      <c r="H1040" cm="1">
        <f t="array" ref="H1040">_xlfn.IFS(B1040&gt;_xlfn.QUARTILE.INC(B:B,3),1,B1040&gt;_xlfn.QUARTILE.INC(B:B,2),2,B1040&gt;_xlfn.QUARTILE.INC(B:B,1),3,B1040&lt;=_xlfn.QUARTILE.INC(B:B,1),4)</f>
        <v>2</v>
      </c>
      <c r="I1040" cm="1">
        <f t="array" ref="I1040">_xlfn.IFS(D1040&gt;_xlfn.QUARTILE.INC(D:D,3),1,D1040&gt;_xlfn.QUARTILE.INC(D:D,2),2,D1040&gt;_xlfn.QUARTILE.INC(D:D,1),3,D1040&lt;=_xlfn.QUARTILE.INC(D:D,1),4)</f>
        <v>2</v>
      </c>
      <c r="J1040" t="str">
        <f t="shared" si="64"/>
        <v>422</v>
      </c>
      <c r="K1040" t="str">
        <f t="shared" si="65"/>
        <v>At Risk</v>
      </c>
      <c r="L1040" t="str">
        <f t="shared" si="66"/>
        <v/>
      </c>
      <c r="M1040" t="str">
        <f t="shared" si="67"/>
        <v/>
      </c>
    </row>
    <row r="1041" spans="1:13" x14ac:dyDescent="0.25">
      <c r="A1041">
        <v>111</v>
      </c>
      <c r="B1041">
        <v>9</v>
      </c>
      <c r="C1041" s="1">
        <v>43583</v>
      </c>
      <c r="D1041">
        <v>49.3</v>
      </c>
      <c r="E1041">
        <v>4.1083333333333298</v>
      </c>
      <c r="F1041">
        <f>$O$2-C1041</f>
        <v>3</v>
      </c>
      <c r="G1041" cm="1">
        <f t="array" ref="G1041">_xlfn.IFS(F1041&gt;_xlfn.QUARTILE.INC(F:F,3),4,F1041&gt;_xlfn.QUARTILE.INC(F:F,2),3,F1041&gt;_xlfn.QUARTILE.INC(F:F,1),2,F1041&lt;=_xlfn.QUARTILE.INC(F:F,1),1)</f>
        <v>1</v>
      </c>
      <c r="H1041" cm="1">
        <f t="array" ref="H1041">_xlfn.IFS(B1041&gt;_xlfn.QUARTILE.INC(B:B,3),1,B1041&gt;_xlfn.QUARTILE.INC(B:B,2),2,B1041&gt;_xlfn.QUARTILE.INC(B:B,1),3,B1041&lt;=_xlfn.QUARTILE.INC(B:B,1),4)</f>
        <v>2</v>
      </c>
      <c r="I1041" cm="1">
        <f t="array" ref="I1041">_xlfn.IFS(D1041&gt;_xlfn.QUARTILE.INC(D:D,3),1,D1041&gt;_xlfn.QUARTILE.INC(D:D,2),2,D1041&gt;_xlfn.QUARTILE.INC(D:D,1),3,D1041&lt;=_xlfn.QUARTILE.INC(D:D,1),4)</f>
        <v>2</v>
      </c>
      <c r="J1041" t="str">
        <f t="shared" si="64"/>
        <v>122</v>
      </c>
      <c r="K1041" t="str">
        <f t="shared" si="65"/>
        <v/>
      </c>
      <c r="L1041" t="str">
        <f t="shared" si="66"/>
        <v/>
      </c>
      <c r="M1041" t="str">
        <f t="shared" si="67"/>
        <v/>
      </c>
    </row>
    <row r="1042" spans="1:13" x14ac:dyDescent="0.25">
      <c r="A1042">
        <v>393</v>
      </c>
      <c r="B1042">
        <v>8</v>
      </c>
      <c r="C1042" s="1">
        <v>43576</v>
      </c>
      <c r="D1042">
        <v>49.3</v>
      </c>
      <c r="E1042">
        <v>5.4777777777777699</v>
      </c>
      <c r="F1042">
        <f>$O$2-C1042</f>
        <v>10</v>
      </c>
      <c r="G1042" cm="1">
        <f t="array" ref="G1042">_xlfn.IFS(F1042&gt;_xlfn.QUARTILE.INC(F:F,3),4,F1042&gt;_xlfn.QUARTILE.INC(F:F,2),3,F1042&gt;_xlfn.QUARTILE.INC(F:F,1),2,F1042&lt;=_xlfn.QUARTILE.INC(F:F,1),1)</f>
        <v>4</v>
      </c>
      <c r="H1042" cm="1">
        <f t="array" ref="H1042">_xlfn.IFS(B1042&gt;_xlfn.QUARTILE.INC(B:B,3),1,B1042&gt;_xlfn.QUARTILE.INC(B:B,2),2,B1042&gt;_xlfn.QUARTILE.INC(B:B,1),3,B1042&lt;=_xlfn.QUARTILE.INC(B:B,1),4)</f>
        <v>3</v>
      </c>
      <c r="I1042" cm="1">
        <f t="array" ref="I1042">_xlfn.IFS(D1042&gt;_xlfn.QUARTILE.INC(D:D,3),1,D1042&gt;_xlfn.QUARTILE.INC(D:D,2),2,D1042&gt;_xlfn.QUARTILE.INC(D:D,1),3,D1042&lt;=_xlfn.QUARTILE.INC(D:D,1),4)</f>
        <v>2</v>
      </c>
      <c r="J1042" t="str">
        <f t="shared" si="64"/>
        <v>432</v>
      </c>
      <c r="K1042" t="str">
        <f t="shared" si="65"/>
        <v>At Risk</v>
      </c>
      <c r="L1042" t="str">
        <f t="shared" si="66"/>
        <v/>
      </c>
      <c r="M1042" t="str">
        <f t="shared" si="67"/>
        <v/>
      </c>
    </row>
    <row r="1043" spans="1:13" x14ac:dyDescent="0.25">
      <c r="A1043">
        <v>92</v>
      </c>
      <c r="B1043">
        <v>11</v>
      </c>
      <c r="C1043" s="1">
        <v>43583</v>
      </c>
      <c r="D1043">
        <v>49.25</v>
      </c>
      <c r="E1043">
        <v>4.4772727272727204</v>
      </c>
      <c r="F1043">
        <f>$O$2-C1043</f>
        <v>3</v>
      </c>
      <c r="G1043" cm="1">
        <f t="array" ref="G1043">_xlfn.IFS(F1043&gt;_xlfn.QUARTILE.INC(F:F,3),4,F1043&gt;_xlfn.QUARTILE.INC(F:F,2),3,F1043&gt;_xlfn.QUARTILE.INC(F:F,1),2,F1043&lt;=_xlfn.QUARTILE.INC(F:F,1),1)</f>
        <v>1</v>
      </c>
      <c r="H1043" cm="1">
        <f t="array" ref="H1043">_xlfn.IFS(B1043&gt;_xlfn.QUARTILE.INC(B:B,3),1,B1043&gt;_xlfn.QUARTILE.INC(B:B,2),2,B1043&gt;_xlfn.QUARTILE.INC(B:B,1),3,B1043&lt;=_xlfn.QUARTILE.INC(B:B,1),4)</f>
        <v>2</v>
      </c>
      <c r="I1043" cm="1">
        <f t="array" ref="I1043">_xlfn.IFS(D1043&gt;_xlfn.QUARTILE.INC(D:D,3),1,D1043&gt;_xlfn.QUARTILE.INC(D:D,2),2,D1043&gt;_xlfn.QUARTILE.INC(D:D,1),3,D1043&lt;=_xlfn.QUARTILE.INC(D:D,1),4)</f>
        <v>2</v>
      </c>
      <c r="J1043" t="str">
        <f t="shared" si="64"/>
        <v>122</v>
      </c>
      <c r="K1043" t="str">
        <f t="shared" si="65"/>
        <v/>
      </c>
      <c r="L1043" t="str">
        <f t="shared" si="66"/>
        <v/>
      </c>
      <c r="M1043" t="str">
        <f t="shared" si="67"/>
        <v/>
      </c>
    </row>
    <row r="1044" spans="1:13" x14ac:dyDescent="0.25">
      <c r="A1044">
        <v>5547</v>
      </c>
      <c r="B1044">
        <v>6</v>
      </c>
      <c r="C1044" s="1">
        <v>43584</v>
      </c>
      <c r="D1044">
        <v>49.2</v>
      </c>
      <c r="E1044">
        <v>5.4666666666666597</v>
      </c>
      <c r="F1044">
        <f>$O$2-C1044</f>
        <v>2</v>
      </c>
      <c r="G1044" cm="1">
        <f t="array" ref="G1044">_xlfn.IFS(F1044&gt;_xlfn.QUARTILE.INC(F:F,3),4,F1044&gt;_xlfn.QUARTILE.INC(F:F,2),3,F1044&gt;_xlfn.QUARTILE.INC(F:F,1),2,F1044&lt;=_xlfn.QUARTILE.INC(F:F,1),1)</f>
        <v>1</v>
      </c>
      <c r="H1044" cm="1">
        <f t="array" ref="H1044">_xlfn.IFS(B1044&gt;_xlfn.QUARTILE.INC(B:B,3),1,B1044&gt;_xlfn.QUARTILE.INC(B:B,2),2,B1044&gt;_xlfn.QUARTILE.INC(B:B,1),3,B1044&lt;=_xlfn.QUARTILE.INC(B:B,1),4)</f>
        <v>4</v>
      </c>
      <c r="I1044" cm="1">
        <f t="array" ref="I1044">_xlfn.IFS(D1044&gt;_xlfn.QUARTILE.INC(D:D,3),1,D1044&gt;_xlfn.QUARTILE.INC(D:D,2),2,D1044&gt;_xlfn.QUARTILE.INC(D:D,1),3,D1044&lt;=_xlfn.QUARTILE.INC(D:D,1),4)</f>
        <v>2</v>
      </c>
      <c r="J1044" t="str">
        <f t="shared" si="64"/>
        <v>142</v>
      </c>
      <c r="K1044" t="str">
        <f t="shared" si="65"/>
        <v/>
      </c>
      <c r="L1044" t="str">
        <f t="shared" si="66"/>
        <v/>
      </c>
      <c r="M1044" t="str">
        <f t="shared" si="67"/>
        <v/>
      </c>
    </row>
    <row r="1045" spans="1:13" x14ac:dyDescent="0.25">
      <c r="A1045">
        <v>47</v>
      </c>
      <c r="B1045">
        <v>9</v>
      </c>
      <c r="C1045" s="1">
        <v>43582</v>
      </c>
      <c r="D1045">
        <v>49.2</v>
      </c>
      <c r="E1045">
        <v>4.92</v>
      </c>
      <c r="F1045">
        <f>$O$2-C1045</f>
        <v>4</v>
      </c>
      <c r="G1045" cm="1">
        <f t="array" ref="G1045">_xlfn.IFS(F1045&gt;_xlfn.QUARTILE.INC(F:F,3),4,F1045&gt;_xlfn.QUARTILE.INC(F:F,2),3,F1045&gt;_xlfn.QUARTILE.INC(F:F,1),2,F1045&lt;=_xlfn.QUARTILE.INC(F:F,1),1)</f>
        <v>2</v>
      </c>
      <c r="H1045" cm="1">
        <f t="array" ref="H1045">_xlfn.IFS(B1045&gt;_xlfn.QUARTILE.INC(B:B,3),1,B1045&gt;_xlfn.QUARTILE.INC(B:B,2),2,B1045&gt;_xlfn.QUARTILE.INC(B:B,1),3,B1045&lt;=_xlfn.QUARTILE.INC(B:B,1),4)</f>
        <v>2</v>
      </c>
      <c r="I1045" cm="1">
        <f t="array" ref="I1045">_xlfn.IFS(D1045&gt;_xlfn.QUARTILE.INC(D:D,3),1,D1045&gt;_xlfn.QUARTILE.INC(D:D,2),2,D1045&gt;_xlfn.QUARTILE.INC(D:D,1),3,D1045&lt;=_xlfn.QUARTILE.INC(D:D,1),4)</f>
        <v>2</v>
      </c>
      <c r="J1045" t="str">
        <f t="shared" si="64"/>
        <v>222</v>
      </c>
      <c r="K1045" t="str">
        <f t="shared" si="65"/>
        <v/>
      </c>
      <c r="L1045" t="str">
        <f t="shared" si="66"/>
        <v/>
      </c>
      <c r="M1045" t="str">
        <f t="shared" si="67"/>
        <v/>
      </c>
    </row>
    <row r="1046" spans="1:13" x14ac:dyDescent="0.25">
      <c r="A1046">
        <v>87</v>
      </c>
      <c r="B1046">
        <v>10</v>
      </c>
      <c r="C1046" s="1">
        <v>43584</v>
      </c>
      <c r="D1046">
        <v>49.2</v>
      </c>
      <c r="E1046">
        <v>3.7846153846153801</v>
      </c>
      <c r="F1046">
        <f>$O$2-C1046</f>
        <v>2</v>
      </c>
      <c r="G1046" cm="1">
        <f t="array" ref="G1046">_xlfn.IFS(F1046&gt;_xlfn.QUARTILE.INC(F:F,3),4,F1046&gt;_xlfn.QUARTILE.INC(F:F,2),3,F1046&gt;_xlfn.QUARTILE.INC(F:F,1),2,F1046&lt;=_xlfn.QUARTILE.INC(F:F,1),1)</f>
        <v>1</v>
      </c>
      <c r="H1046" cm="1">
        <f t="array" ref="H1046">_xlfn.IFS(B1046&gt;_xlfn.QUARTILE.INC(B:B,3),1,B1046&gt;_xlfn.QUARTILE.INC(B:B,2),2,B1046&gt;_xlfn.QUARTILE.INC(B:B,1),3,B1046&lt;=_xlfn.QUARTILE.INC(B:B,1),4)</f>
        <v>2</v>
      </c>
      <c r="I1046" cm="1">
        <f t="array" ref="I1046">_xlfn.IFS(D1046&gt;_xlfn.QUARTILE.INC(D:D,3),1,D1046&gt;_xlfn.QUARTILE.INC(D:D,2),2,D1046&gt;_xlfn.QUARTILE.INC(D:D,1),3,D1046&lt;=_xlfn.QUARTILE.INC(D:D,1),4)</f>
        <v>2</v>
      </c>
      <c r="J1046" t="str">
        <f t="shared" si="64"/>
        <v>122</v>
      </c>
      <c r="K1046" t="str">
        <f t="shared" si="65"/>
        <v/>
      </c>
      <c r="L1046" t="str">
        <f t="shared" si="66"/>
        <v/>
      </c>
      <c r="M1046" t="str">
        <f t="shared" si="67"/>
        <v/>
      </c>
    </row>
    <row r="1047" spans="1:13" x14ac:dyDescent="0.25">
      <c r="A1047">
        <v>8448</v>
      </c>
      <c r="B1047">
        <v>12</v>
      </c>
      <c r="C1047" s="1">
        <v>43578</v>
      </c>
      <c r="D1047">
        <v>49.15</v>
      </c>
      <c r="E1047">
        <v>3.5107142857142799</v>
      </c>
      <c r="F1047">
        <f>$O$2-C1047</f>
        <v>8</v>
      </c>
      <c r="G1047" cm="1">
        <f t="array" ref="G1047">_xlfn.IFS(F1047&gt;_xlfn.QUARTILE.INC(F:F,3),4,F1047&gt;_xlfn.QUARTILE.INC(F:F,2),3,F1047&gt;_xlfn.QUARTILE.INC(F:F,1),2,F1047&lt;=_xlfn.QUARTILE.INC(F:F,1),1)</f>
        <v>4</v>
      </c>
      <c r="H1047" cm="1">
        <f t="array" ref="H1047">_xlfn.IFS(B1047&gt;_xlfn.QUARTILE.INC(B:B,3),1,B1047&gt;_xlfn.QUARTILE.INC(B:B,2),2,B1047&gt;_xlfn.QUARTILE.INC(B:B,1),3,B1047&lt;=_xlfn.QUARTILE.INC(B:B,1),4)</f>
        <v>1</v>
      </c>
      <c r="I1047" cm="1">
        <f t="array" ref="I1047">_xlfn.IFS(D1047&gt;_xlfn.QUARTILE.INC(D:D,3),1,D1047&gt;_xlfn.QUARTILE.INC(D:D,2),2,D1047&gt;_xlfn.QUARTILE.INC(D:D,1),3,D1047&lt;=_xlfn.QUARTILE.INC(D:D,1),4)</f>
        <v>2</v>
      </c>
      <c r="J1047" t="str">
        <f t="shared" si="64"/>
        <v>412</v>
      </c>
      <c r="K1047" t="str">
        <f t="shared" si="65"/>
        <v>At Risk</v>
      </c>
      <c r="L1047" t="str">
        <f t="shared" si="66"/>
        <v/>
      </c>
      <c r="M1047" t="str">
        <f t="shared" si="67"/>
        <v>Loyal</v>
      </c>
    </row>
    <row r="1048" spans="1:13" x14ac:dyDescent="0.25">
      <c r="A1048">
        <v>5492</v>
      </c>
      <c r="B1048">
        <v>9</v>
      </c>
      <c r="C1048" s="1">
        <v>43583</v>
      </c>
      <c r="D1048">
        <v>49.15</v>
      </c>
      <c r="E1048">
        <v>4.915</v>
      </c>
      <c r="F1048">
        <f>$O$2-C1048</f>
        <v>3</v>
      </c>
      <c r="G1048" cm="1">
        <f t="array" ref="G1048">_xlfn.IFS(F1048&gt;_xlfn.QUARTILE.INC(F:F,3),4,F1048&gt;_xlfn.QUARTILE.INC(F:F,2),3,F1048&gt;_xlfn.QUARTILE.INC(F:F,1),2,F1048&lt;=_xlfn.QUARTILE.INC(F:F,1),1)</f>
        <v>1</v>
      </c>
      <c r="H1048" cm="1">
        <f t="array" ref="H1048">_xlfn.IFS(B1048&gt;_xlfn.QUARTILE.INC(B:B,3),1,B1048&gt;_xlfn.QUARTILE.INC(B:B,2),2,B1048&gt;_xlfn.QUARTILE.INC(B:B,1),3,B1048&lt;=_xlfn.QUARTILE.INC(B:B,1),4)</f>
        <v>2</v>
      </c>
      <c r="I1048" cm="1">
        <f t="array" ref="I1048">_xlfn.IFS(D1048&gt;_xlfn.QUARTILE.INC(D:D,3),1,D1048&gt;_xlfn.QUARTILE.INC(D:D,2),2,D1048&gt;_xlfn.QUARTILE.INC(D:D,1),3,D1048&lt;=_xlfn.QUARTILE.INC(D:D,1),4)</f>
        <v>2</v>
      </c>
      <c r="J1048" t="str">
        <f t="shared" si="64"/>
        <v>122</v>
      </c>
      <c r="K1048" t="str">
        <f t="shared" si="65"/>
        <v/>
      </c>
      <c r="L1048" t="str">
        <f t="shared" si="66"/>
        <v/>
      </c>
      <c r="M1048" t="str">
        <f t="shared" si="67"/>
        <v/>
      </c>
    </row>
    <row r="1049" spans="1:13" x14ac:dyDescent="0.25">
      <c r="A1049">
        <v>5510</v>
      </c>
      <c r="B1049">
        <v>7</v>
      </c>
      <c r="C1049" s="1">
        <v>43583</v>
      </c>
      <c r="D1049">
        <v>49.05</v>
      </c>
      <c r="E1049">
        <v>4.4590909090909099</v>
      </c>
      <c r="F1049">
        <f>$O$2-C1049</f>
        <v>3</v>
      </c>
      <c r="G1049" cm="1">
        <f t="array" ref="G1049">_xlfn.IFS(F1049&gt;_xlfn.QUARTILE.INC(F:F,3),4,F1049&gt;_xlfn.QUARTILE.INC(F:F,2),3,F1049&gt;_xlfn.QUARTILE.INC(F:F,1),2,F1049&lt;=_xlfn.QUARTILE.INC(F:F,1),1)</f>
        <v>1</v>
      </c>
      <c r="H1049" cm="1">
        <f t="array" ref="H1049">_xlfn.IFS(B1049&gt;_xlfn.QUARTILE.INC(B:B,3),1,B1049&gt;_xlfn.QUARTILE.INC(B:B,2),2,B1049&gt;_xlfn.QUARTILE.INC(B:B,1),3,B1049&lt;=_xlfn.QUARTILE.INC(B:B,1),4)</f>
        <v>3</v>
      </c>
      <c r="I1049" cm="1">
        <f t="array" ref="I1049">_xlfn.IFS(D1049&gt;_xlfn.QUARTILE.INC(D:D,3),1,D1049&gt;_xlfn.QUARTILE.INC(D:D,2),2,D1049&gt;_xlfn.QUARTILE.INC(D:D,1),3,D1049&lt;=_xlfn.QUARTILE.INC(D:D,1),4)</f>
        <v>2</v>
      </c>
      <c r="J1049" t="str">
        <f t="shared" si="64"/>
        <v>132</v>
      </c>
      <c r="K1049" t="str">
        <f t="shared" si="65"/>
        <v/>
      </c>
      <c r="L1049" t="str">
        <f t="shared" si="66"/>
        <v/>
      </c>
      <c r="M1049" t="str">
        <f t="shared" si="67"/>
        <v/>
      </c>
    </row>
    <row r="1050" spans="1:13" x14ac:dyDescent="0.25">
      <c r="A1050">
        <v>5585</v>
      </c>
      <c r="B1050">
        <v>7</v>
      </c>
      <c r="C1050" s="1">
        <v>43579</v>
      </c>
      <c r="D1050">
        <v>49.05</v>
      </c>
      <c r="E1050">
        <v>5.45</v>
      </c>
      <c r="F1050">
        <f>$O$2-C1050</f>
        <v>7</v>
      </c>
      <c r="G1050" cm="1">
        <f t="array" ref="G1050">_xlfn.IFS(F1050&gt;_xlfn.QUARTILE.INC(F:F,3),4,F1050&gt;_xlfn.QUARTILE.INC(F:F,2),3,F1050&gt;_xlfn.QUARTILE.INC(F:F,1),2,F1050&lt;=_xlfn.QUARTILE.INC(F:F,1),1)</f>
        <v>3</v>
      </c>
      <c r="H1050" cm="1">
        <f t="array" ref="H1050">_xlfn.IFS(B1050&gt;_xlfn.QUARTILE.INC(B:B,3),1,B1050&gt;_xlfn.QUARTILE.INC(B:B,2),2,B1050&gt;_xlfn.QUARTILE.INC(B:B,1),3,B1050&lt;=_xlfn.QUARTILE.INC(B:B,1),4)</f>
        <v>3</v>
      </c>
      <c r="I1050" cm="1">
        <f t="array" ref="I1050">_xlfn.IFS(D1050&gt;_xlfn.QUARTILE.INC(D:D,3),1,D1050&gt;_xlfn.QUARTILE.INC(D:D,2),2,D1050&gt;_xlfn.QUARTILE.INC(D:D,1),3,D1050&lt;=_xlfn.QUARTILE.INC(D:D,1),4)</f>
        <v>2</v>
      </c>
      <c r="J1050" t="str">
        <f t="shared" si="64"/>
        <v>332</v>
      </c>
      <c r="K1050" t="str">
        <f t="shared" si="65"/>
        <v/>
      </c>
      <c r="L1050" t="str">
        <f t="shared" si="66"/>
        <v/>
      </c>
      <c r="M1050" t="str">
        <f t="shared" si="67"/>
        <v/>
      </c>
    </row>
    <row r="1051" spans="1:13" x14ac:dyDescent="0.25">
      <c r="A1051">
        <v>5323</v>
      </c>
      <c r="B1051">
        <v>6</v>
      </c>
      <c r="C1051" s="1">
        <v>43579</v>
      </c>
      <c r="D1051">
        <v>49.05</v>
      </c>
      <c r="E1051">
        <v>5.4499999999999904</v>
      </c>
      <c r="F1051">
        <f>$O$2-C1051</f>
        <v>7</v>
      </c>
      <c r="G1051" cm="1">
        <f t="array" ref="G1051">_xlfn.IFS(F1051&gt;_xlfn.QUARTILE.INC(F:F,3),4,F1051&gt;_xlfn.QUARTILE.INC(F:F,2),3,F1051&gt;_xlfn.QUARTILE.INC(F:F,1),2,F1051&lt;=_xlfn.QUARTILE.INC(F:F,1),1)</f>
        <v>3</v>
      </c>
      <c r="H1051" cm="1">
        <f t="array" ref="H1051">_xlfn.IFS(B1051&gt;_xlfn.QUARTILE.INC(B:B,3),1,B1051&gt;_xlfn.QUARTILE.INC(B:B,2),2,B1051&gt;_xlfn.QUARTILE.INC(B:B,1),3,B1051&lt;=_xlfn.QUARTILE.INC(B:B,1),4)</f>
        <v>4</v>
      </c>
      <c r="I1051" cm="1">
        <f t="array" ref="I1051">_xlfn.IFS(D1051&gt;_xlfn.QUARTILE.INC(D:D,3),1,D1051&gt;_xlfn.QUARTILE.INC(D:D,2),2,D1051&gt;_xlfn.QUARTILE.INC(D:D,1),3,D1051&lt;=_xlfn.QUARTILE.INC(D:D,1),4)</f>
        <v>2</v>
      </c>
      <c r="J1051" t="str">
        <f t="shared" si="64"/>
        <v>342</v>
      </c>
      <c r="K1051" t="str">
        <f t="shared" si="65"/>
        <v/>
      </c>
      <c r="L1051" t="str">
        <f t="shared" si="66"/>
        <v/>
      </c>
      <c r="M1051" t="str">
        <f t="shared" si="67"/>
        <v/>
      </c>
    </row>
    <row r="1052" spans="1:13" x14ac:dyDescent="0.25">
      <c r="A1052">
        <v>8137</v>
      </c>
      <c r="B1052">
        <v>10</v>
      </c>
      <c r="C1052" s="1">
        <v>43579</v>
      </c>
      <c r="D1052">
        <v>48.95</v>
      </c>
      <c r="E1052">
        <v>4.0791666666666604</v>
      </c>
      <c r="F1052">
        <f>$O$2-C1052</f>
        <v>7</v>
      </c>
      <c r="G1052" cm="1">
        <f t="array" ref="G1052">_xlfn.IFS(F1052&gt;_xlfn.QUARTILE.INC(F:F,3),4,F1052&gt;_xlfn.QUARTILE.INC(F:F,2),3,F1052&gt;_xlfn.QUARTILE.INC(F:F,1),2,F1052&lt;=_xlfn.QUARTILE.INC(F:F,1),1)</f>
        <v>3</v>
      </c>
      <c r="H1052" cm="1">
        <f t="array" ref="H1052">_xlfn.IFS(B1052&gt;_xlfn.QUARTILE.INC(B:B,3),1,B1052&gt;_xlfn.QUARTILE.INC(B:B,2),2,B1052&gt;_xlfn.QUARTILE.INC(B:B,1),3,B1052&lt;=_xlfn.QUARTILE.INC(B:B,1),4)</f>
        <v>2</v>
      </c>
      <c r="I1052" cm="1">
        <f t="array" ref="I1052">_xlfn.IFS(D1052&gt;_xlfn.QUARTILE.INC(D:D,3),1,D1052&gt;_xlfn.QUARTILE.INC(D:D,2),2,D1052&gt;_xlfn.QUARTILE.INC(D:D,1),3,D1052&lt;=_xlfn.QUARTILE.INC(D:D,1),4)</f>
        <v>2</v>
      </c>
      <c r="J1052" t="str">
        <f t="shared" si="64"/>
        <v>322</v>
      </c>
      <c r="K1052" t="str">
        <f t="shared" si="65"/>
        <v/>
      </c>
      <c r="L1052" t="str">
        <f t="shared" si="66"/>
        <v/>
      </c>
      <c r="M1052" t="str">
        <f t="shared" si="67"/>
        <v/>
      </c>
    </row>
    <row r="1053" spans="1:13" x14ac:dyDescent="0.25">
      <c r="A1053">
        <v>5400</v>
      </c>
      <c r="B1053">
        <v>7</v>
      </c>
      <c r="C1053" s="1">
        <v>43581</v>
      </c>
      <c r="D1053">
        <v>48.95</v>
      </c>
      <c r="E1053">
        <v>6.1187500000000004</v>
      </c>
      <c r="F1053">
        <f>$O$2-C1053</f>
        <v>5</v>
      </c>
      <c r="G1053" cm="1">
        <f t="array" ref="G1053">_xlfn.IFS(F1053&gt;_xlfn.QUARTILE.INC(F:F,3),4,F1053&gt;_xlfn.QUARTILE.INC(F:F,2),3,F1053&gt;_xlfn.QUARTILE.INC(F:F,1),2,F1053&lt;=_xlfn.QUARTILE.INC(F:F,1),1)</f>
        <v>3</v>
      </c>
      <c r="H1053" cm="1">
        <f t="array" ref="H1053">_xlfn.IFS(B1053&gt;_xlfn.QUARTILE.INC(B:B,3),1,B1053&gt;_xlfn.QUARTILE.INC(B:B,2),2,B1053&gt;_xlfn.QUARTILE.INC(B:B,1),3,B1053&lt;=_xlfn.QUARTILE.INC(B:B,1),4)</f>
        <v>3</v>
      </c>
      <c r="I1053" cm="1">
        <f t="array" ref="I1053">_xlfn.IFS(D1053&gt;_xlfn.QUARTILE.INC(D:D,3),1,D1053&gt;_xlfn.QUARTILE.INC(D:D,2),2,D1053&gt;_xlfn.QUARTILE.INC(D:D,1),3,D1053&lt;=_xlfn.QUARTILE.INC(D:D,1),4)</f>
        <v>2</v>
      </c>
      <c r="J1053" t="str">
        <f t="shared" si="64"/>
        <v>332</v>
      </c>
      <c r="K1053" t="str">
        <f t="shared" si="65"/>
        <v/>
      </c>
      <c r="L1053" t="str">
        <f t="shared" si="66"/>
        <v/>
      </c>
      <c r="M1053" t="str">
        <f t="shared" si="67"/>
        <v/>
      </c>
    </row>
    <row r="1054" spans="1:13" x14ac:dyDescent="0.25">
      <c r="A1054">
        <v>8151</v>
      </c>
      <c r="B1054">
        <v>11</v>
      </c>
      <c r="C1054" s="1">
        <v>43581</v>
      </c>
      <c r="D1054">
        <v>48.95</v>
      </c>
      <c r="E1054">
        <v>3.76538461538461</v>
      </c>
      <c r="F1054">
        <f>$O$2-C1054</f>
        <v>5</v>
      </c>
      <c r="G1054" cm="1">
        <f t="array" ref="G1054">_xlfn.IFS(F1054&gt;_xlfn.QUARTILE.INC(F:F,3),4,F1054&gt;_xlfn.QUARTILE.INC(F:F,2),3,F1054&gt;_xlfn.QUARTILE.INC(F:F,1),2,F1054&lt;=_xlfn.QUARTILE.INC(F:F,1),1)</f>
        <v>3</v>
      </c>
      <c r="H1054" cm="1">
        <f t="array" ref="H1054">_xlfn.IFS(B1054&gt;_xlfn.QUARTILE.INC(B:B,3),1,B1054&gt;_xlfn.QUARTILE.INC(B:B,2),2,B1054&gt;_xlfn.QUARTILE.INC(B:B,1),3,B1054&lt;=_xlfn.QUARTILE.INC(B:B,1),4)</f>
        <v>2</v>
      </c>
      <c r="I1054" cm="1">
        <f t="array" ref="I1054">_xlfn.IFS(D1054&gt;_xlfn.QUARTILE.INC(D:D,3),1,D1054&gt;_xlfn.QUARTILE.INC(D:D,2),2,D1054&gt;_xlfn.QUARTILE.INC(D:D,1),3,D1054&lt;=_xlfn.QUARTILE.INC(D:D,1),4)</f>
        <v>2</v>
      </c>
      <c r="J1054" t="str">
        <f t="shared" si="64"/>
        <v>322</v>
      </c>
      <c r="K1054" t="str">
        <f t="shared" si="65"/>
        <v/>
      </c>
      <c r="L1054" t="str">
        <f t="shared" si="66"/>
        <v/>
      </c>
      <c r="M1054" t="str">
        <f t="shared" si="67"/>
        <v/>
      </c>
    </row>
    <row r="1055" spans="1:13" x14ac:dyDescent="0.25">
      <c r="A1055">
        <v>5758</v>
      </c>
      <c r="B1055">
        <v>9</v>
      </c>
      <c r="C1055" s="1">
        <v>43584</v>
      </c>
      <c r="D1055">
        <v>48.9</v>
      </c>
      <c r="E1055">
        <v>4.0750000000000002</v>
      </c>
      <c r="F1055">
        <f>$O$2-C1055</f>
        <v>2</v>
      </c>
      <c r="G1055" cm="1">
        <f t="array" ref="G1055">_xlfn.IFS(F1055&gt;_xlfn.QUARTILE.INC(F:F,3),4,F1055&gt;_xlfn.QUARTILE.INC(F:F,2),3,F1055&gt;_xlfn.QUARTILE.INC(F:F,1),2,F1055&lt;=_xlfn.QUARTILE.INC(F:F,1),1)</f>
        <v>1</v>
      </c>
      <c r="H1055" cm="1">
        <f t="array" ref="H1055">_xlfn.IFS(B1055&gt;_xlfn.QUARTILE.INC(B:B,3),1,B1055&gt;_xlfn.QUARTILE.INC(B:B,2),2,B1055&gt;_xlfn.QUARTILE.INC(B:B,1),3,B1055&lt;=_xlfn.QUARTILE.INC(B:B,1),4)</f>
        <v>2</v>
      </c>
      <c r="I1055" cm="1">
        <f t="array" ref="I1055">_xlfn.IFS(D1055&gt;_xlfn.QUARTILE.INC(D:D,3),1,D1055&gt;_xlfn.QUARTILE.INC(D:D,2),2,D1055&gt;_xlfn.QUARTILE.INC(D:D,1),3,D1055&lt;=_xlfn.QUARTILE.INC(D:D,1),4)</f>
        <v>2</v>
      </c>
      <c r="J1055" t="str">
        <f t="shared" si="64"/>
        <v>122</v>
      </c>
      <c r="K1055" t="str">
        <f t="shared" si="65"/>
        <v/>
      </c>
      <c r="L1055" t="str">
        <f t="shared" si="66"/>
        <v/>
      </c>
      <c r="M1055" t="str">
        <f t="shared" si="67"/>
        <v/>
      </c>
    </row>
    <row r="1056" spans="1:13" x14ac:dyDescent="0.25">
      <c r="A1056">
        <v>5096</v>
      </c>
      <c r="B1056">
        <v>11</v>
      </c>
      <c r="C1056" s="1">
        <v>43582</v>
      </c>
      <c r="D1056">
        <v>48.85</v>
      </c>
      <c r="E1056">
        <v>3.4892857142857099</v>
      </c>
      <c r="F1056">
        <f>$O$2-C1056</f>
        <v>4</v>
      </c>
      <c r="G1056" cm="1">
        <f t="array" ref="G1056">_xlfn.IFS(F1056&gt;_xlfn.QUARTILE.INC(F:F,3),4,F1056&gt;_xlfn.QUARTILE.INC(F:F,2),3,F1056&gt;_xlfn.QUARTILE.INC(F:F,1),2,F1056&lt;=_xlfn.QUARTILE.INC(F:F,1),1)</f>
        <v>2</v>
      </c>
      <c r="H1056" cm="1">
        <f t="array" ref="H1056">_xlfn.IFS(B1056&gt;_xlfn.QUARTILE.INC(B:B,3),1,B1056&gt;_xlfn.QUARTILE.INC(B:B,2),2,B1056&gt;_xlfn.QUARTILE.INC(B:B,1),3,B1056&lt;=_xlfn.QUARTILE.INC(B:B,1),4)</f>
        <v>2</v>
      </c>
      <c r="I1056" cm="1">
        <f t="array" ref="I1056">_xlfn.IFS(D1056&gt;_xlfn.QUARTILE.INC(D:D,3),1,D1056&gt;_xlfn.QUARTILE.INC(D:D,2),2,D1056&gt;_xlfn.QUARTILE.INC(D:D,1),3,D1056&lt;=_xlfn.QUARTILE.INC(D:D,1),4)</f>
        <v>2</v>
      </c>
      <c r="J1056" t="str">
        <f t="shared" si="64"/>
        <v>222</v>
      </c>
      <c r="K1056" t="str">
        <f t="shared" si="65"/>
        <v/>
      </c>
      <c r="L1056" t="str">
        <f t="shared" si="66"/>
        <v/>
      </c>
      <c r="M1056" t="str">
        <f t="shared" si="67"/>
        <v/>
      </c>
    </row>
    <row r="1057" spans="1:13" x14ac:dyDescent="0.25">
      <c r="A1057">
        <v>8016</v>
      </c>
      <c r="B1057">
        <v>11</v>
      </c>
      <c r="C1057" s="1">
        <v>43580</v>
      </c>
      <c r="D1057">
        <v>48.8</v>
      </c>
      <c r="E1057">
        <v>3.7538461538461498</v>
      </c>
      <c r="F1057">
        <f>$O$2-C1057</f>
        <v>6</v>
      </c>
      <c r="G1057" cm="1">
        <f t="array" ref="G1057">_xlfn.IFS(F1057&gt;_xlfn.QUARTILE.INC(F:F,3),4,F1057&gt;_xlfn.QUARTILE.INC(F:F,2),3,F1057&gt;_xlfn.QUARTILE.INC(F:F,1),2,F1057&lt;=_xlfn.QUARTILE.INC(F:F,1),1)</f>
        <v>3</v>
      </c>
      <c r="H1057" cm="1">
        <f t="array" ref="H1057">_xlfn.IFS(B1057&gt;_xlfn.QUARTILE.INC(B:B,3),1,B1057&gt;_xlfn.QUARTILE.INC(B:B,2),2,B1057&gt;_xlfn.QUARTILE.INC(B:B,1),3,B1057&lt;=_xlfn.QUARTILE.INC(B:B,1),4)</f>
        <v>2</v>
      </c>
      <c r="I1057" cm="1">
        <f t="array" ref="I1057">_xlfn.IFS(D1057&gt;_xlfn.QUARTILE.INC(D:D,3),1,D1057&gt;_xlfn.QUARTILE.INC(D:D,2),2,D1057&gt;_xlfn.QUARTILE.INC(D:D,1),3,D1057&lt;=_xlfn.QUARTILE.INC(D:D,1),4)</f>
        <v>2</v>
      </c>
      <c r="J1057" t="str">
        <f t="shared" si="64"/>
        <v>322</v>
      </c>
      <c r="K1057" t="str">
        <f t="shared" si="65"/>
        <v/>
      </c>
      <c r="L1057" t="str">
        <f t="shared" si="66"/>
        <v/>
      </c>
      <c r="M1057" t="str">
        <f t="shared" si="67"/>
        <v/>
      </c>
    </row>
    <row r="1058" spans="1:13" x14ac:dyDescent="0.25">
      <c r="A1058">
        <v>425</v>
      </c>
      <c r="B1058">
        <v>8</v>
      </c>
      <c r="C1058" s="1">
        <v>43583</v>
      </c>
      <c r="D1058">
        <v>48.75</v>
      </c>
      <c r="E1058">
        <v>4.875</v>
      </c>
      <c r="F1058">
        <f>$O$2-C1058</f>
        <v>3</v>
      </c>
      <c r="G1058" cm="1">
        <f t="array" ref="G1058">_xlfn.IFS(F1058&gt;_xlfn.QUARTILE.INC(F:F,3),4,F1058&gt;_xlfn.QUARTILE.INC(F:F,2),3,F1058&gt;_xlfn.QUARTILE.INC(F:F,1),2,F1058&lt;=_xlfn.QUARTILE.INC(F:F,1),1)</f>
        <v>1</v>
      </c>
      <c r="H1058" cm="1">
        <f t="array" ref="H1058">_xlfn.IFS(B1058&gt;_xlfn.QUARTILE.INC(B:B,3),1,B1058&gt;_xlfn.QUARTILE.INC(B:B,2),2,B1058&gt;_xlfn.QUARTILE.INC(B:B,1),3,B1058&lt;=_xlfn.QUARTILE.INC(B:B,1),4)</f>
        <v>3</v>
      </c>
      <c r="I1058" cm="1">
        <f t="array" ref="I1058">_xlfn.IFS(D1058&gt;_xlfn.QUARTILE.INC(D:D,3),1,D1058&gt;_xlfn.QUARTILE.INC(D:D,2),2,D1058&gt;_xlfn.QUARTILE.INC(D:D,1),3,D1058&lt;=_xlfn.QUARTILE.INC(D:D,1),4)</f>
        <v>2</v>
      </c>
      <c r="J1058" t="str">
        <f t="shared" si="64"/>
        <v>132</v>
      </c>
      <c r="K1058" t="str">
        <f t="shared" si="65"/>
        <v/>
      </c>
      <c r="L1058" t="str">
        <f t="shared" si="66"/>
        <v/>
      </c>
      <c r="M1058" t="str">
        <f t="shared" si="67"/>
        <v/>
      </c>
    </row>
    <row r="1059" spans="1:13" x14ac:dyDescent="0.25">
      <c r="A1059">
        <v>5320</v>
      </c>
      <c r="B1059">
        <v>8</v>
      </c>
      <c r="C1059" s="1">
        <v>43579</v>
      </c>
      <c r="D1059">
        <v>48.75</v>
      </c>
      <c r="E1059">
        <v>4.875</v>
      </c>
      <c r="F1059">
        <f>$O$2-C1059</f>
        <v>7</v>
      </c>
      <c r="G1059" cm="1">
        <f t="array" ref="G1059">_xlfn.IFS(F1059&gt;_xlfn.QUARTILE.INC(F:F,3),4,F1059&gt;_xlfn.QUARTILE.INC(F:F,2),3,F1059&gt;_xlfn.QUARTILE.INC(F:F,1),2,F1059&lt;=_xlfn.QUARTILE.INC(F:F,1),1)</f>
        <v>3</v>
      </c>
      <c r="H1059" cm="1">
        <f t="array" ref="H1059">_xlfn.IFS(B1059&gt;_xlfn.QUARTILE.INC(B:B,3),1,B1059&gt;_xlfn.QUARTILE.INC(B:B,2),2,B1059&gt;_xlfn.QUARTILE.INC(B:B,1),3,B1059&lt;=_xlfn.QUARTILE.INC(B:B,1),4)</f>
        <v>3</v>
      </c>
      <c r="I1059" cm="1">
        <f t="array" ref="I1059">_xlfn.IFS(D1059&gt;_xlfn.QUARTILE.INC(D:D,3),1,D1059&gt;_xlfn.QUARTILE.INC(D:D,2),2,D1059&gt;_xlfn.QUARTILE.INC(D:D,1),3,D1059&lt;=_xlfn.QUARTILE.INC(D:D,1),4)</f>
        <v>2</v>
      </c>
      <c r="J1059" t="str">
        <f t="shared" si="64"/>
        <v>332</v>
      </c>
      <c r="K1059" t="str">
        <f t="shared" si="65"/>
        <v/>
      </c>
      <c r="L1059" t="str">
        <f t="shared" si="66"/>
        <v/>
      </c>
      <c r="M1059" t="str">
        <f t="shared" si="67"/>
        <v/>
      </c>
    </row>
    <row r="1060" spans="1:13" x14ac:dyDescent="0.25">
      <c r="A1060">
        <v>5371</v>
      </c>
      <c r="B1060">
        <v>6</v>
      </c>
      <c r="C1060" s="1">
        <v>43578</v>
      </c>
      <c r="D1060">
        <v>48.75</v>
      </c>
      <c r="E1060">
        <v>6.96428571428571</v>
      </c>
      <c r="F1060">
        <f>$O$2-C1060</f>
        <v>8</v>
      </c>
      <c r="G1060" cm="1">
        <f t="array" ref="G1060">_xlfn.IFS(F1060&gt;_xlfn.QUARTILE.INC(F:F,3),4,F1060&gt;_xlfn.QUARTILE.INC(F:F,2),3,F1060&gt;_xlfn.QUARTILE.INC(F:F,1),2,F1060&lt;=_xlfn.QUARTILE.INC(F:F,1),1)</f>
        <v>4</v>
      </c>
      <c r="H1060" cm="1">
        <f t="array" ref="H1060">_xlfn.IFS(B1060&gt;_xlfn.QUARTILE.INC(B:B,3),1,B1060&gt;_xlfn.QUARTILE.INC(B:B,2),2,B1060&gt;_xlfn.QUARTILE.INC(B:B,1),3,B1060&lt;=_xlfn.QUARTILE.INC(B:B,1),4)</f>
        <v>4</v>
      </c>
      <c r="I1060" cm="1">
        <f t="array" ref="I1060">_xlfn.IFS(D1060&gt;_xlfn.QUARTILE.INC(D:D,3),1,D1060&gt;_xlfn.QUARTILE.INC(D:D,2),2,D1060&gt;_xlfn.QUARTILE.INC(D:D,1),3,D1060&lt;=_xlfn.QUARTILE.INC(D:D,1),4)</f>
        <v>2</v>
      </c>
      <c r="J1060" t="str">
        <f t="shared" si="64"/>
        <v>442</v>
      </c>
      <c r="K1060" t="str">
        <f t="shared" si="65"/>
        <v>At Risk</v>
      </c>
      <c r="L1060" t="str">
        <f t="shared" si="66"/>
        <v/>
      </c>
      <c r="M1060" t="str">
        <f t="shared" si="67"/>
        <v/>
      </c>
    </row>
    <row r="1061" spans="1:13" x14ac:dyDescent="0.25">
      <c r="A1061">
        <v>191</v>
      </c>
      <c r="B1061">
        <v>9</v>
      </c>
      <c r="C1061" s="1">
        <v>43578</v>
      </c>
      <c r="D1061">
        <v>48.75</v>
      </c>
      <c r="E1061">
        <v>4.0625</v>
      </c>
      <c r="F1061">
        <f>$O$2-C1061</f>
        <v>8</v>
      </c>
      <c r="G1061" cm="1">
        <f t="array" ref="G1061">_xlfn.IFS(F1061&gt;_xlfn.QUARTILE.INC(F:F,3),4,F1061&gt;_xlfn.QUARTILE.INC(F:F,2),3,F1061&gt;_xlfn.QUARTILE.INC(F:F,1),2,F1061&lt;=_xlfn.QUARTILE.INC(F:F,1),1)</f>
        <v>4</v>
      </c>
      <c r="H1061" cm="1">
        <f t="array" ref="H1061">_xlfn.IFS(B1061&gt;_xlfn.QUARTILE.INC(B:B,3),1,B1061&gt;_xlfn.QUARTILE.INC(B:B,2),2,B1061&gt;_xlfn.QUARTILE.INC(B:B,1),3,B1061&lt;=_xlfn.QUARTILE.INC(B:B,1),4)</f>
        <v>2</v>
      </c>
      <c r="I1061" cm="1">
        <f t="array" ref="I1061">_xlfn.IFS(D1061&gt;_xlfn.QUARTILE.INC(D:D,3),1,D1061&gt;_xlfn.QUARTILE.INC(D:D,2),2,D1061&gt;_xlfn.QUARTILE.INC(D:D,1),3,D1061&lt;=_xlfn.QUARTILE.INC(D:D,1),4)</f>
        <v>2</v>
      </c>
      <c r="J1061" t="str">
        <f t="shared" si="64"/>
        <v>422</v>
      </c>
      <c r="K1061" t="str">
        <f t="shared" si="65"/>
        <v>At Risk</v>
      </c>
      <c r="L1061" t="str">
        <f t="shared" si="66"/>
        <v/>
      </c>
      <c r="M1061" t="str">
        <f t="shared" si="67"/>
        <v/>
      </c>
    </row>
    <row r="1062" spans="1:13" x14ac:dyDescent="0.25">
      <c r="A1062">
        <v>5159</v>
      </c>
      <c r="B1062">
        <v>9</v>
      </c>
      <c r="C1062" s="1">
        <v>43583</v>
      </c>
      <c r="D1062">
        <v>48.65</v>
      </c>
      <c r="E1062">
        <v>4.05416666666666</v>
      </c>
      <c r="F1062">
        <f>$O$2-C1062</f>
        <v>3</v>
      </c>
      <c r="G1062" cm="1">
        <f t="array" ref="G1062">_xlfn.IFS(F1062&gt;_xlfn.QUARTILE.INC(F:F,3),4,F1062&gt;_xlfn.QUARTILE.INC(F:F,2),3,F1062&gt;_xlfn.QUARTILE.INC(F:F,1),2,F1062&lt;=_xlfn.QUARTILE.INC(F:F,1),1)</f>
        <v>1</v>
      </c>
      <c r="H1062" cm="1">
        <f t="array" ref="H1062">_xlfn.IFS(B1062&gt;_xlfn.QUARTILE.INC(B:B,3),1,B1062&gt;_xlfn.QUARTILE.INC(B:B,2),2,B1062&gt;_xlfn.QUARTILE.INC(B:B,1),3,B1062&lt;=_xlfn.QUARTILE.INC(B:B,1),4)</f>
        <v>2</v>
      </c>
      <c r="I1062" cm="1">
        <f t="array" ref="I1062">_xlfn.IFS(D1062&gt;_xlfn.QUARTILE.INC(D:D,3),1,D1062&gt;_xlfn.QUARTILE.INC(D:D,2),2,D1062&gt;_xlfn.QUARTILE.INC(D:D,1),3,D1062&lt;=_xlfn.QUARTILE.INC(D:D,1),4)</f>
        <v>2</v>
      </c>
      <c r="J1062" t="str">
        <f t="shared" si="64"/>
        <v>122</v>
      </c>
      <c r="K1062" t="str">
        <f t="shared" si="65"/>
        <v/>
      </c>
      <c r="L1062" t="str">
        <f t="shared" si="66"/>
        <v/>
      </c>
      <c r="M1062" t="str">
        <f t="shared" si="67"/>
        <v/>
      </c>
    </row>
    <row r="1063" spans="1:13" x14ac:dyDescent="0.25">
      <c r="A1063">
        <v>274</v>
      </c>
      <c r="B1063">
        <v>8</v>
      </c>
      <c r="C1063" s="1">
        <v>43584</v>
      </c>
      <c r="D1063">
        <v>48.6</v>
      </c>
      <c r="E1063">
        <v>4.41818181818181</v>
      </c>
      <c r="F1063">
        <f>$O$2-C1063</f>
        <v>2</v>
      </c>
      <c r="G1063" cm="1">
        <f t="array" ref="G1063">_xlfn.IFS(F1063&gt;_xlfn.QUARTILE.INC(F:F,3),4,F1063&gt;_xlfn.QUARTILE.INC(F:F,2),3,F1063&gt;_xlfn.QUARTILE.INC(F:F,1),2,F1063&lt;=_xlfn.QUARTILE.INC(F:F,1),1)</f>
        <v>1</v>
      </c>
      <c r="H1063" cm="1">
        <f t="array" ref="H1063">_xlfn.IFS(B1063&gt;_xlfn.QUARTILE.INC(B:B,3),1,B1063&gt;_xlfn.QUARTILE.INC(B:B,2),2,B1063&gt;_xlfn.QUARTILE.INC(B:B,1),3,B1063&lt;=_xlfn.QUARTILE.INC(B:B,1),4)</f>
        <v>3</v>
      </c>
      <c r="I1063" cm="1">
        <f t="array" ref="I1063">_xlfn.IFS(D1063&gt;_xlfn.QUARTILE.INC(D:D,3),1,D1063&gt;_xlfn.QUARTILE.INC(D:D,2),2,D1063&gt;_xlfn.QUARTILE.INC(D:D,1),3,D1063&lt;=_xlfn.QUARTILE.INC(D:D,1),4)</f>
        <v>2</v>
      </c>
      <c r="J1063" t="str">
        <f t="shared" si="64"/>
        <v>132</v>
      </c>
      <c r="K1063" t="str">
        <f t="shared" si="65"/>
        <v/>
      </c>
      <c r="L1063" t="str">
        <f t="shared" si="66"/>
        <v/>
      </c>
      <c r="M1063" t="str">
        <f t="shared" si="67"/>
        <v/>
      </c>
    </row>
    <row r="1064" spans="1:13" x14ac:dyDescent="0.25">
      <c r="A1064">
        <v>592</v>
      </c>
      <c r="B1064">
        <v>8</v>
      </c>
      <c r="C1064" s="1">
        <v>43582</v>
      </c>
      <c r="D1064">
        <v>48.599999999999902</v>
      </c>
      <c r="E1064">
        <v>4.8599999999999897</v>
      </c>
      <c r="F1064">
        <f>$O$2-C1064</f>
        <v>4</v>
      </c>
      <c r="G1064" cm="1">
        <f t="array" ref="G1064">_xlfn.IFS(F1064&gt;_xlfn.QUARTILE.INC(F:F,3),4,F1064&gt;_xlfn.QUARTILE.INC(F:F,2),3,F1064&gt;_xlfn.QUARTILE.INC(F:F,1),2,F1064&lt;=_xlfn.QUARTILE.INC(F:F,1),1)</f>
        <v>2</v>
      </c>
      <c r="H1064" cm="1">
        <f t="array" ref="H1064">_xlfn.IFS(B1064&gt;_xlfn.QUARTILE.INC(B:B,3),1,B1064&gt;_xlfn.QUARTILE.INC(B:B,2),2,B1064&gt;_xlfn.QUARTILE.INC(B:B,1),3,B1064&lt;=_xlfn.QUARTILE.INC(B:B,1),4)</f>
        <v>3</v>
      </c>
      <c r="I1064" cm="1">
        <f t="array" ref="I1064">_xlfn.IFS(D1064&gt;_xlfn.QUARTILE.INC(D:D,3),1,D1064&gt;_xlfn.QUARTILE.INC(D:D,2),2,D1064&gt;_xlfn.QUARTILE.INC(D:D,1),3,D1064&lt;=_xlfn.QUARTILE.INC(D:D,1),4)</f>
        <v>2</v>
      </c>
      <c r="J1064" t="str">
        <f t="shared" si="64"/>
        <v>232</v>
      </c>
      <c r="K1064" t="str">
        <f t="shared" si="65"/>
        <v/>
      </c>
      <c r="L1064" t="str">
        <f t="shared" si="66"/>
        <v/>
      </c>
      <c r="M1064" t="str">
        <f t="shared" si="67"/>
        <v/>
      </c>
    </row>
    <row r="1065" spans="1:13" x14ac:dyDescent="0.25">
      <c r="A1065">
        <v>8093</v>
      </c>
      <c r="B1065">
        <v>9</v>
      </c>
      <c r="C1065" s="1">
        <v>43581</v>
      </c>
      <c r="D1065">
        <v>48.599999999999902</v>
      </c>
      <c r="E1065">
        <v>3.7384615384615301</v>
      </c>
      <c r="F1065">
        <f>$O$2-C1065</f>
        <v>5</v>
      </c>
      <c r="G1065" cm="1">
        <f t="array" ref="G1065">_xlfn.IFS(F1065&gt;_xlfn.QUARTILE.INC(F:F,3),4,F1065&gt;_xlfn.QUARTILE.INC(F:F,2),3,F1065&gt;_xlfn.QUARTILE.INC(F:F,1),2,F1065&lt;=_xlfn.QUARTILE.INC(F:F,1),1)</f>
        <v>3</v>
      </c>
      <c r="H1065" cm="1">
        <f t="array" ref="H1065">_xlfn.IFS(B1065&gt;_xlfn.QUARTILE.INC(B:B,3),1,B1065&gt;_xlfn.QUARTILE.INC(B:B,2),2,B1065&gt;_xlfn.QUARTILE.INC(B:B,1),3,B1065&lt;=_xlfn.QUARTILE.INC(B:B,1),4)</f>
        <v>2</v>
      </c>
      <c r="I1065" cm="1">
        <f t="array" ref="I1065">_xlfn.IFS(D1065&gt;_xlfn.QUARTILE.INC(D:D,3),1,D1065&gt;_xlfn.QUARTILE.INC(D:D,2),2,D1065&gt;_xlfn.QUARTILE.INC(D:D,1),3,D1065&lt;=_xlfn.QUARTILE.INC(D:D,1),4)</f>
        <v>2</v>
      </c>
      <c r="J1065" t="str">
        <f t="shared" si="64"/>
        <v>322</v>
      </c>
      <c r="K1065" t="str">
        <f t="shared" si="65"/>
        <v/>
      </c>
      <c r="L1065" t="str">
        <f t="shared" si="66"/>
        <v/>
      </c>
      <c r="M1065" t="str">
        <f t="shared" si="67"/>
        <v/>
      </c>
    </row>
    <row r="1066" spans="1:13" x14ac:dyDescent="0.25">
      <c r="A1066">
        <v>5259</v>
      </c>
      <c r="B1066">
        <v>10</v>
      </c>
      <c r="C1066" s="1">
        <v>43580</v>
      </c>
      <c r="D1066">
        <v>48.55</v>
      </c>
      <c r="E1066">
        <v>4.4136363636363596</v>
      </c>
      <c r="F1066">
        <f>$O$2-C1066</f>
        <v>6</v>
      </c>
      <c r="G1066" cm="1">
        <f t="array" ref="G1066">_xlfn.IFS(F1066&gt;_xlfn.QUARTILE.INC(F:F,3),4,F1066&gt;_xlfn.QUARTILE.INC(F:F,2),3,F1066&gt;_xlfn.QUARTILE.INC(F:F,1),2,F1066&lt;=_xlfn.QUARTILE.INC(F:F,1),1)</f>
        <v>3</v>
      </c>
      <c r="H1066" cm="1">
        <f t="array" ref="H1066">_xlfn.IFS(B1066&gt;_xlfn.QUARTILE.INC(B:B,3),1,B1066&gt;_xlfn.QUARTILE.INC(B:B,2),2,B1066&gt;_xlfn.QUARTILE.INC(B:B,1),3,B1066&lt;=_xlfn.QUARTILE.INC(B:B,1),4)</f>
        <v>2</v>
      </c>
      <c r="I1066" cm="1">
        <f t="array" ref="I1066">_xlfn.IFS(D1066&gt;_xlfn.QUARTILE.INC(D:D,3),1,D1066&gt;_xlfn.QUARTILE.INC(D:D,2),2,D1066&gt;_xlfn.QUARTILE.INC(D:D,1),3,D1066&lt;=_xlfn.QUARTILE.INC(D:D,1),4)</f>
        <v>2</v>
      </c>
      <c r="J1066" t="str">
        <f t="shared" si="64"/>
        <v>322</v>
      </c>
      <c r="K1066" t="str">
        <f t="shared" si="65"/>
        <v/>
      </c>
      <c r="L1066" t="str">
        <f t="shared" si="66"/>
        <v/>
      </c>
      <c r="M1066" t="str">
        <f t="shared" si="67"/>
        <v/>
      </c>
    </row>
    <row r="1067" spans="1:13" x14ac:dyDescent="0.25">
      <c r="A1067">
        <v>584</v>
      </c>
      <c r="B1067">
        <v>12</v>
      </c>
      <c r="C1067" s="1">
        <v>43582</v>
      </c>
      <c r="D1067">
        <v>48.55</v>
      </c>
      <c r="E1067">
        <v>4.0458333333333298</v>
      </c>
      <c r="F1067">
        <f>$O$2-C1067</f>
        <v>4</v>
      </c>
      <c r="G1067" cm="1">
        <f t="array" ref="G1067">_xlfn.IFS(F1067&gt;_xlfn.QUARTILE.INC(F:F,3),4,F1067&gt;_xlfn.QUARTILE.INC(F:F,2),3,F1067&gt;_xlfn.QUARTILE.INC(F:F,1),2,F1067&lt;=_xlfn.QUARTILE.INC(F:F,1),1)</f>
        <v>2</v>
      </c>
      <c r="H1067" cm="1">
        <f t="array" ref="H1067">_xlfn.IFS(B1067&gt;_xlfn.QUARTILE.INC(B:B,3),1,B1067&gt;_xlfn.QUARTILE.INC(B:B,2),2,B1067&gt;_xlfn.QUARTILE.INC(B:B,1),3,B1067&lt;=_xlfn.QUARTILE.INC(B:B,1),4)</f>
        <v>1</v>
      </c>
      <c r="I1067" cm="1">
        <f t="array" ref="I1067">_xlfn.IFS(D1067&gt;_xlfn.QUARTILE.INC(D:D,3),1,D1067&gt;_xlfn.QUARTILE.INC(D:D,2),2,D1067&gt;_xlfn.QUARTILE.INC(D:D,1),3,D1067&lt;=_xlfn.QUARTILE.INC(D:D,1),4)</f>
        <v>2</v>
      </c>
      <c r="J1067" t="str">
        <f t="shared" si="64"/>
        <v>212</v>
      </c>
      <c r="K1067" t="str">
        <f t="shared" si="65"/>
        <v/>
      </c>
      <c r="L1067" t="str">
        <f t="shared" si="66"/>
        <v/>
      </c>
      <c r="M1067" t="str">
        <f t="shared" si="67"/>
        <v>Loyal</v>
      </c>
    </row>
    <row r="1068" spans="1:13" x14ac:dyDescent="0.25">
      <c r="A1068">
        <v>5573</v>
      </c>
      <c r="B1068">
        <v>8</v>
      </c>
      <c r="C1068" s="1">
        <v>43583</v>
      </c>
      <c r="D1068">
        <v>48.55</v>
      </c>
      <c r="E1068">
        <v>4.0458333333333298</v>
      </c>
      <c r="F1068">
        <f>$O$2-C1068</f>
        <v>3</v>
      </c>
      <c r="G1068" cm="1">
        <f t="array" ref="G1068">_xlfn.IFS(F1068&gt;_xlfn.QUARTILE.INC(F:F,3),4,F1068&gt;_xlfn.QUARTILE.INC(F:F,2),3,F1068&gt;_xlfn.QUARTILE.INC(F:F,1),2,F1068&lt;=_xlfn.QUARTILE.INC(F:F,1),1)</f>
        <v>1</v>
      </c>
      <c r="H1068" cm="1">
        <f t="array" ref="H1068">_xlfn.IFS(B1068&gt;_xlfn.QUARTILE.INC(B:B,3),1,B1068&gt;_xlfn.QUARTILE.INC(B:B,2),2,B1068&gt;_xlfn.QUARTILE.INC(B:B,1),3,B1068&lt;=_xlfn.QUARTILE.INC(B:B,1),4)</f>
        <v>3</v>
      </c>
      <c r="I1068" cm="1">
        <f t="array" ref="I1068">_xlfn.IFS(D1068&gt;_xlfn.QUARTILE.INC(D:D,3),1,D1068&gt;_xlfn.QUARTILE.INC(D:D,2),2,D1068&gt;_xlfn.QUARTILE.INC(D:D,1),3,D1068&lt;=_xlfn.QUARTILE.INC(D:D,1),4)</f>
        <v>2</v>
      </c>
      <c r="J1068" t="str">
        <f t="shared" si="64"/>
        <v>132</v>
      </c>
      <c r="K1068" t="str">
        <f t="shared" si="65"/>
        <v/>
      </c>
      <c r="L1068" t="str">
        <f t="shared" si="66"/>
        <v/>
      </c>
      <c r="M1068" t="str">
        <f t="shared" si="67"/>
        <v/>
      </c>
    </row>
    <row r="1069" spans="1:13" x14ac:dyDescent="0.25">
      <c r="A1069">
        <v>352</v>
      </c>
      <c r="B1069">
        <v>12</v>
      </c>
      <c r="C1069" s="1">
        <v>43584</v>
      </c>
      <c r="D1069">
        <v>48.55</v>
      </c>
      <c r="E1069">
        <v>4.0458333333333298</v>
      </c>
      <c r="F1069">
        <f>$O$2-C1069</f>
        <v>2</v>
      </c>
      <c r="G1069" cm="1">
        <f t="array" ref="G1069">_xlfn.IFS(F1069&gt;_xlfn.QUARTILE.INC(F:F,3),4,F1069&gt;_xlfn.QUARTILE.INC(F:F,2),3,F1069&gt;_xlfn.QUARTILE.INC(F:F,1),2,F1069&lt;=_xlfn.QUARTILE.INC(F:F,1),1)</f>
        <v>1</v>
      </c>
      <c r="H1069" cm="1">
        <f t="array" ref="H1069">_xlfn.IFS(B1069&gt;_xlfn.QUARTILE.INC(B:B,3),1,B1069&gt;_xlfn.QUARTILE.INC(B:B,2),2,B1069&gt;_xlfn.QUARTILE.INC(B:B,1),3,B1069&lt;=_xlfn.QUARTILE.INC(B:B,1),4)</f>
        <v>1</v>
      </c>
      <c r="I1069" cm="1">
        <f t="array" ref="I1069">_xlfn.IFS(D1069&gt;_xlfn.QUARTILE.INC(D:D,3),1,D1069&gt;_xlfn.QUARTILE.INC(D:D,2),2,D1069&gt;_xlfn.QUARTILE.INC(D:D,1),3,D1069&lt;=_xlfn.QUARTILE.INC(D:D,1),4)</f>
        <v>2</v>
      </c>
      <c r="J1069" t="str">
        <f t="shared" si="64"/>
        <v>112</v>
      </c>
      <c r="K1069" t="str">
        <f t="shared" si="65"/>
        <v/>
      </c>
      <c r="L1069" t="str">
        <f t="shared" si="66"/>
        <v/>
      </c>
      <c r="M1069" t="str">
        <f t="shared" si="67"/>
        <v>Loyal</v>
      </c>
    </row>
    <row r="1070" spans="1:13" x14ac:dyDescent="0.25">
      <c r="A1070">
        <v>57</v>
      </c>
      <c r="B1070">
        <v>9</v>
      </c>
      <c r="C1070" s="1">
        <v>43584</v>
      </c>
      <c r="D1070">
        <v>48.5</v>
      </c>
      <c r="E1070">
        <v>4.4090909090909003</v>
      </c>
      <c r="F1070">
        <f>$O$2-C1070</f>
        <v>2</v>
      </c>
      <c r="G1070" cm="1">
        <f t="array" ref="G1070">_xlfn.IFS(F1070&gt;_xlfn.QUARTILE.INC(F:F,3),4,F1070&gt;_xlfn.QUARTILE.INC(F:F,2),3,F1070&gt;_xlfn.QUARTILE.INC(F:F,1),2,F1070&lt;=_xlfn.QUARTILE.INC(F:F,1),1)</f>
        <v>1</v>
      </c>
      <c r="H1070" cm="1">
        <f t="array" ref="H1070">_xlfn.IFS(B1070&gt;_xlfn.QUARTILE.INC(B:B,3),1,B1070&gt;_xlfn.QUARTILE.INC(B:B,2),2,B1070&gt;_xlfn.QUARTILE.INC(B:B,1),3,B1070&lt;=_xlfn.QUARTILE.INC(B:B,1),4)</f>
        <v>2</v>
      </c>
      <c r="I1070" cm="1">
        <f t="array" ref="I1070">_xlfn.IFS(D1070&gt;_xlfn.QUARTILE.INC(D:D,3),1,D1070&gt;_xlfn.QUARTILE.INC(D:D,2),2,D1070&gt;_xlfn.QUARTILE.INC(D:D,1),3,D1070&lt;=_xlfn.QUARTILE.INC(D:D,1),4)</f>
        <v>2</v>
      </c>
      <c r="J1070" t="str">
        <f t="shared" si="64"/>
        <v>122</v>
      </c>
      <c r="K1070" t="str">
        <f t="shared" si="65"/>
        <v/>
      </c>
      <c r="L1070" t="str">
        <f t="shared" si="66"/>
        <v/>
      </c>
      <c r="M1070" t="str">
        <f t="shared" si="67"/>
        <v/>
      </c>
    </row>
    <row r="1071" spans="1:13" x14ac:dyDescent="0.25">
      <c r="A1071">
        <v>5368</v>
      </c>
      <c r="B1071">
        <v>8</v>
      </c>
      <c r="C1071" s="1">
        <v>43579</v>
      </c>
      <c r="D1071">
        <v>48.5</v>
      </c>
      <c r="E1071">
        <v>4.0416666666666599</v>
      </c>
      <c r="F1071">
        <f>$O$2-C1071</f>
        <v>7</v>
      </c>
      <c r="G1071" cm="1">
        <f t="array" ref="G1071">_xlfn.IFS(F1071&gt;_xlfn.QUARTILE.INC(F:F,3),4,F1071&gt;_xlfn.QUARTILE.INC(F:F,2),3,F1071&gt;_xlfn.QUARTILE.INC(F:F,1),2,F1071&lt;=_xlfn.QUARTILE.INC(F:F,1),1)</f>
        <v>3</v>
      </c>
      <c r="H1071" cm="1">
        <f t="array" ref="H1071">_xlfn.IFS(B1071&gt;_xlfn.QUARTILE.INC(B:B,3),1,B1071&gt;_xlfn.QUARTILE.INC(B:B,2),2,B1071&gt;_xlfn.QUARTILE.INC(B:B,1),3,B1071&lt;=_xlfn.QUARTILE.INC(B:B,1),4)</f>
        <v>3</v>
      </c>
      <c r="I1071" cm="1">
        <f t="array" ref="I1071">_xlfn.IFS(D1071&gt;_xlfn.QUARTILE.INC(D:D,3),1,D1071&gt;_xlfn.QUARTILE.INC(D:D,2),2,D1071&gt;_xlfn.QUARTILE.INC(D:D,1),3,D1071&lt;=_xlfn.QUARTILE.INC(D:D,1),4)</f>
        <v>2</v>
      </c>
      <c r="J1071" t="str">
        <f t="shared" si="64"/>
        <v>332</v>
      </c>
      <c r="K1071" t="str">
        <f t="shared" si="65"/>
        <v/>
      </c>
      <c r="L1071" t="str">
        <f t="shared" si="66"/>
        <v/>
      </c>
      <c r="M1071" t="str">
        <f t="shared" si="67"/>
        <v/>
      </c>
    </row>
    <row r="1072" spans="1:13" x14ac:dyDescent="0.25">
      <c r="A1072">
        <v>596</v>
      </c>
      <c r="B1072">
        <v>9</v>
      </c>
      <c r="C1072" s="1">
        <v>43583</v>
      </c>
      <c r="D1072">
        <v>48.45</v>
      </c>
      <c r="E1072">
        <v>4.4045454545454499</v>
      </c>
      <c r="F1072">
        <f>$O$2-C1072</f>
        <v>3</v>
      </c>
      <c r="G1072" cm="1">
        <f t="array" ref="G1072">_xlfn.IFS(F1072&gt;_xlfn.QUARTILE.INC(F:F,3),4,F1072&gt;_xlfn.QUARTILE.INC(F:F,2),3,F1072&gt;_xlfn.QUARTILE.INC(F:F,1),2,F1072&lt;=_xlfn.QUARTILE.INC(F:F,1),1)</f>
        <v>1</v>
      </c>
      <c r="H1072" cm="1">
        <f t="array" ref="H1072">_xlfn.IFS(B1072&gt;_xlfn.QUARTILE.INC(B:B,3),1,B1072&gt;_xlfn.QUARTILE.INC(B:B,2),2,B1072&gt;_xlfn.QUARTILE.INC(B:B,1),3,B1072&lt;=_xlfn.QUARTILE.INC(B:B,1),4)</f>
        <v>2</v>
      </c>
      <c r="I1072" cm="1">
        <f t="array" ref="I1072">_xlfn.IFS(D1072&gt;_xlfn.QUARTILE.INC(D:D,3),1,D1072&gt;_xlfn.QUARTILE.INC(D:D,2),2,D1072&gt;_xlfn.QUARTILE.INC(D:D,1),3,D1072&lt;=_xlfn.QUARTILE.INC(D:D,1),4)</f>
        <v>2</v>
      </c>
      <c r="J1072" t="str">
        <f t="shared" si="64"/>
        <v>122</v>
      </c>
      <c r="K1072" t="str">
        <f t="shared" si="65"/>
        <v/>
      </c>
      <c r="L1072" t="str">
        <f t="shared" si="66"/>
        <v/>
      </c>
      <c r="M1072" t="str">
        <f t="shared" si="67"/>
        <v/>
      </c>
    </row>
    <row r="1073" spans="1:13" x14ac:dyDescent="0.25">
      <c r="A1073">
        <v>631</v>
      </c>
      <c r="B1073">
        <v>10</v>
      </c>
      <c r="C1073" s="1">
        <v>43584</v>
      </c>
      <c r="D1073">
        <v>48.45</v>
      </c>
      <c r="E1073">
        <v>4.8449999999999998</v>
      </c>
      <c r="F1073">
        <f>$O$2-C1073</f>
        <v>2</v>
      </c>
      <c r="G1073" cm="1">
        <f t="array" ref="G1073">_xlfn.IFS(F1073&gt;_xlfn.QUARTILE.INC(F:F,3),4,F1073&gt;_xlfn.QUARTILE.INC(F:F,2),3,F1073&gt;_xlfn.QUARTILE.INC(F:F,1),2,F1073&lt;=_xlfn.QUARTILE.INC(F:F,1),1)</f>
        <v>1</v>
      </c>
      <c r="H1073" cm="1">
        <f t="array" ref="H1073">_xlfn.IFS(B1073&gt;_xlfn.QUARTILE.INC(B:B,3),1,B1073&gt;_xlfn.QUARTILE.INC(B:B,2),2,B1073&gt;_xlfn.QUARTILE.INC(B:B,1),3,B1073&lt;=_xlfn.QUARTILE.INC(B:B,1),4)</f>
        <v>2</v>
      </c>
      <c r="I1073" cm="1">
        <f t="array" ref="I1073">_xlfn.IFS(D1073&gt;_xlfn.QUARTILE.INC(D:D,3),1,D1073&gt;_xlfn.QUARTILE.INC(D:D,2),2,D1073&gt;_xlfn.QUARTILE.INC(D:D,1),3,D1073&lt;=_xlfn.QUARTILE.INC(D:D,1),4)</f>
        <v>2</v>
      </c>
      <c r="J1073" t="str">
        <f t="shared" si="64"/>
        <v>122</v>
      </c>
      <c r="K1073" t="str">
        <f t="shared" si="65"/>
        <v/>
      </c>
      <c r="L1073" t="str">
        <f t="shared" si="66"/>
        <v/>
      </c>
      <c r="M1073" t="str">
        <f t="shared" si="67"/>
        <v/>
      </c>
    </row>
    <row r="1074" spans="1:13" x14ac:dyDescent="0.25">
      <c r="A1074">
        <v>5886</v>
      </c>
      <c r="B1074">
        <v>6</v>
      </c>
      <c r="C1074" s="1">
        <v>43581</v>
      </c>
      <c r="D1074">
        <v>48.449999999999903</v>
      </c>
      <c r="E1074">
        <v>6.0562499999999897</v>
      </c>
      <c r="F1074">
        <f>$O$2-C1074</f>
        <v>5</v>
      </c>
      <c r="G1074" cm="1">
        <f t="array" ref="G1074">_xlfn.IFS(F1074&gt;_xlfn.QUARTILE.INC(F:F,3),4,F1074&gt;_xlfn.QUARTILE.INC(F:F,2),3,F1074&gt;_xlfn.QUARTILE.INC(F:F,1),2,F1074&lt;=_xlfn.QUARTILE.INC(F:F,1),1)</f>
        <v>3</v>
      </c>
      <c r="H1074" cm="1">
        <f t="array" ref="H1074">_xlfn.IFS(B1074&gt;_xlfn.QUARTILE.INC(B:B,3),1,B1074&gt;_xlfn.QUARTILE.INC(B:B,2),2,B1074&gt;_xlfn.QUARTILE.INC(B:B,1),3,B1074&lt;=_xlfn.QUARTILE.INC(B:B,1),4)</f>
        <v>4</v>
      </c>
      <c r="I1074" cm="1">
        <f t="array" ref="I1074">_xlfn.IFS(D1074&gt;_xlfn.QUARTILE.INC(D:D,3),1,D1074&gt;_xlfn.QUARTILE.INC(D:D,2),2,D1074&gt;_xlfn.QUARTILE.INC(D:D,1),3,D1074&lt;=_xlfn.QUARTILE.INC(D:D,1),4)</f>
        <v>2</v>
      </c>
      <c r="J1074" t="str">
        <f t="shared" si="64"/>
        <v>342</v>
      </c>
      <c r="K1074" t="str">
        <f t="shared" si="65"/>
        <v/>
      </c>
      <c r="L1074" t="str">
        <f t="shared" si="66"/>
        <v/>
      </c>
      <c r="M1074" t="str">
        <f t="shared" si="67"/>
        <v/>
      </c>
    </row>
    <row r="1075" spans="1:13" x14ac:dyDescent="0.25">
      <c r="A1075">
        <v>5798</v>
      </c>
      <c r="B1075">
        <v>9</v>
      </c>
      <c r="C1075" s="1">
        <v>43577</v>
      </c>
      <c r="D1075">
        <v>48.4</v>
      </c>
      <c r="E1075">
        <v>4.3999999999999897</v>
      </c>
      <c r="F1075">
        <f>$O$2-C1075</f>
        <v>9</v>
      </c>
      <c r="G1075" cm="1">
        <f t="array" ref="G1075">_xlfn.IFS(F1075&gt;_xlfn.QUARTILE.INC(F:F,3),4,F1075&gt;_xlfn.QUARTILE.INC(F:F,2),3,F1075&gt;_xlfn.QUARTILE.INC(F:F,1),2,F1075&lt;=_xlfn.QUARTILE.INC(F:F,1),1)</f>
        <v>4</v>
      </c>
      <c r="H1075" cm="1">
        <f t="array" ref="H1075">_xlfn.IFS(B1075&gt;_xlfn.QUARTILE.INC(B:B,3),1,B1075&gt;_xlfn.QUARTILE.INC(B:B,2),2,B1075&gt;_xlfn.QUARTILE.INC(B:B,1),3,B1075&lt;=_xlfn.QUARTILE.INC(B:B,1),4)</f>
        <v>2</v>
      </c>
      <c r="I1075" cm="1">
        <f t="array" ref="I1075">_xlfn.IFS(D1075&gt;_xlfn.QUARTILE.INC(D:D,3),1,D1075&gt;_xlfn.QUARTILE.INC(D:D,2),2,D1075&gt;_xlfn.QUARTILE.INC(D:D,1),3,D1075&lt;=_xlfn.QUARTILE.INC(D:D,1),4)</f>
        <v>2</v>
      </c>
      <c r="J1075" t="str">
        <f t="shared" si="64"/>
        <v>422</v>
      </c>
      <c r="K1075" t="str">
        <f t="shared" si="65"/>
        <v>At Risk</v>
      </c>
      <c r="L1075" t="str">
        <f t="shared" si="66"/>
        <v/>
      </c>
      <c r="M1075" t="str">
        <f t="shared" si="67"/>
        <v/>
      </c>
    </row>
    <row r="1076" spans="1:13" x14ac:dyDescent="0.25">
      <c r="A1076">
        <v>730</v>
      </c>
      <c r="B1076">
        <v>8</v>
      </c>
      <c r="C1076" s="1">
        <v>43583</v>
      </c>
      <c r="D1076">
        <v>48.4</v>
      </c>
      <c r="E1076">
        <v>4.84</v>
      </c>
      <c r="F1076">
        <f>$O$2-C1076</f>
        <v>3</v>
      </c>
      <c r="G1076" cm="1">
        <f t="array" ref="G1076">_xlfn.IFS(F1076&gt;_xlfn.QUARTILE.INC(F:F,3),4,F1076&gt;_xlfn.QUARTILE.INC(F:F,2),3,F1076&gt;_xlfn.QUARTILE.INC(F:F,1),2,F1076&lt;=_xlfn.QUARTILE.INC(F:F,1),1)</f>
        <v>1</v>
      </c>
      <c r="H1076" cm="1">
        <f t="array" ref="H1076">_xlfn.IFS(B1076&gt;_xlfn.QUARTILE.INC(B:B,3),1,B1076&gt;_xlfn.QUARTILE.INC(B:B,2),2,B1076&gt;_xlfn.QUARTILE.INC(B:B,1),3,B1076&lt;=_xlfn.QUARTILE.INC(B:B,1),4)</f>
        <v>3</v>
      </c>
      <c r="I1076" cm="1">
        <f t="array" ref="I1076">_xlfn.IFS(D1076&gt;_xlfn.QUARTILE.INC(D:D,3),1,D1076&gt;_xlfn.QUARTILE.INC(D:D,2),2,D1076&gt;_xlfn.QUARTILE.INC(D:D,1),3,D1076&lt;=_xlfn.QUARTILE.INC(D:D,1),4)</f>
        <v>2</v>
      </c>
      <c r="J1076" t="str">
        <f t="shared" si="64"/>
        <v>132</v>
      </c>
      <c r="K1076" t="str">
        <f t="shared" si="65"/>
        <v/>
      </c>
      <c r="L1076" t="str">
        <f t="shared" si="66"/>
        <v/>
      </c>
      <c r="M1076" t="str">
        <f t="shared" si="67"/>
        <v/>
      </c>
    </row>
    <row r="1077" spans="1:13" x14ac:dyDescent="0.25">
      <c r="A1077">
        <v>722</v>
      </c>
      <c r="B1077">
        <v>11</v>
      </c>
      <c r="C1077" s="1">
        <v>43584</v>
      </c>
      <c r="D1077">
        <v>48.35</v>
      </c>
      <c r="E1077">
        <v>4.3954545454545402</v>
      </c>
      <c r="F1077">
        <f>$O$2-C1077</f>
        <v>2</v>
      </c>
      <c r="G1077" cm="1">
        <f t="array" ref="G1077">_xlfn.IFS(F1077&gt;_xlfn.QUARTILE.INC(F:F,3),4,F1077&gt;_xlfn.QUARTILE.INC(F:F,2),3,F1077&gt;_xlfn.QUARTILE.INC(F:F,1),2,F1077&lt;=_xlfn.QUARTILE.INC(F:F,1),1)</f>
        <v>1</v>
      </c>
      <c r="H1077" cm="1">
        <f t="array" ref="H1077">_xlfn.IFS(B1077&gt;_xlfn.QUARTILE.INC(B:B,3),1,B1077&gt;_xlfn.QUARTILE.INC(B:B,2),2,B1077&gt;_xlfn.QUARTILE.INC(B:B,1),3,B1077&lt;=_xlfn.QUARTILE.INC(B:B,1),4)</f>
        <v>2</v>
      </c>
      <c r="I1077" cm="1">
        <f t="array" ref="I1077">_xlfn.IFS(D1077&gt;_xlfn.QUARTILE.INC(D:D,3),1,D1077&gt;_xlfn.QUARTILE.INC(D:D,2),2,D1077&gt;_xlfn.QUARTILE.INC(D:D,1),3,D1077&lt;=_xlfn.QUARTILE.INC(D:D,1),4)</f>
        <v>2</v>
      </c>
      <c r="J1077" t="str">
        <f t="shared" si="64"/>
        <v>122</v>
      </c>
      <c r="K1077" t="str">
        <f t="shared" si="65"/>
        <v/>
      </c>
      <c r="L1077" t="str">
        <f t="shared" si="66"/>
        <v/>
      </c>
      <c r="M1077" t="str">
        <f t="shared" si="67"/>
        <v/>
      </c>
    </row>
    <row r="1078" spans="1:13" x14ac:dyDescent="0.25">
      <c r="A1078">
        <v>5023</v>
      </c>
      <c r="B1078">
        <v>7</v>
      </c>
      <c r="C1078" s="1">
        <v>43584</v>
      </c>
      <c r="D1078">
        <v>48.3</v>
      </c>
      <c r="E1078">
        <v>4.0249999999999897</v>
      </c>
      <c r="F1078">
        <f>$O$2-C1078</f>
        <v>2</v>
      </c>
      <c r="G1078" cm="1">
        <f t="array" ref="G1078">_xlfn.IFS(F1078&gt;_xlfn.QUARTILE.INC(F:F,3),4,F1078&gt;_xlfn.QUARTILE.INC(F:F,2),3,F1078&gt;_xlfn.QUARTILE.INC(F:F,1),2,F1078&lt;=_xlfn.QUARTILE.INC(F:F,1),1)</f>
        <v>1</v>
      </c>
      <c r="H1078" cm="1">
        <f t="array" ref="H1078">_xlfn.IFS(B1078&gt;_xlfn.QUARTILE.INC(B:B,3),1,B1078&gt;_xlfn.QUARTILE.INC(B:B,2),2,B1078&gt;_xlfn.QUARTILE.INC(B:B,1),3,B1078&lt;=_xlfn.QUARTILE.INC(B:B,1),4)</f>
        <v>3</v>
      </c>
      <c r="I1078" cm="1">
        <f t="array" ref="I1078">_xlfn.IFS(D1078&gt;_xlfn.QUARTILE.INC(D:D,3),1,D1078&gt;_xlfn.QUARTILE.INC(D:D,2),2,D1078&gt;_xlfn.QUARTILE.INC(D:D,1),3,D1078&lt;=_xlfn.QUARTILE.INC(D:D,1),4)</f>
        <v>2</v>
      </c>
      <c r="J1078" t="str">
        <f t="shared" si="64"/>
        <v>132</v>
      </c>
      <c r="K1078" t="str">
        <f t="shared" si="65"/>
        <v/>
      </c>
      <c r="L1078" t="str">
        <f t="shared" si="66"/>
        <v/>
      </c>
      <c r="M1078" t="str">
        <f t="shared" si="67"/>
        <v/>
      </c>
    </row>
    <row r="1079" spans="1:13" x14ac:dyDescent="0.25">
      <c r="A1079">
        <v>758</v>
      </c>
      <c r="B1079">
        <v>9</v>
      </c>
      <c r="C1079" s="1">
        <v>43566</v>
      </c>
      <c r="D1079">
        <v>48.3</v>
      </c>
      <c r="E1079">
        <v>4.3909090909090898</v>
      </c>
      <c r="F1079">
        <f>$O$2-C1079</f>
        <v>20</v>
      </c>
      <c r="G1079" cm="1">
        <f t="array" ref="G1079">_xlfn.IFS(F1079&gt;_xlfn.QUARTILE.INC(F:F,3),4,F1079&gt;_xlfn.QUARTILE.INC(F:F,2),3,F1079&gt;_xlfn.QUARTILE.INC(F:F,1),2,F1079&lt;=_xlfn.QUARTILE.INC(F:F,1),1)</f>
        <v>4</v>
      </c>
      <c r="H1079" cm="1">
        <f t="array" ref="H1079">_xlfn.IFS(B1079&gt;_xlfn.QUARTILE.INC(B:B,3),1,B1079&gt;_xlfn.QUARTILE.INC(B:B,2),2,B1079&gt;_xlfn.QUARTILE.INC(B:B,1),3,B1079&lt;=_xlfn.QUARTILE.INC(B:B,1),4)</f>
        <v>2</v>
      </c>
      <c r="I1079" cm="1">
        <f t="array" ref="I1079">_xlfn.IFS(D1079&gt;_xlfn.QUARTILE.INC(D:D,3),1,D1079&gt;_xlfn.QUARTILE.INC(D:D,2),2,D1079&gt;_xlfn.QUARTILE.INC(D:D,1),3,D1079&lt;=_xlfn.QUARTILE.INC(D:D,1),4)</f>
        <v>2</v>
      </c>
      <c r="J1079" t="str">
        <f t="shared" si="64"/>
        <v>422</v>
      </c>
      <c r="K1079" t="str">
        <f t="shared" si="65"/>
        <v>At Risk</v>
      </c>
      <c r="L1079" t="str">
        <f t="shared" si="66"/>
        <v/>
      </c>
      <c r="M1079" t="str">
        <f t="shared" si="67"/>
        <v/>
      </c>
    </row>
    <row r="1080" spans="1:13" x14ac:dyDescent="0.25">
      <c r="A1080">
        <v>377</v>
      </c>
      <c r="B1080">
        <v>9</v>
      </c>
      <c r="C1080" s="1">
        <v>43583</v>
      </c>
      <c r="D1080">
        <v>48.25</v>
      </c>
      <c r="E1080">
        <v>4.8250000000000002</v>
      </c>
      <c r="F1080">
        <f>$O$2-C1080</f>
        <v>3</v>
      </c>
      <c r="G1080" cm="1">
        <f t="array" ref="G1080">_xlfn.IFS(F1080&gt;_xlfn.QUARTILE.INC(F:F,3),4,F1080&gt;_xlfn.QUARTILE.INC(F:F,2),3,F1080&gt;_xlfn.QUARTILE.INC(F:F,1),2,F1080&lt;=_xlfn.QUARTILE.INC(F:F,1),1)</f>
        <v>1</v>
      </c>
      <c r="H1080" cm="1">
        <f t="array" ref="H1080">_xlfn.IFS(B1080&gt;_xlfn.QUARTILE.INC(B:B,3),1,B1080&gt;_xlfn.QUARTILE.INC(B:B,2),2,B1080&gt;_xlfn.QUARTILE.INC(B:B,1),3,B1080&lt;=_xlfn.QUARTILE.INC(B:B,1),4)</f>
        <v>2</v>
      </c>
      <c r="I1080" cm="1">
        <f t="array" ref="I1080">_xlfn.IFS(D1080&gt;_xlfn.QUARTILE.INC(D:D,3),1,D1080&gt;_xlfn.QUARTILE.INC(D:D,2),2,D1080&gt;_xlfn.QUARTILE.INC(D:D,1),3,D1080&lt;=_xlfn.QUARTILE.INC(D:D,1),4)</f>
        <v>2</v>
      </c>
      <c r="J1080" t="str">
        <f t="shared" si="64"/>
        <v>122</v>
      </c>
      <c r="K1080" t="str">
        <f t="shared" si="65"/>
        <v/>
      </c>
      <c r="L1080" t="str">
        <f t="shared" si="66"/>
        <v/>
      </c>
      <c r="M1080" t="str">
        <f t="shared" si="67"/>
        <v/>
      </c>
    </row>
    <row r="1081" spans="1:13" x14ac:dyDescent="0.25">
      <c r="A1081">
        <v>5122</v>
      </c>
      <c r="B1081">
        <v>6</v>
      </c>
      <c r="C1081" s="1">
        <v>43583</v>
      </c>
      <c r="D1081">
        <v>48.25</v>
      </c>
      <c r="E1081">
        <v>6.03125</v>
      </c>
      <c r="F1081">
        <f>$O$2-C1081</f>
        <v>3</v>
      </c>
      <c r="G1081" cm="1">
        <f t="array" ref="G1081">_xlfn.IFS(F1081&gt;_xlfn.QUARTILE.INC(F:F,3),4,F1081&gt;_xlfn.QUARTILE.INC(F:F,2),3,F1081&gt;_xlfn.QUARTILE.INC(F:F,1),2,F1081&lt;=_xlfn.QUARTILE.INC(F:F,1),1)</f>
        <v>1</v>
      </c>
      <c r="H1081" cm="1">
        <f t="array" ref="H1081">_xlfn.IFS(B1081&gt;_xlfn.QUARTILE.INC(B:B,3),1,B1081&gt;_xlfn.QUARTILE.INC(B:B,2),2,B1081&gt;_xlfn.QUARTILE.INC(B:B,1),3,B1081&lt;=_xlfn.QUARTILE.INC(B:B,1),4)</f>
        <v>4</v>
      </c>
      <c r="I1081" cm="1">
        <f t="array" ref="I1081">_xlfn.IFS(D1081&gt;_xlfn.QUARTILE.INC(D:D,3),1,D1081&gt;_xlfn.QUARTILE.INC(D:D,2),2,D1081&gt;_xlfn.QUARTILE.INC(D:D,1),3,D1081&lt;=_xlfn.QUARTILE.INC(D:D,1),4)</f>
        <v>2</v>
      </c>
      <c r="J1081" t="str">
        <f t="shared" si="64"/>
        <v>142</v>
      </c>
      <c r="K1081" t="str">
        <f t="shared" si="65"/>
        <v/>
      </c>
      <c r="L1081" t="str">
        <f t="shared" si="66"/>
        <v/>
      </c>
      <c r="M1081" t="str">
        <f t="shared" si="67"/>
        <v/>
      </c>
    </row>
    <row r="1082" spans="1:13" x14ac:dyDescent="0.25">
      <c r="A1082">
        <v>5911</v>
      </c>
      <c r="B1082">
        <v>9</v>
      </c>
      <c r="C1082" s="1">
        <v>43583</v>
      </c>
      <c r="D1082">
        <v>48.15</v>
      </c>
      <c r="E1082">
        <v>5.35</v>
      </c>
      <c r="F1082">
        <f>$O$2-C1082</f>
        <v>3</v>
      </c>
      <c r="G1082" cm="1">
        <f t="array" ref="G1082">_xlfn.IFS(F1082&gt;_xlfn.QUARTILE.INC(F:F,3),4,F1082&gt;_xlfn.QUARTILE.INC(F:F,2),3,F1082&gt;_xlfn.QUARTILE.INC(F:F,1),2,F1082&lt;=_xlfn.QUARTILE.INC(F:F,1),1)</f>
        <v>1</v>
      </c>
      <c r="H1082" cm="1">
        <f t="array" ref="H1082">_xlfn.IFS(B1082&gt;_xlfn.QUARTILE.INC(B:B,3),1,B1082&gt;_xlfn.QUARTILE.INC(B:B,2),2,B1082&gt;_xlfn.QUARTILE.INC(B:B,1),3,B1082&lt;=_xlfn.QUARTILE.INC(B:B,1),4)</f>
        <v>2</v>
      </c>
      <c r="I1082" cm="1">
        <f t="array" ref="I1082">_xlfn.IFS(D1082&gt;_xlfn.QUARTILE.INC(D:D,3),1,D1082&gt;_xlfn.QUARTILE.INC(D:D,2),2,D1082&gt;_xlfn.QUARTILE.INC(D:D,1),3,D1082&lt;=_xlfn.QUARTILE.INC(D:D,1),4)</f>
        <v>2</v>
      </c>
      <c r="J1082" t="str">
        <f t="shared" si="64"/>
        <v>122</v>
      </c>
      <c r="K1082" t="str">
        <f t="shared" si="65"/>
        <v/>
      </c>
      <c r="L1082" t="str">
        <f t="shared" si="66"/>
        <v/>
      </c>
      <c r="M1082" t="str">
        <f t="shared" si="67"/>
        <v/>
      </c>
    </row>
    <row r="1083" spans="1:13" x14ac:dyDescent="0.25">
      <c r="A1083">
        <v>5512</v>
      </c>
      <c r="B1083">
        <v>6</v>
      </c>
      <c r="C1083" s="1">
        <v>43584</v>
      </c>
      <c r="D1083">
        <v>48.15</v>
      </c>
      <c r="E1083">
        <v>5.35</v>
      </c>
      <c r="F1083">
        <f>$O$2-C1083</f>
        <v>2</v>
      </c>
      <c r="G1083" cm="1">
        <f t="array" ref="G1083">_xlfn.IFS(F1083&gt;_xlfn.QUARTILE.INC(F:F,3),4,F1083&gt;_xlfn.QUARTILE.INC(F:F,2),3,F1083&gt;_xlfn.QUARTILE.INC(F:F,1),2,F1083&lt;=_xlfn.QUARTILE.INC(F:F,1),1)</f>
        <v>1</v>
      </c>
      <c r="H1083" cm="1">
        <f t="array" ref="H1083">_xlfn.IFS(B1083&gt;_xlfn.QUARTILE.INC(B:B,3),1,B1083&gt;_xlfn.QUARTILE.INC(B:B,2),2,B1083&gt;_xlfn.QUARTILE.INC(B:B,1),3,B1083&lt;=_xlfn.QUARTILE.INC(B:B,1),4)</f>
        <v>4</v>
      </c>
      <c r="I1083" cm="1">
        <f t="array" ref="I1083">_xlfn.IFS(D1083&gt;_xlfn.QUARTILE.INC(D:D,3),1,D1083&gt;_xlfn.QUARTILE.INC(D:D,2),2,D1083&gt;_xlfn.QUARTILE.INC(D:D,1),3,D1083&lt;=_xlfn.QUARTILE.INC(D:D,1),4)</f>
        <v>2</v>
      </c>
      <c r="J1083" t="str">
        <f t="shared" si="64"/>
        <v>142</v>
      </c>
      <c r="K1083" t="str">
        <f t="shared" si="65"/>
        <v/>
      </c>
      <c r="L1083" t="str">
        <f t="shared" si="66"/>
        <v/>
      </c>
      <c r="M1083" t="str">
        <f t="shared" si="67"/>
        <v/>
      </c>
    </row>
    <row r="1084" spans="1:13" x14ac:dyDescent="0.25">
      <c r="A1084">
        <v>341</v>
      </c>
      <c r="B1084">
        <v>10</v>
      </c>
      <c r="C1084" s="1">
        <v>43584</v>
      </c>
      <c r="D1084">
        <v>48.1</v>
      </c>
      <c r="E1084">
        <v>3.7</v>
      </c>
      <c r="F1084">
        <f>$O$2-C1084</f>
        <v>2</v>
      </c>
      <c r="G1084" cm="1">
        <f t="array" ref="G1084">_xlfn.IFS(F1084&gt;_xlfn.QUARTILE.INC(F:F,3),4,F1084&gt;_xlfn.QUARTILE.INC(F:F,2),3,F1084&gt;_xlfn.QUARTILE.INC(F:F,1),2,F1084&lt;=_xlfn.QUARTILE.INC(F:F,1),1)</f>
        <v>1</v>
      </c>
      <c r="H1084" cm="1">
        <f t="array" ref="H1084">_xlfn.IFS(B1084&gt;_xlfn.QUARTILE.INC(B:B,3),1,B1084&gt;_xlfn.QUARTILE.INC(B:B,2),2,B1084&gt;_xlfn.QUARTILE.INC(B:B,1),3,B1084&lt;=_xlfn.QUARTILE.INC(B:B,1),4)</f>
        <v>2</v>
      </c>
      <c r="I1084" cm="1">
        <f t="array" ref="I1084">_xlfn.IFS(D1084&gt;_xlfn.QUARTILE.INC(D:D,3),1,D1084&gt;_xlfn.QUARTILE.INC(D:D,2),2,D1084&gt;_xlfn.QUARTILE.INC(D:D,1),3,D1084&lt;=_xlfn.QUARTILE.INC(D:D,1),4)</f>
        <v>2</v>
      </c>
      <c r="J1084" t="str">
        <f t="shared" si="64"/>
        <v>122</v>
      </c>
      <c r="K1084" t="str">
        <f t="shared" si="65"/>
        <v/>
      </c>
      <c r="L1084" t="str">
        <f t="shared" si="66"/>
        <v/>
      </c>
      <c r="M1084" t="str">
        <f t="shared" si="67"/>
        <v/>
      </c>
    </row>
    <row r="1085" spans="1:13" x14ac:dyDescent="0.25">
      <c r="A1085">
        <v>5578</v>
      </c>
      <c r="B1085">
        <v>8</v>
      </c>
      <c r="C1085" s="1">
        <v>43583</v>
      </c>
      <c r="D1085">
        <v>48.1</v>
      </c>
      <c r="E1085">
        <v>4.3727272727272704</v>
      </c>
      <c r="F1085">
        <f>$O$2-C1085</f>
        <v>3</v>
      </c>
      <c r="G1085" cm="1">
        <f t="array" ref="G1085">_xlfn.IFS(F1085&gt;_xlfn.QUARTILE.INC(F:F,3),4,F1085&gt;_xlfn.QUARTILE.INC(F:F,2),3,F1085&gt;_xlfn.QUARTILE.INC(F:F,1),2,F1085&lt;=_xlfn.QUARTILE.INC(F:F,1),1)</f>
        <v>1</v>
      </c>
      <c r="H1085" cm="1">
        <f t="array" ref="H1085">_xlfn.IFS(B1085&gt;_xlfn.QUARTILE.INC(B:B,3),1,B1085&gt;_xlfn.QUARTILE.INC(B:B,2),2,B1085&gt;_xlfn.QUARTILE.INC(B:B,1),3,B1085&lt;=_xlfn.QUARTILE.INC(B:B,1),4)</f>
        <v>3</v>
      </c>
      <c r="I1085" cm="1">
        <f t="array" ref="I1085">_xlfn.IFS(D1085&gt;_xlfn.QUARTILE.INC(D:D,3),1,D1085&gt;_xlfn.QUARTILE.INC(D:D,2),2,D1085&gt;_xlfn.QUARTILE.INC(D:D,1),3,D1085&lt;=_xlfn.QUARTILE.INC(D:D,1),4)</f>
        <v>2</v>
      </c>
      <c r="J1085" t="str">
        <f t="shared" si="64"/>
        <v>132</v>
      </c>
      <c r="K1085" t="str">
        <f t="shared" si="65"/>
        <v/>
      </c>
      <c r="L1085" t="str">
        <f t="shared" si="66"/>
        <v/>
      </c>
      <c r="M1085" t="str">
        <f t="shared" si="67"/>
        <v/>
      </c>
    </row>
    <row r="1086" spans="1:13" x14ac:dyDescent="0.25">
      <c r="A1086">
        <v>55</v>
      </c>
      <c r="B1086">
        <v>9</v>
      </c>
      <c r="C1086" s="1">
        <v>43581</v>
      </c>
      <c r="D1086">
        <v>48.05</v>
      </c>
      <c r="E1086">
        <v>4.3681818181818102</v>
      </c>
      <c r="F1086">
        <f>$O$2-C1086</f>
        <v>5</v>
      </c>
      <c r="G1086" cm="1">
        <f t="array" ref="G1086">_xlfn.IFS(F1086&gt;_xlfn.QUARTILE.INC(F:F,3),4,F1086&gt;_xlfn.QUARTILE.INC(F:F,2),3,F1086&gt;_xlfn.QUARTILE.INC(F:F,1),2,F1086&lt;=_xlfn.QUARTILE.INC(F:F,1),1)</f>
        <v>3</v>
      </c>
      <c r="H1086" cm="1">
        <f t="array" ref="H1086">_xlfn.IFS(B1086&gt;_xlfn.QUARTILE.INC(B:B,3),1,B1086&gt;_xlfn.QUARTILE.INC(B:B,2),2,B1086&gt;_xlfn.QUARTILE.INC(B:B,1),3,B1086&lt;=_xlfn.QUARTILE.INC(B:B,1),4)</f>
        <v>2</v>
      </c>
      <c r="I1086" cm="1">
        <f t="array" ref="I1086">_xlfn.IFS(D1086&gt;_xlfn.QUARTILE.INC(D:D,3),1,D1086&gt;_xlfn.QUARTILE.INC(D:D,2),2,D1086&gt;_xlfn.QUARTILE.INC(D:D,1),3,D1086&lt;=_xlfn.QUARTILE.INC(D:D,1),4)</f>
        <v>2</v>
      </c>
      <c r="J1086" t="str">
        <f t="shared" si="64"/>
        <v>322</v>
      </c>
      <c r="K1086" t="str">
        <f t="shared" si="65"/>
        <v/>
      </c>
      <c r="L1086" t="str">
        <f t="shared" si="66"/>
        <v/>
      </c>
      <c r="M1086" t="str">
        <f t="shared" si="67"/>
        <v/>
      </c>
    </row>
    <row r="1087" spans="1:13" x14ac:dyDescent="0.25">
      <c r="A1087">
        <v>5199</v>
      </c>
      <c r="B1087">
        <v>6</v>
      </c>
      <c r="C1087" s="1">
        <v>43581</v>
      </c>
      <c r="D1087">
        <v>48</v>
      </c>
      <c r="E1087">
        <v>4.8</v>
      </c>
      <c r="F1087">
        <f>$O$2-C1087</f>
        <v>5</v>
      </c>
      <c r="G1087" cm="1">
        <f t="array" ref="G1087">_xlfn.IFS(F1087&gt;_xlfn.QUARTILE.INC(F:F,3),4,F1087&gt;_xlfn.QUARTILE.INC(F:F,2),3,F1087&gt;_xlfn.QUARTILE.INC(F:F,1),2,F1087&lt;=_xlfn.QUARTILE.INC(F:F,1),1)</f>
        <v>3</v>
      </c>
      <c r="H1087" cm="1">
        <f t="array" ref="H1087">_xlfn.IFS(B1087&gt;_xlfn.QUARTILE.INC(B:B,3),1,B1087&gt;_xlfn.QUARTILE.INC(B:B,2),2,B1087&gt;_xlfn.QUARTILE.INC(B:B,1),3,B1087&lt;=_xlfn.QUARTILE.INC(B:B,1),4)</f>
        <v>4</v>
      </c>
      <c r="I1087" cm="1">
        <f t="array" ref="I1087">_xlfn.IFS(D1087&gt;_xlfn.QUARTILE.INC(D:D,3),1,D1087&gt;_xlfn.QUARTILE.INC(D:D,2),2,D1087&gt;_xlfn.QUARTILE.INC(D:D,1),3,D1087&lt;=_xlfn.QUARTILE.INC(D:D,1),4)</f>
        <v>2</v>
      </c>
      <c r="J1087" t="str">
        <f t="shared" si="64"/>
        <v>342</v>
      </c>
      <c r="K1087" t="str">
        <f t="shared" si="65"/>
        <v/>
      </c>
      <c r="L1087" t="str">
        <f t="shared" si="66"/>
        <v/>
      </c>
      <c r="M1087" t="str">
        <f t="shared" si="67"/>
        <v/>
      </c>
    </row>
    <row r="1088" spans="1:13" x14ac:dyDescent="0.25">
      <c r="A1088">
        <v>213</v>
      </c>
      <c r="B1088">
        <v>8</v>
      </c>
      <c r="C1088" s="1">
        <v>43581</v>
      </c>
      <c r="D1088">
        <v>48</v>
      </c>
      <c r="E1088">
        <v>4.3636363636363598</v>
      </c>
      <c r="F1088">
        <f>$O$2-C1088</f>
        <v>5</v>
      </c>
      <c r="G1088" cm="1">
        <f t="array" ref="G1088">_xlfn.IFS(F1088&gt;_xlfn.QUARTILE.INC(F:F,3),4,F1088&gt;_xlfn.QUARTILE.INC(F:F,2),3,F1088&gt;_xlfn.QUARTILE.INC(F:F,1),2,F1088&lt;=_xlfn.QUARTILE.INC(F:F,1),1)</f>
        <v>3</v>
      </c>
      <c r="H1088" cm="1">
        <f t="array" ref="H1088">_xlfn.IFS(B1088&gt;_xlfn.QUARTILE.INC(B:B,3),1,B1088&gt;_xlfn.QUARTILE.INC(B:B,2),2,B1088&gt;_xlfn.QUARTILE.INC(B:B,1),3,B1088&lt;=_xlfn.QUARTILE.INC(B:B,1),4)</f>
        <v>3</v>
      </c>
      <c r="I1088" cm="1">
        <f t="array" ref="I1088">_xlfn.IFS(D1088&gt;_xlfn.QUARTILE.INC(D:D,3),1,D1088&gt;_xlfn.QUARTILE.INC(D:D,2),2,D1088&gt;_xlfn.QUARTILE.INC(D:D,1),3,D1088&lt;=_xlfn.QUARTILE.INC(D:D,1),4)</f>
        <v>2</v>
      </c>
      <c r="J1088" t="str">
        <f t="shared" si="64"/>
        <v>332</v>
      </c>
      <c r="K1088" t="str">
        <f t="shared" si="65"/>
        <v/>
      </c>
      <c r="L1088" t="str">
        <f t="shared" si="66"/>
        <v/>
      </c>
      <c r="M1088" t="str">
        <f t="shared" si="67"/>
        <v/>
      </c>
    </row>
    <row r="1089" spans="1:13" x14ac:dyDescent="0.25">
      <c r="A1089">
        <v>5328</v>
      </c>
      <c r="B1089">
        <v>7</v>
      </c>
      <c r="C1089" s="1">
        <v>43584</v>
      </c>
      <c r="D1089">
        <v>47.95</v>
      </c>
      <c r="E1089">
        <v>4.7949999999999999</v>
      </c>
      <c r="F1089">
        <f>$O$2-C1089</f>
        <v>2</v>
      </c>
      <c r="G1089" cm="1">
        <f t="array" ref="G1089">_xlfn.IFS(F1089&gt;_xlfn.QUARTILE.INC(F:F,3),4,F1089&gt;_xlfn.QUARTILE.INC(F:F,2),3,F1089&gt;_xlfn.QUARTILE.INC(F:F,1),2,F1089&lt;=_xlfn.QUARTILE.INC(F:F,1),1)</f>
        <v>1</v>
      </c>
      <c r="H1089" cm="1">
        <f t="array" ref="H1089">_xlfn.IFS(B1089&gt;_xlfn.QUARTILE.INC(B:B,3),1,B1089&gt;_xlfn.QUARTILE.INC(B:B,2),2,B1089&gt;_xlfn.QUARTILE.INC(B:B,1),3,B1089&lt;=_xlfn.QUARTILE.INC(B:B,1),4)</f>
        <v>3</v>
      </c>
      <c r="I1089" cm="1">
        <f t="array" ref="I1089">_xlfn.IFS(D1089&gt;_xlfn.QUARTILE.INC(D:D,3),1,D1089&gt;_xlfn.QUARTILE.INC(D:D,2),2,D1089&gt;_xlfn.QUARTILE.INC(D:D,1),3,D1089&lt;=_xlfn.QUARTILE.INC(D:D,1),4)</f>
        <v>2</v>
      </c>
      <c r="J1089" t="str">
        <f t="shared" si="64"/>
        <v>132</v>
      </c>
      <c r="K1089" t="str">
        <f t="shared" si="65"/>
        <v/>
      </c>
      <c r="L1089" t="str">
        <f t="shared" si="66"/>
        <v/>
      </c>
      <c r="M1089" t="str">
        <f t="shared" si="67"/>
        <v/>
      </c>
    </row>
    <row r="1090" spans="1:13" x14ac:dyDescent="0.25">
      <c r="A1090">
        <v>121</v>
      </c>
      <c r="B1090">
        <v>9</v>
      </c>
      <c r="C1090" s="1">
        <v>43582</v>
      </c>
      <c r="D1090">
        <v>47.9</v>
      </c>
      <c r="E1090">
        <v>5.3222222222222202</v>
      </c>
      <c r="F1090">
        <f>$O$2-C1090</f>
        <v>4</v>
      </c>
      <c r="G1090" cm="1">
        <f t="array" ref="G1090">_xlfn.IFS(F1090&gt;_xlfn.QUARTILE.INC(F:F,3),4,F1090&gt;_xlfn.QUARTILE.INC(F:F,2),3,F1090&gt;_xlfn.QUARTILE.INC(F:F,1),2,F1090&lt;=_xlfn.QUARTILE.INC(F:F,1),1)</f>
        <v>2</v>
      </c>
      <c r="H1090" cm="1">
        <f t="array" ref="H1090">_xlfn.IFS(B1090&gt;_xlfn.QUARTILE.INC(B:B,3),1,B1090&gt;_xlfn.QUARTILE.INC(B:B,2),2,B1090&gt;_xlfn.QUARTILE.INC(B:B,1),3,B1090&lt;=_xlfn.QUARTILE.INC(B:B,1),4)</f>
        <v>2</v>
      </c>
      <c r="I1090" cm="1">
        <f t="array" ref="I1090">_xlfn.IFS(D1090&gt;_xlfn.QUARTILE.INC(D:D,3),1,D1090&gt;_xlfn.QUARTILE.INC(D:D,2),2,D1090&gt;_xlfn.QUARTILE.INC(D:D,1),3,D1090&lt;=_xlfn.QUARTILE.INC(D:D,1),4)</f>
        <v>2</v>
      </c>
      <c r="J1090" t="str">
        <f t="shared" si="64"/>
        <v>222</v>
      </c>
      <c r="K1090" t="str">
        <f t="shared" si="65"/>
        <v/>
      </c>
      <c r="L1090" t="str">
        <f t="shared" si="66"/>
        <v/>
      </c>
      <c r="M1090" t="str">
        <f t="shared" si="67"/>
        <v/>
      </c>
    </row>
    <row r="1091" spans="1:13" x14ac:dyDescent="0.25">
      <c r="A1091">
        <v>8133</v>
      </c>
      <c r="B1091">
        <v>9</v>
      </c>
      <c r="C1091" s="1">
        <v>43579</v>
      </c>
      <c r="D1091">
        <v>47.9</v>
      </c>
      <c r="E1091">
        <v>3.99166666666666</v>
      </c>
      <c r="F1091">
        <f>$O$2-C1091</f>
        <v>7</v>
      </c>
      <c r="G1091" cm="1">
        <f t="array" ref="G1091">_xlfn.IFS(F1091&gt;_xlfn.QUARTILE.INC(F:F,3),4,F1091&gt;_xlfn.QUARTILE.INC(F:F,2),3,F1091&gt;_xlfn.QUARTILE.INC(F:F,1),2,F1091&lt;=_xlfn.QUARTILE.INC(F:F,1),1)</f>
        <v>3</v>
      </c>
      <c r="H1091" cm="1">
        <f t="array" ref="H1091">_xlfn.IFS(B1091&gt;_xlfn.QUARTILE.INC(B:B,3),1,B1091&gt;_xlfn.QUARTILE.INC(B:B,2),2,B1091&gt;_xlfn.QUARTILE.INC(B:B,1),3,B1091&lt;=_xlfn.QUARTILE.INC(B:B,1),4)</f>
        <v>2</v>
      </c>
      <c r="I1091" cm="1">
        <f t="array" ref="I1091">_xlfn.IFS(D1091&gt;_xlfn.QUARTILE.INC(D:D,3),1,D1091&gt;_xlfn.QUARTILE.INC(D:D,2),2,D1091&gt;_xlfn.QUARTILE.INC(D:D,1),3,D1091&lt;=_xlfn.QUARTILE.INC(D:D,1),4)</f>
        <v>2</v>
      </c>
      <c r="J1091" t="str">
        <f t="shared" ref="J1091:J1154" si="68">_xlfn.CONCAT(G1091,H1091,I1091,)</f>
        <v>322</v>
      </c>
      <c r="K1091" t="str">
        <f t="shared" ref="K1091:K1154" si="69">IF(OR(G1091=4,G1091=4),"At Risk", "")</f>
        <v/>
      </c>
      <c r="L1091" t="str">
        <f t="shared" ref="L1091:L1154" si="70">IF(AND(G1091=1,H1091=1,I1091=1),"Champion","")</f>
        <v/>
      </c>
      <c r="M1091" t="str">
        <f t="shared" ref="M1091:M1154" si="71">IF(H1091=1,"Loyal","")</f>
        <v/>
      </c>
    </row>
    <row r="1092" spans="1:13" x14ac:dyDescent="0.25">
      <c r="A1092">
        <v>8343</v>
      </c>
      <c r="B1092">
        <v>10</v>
      </c>
      <c r="C1092" s="1">
        <v>43579</v>
      </c>
      <c r="D1092">
        <v>47.85</v>
      </c>
      <c r="E1092">
        <v>4.3499999999999996</v>
      </c>
      <c r="F1092">
        <f>$O$2-C1092</f>
        <v>7</v>
      </c>
      <c r="G1092" cm="1">
        <f t="array" ref="G1092">_xlfn.IFS(F1092&gt;_xlfn.QUARTILE.INC(F:F,3),4,F1092&gt;_xlfn.QUARTILE.INC(F:F,2),3,F1092&gt;_xlfn.QUARTILE.INC(F:F,1),2,F1092&lt;=_xlfn.QUARTILE.INC(F:F,1),1)</f>
        <v>3</v>
      </c>
      <c r="H1092" cm="1">
        <f t="array" ref="H1092">_xlfn.IFS(B1092&gt;_xlfn.QUARTILE.INC(B:B,3),1,B1092&gt;_xlfn.QUARTILE.INC(B:B,2),2,B1092&gt;_xlfn.QUARTILE.INC(B:B,1),3,B1092&lt;=_xlfn.QUARTILE.INC(B:B,1),4)</f>
        <v>2</v>
      </c>
      <c r="I1092" cm="1">
        <f t="array" ref="I1092">_xlfn.IFS(D1092&gt;_xlfn.QUARTILE.INC(D:D,3),1,D1092&gt;_xlfn.QUARTILE.INC(D:D,2),2,D1092&gt;_xlfn.QUARTILE.INC(D:D,1),3,D1092&lt;=_xlfn.QUARTILE.INC(D:D,1),4)</f>
        <v>2</v>
      </c>
      <c r="J1092" t="str">
        <f t="shared" si="68"/>
        <v>322</v>
      </c>
      <c r="K1092" t="str">
        <f t="shared" si="69"/>
        <v/>
      </c>
      <c r="L1092" t="str">
        <f t="shared" si="70"/>
        <v/>
      </c>
      <c r="M1092" t="str">
        <f t="shared" si="71"/>
        <v/>
      </c>
    </row>
    <row r="1093" spans="1:13" x14ac:dyDescent="0.25">
      <c r="A1093">
        <v>5209</v>
      </c>
      <c r="B1093">
        <v>8</v>
      </c>
      <c r="C1093" s="1">
        <v>43578</v>
      </c>
      <c r="D1093">
        <v>47.8</v>
      </c>
      <c r="E1093">
        <v>4.3454545454545404</v>
      </c>
      <c r="F1093">
        <f>$O$2-C1093</f>
        <v>8</v>
      </c>
      <c r="G1093" cm="1">
        <f t="array" ref="G1093">_xlfn.IFS(F1093&gt;_xlfn.QUARTILE.INC(F:F,3),4,F1093&gt;_xlfn.QUARTILE.INC(F:F,2),3,F1093&gt;_xlfn.QUARTILE.INC(F:F,1),2,F1093&lt;=_xlfn.QUARTILE.INC(F:F,1),1)</f>
        <v>4</v>
      </c>
      <c r="H1093" cm="1">
        <f t="array" ref="H1093">_xlfn.IFS(B1093&gt;_xlfn.QUARTILE.INC(B:B,3),1,B1093&gt;_xlfn.QUARTILE.INC(B:B,2),2,B1093&gt;_xlfn.QUARTILE.INC(B:B,1),3,B1093&lt;=_xlfn.QUARTILE.INC(B:B,1),4)</f>
        <v>3</v>
      </c>
      <c r="I1093" cm="1">
        <f t="array" ref="I1093">_xlfn.IFS(D1093&gt;_xlfn.QUARTILE.INC(D:D,3),1,D1093&gt;_xlfn.QUARTILE.INC(D:D,2),2,D1093&gt;_xlfn.QUARTILE.INC(D:D,1),3,D1093&lt;=_xlfn.QUARTILE.INC(D:D,1),4)</f>
        <v>2</v>
      </c>
      <c r="J1093" t="str">
        <f t="shared" si="68"/>
        <v>432</v>
      </c>
      <c r="K1093" t="str">
        <f t="shared" si="69"/>
        <v>At Risk</v>
      </c>
      <c r="L1093" t="str">
        <f t="shared" si="70"/>
        <v/>
      </c>
      <c r="M1093" t="str">
        <f t="shared" si="71"/>
        <v/>
      </c>
    </row>
    <row r="1094" spans="1:13" x14ac:dyDescent="0.25">
      <c r="A1094">
        <v>5597</v>
      </c>
      <c r="B1094">
        <v>9</v>
      </c>
      <c r="C1094" s="1">
        <v>43584</v>
      </c>
      <c r="D1094">
        <v>47.75</v>
      </c>
      <c r="E1094">
        <v>4.7750000000000004</v>
      </c>
      <c r="F1094">
        <f>$O$2-C1094</f>
        <v>2</v>
      </c>
      <c r="G1094" cm="1">
        <f t="array" ref="G1094">_xlfn.IFS(F1094&gt;_xlfn.QUARTILE.INC(F:F,3),4,F1094&gt;_xlfn.QUARTILE.INC(F:F,2),3,F1094&gt;_xlfn.QUARTILE.INC(F:F,1),2,F1094&lt;=_xlfn.QUARTILE.INC(F:F,1),1)</f>
        <v>1</v>
      </c>
      <c r="H1094" cm="1">
        <f t="array" ref="H1094">_xlfn.IFS(B1094&gt;_xlfn.QUARTILE.INC(B:B,3),1,B1094&gt;_xlfn.QUARTILE.INC(B:B,2),2,B1094&gt;_xlfn.QUARTILE.INC(B:B,1),3,B1094&lt;=_xlfn.QUARTILE.INC(B:B,1),4)</f>
        <v>2</v>
      </c>
      <c r="I1094" cm="1">
        <f t="array" ref="I1094">_xlfn.IFS(D1094&gt;_xlfn.QUARTILE.INC(D:D,3),1,D1094&gt;_xlfn.QUARTILE.INC(D:D,2),2,D1094&gt;_xlfn.QUARTILE.INC(D:D,1),3,D1094&lt;=_xlfn.QUARTILE.INC(D:D,1),4)</f>
        <v>2</v>
      </c>
      <c r="J1094" t="str">
        <f t="shared" si="68"/>
        <v>122</v>
      </c>
      <c r="K1094" t="str">
        <f t="shared" si="69"/>
        <v/>
      </c>
      <c r="L1094" t="str">
        <f t="shared" si="70"/>
        <v/>
      </c>
      <c r="M1094" t="str">
        <f t="shared" si="71"/>
        <v/>
      </c>
    </row>
    <row r="1095" spans="1:13" x14ac:dyDescent="0.25">
      <c r="A1095">
        <v>5815</v>
      </c>
      <c r="B1095">
        <v>9</v>
      </c>
      <c r="C1095" s="1">
        <v>43583</v>
      </c>
      <c r="D1095">
        <v>47.75</v>
      </c>
      <c r="E1095">
        <v>3.9791666666666599</v>
      </c>
      <c r="F1095">
        <f>$O$2-C1095</f>
        <v>3</v>
      </c>
      <c r="G1095" cm="1">
        <f t="array" ref="G1095">_xlfn.IFS(F1095&gt;_xlfn.QUARTILE.INC(F:F,3),4,F1095&gt;_xlfn.QUARTILE.INC(F:F,2),3,F1095&gt;_xlfn.QUARTILE.INC(F:F,1),2,F1095&lt;=_xlfn.QUARTILE.INC(F:F,1),1)</f>
        <v>1</v>
      </c>
      <c r="H1095" cm="1">
        <f t="array" ref="H1095">_xlfn.IFS(B1095&gt;_xlfn.QUARTILE.INC(B:B,3),1,B1095&gt;_xlfn.QUARTILE.INC(B:B,2),2,B1095&gt;_xlfn.QUARTILE.INC(B:B,1),3,B1095&lt;=_xlfn.QUARTILE.INC(B:B,1),4)</f>
        <v>2</v>
      </c>
      <c r="I1095" cm="1">
        <f t="array" ref="I1095">_xlfn.IFS(D1095&gt;_xlfn.QUARTILE.INC(D:D,3),1,D1095&gt;_xlfn.QUARTILE.INC(D:D,2),2,D1095&gt;_xlfn.QUARTILE.INC(D:D,1),3,D1095&lt;=_xlfn.QUARTILE.INC(D:D,1),4)</f>
        <v>2</v>
      </c>
      <c r="J1095" t="str">
        <f t="shared" si="68"/>
        <v>122</v>
      </c>
      <c r="K1095" t="str">
        <f t="shared" si="69"/>
        <v/>
      </c>
      <c r="L1095" t="str">
        <f t="shared" si="70"/>
        <v/>
      </c>
      <c r="M1095" t="str">
        <f t="shared" si="71"/>
        <v/>
      </c>
    </row>
    <row r="1096" spans="1:13" x14ac:dyDescent="0.25">
      <c r="A1096">
        <v>124</v>
      </c>
      <c r="B1096">
        <v>8</v>
      </c>
      <c r="C1096" s="1">
        <v>43579</v>
      </c>
      <c r="D1096">
        <v>47.7</v>
      </c>
      <c r="E1096">
        <v>5.3</v>
      </c>
      <c r="F1096">
        <f>$O$2-C1096</f>
        <v>7</v>
      </c>
      <c r="G1096" cm="1">
        <f t="array" ref="G1096">_xlfn.IFS(F1096&gt;_xlfn.QUARTILE.INC(F:F,3),4,F1096&gt;_xlfn.QUARTILE.INC(F:F,2),3,F1096&gt;_xlfn.QUARTILE.INC(F:F,1),2,F1096&lt;=_xlfn.QUARTILE.INC(F:F,1),1)</f>
        <v>3</v>
      </c>
      <c r="H1096" cm="1">
        <f t="array" ref="H1096">_xlfn.IFS(B1096&gt;_xlfn.QUARTILE.INC(B:B,3),1,B1096&gt;_xlfn.QUARTILE.INC(B:B,2),2,B1096&gt;_xlfn.QUARTILE.INC(B:B,1),3,B1096&lt;=_xlfn.QUARTILE.INC(B:B,1),4)</f>
        <v>3</v>
      </c>
      <c r="I1096" cm="1">
        <f t="array" ref="I1096">_xlfn.IFS(D1096&gt;_xlfn.QUARTILE.INC(D:D,3),1,D1096&gt;_xlfn.QUARTILE.INC(D:D,2),2,D1096&gt;_xlfn.QUARTILE.INC(D:D,1),3,D1096&lt;=_xlfn.QUARTILE.INC(D:D,1),4)</f>
        <v>2</v>
      </c>
      <c r="J1096" t="str">
        <f t="shared" si="68"/>
        <v>332</v>
      </c>
      <c r="K1096" t="str">
        <f t="shared" si="69"/>
        <v/>
      </c>
      <c r="L1096" t="str">
        <f t="shared" si="70"/>
        <v/>
      </c>
      <c r="M1096" t="str">
        <f t="shared" si="71"/>
        <v/>
      </c>
    </row>
    <row r="1097" spans="1:13" x14ac:dyDescent="0.25">
      <c r="A1097">
        <v>114</v>
      </c>
      <c r="B1097">
        <v>10</v>
      </c>
      <c r="C1097" s="1">
        <v>43584</v>
      </c>
      <c r="D1097">
        <v>47.7</v>
      </c>
      <c r="E1097">
        <v>3.9750000000000001</v>
      </c>
      <c r="F1097">
        <f>$O$2-C1097</f>
        <v>2</v>
      </c>
      <c r="G1097" cm="1">
        <f t="array" ref="G1097">_xlfn.IFS(F1097&gt;_xlfn.QUARTILE.INC(F:F,3),4,F1097&gt;_xlfn.QUARTILE.INC(F:F,2),3,F1097&gt;_xlfn.QUARTILE.INC(F:F,1),2,F1097&lt;=_xlfn.QUARTILE.INC(F:F,1),1)</f>
        <v>1</v>
      </c>
      <c r="H1097" cm="1">
        <f t="array" ref="H1097">_xlfn.IFS(B1097&gt;_xlfn.QUARTILE.INC(B:B,3),1,B1097&gt;_xlfn.QUARTILE.INC(B:B,2),2,B1097&gt;_xlfn.QUARTILE.INC(B:B,1),3,B1097&lt;=_xlfn.QUARTILE.INC(B:B,1),4)</f>
        <v>2</v>
      </c>
      <c r="I1097" cm="1">
        <f t="array" ref="I1097">_xlfn.IFS(D1097&gt;_xlfn.QUARTILE.INC(D:D,3),1,D1097&gt;_xlfn.QUARTILE.INC(D:D,2),2,D1097&gt;_xlfn.QUARTILE.INC(D:D,1),3,D1097&lt;=_xlfn.QUARTILE.INC(D:D,1),4)</f>
        <v>2</v>
      </c>
      <c r="J1097" t="str">
        <f t="shared" si="68"/>
        <v>122</v>
      </c>
      <c r="K1097" t="str">
        <f t="shared" si="69"/>
        <v/>
      </c>
      <c r="L1097" t="str">
        <f t="shared" si="70"/>
        <v/>
      </c>
      <c r="M1097" t="str">
        <f t="shared" si="71"/>
        <v/>
      </c>
    </row>
    <row r="1098" spans="1:13" x14ac:dyDescent="0.25">
      <c r="A1098">
        <v>37</v>
      </c>
      <c r="B1098">
        <v>10</v>
      </c>
      <c r="C1098" s="1">
        <v>43582</v>
      </c>
      <c r="D1098">
        <v>47.6</v>
      </c>
      <c r="E1098">
        <v>4.76</v>
      </c>
      <c r="F1098">
        <f>$O$2-C1098</f>
        <v>4</v>
      </c>
      <c r="G1098" cm="1">
        <f t="array" ref="G1098">_xlfn.IFS(F1098&gt;_xlfn.QUARTILE.INC(F:F,3),4,F1098&gt;_xlfn.QUARTILE.INC(F:F,2),3,F1098&gt;_xlfn.QUARTILE.INC(F:F,1),2,F1098&lt;=_xlfn.QUARTILE.INC(F:F,1),1)</f>
        <v>2</v>
      </c>
      <c r="H1098" cm="1">
        <f t="array" ref="H1098">_xlfn.IFS(B1098&gt;_xlfn.QUARTILE.INC(B:B,3),1,B1098&gt;_xlfn.QUARTILE.INC(B:B,2),2,B1098&gt;_xlfn.QUARTILE.INC(B:B,1),3,B1098&lt;=_xlfn.QUARTILE.INC(B:B,1),4)</f>
        <v>2</v>
      </c>
      <c r="I1098" cm="1">
        <f t="array" ref="I1098">_xlfn.IFS(D1098&gt;_xlfn.QUARTILE.INC(D:D,3),1,D1098&gt;_xlfn.QUARTILE.INC(D:D,2),2,D1098&gt;_xlfn.QUARTILE.INC(D:D,1),3,D1098&lt;=_xlfn.QUARTILE.INC(D:D,1),4)</f>
        <v>2</v>
      </c>
      <c r="J1098" t="str">
        <f t="shared" si="68"/>
        <v>222</v>
      </c>
      <c r="K1098" t="str">
        <f t="shared" si="69"/>
        <v/>
      </c>
      <c r="L1098" t="str">
        <f t="shared" si="70"/>
        <v/>
      </c>
      <c r="M1098" t="str">
        <f t="shared" si="71"/>
        <v/>
      </c>
    </row>
    <row r="1099" spans="1:13" x14ac:dyDescent="0.25">
      <c r="A1099">
        <v>5896</v>
      </c>
      <c r="B1099">
        <v>10</v>
      </c>
      <c r="C1099" s="1">
        <v>43584</v>
      </c>
      <c r="D1099">
        <v>47.6</v>
      </c>
      <c r="E1099">
        <v>4.3272727272727201</v>
      </c>
      <c r="F1099">
        <f>$O$2-C1099</f>
        <v>2</v>
      </c>
      <c r="G1099" cm="1">
        <f t="array" ref="G1099">_xlfn.IFS(F1099&gt;_xlfn.QUARTILE.INC(F:F,3),4,F1099&gt;_xlfn.QUARTILE.INC(F:F,2),3,F1099&gt;_xlfn.QUARTILE.INC(F:F,1),2,F1099&lt;=_xlfn.QUARTILE.INC(F:F,1),1)</f>
        <v>1</v>
      </c>
      <c r="H1099" cm="1">
        <f t="array" ref="H1099">_xlfn.IFS(B1099&gt;_xlfn.QUARTILE.INC(B:B,3),1,B1099&gt;_xlfn.QUARTILE.INC(B:B,2),2,B1099&gt;_xlfn.QUARTILE.INC(B:B,1),3,B1099&lt;=_xlfn.QUARTILE.INC(B:B,1),4)</f>
        <v>2</v>
      </c>
      <c r="I1099" cm="1">
        <f t="array" ref="I1099">_xlfn.IFS(D1099&gt;_xlfn.QUARTILE.INC(D:D,3),1,D1099&gt;_xlfn.QUARTILE.INC(D:D,2),2,D1099&gt;_xlfn.QUARTILE.INC(D:D,1),3,D1099&lt;=_xlfn.QUARTILE.INC(D:D,1),4)</f>
        <v>2</v>
      </c>
      <c r="J1099" t="str">
        <f t="shared" si="68"/>
        <v>122</v>
      </c>
      <c r="K1099" t="str">
        <f t="shared" si="69"/>
        <v/>
      </c>
      <c r="L1099" t="str">
        <f t="shared" si="70"/>
        <v/>
      </c>
      <c r="M1099" t="str">
        <f t="shared" si="71"/>
        <v/>
      </c>
    </row>
    <row r="1100" spans="1:13" x14ac:dyDescent="0.25">
      <c r="A1100">
        <v>5571</v>
      </c>
      <c r="B1100">
        <v>8</v>
      </c>
      <c r="C1100" s="1">
        <v>43582</v>
      </c>
      <c r="D1100">
        <v>47.58</v>
      </c>
      <c r="E1100">
        <v>4.758</v>
      </c>
      <c r="F1100">
        <f>$O$2-C1100</f>
        <v>4</v>
      </c>
      <c r="G1100" cm="1">
        <f t="array" ref="G1100">_xlfn.IFS(F1100&gt;_xlfn.QUARTILE.INC(F:F,3),4,F1100&gt;_xlfn.QUARTILE.INC(F:F,2),3,F1100&gt;_xlfn.QUARTILE.INC(F:F,1),2,F1100&lt;=_xlfn.QUARTILE.INC(F:F,1),1)</f>
        <v>2</v>
      </c>
      <c r="H1100" cm="1">
        <f t="array" ref="H1100">_xlfn.IFS(B1100&gt;_xlfn.QUARTILE.INC(B:B,3),1,B1100&gt;_xlfn.QUARTILE.INC(B:B,2),2,B1100&gt;_xlfn.QUARTILE.INC(B:B,1),3,B1100&lt;=_xlfn.QUARTILE.INC(B:B,1),4)</f>
        <v>3</v>
      </c>
      <c r="I1100" cm="1">
        <f t="array" ref="I1100">_xlfn.IFS(D1100&gt;_xlfn.QUARTILE.INC(D:D,3),1,D1100&gt;_xlfn.QUARTILE.INC(D:D,2),2,D1100&gt;_xlfn.QUARTILE.INC(D:D,1),3,D1100&lt;=_xlfn.QUARTILE.INC(D:D,1),4)</f>
        <v>2</v>
      </c>
      <c r="J1100" t="str">
        <f t="shared" si="68"/>
        <v>232</v>
      </c>
      <c r="K1100" t="str">
        <f t="shared" si="69"/>
        <v/>
      </c>
      <c r="L1100" t="str">
        <f t="shared" si="70"/>
        <v/>
      </c>
      <c r="M1100" t="str">
        <f t="shared" si="71"/>
        <v/>
      </c>
    </row>
    <row r="1101" spans="1:13" x14ac:dyDescent="0.25">
      <c r="A1101">
        <v>76</v>
      </c>
      <c r="B1101">
        <v>9</v>
      </c>
      <c r="C1101" s="1">
        <v>43581</v>
      </c>
      <c r="D1101">
        <v>47.55</v>
      </c>
      <c r="E1101">
        <v>4.3227272727272696</v>
      </c>
      <c r="F1101">
        <f>$O$2-C1101</f>
        <v>5</v>
      </c>
      <c r="G1101" cm="1">
        <f t="array" ref="G1101">_xlfn.IFS(F1101&gt;_xlfn.QUARTILE.INC(F:F,3),4,F1101&gt;_xlfn.QUARTILE.INC(F:F,2),3,F1101&gt;_xlfn.QUARTILE.INC(F:F,1),2,F1101&lt;=_xlfn.QUARTILE.INC(F:F,1),1)</f>
        <v>3</v>
      </c>
      <c r="H1101" cm="1">
        <f t="array" ref="H1101">_xlfn.IFS(B1101&gt;_xlfn.QUARTILE.INC(B:B,3),1,B1101&gt;_xlfn.QUARTILE.INC(B:B,2),2,B1101&gt;_xlfn.QUARTILE.INC(B:B,1),3,B1101&lt;=_xlfn.QUARTILE.INC(B:B,1),4)</f>
        <v>2</v>
      </c>
      <c r="I1101" cm="1">
        <f t="array" ref="I1101">_xlfn.IFS(D1101&gt;_xlfn.QUARTILE.INC(D:D,3),1,D1101&gt;_xlfn.QUARTILE.INC(D:D,2),2,D1101&gt;_xlfn.QUARTILE.INC(D:D,1),3,D1101&lt;=_xlfn.QUARTILE.INC(D:D,1),4)</f>
        <v>2</v>
      </c>
      <c r="J1101" t="str">
        <f t="shared" si="68"/>
        <v>322</v>
      </c>
      <c r="K1101" t="str">
        <f t="shared" si="69"/>
        <v/>
      </c>
      <c r="L1101" t="str">
        <f t="shared" si="70"/>
        <v/>
      </c>
      <c r="M1101" t="str">
        <f t="shared" si="71"/>
        <v/>
      </c>
    </row>
    <row r="1102" spans="1:13" x14ac:dyDescent="0.25">
      <c r="A1102">
        <v>504</v>
      </c>
      <c r="B1102">
        <v>6</v>
      </c>
      <c r="C1102" s="1">
        <v>43581</v>
      </c>
      <c r="D1102">
        <v>47.55</v>
      </c>
      <c r="E1102">
        <v>4.3227272727272696</v>
      </c>
      <c r="F1102">
        <f>$O$2-C1102</f>
        <v>5</v>
      </c>
      <c r="G1102" cm="1">
        <f t="array" ref="G1102">_xlfn.IFS(F1102&gt;_xlfn.QUARTILE.INC(F:F,3),4,F1102&gt;_xlfn.QUARTILE.INC(F:F,2),3,F1102&gt;_xlfn.QUARTILE.INC(F:F,1),2,F1102&lt;=_xlfn.QUARTILE.INC(F:F,1),1)</f>
        <v>3</v>
      </c>
      <c r="H1102" cm="1">
        <f t="array" ref="H1102">_xlfn.IFS(B1102&gt;_xlfn.QUARTILE.INC(B:B,3),1,B1102&gt;_xlfn.QUARTILE.INC(B:B,2),2,B1102&gt;_xlfn.QUARTILE.INC(B:B,1),3,B1102&lt;=_xlfn.QUARTILE.INC(B:B,1),4)</f>
        <v>4</v>
      </c>
      <c r="I1102" cm="1">
        <f t="array" ref="I1102">_xlfn.IFS(D1102&gt;_xlfn.QUARTILE.INC(D:D,3),1,D1102&gt;_xlfn.QUARTILE.INC(D:D,2),2,D1102&gt;_xlfn.QUARTILE.INC(D:D,1),3,D1102&lt;=_xlfn.QUARTILE.INC(D:D,1),4)</f>
        <v>2</v>
      </c>
      <c r="J1102" t="str">
        <f t="shared" si="68"/>
        <v>342</v>
      </c>
      <c r="K1102" t="str">
        <f t="shared" si="69"/>
        <v/>
      </c>
      <c r="L1102" t="str">
        <f t="shared" si="70"/>
        <v/>
      </c>
      <c r="M1102" t="str">
        <f t="shared" si="71"/>
        <v/>
      </c>
    </row>
    <row r="1103" spans="1:13" x14ac:dyDescent="0.25">
      <c r="A1103">
        <v>8484</v>
      </c>
      <c r="B1103">
        <v>8</v>
      </c>
      <c r="C1103" s="1">
        <v>43578</v>
      </c>
      <c r="D1103">
        <v>47.55</v>
      </c>
      <c r="E1103">
        <v>4.7549999999999999</v>
      </c>
      <c r="F1103">
        <f>$O$2-C1103</f>
        <v>8</v>
      </c>
      <c r="G1103" cm="1">
        <f t="array" ref="G1103">_xlfn.IFS(F1103&gt;_xlfn.QUARTILE.INC(F:F,3),4,F1103&gt;_xlfn.QUARTILE.INC(F:F,2),3,F1103&gt;_xlfn.QUARTILE.INC(F:F,1),2,F1103&lt;=_xlfn.QUARTILE.INC(F:F,1),1)</f>
        <v>4</v>
      </c>
      <c r="H1103" cm="1">
        <f t="array" ref="H1103">_xlfn.IFS(B1103&gt;_xlfn.QUARTILE.INC(B:B,3),1,B1103&gt;_xlfn.QUARTILE.INC(B:B,2),2,B1103&gt;_xlfn.QUARTILE.INC(B:B,1),3,B1103&lt;=_xlfn.QUARTILE.INC(B:B,1),4)</f>
        <v>3</v>
      </c>
      <c r="I1103" cm="1">
        <f t="array" ref="I1103">_xlfn.IFS(D1103&gt;_xlfn.QUARTILE.INC(D:D,3),1,D1103&gt;_xlfn.QUARTILE.INC(D:D,2),2,D1103&gt;_xlfn.QUARTILE.INC(D:D,1),3,D1103&lt;=_xlfn.QUARTILE.INC(D:D,1),4)</f>
        <v>2</v>
      </c>
      <c r="J1103" t="str">
        <f t="shared" si="68"/>
        <v>432</v>
      </c>
      <c r="K1103" t="str">
        <f t="shared" si="69"/>
        <v>At Risk</v>
      </c>
      <c r="L1103" t="str">
        <f t="shared" si="70"/>
        <v/>
      </c>
      <c r="M1103" t="str">
        <f t="shared" si="71"/>
        <v/>
      </c>
    </row>
    <row r="1104" spans="1:13" x14ac:dyDescent="0.25">
      <c r="A1104">
        <v>5204</v>
      </c>
      <c r="B1104">
        <v>7</v>
      </c>
      <c r="C1104" s="1">
        <v>43576</v>
      </c>
      <c r="D1104">
        <v>47.529999999999902</v>
      </c>
      <c r="E1104">
        <v>4.3209090909090904</v>
      </c>
      <c r="F1104">
        <f>$O$2-C1104</f>
        <v>10</v>
      </c>
      <c r="G1104" cm="1">
        <f t="array" ref="G1104">_xlfn.IFS(F1104&gt;_xlfn.QUARTILE.INC(F:F,3),4,F1104&gt;_xlfn.QUARTILE.INC(F:F,2),3,F1104&gt;_xlfn.QUARTILE.INC(F:F,1),2,F1104&lt;=_xlfn.QUARTILE.INC(F:F,1),1)</f>
        <v>4</v>
      </c>
      <c r="H1104" cm="1">
        <f t="array" ref="H1104">_xlfn.IFS(B1104&gt;_xlfn.QUARTILE.INC(B:B,3),1,B1104&gt;_xlfn.QUARTILE.INC(B:B,2),2,B1104&gt;_xlfn.QUARTILE.INC(B:B,1),3,B1104&lt;=_xlfn.QUARTILE.INC(B:B,1),4)</f>
        <v>3</v>
      </c>
      <c r="I1104" cm="1">
        <f t="array" ref="I1104">_xlfn.IFS(D1104&gt;_xlfn.QUARTILE.INC(D:D,3),1,D1104&gt;_xlfn.QUARTILE.INC(D:D,2),2,D1104&gt;_xlfn.QUARTILE.INC(D:D,1),3,D1104&lt;=_xlfn.QUARTILE.INC(D:D,1),4)</f>
        <v>2</v>
      </c>
      <c r="J1104" t="str">
        <f t="shared" si="68"/>
        <v>432</v>
      </c>
      <c r="K1104" t="str">
        <f t="shared" si="69"/>
        <v>At Risk</v>
      </c>
      <c r="L1104" t="str">
        <f t="shared" si="70"/>
        <v/>
      </c>
      <c r="M1104" t="str">
        <f t="shared" si="71"/>
        <v/>
      </c>
    </row>
    <row r="1105" spans="1:13" x14ac:dyDescent="0.25">
      <c r="A1105">
        <v>5923</v>
      </c>
      <c r="B1105">
        <v>9</v>
      </c>
      <c r="C1105" s="1">
        <v>43574</v>
      </c>
      <c r="D1105">
        <v>47.5</v>
      </c>
      <c r="E1105">
        <v>3.9583333333333299</v>
      </c>
      <c r="F1105">
        <f>$O$2-C1105</f>
        <v>12</v>
      </c>
      <c r="G1105" cm="1">
        <f t="array" ref="G1105">_xlfn.IFS(F1105&gt;_xlfn.QUARTILE.INC(F:F,3),4,F1105&gt;_xlfn.QUARTILE.INC(F:F,2),3,F1105&gt;_xlfn.QUARTILE.INC(F:F,1),2,F1105&lt;=_xlfn.QUARTILE.INC(F:F,1),1)</f>
        <v>4</v>
      </c>
      <c r="H1105" cm="1">
        <f t="array" ref="H1105">_xlfn.IFS(B1105&gt;_xlfn.QUARTILE.INC(B:B,3),1,B1105&gt;_xlfn.QUARTILE.INC(B:B,2),2,B1105&gt;_xlfn.QUARTILE.INC(B:B,1),3,B1105&lt;=_xlfn.QUARTILE.INC(B:B,1),4)</f>
        <v>2</v>
      </c>
      <c r="I1105" cm="1">
        <f t="array" ref="I1105">_xlfn.IFS(D1105&gt;_xlfn.QUARTILE.INC(D:D,3),1,D1105&gt;_xlfn.QUARTILE.INC(D:D,2),2,D1105&gt;_xlfn.QUARTILE.INC(D:D,1),3,D1105&lt;=_xlfn.QUARTILE.INC(D:D,1),4)</f>
        <v>2</v>
      </c>
      <c r="J1105" t="str">
        <f t="shared" si="68"/>
        <v>422</v>
      </c>
      <c r="K1105" t="str">
        <f t="shared" si="69"/>
        <v>At Risk</v>
      </c>
      <c r="L1105" t="str">
        <f t="shared" si="70"/>
        <v/>
      </c>
      <c r="M1105" t="str">
        <f t="shared" si="71"/>
        <v/>
      </c>
    </row>
    <row r="1106" spans="1:13" x14ac:dyDescent="0.25">
      <c r="A1106">
        <v>5006</v>
      </c>
      <c r="B1106">
        <v>9</v>
      </c>
      <c r="C1106" s="1">
        <v>43584</v>
      </c>
      <c r="D1106">
        <v>47.5</v>
      </c>
      <c r="E1106">
        <v>4.3181818181818103</v>
      </c>
      <c r="F1106">
        <f>$O$2-C1106</f>
        <v>2</v>
      </c>
      <c r="G1106" cm="1">
        <f t="array" ref="G1106">_xlfn.IFS(F1106&gt;_xlfn.QUARTILE.INC(F:F,3),4,F1106&gt;_xlfn.QUARTILE.INC(F:F,2),3,F1106&gt;_xlfn.QUARTILE.INC(F:F,1),2,F1106&lt;=_xlfn.QUARTILE.INC(F:F,1),1)</f>
        <v>1</v>
      </c>
      <c r="H1106" cm="1">
        <f t="array" ref="H1106">_xlfn.IFS(B1106&gt;_xlfn.QUARTILE.INC(B:B,3),1,B1106&gt;_xlfn.QUARTILE.INC(B:B,2),2,B1106&gt;_xlfn.QUARTILE.INC(B:B,1),3,B1106&lt;=_xlfn.QUARTILE.INC(B:B,1),4)</f>
        <v>2</v>
      </c>
      <c r="I1106" cm="1">
        <f t="array" ref="I1106">_xlfn.IFS(D1106&gt;_xlfn.QUARTILE.INC(D:D,3),1,D1106&gt;_xlfn.QUARTILE.INC(D:D,2),2,D1106&gt;_xlfn.QUARTILE.INC(D:D,1),3,D1106&lt;=_xlfn.QUARTILE.INC(D:D,1),4)</f>
        <v>2</v>
      </c>
      <c r="J1106" t="str">
        <f t="shared" si="68"/>
        <v>122</v>
      </c>
      <c r="K1106" t="str">
        <f t="shared" si="69"/>
        <v/>
      </c>
      <c r="L1106" t="str">
        <f t="shared" si="70"/>
        <v/>
      </c>
      <c r="M1106" t="str">
        <f t="shared" si="71"/>
        <v/>
      </c>
    </row>
    <row r="1107" spans="1:13" x14ac:dyDescent="0.25">
      <c r="A1107">
        <v>5925</v>
      </c>
      <c r="B1107">
        <v>9</v>
      </c>
      <c r="C1107" s="1">
        <v>43584</v>
      </c>
      <c r="D1107">
        <v>47.45</v>
      </c>
      <c r="E1107">
        <v>4.3136363636363599</v>
      </c>
      <c r="F1107">
        <f>$O$2-C1107</f>
        <v>2</v>
      </c>
      <c r="G1107" cm="1">
        <f t="array" ref="G1107">_xlfn.IFS(F1107&gt;_xlfn.QUARTILE.INC(F:F,3),4,F1107&gt;_xlfn.QUARTILE.INC(F:F,2),3,F1107&gt;_xlfn.QUARTILE.INC(F:F,1),2,F1107&lt;=_xlfn.QUARTILE.INC(F:F,1),1)</f>
        <v>1</v>
      </c>
      <c r="H1107" cm="1">
        <f t="array" ref="H1107">_xlfn.IFS(B1107&gt;_xlfn.QUARTILE.INC(B:B,3),1,B1107&gt;_xlfn.QUARTILE.INC(B:B,2),2,B1107&gt;_xlfn.QUARTILE.INC(B:B,1),3,B1107&lt;=_xlfn.QUARTILE.INC(B:B,1),4)</f>
        <v>2</v>
      </c>
      <c r="I1107" cm="1">
        <f t="array" ref="I1107">_xlfn.IFS(D1107&gt;_xlfn.QUARTILE.INC(D:D,3),1,D1107&gt;_xlfn.QUARTILE.INC(D:D,2),2,D1107&gt;_xlfn.QUARTILE.INC(D:D,1),3,D1107&lt;=_xlfn.QUARTILE.INC(D:D,1),4)</f>
        <v>2</v>
      </c>
      <c r="J1107" t="str">
        <f t="shared" si="68"/>
        <v>122</v>
      </c>
      <c r="K1107" t="str">
        <f t="shared" si="69"/>
        <v/>
      </c>
      <c r="L1107" t="str">
        <f t="shared" si="70"/>
        <v/>
      </c>
      <c r="M1107" t="str">
        <f t="shared" si="71"/>
        <v/>
      </c>
    </row>
    <row r="1108" spans="1:13" x14ac:dyDescent="0.25">
      <c r="A1108">
        <v>5048</v>
      </c>
      <c r="B1108">
        <v>6</v>
      </c>
      <c r="C1108" s="1">
        <v>43578</v>
      </c>
      <c r="D1108">
        <v>47.45</v>
      </c>
      <c r="E1108">
        <v>4.7450000000000001</v>
      </c>
      <c r="F1108">
        <f>$O$2-C1108</f>
        <v>8</v>
      </c>
      <c r="G1108" cm="1">
        <f t="array" ref="G1108">_xlfn.IFS(F1108&gt;_xlfn.QUARTILE.INC(F:F,3),4,F1108&gt;_xlfn.QUARTILE.INC(F:F,2),3,F1108&gt;_xlfn.QUARTILE.INC(F:F,1),2,F1108&lt;=_xlfn.QUARTILE.INC(F:F,1),1)</f>
        <v>4</v>
      </c>
      <c r="H1108" cm="1">
        <f t="array" ref="H1108">_xlfn.IFS(B1108&gt;_xlfn.QUARTILE.INC(B:B,3),1,B1108&gt;_xlfn.QUARTILE.INC(B:B,2),2,B1108&gt;_xlfn.QUARTILE.INC(B:B,1),3,B1108&lt;=_xlfn.QUARTILE.INC(B:B,1),4)</f>
        <v>4</v>
      </c>
      <c r="I1108" cm="1">
        <f t="array" ref="I1108">_xlfn.IFS(D1108&gt;_xlfn.QUARTILE.INC(D:D,3),1,D1108&gt;_xlfn.QUARTILE.INC(D:D,2),2,D1108&gt;_xlfn.QUARTILE.INC(D:D,1),3,D1108&lt;=_xlfn.QUARTILE.INC(D:D,1),4)</f>
        <v>2</v>
      </c>
      <c r="J1108" t="str">
        <f t="shared" si="68"/>
        <v>442</v>
      </c>
      <c r="K1108" t="str">
        <f t="shared" si="69"/>
        <v>At Risk</v>
      </c>
      <c r="L1108" t="str">
        <f t="shared" si="70"/>
        <v/>
      </c>
      <c r="M1108" t="str">
        <f t="shared" si="71"/>
        <v/>
      </c>
    </row>
    <row r="1109" spans="1:13" x14ac:dyDescent="0.25">
      <c r="A1109">
        <v>50</v>
      </c>
      <c r="B1109">
        <v>9</v>
      </c>
      <c r="C1109" s="1">
        <v>43568</v>
      </c>
      <c r="D1109">
        <v>47.4</v>
      </c>
      <c r="E1109">
        <v>3.94999999999999</v>
      </c>
      <c r="F1109">
        <f>$O$2-C1109</f>
        <v>18</v>
      </c>
      <c r="G1109" cm="1">
        <f t="array" ref="G1109">_xlfn.IFS(F1109&gt;_xlfn.QUARTILE.INC(F:F,3),4,F1109&gt;_xlfn.QUARTILE.INC(F:F,2),3,F1109&gt;_xlfn.QUARTILE.INC(F:F,1),2,F1109&lt;=_xlfn.QUARTILE.INC(F:F,1),1)</f>
        <v>4</v>
      </c>
      <c r="H1109" cm="1">
        <f t="array" ref="H1109">_xlfn.IFS(B1109&gt;_xlfn.QUARTILE.INC(B:B,3),1,B1109&gt;_xlfn.QUARTILE.INC(B:B,2),2,B1109&gt;_xlfn.QUARTILE.INC(B:B,1),3,B1109&lt;=_xlfn.QUARTILE.INC(B:B,1),4)</f>
        <v>2</v>
      </c>
      <c r="I1109" cm="1">
        <f t="array" ref="I1109">_xlfn.IFS(D1109&gt;_xlfn.QUARTILE.INC(D:D,3),1,D1109&gt;_xlfn.QUARTILE.INC(D:D,2),2,D1109&gt;_xlfn.QUARTILE.INC(D:D,1),3,D1109&lt;=_xlfn.QUARTILE.INC(D:D,1),4)</f>
        <v>2</v>
      </c>
      <c r="J1109" t="str">
        <f t="shared" si="68"/>
        <v>422</v>
      </c>
      <c r="K1109" t="str">
        <f t="shared" si="69"/>
        <v>At Risk</v>
      </c>
      <c r="L1109" t="str">
        <f t="shared" si="70"/>
        <v/>
      </c>
      <c r="M1109" t="str">
        <f t="shared" si="71"/>
        <v/>
      </c>
    </row>
    <row r="1110" spans="1:13" x14ac:dyDescent="0.25">
      <c r="A1110">
        <v>248</v>
      </c>
      <c r="B1110">
        <v>9</v>
      </c>
      <c r="C1110" s="1">
        <v>43583</v>
      </c>
      <c r="D1110">
        <v>47.35</v>
      </c>
      <c r="E1110">
        <v>3.64230769230769</v>
      </c>
      <c r="F1110">
        <f>$O$2-C1110</f>
        <v>3</v>
      </c>
      <c r="G1110" cm="1">
        <f t="array" ref="G1110">_xlfn.IFS(F1110&gt;_xlfn.QUARTILE.INC(F:F,3),4,F1110&gt;_xlfn.QUARTILE.INC(F:F,2),3,F1110&gt;_xlfn.QUARTILE.INC(F:F,1),2,F1110&lt;=_xlfn.QUARTILE.INC(F:F,1),1)</f>
        <v>1</v>
      </c>
      <c r="H1110" cm="1">
        <f t="array" ref="H1110">_xlfn.IFS(B1110&gt;_xlfn.QUARTILE.INC(B:B,3),1,B1110&gt;_xlfn.QUARTILE.INC(B:B,2),2,B1110&gt;_xlfn.QUARTILE.INC(B:B,1),3,B1110&lt;=_xlfn.QUARTILE.INC(B:B,1),4)</f>
        <v>2</v>
      </c>
      <c r="I1110" cm="1">
        <f t="array" ref="I1110">_xlfn.IFS(D1110&gt;_xlfn.QUARTILE.INC(D:D,3),1,D1110&gt;_xlfn.QUARTILE.INC(D:D,2),2,D1110&gt;_xlfn.QUARTILE.INC(D:D,1),3,D1110&lt;=_xlfn.QUARTILE.INC(D:D,1),4)</f>
        <v>2</v>
      </c>
      <c r="J1110" t="str">
        <f t="shared" si="68"/>
        <v>122</v>
      </c>
      <c r="K1110" t="str">
        <f t="shared" si="69"/>
        <v/>
      </c>
      <c r="L1110" t="str">
        <f t="shared" si="70"/>
        <v/>
      </c>
      <c r="M1110" t="str">
        <f t="shared" si="71"/>
        <v/>
      </c>
    </row>
    <row r="1111" spans="1:13" x14ac:dyDescent="0.25">
      <c r="A1111">
        <v>206</v>
      </c>
      <c r="B1111">
        <v>9</v>
      </c>
      <c r="C1111" s="1">
        <v>43582</v>
      </c>
      <c r="D1111">
        <v>47.35</v>
      </c>
      <c r="E1111">
        <v>3.9458333333333302</v>
      </c>
      <c r="F1111">
        <f>$O$2-C1111</f>
        <v>4</v>
      </c>
      <c r="G1111" cm="1">
        <f t="array" ref="G1111">_xlfn.IFS(F1111&gt;_xlfn.QUARTILE.INC(F:F,3),4,F1111&gt;_xlfn.QUARTILE.INC(F:F,2),3,F1111&gt;_xlfn.QUARTILE.INC(F:F,1),2,F1111&lt;=_xlfn.QUARTILE.INC(F:F,1),1)</f>
        <v>2</v>
      </c>
      <c r="H1111" cm="1">
        <f t="array" ref="H1111">_xlfn.IFS(B1111&gt;_xlfn.QUARTILE.INC(B:B,3),1,B1111&gt;_xlfn.QUARTILE.INC(B:B,2),2,B1111&gt;_xlfn.QUARTILE.INC(B:B,1),3,B1111&lt;=_xlfn.QUARTILE.INC(B:B,1),4)</f>
        <v>2</v>
      </c>
      <c r="I1111" cm="1">
        <f t="array" ref="I1111">_xlfn.IFS(D1111&gt;_xlfn.QUARTILE.INC(D:D,3),1,D1111&gt;_xlfn.QUARTILE.INC(D:D,2),2,D1111&gt;_xlfn.QUARTILE.INC(D:D,1),3,D1111&lt;=_xlfn.QUARTILE.INC(D:D,1),4)</f>
        <v>2</v>
      </c>
      <c r="J1111" t="str">
        <f t="shared" si="68"/>
        <v>222</v>
      </c>
      <c r="K1111" t="str">
        <f t="shared" si="69"/>
        <v/>
      </c>
      <c r="L1111" t="str">
        <f t="shared" si="70"/>
        <v/>
      </c>
      <c r="M1111" t="str">
        <f t="shared" si="71"/>
        <v/>
      </c>
    </row>
    <row r="1112" spans="1:13" x14ac:dyDescent="0.25">
      <c r="A1112">
        <v>125</v>
      </c>
      <c r="B1112">
        <v>9</v>
      </c>
      <c r="C1112" s="1">
        <v>43576</v>
      </c>
      <c r="D1112">
        <v>47.349999999999902</v>
      </c>
      <c r="E1112">
        <v>4.3045454545454502</v>
      </c>
      <c r="F1112">
        <f>$O$2-C1112</f>
        <v>10</v>
      </c>
      <c r="G1112" cm="1">
        <f t="array" ref="G1112">_xlfn.IFS(F1112&gt;_xlfn.QUARTILE.INC(F:F,3),4,F1112&gt;_xlfn.QUARTILE.INC(F:F,2),3,F1112&gt;_xlfn.QUARTILE.INC(F:F,1),2,F1112&lt;=_xlfn.QUARTILE.INC(F:F,1),1)</f>
        <v>4</v>
      </c>
      <c r="H1112" cm="1">
        <f t="array" ref="H1112">_xlfn.IFS(B1112&gt;_xlfn.QUARTILE.INC(B:B,3),1,B1112&gt;_xlfn.QUARTILE.INC(B:B,2),2,B1112&gt;_xlfn.QUARTILE.INC(B:B,1),3,B1112&lt;=_xlfn.QUARTILE.INC(B:B,1),4)</f>
        <v>2</v>
      </c>
      <c r="I1112" cm="1">
        <f t="array" ref="I1112">_xlfn.IFS(D1112&gt;_xlfn.QUARTILE.INC(D:D,3),1,D1112&gt;_xlfn.QUARTILE.INC(D:D,2),2,D1112&gt;_xlfn.QUARTILE.INC(D:D,1),3,D1112&lt;=_xlfn.QUARTILE.INC(D:D,1),4)</f>
        <v>2</v>
      </c>
      <c r="J1112" t="str">
        <f t="shared" si="68"/>
        <v>422</v>
      </c>
      <c r="K1112" t="str">
        <f t="shared" si="69"/>
        <v>At Risk</v>
      </c>
      <c r="L1112" t="str">
        <f t="shared" si="70"/>
        <v/>
      </c>
      <c r="M1112" t="str">
        <f t="shared" si="71"/>
        <v/>
      </c>
    </row>
    <row r="1113" spans="1:13" x14ac:dyDescent="0.25">
      <c r="A1113">
        <v>616</v>
      </c>
      <c r="B1113">
        <v>10</v>
      </c>
      <c r="C1113" s="1">
        <v>43583</v>
      </c>
      <c r="D1113">
        <v>47.25</v>
      </c>
      <c r="E1113">
        <v>4.2954545454545396</v>
      </c>
      <c r="F1113">
        <f>$O$2-C1113</f>
        <v>3</v>
      </c>
      <c r="G1113" cm="1">
        <f t="array" ref="G1113">_xlfn.IFS(F1113&gt;_xlfn.QUARTILE.INC(F:F,3),4,F1113&gt;_xlfn.QUARTILE.INC(F:F,2),3,F1113&gt;_xlfn.QUARTILE.INC(F:F,1),2,F1113&lt;=_xlfn.QUARTILE.INC(F:F,1),1)</f>
        <v>1</v>
      </c>
      <c r="H1113" cm="1">
        <f t="array" ref="H1113">_xlfn.IFS(B1113&gt;_xlfn.QUARTILE.INC(B:B,3),1,B1113&gt;_xlfn.QUARTILE.INC(B:B,2),2,B1113&gt;_xlfn.QUARTILE.INC(B:B,1),3,B1113&lt;=_xlfn.QUARTILE.INC(B:B,1),4)</f>
        <v>2</v>
      </c>
      <c r="I1113" cm="1">
        <f t="array" ref="I1113">_xlfn.IFS(D1113&gt;_xlfn.QUARTILE.INC(D:D,3),1,D1113&gt;_xlfn.QUARTILE.INC(D:D,2),2,D1113&gt;_xlfn.QUARTILE.INC(D:D,1),3,D1113&lt;=_xlfn.QUARTILE.INC(D:D,1),4)</f>
        <v>2</v>
      </c>
      <c r="J1113" t="str">
        <f t="shared" si="68"/>
        <v>122</v>
      </c>
      <c r="K1113" t="str">
        <f t="shared" si="69"/>
        <v/>
      </c>
      <c r="L1113" t="str">
        <f t="shared" si="70"/>
        <v/>
      </c>
      <c r="M1113" t="str">
        <f t="shared" si="71"/>
        <v/>
      </c>
    </row>
    <row r="1114" spans="1:13" x14ac:dyDescent="0.25">
      <c r="A1114">
        <v>5123</v>
      </c>
      <c r="B1114">
        <v>8</v>
      </c>
      <c r="C1114" s="1">
        <v>43584</v>
      </c>
      <c r="D1114">
        <v>47.25</v>
      </c>
      <c r="E1114">
        <v>4.2954545454545396</v>
      </c>
      <c r="F1114">
        <f>$O$2-C1114</f>
        <v>2</v>
      </c>
      <c r="G1114" cm="1">
        <f t="array" ref="G1114">_xlfn.IFS(F1114&gt;_xlfn.QUARTILE.INC(F:F,3),4,F1114&gt;_xlfn.QUARTILE.INC(F:F,2),3,F1114&gt;_xlfn.QUARTILE.INC(F:F,1),2,F1114&lt;=_xlfn.QUARTILE.INC(F:F,1),1)</f>
        <v>1</v>
      </c>
      <c r="H1114" cm="1">
        <f t="array" ref="H1114">_xlfn.IFS(B1114&gt;_xlfn.QUARTILE.INC(B:B,3),1,B1114&gt;_xlfn.QUARTILE.INC(B:B,2),2,B1114&gt;_xlfn.QUARTILE.INC(B:B,1),3,B1114&lt;=_xlfn.QUARTILE.INC(B:B,1),4)</f>
        <v>3</v>
      </c>
      <c r="I1114" cm="1">
        <f t="array" ref="I1114">_xlfn.IFS(D1114&gt;_xlfn.QUARTILE.INC(D:D,3),1,D1114&gt;_xlfn.QUARTILE.INC(D:D,2),2,D1114&gt;_xlfn.QUARTILE.INC(D:D,1),3,D1114&lt;=_xlfn.QUARTILE.INC(D:D,1),4)</f>
        <v>2</v>
      </c>
      <c r="J1114" t="str">
        <f t="shared" si="68"/>
        <v>132</v>
      </c>
      <c r="K1114" t="str">
        <f t="shared" si="69"/>
        <v/>
      </c>
      <c r="L1114" t="str">
        <f t="shared" si="70"/>
        <v/>
      </c>
      <c r="M1114" t="str">
        <f t="shared" si="71"/>
        <v/>
      </c>
    </row>
    <row r="1115" spans="1:13" x14ac:dyDescent="0.25">
      <c r="A1115">
        <v>160</v>
      </c>
      <c r="B1115">
        <v>9</v>
      </c>
      <c r="C1115" s="1">
        <v>43580</v>
      </c>
      <c r="D1115">
        <v>47.25</v>
      </c>
      <c r="E1115">
        <v>4.7249999999999996</v>
      </c>
      <c r="F1115">
        <f>$O$2-C1115</f>
        <v>6</v>
      </c>
      <c r="G1115" cm="1">
        <f t="array" ref="G1115">_xlfn.IFS(F1115&gt;_xlfn.QUARTILE.INC(F:F,3),4,F1115&gt;_xlfn.QUARTILE.INC(F:F,2),3,F1115&gt;_xlfn.QUARTILE.INC(F:F,1),2,F1115&lt;=_xlfn.QUARTILE.INC(F:F,1),1)</f>
        <v>3</v>
      </c>
      <c r="H1115" cm="1">
        <f t="array" ref="H1115">_xlfn.IFS(B1115&gt;_xlfn.QUARTILE.INC(B:B,3),1,B1115&gt;_xlfn.QUARTILE.INC(B:B,2),2,B1115&gt;_xlfn.QUARTILE.INC(B:B,1),3,B1115&lt;=_xlfn.QUARTILE.INC(B:B,1),4)</f>
        <v>2</v>
      </c>
      <c r="I1115" cm="1">
        <f t="array" ref="I1115">_xlfn.IFS(D1115&gt;_xlfn.QUARTILE.INC(D:D,3),1,D1115&gt;_xlfn.QUARTILE.INC(D:D,2),2,D1115&gt;_xlfn.QUARTILE.INC(D:D,1),3,D1115&lt;=_xlfn.QUARTILE.INC(D:D,1),4)</f>
        <v>2</v>
      </c>
      <c r="J1115" t="str">
        <f t="shared" si="68"/>
        <v>322</v>
      </c>
      <c r="K1115" t="str">
        <f t="shared" si="69"/>
        <v/>
      </c>
      <c r="L1115" t="str">
        <f t="shared" si="70"/>
        <v/>
      </c>
      <c r="M1115" t="str">
        <f t="shared" si="71"/>
        <v/>
      </c>
    </row>
    <row r="1116" spans="1:13" x14ac:dyDescent="0.25">
      <c r="A1116">
        <v>8102</v>
      </c>
      <c r="B1116">
        <v>11</v>
      </c>
      <c r="C1116" s="1">
        <v>43580</v>
      </c>
      <c r="D1116">
        <v>47.2</v>
      </c>
      <c r="E1116">
        <v>3.6307692307692299</v>
      </c>
      <c r="F1116">
        <f>$O$2-C1116</f>
        <v>6</v>
      </c>
      <c r="G1116" cm="1">
        <f t="array" ref="G1116">_xlfn.IFS(F1116&gt;_xlfn.QUARTILE.INC(F:F,3),4,F1116&gt;_xlfn.QUARTILE.INC(F:F,2),3,F1116&gt;_xlfn.QUARTILE.INC(F:F,1),2,F1116&lt;=_xlfn.QUARTILE.INC(F:F,1),1)</f>
        <v>3</v>
      </c>
      <c r="H1116" cm="1">
        <f t="array" ref="H1116">_xlfn.IFS(B1116&gt;_xlfn.QUARTILE.INC(B:B,3),1,B1116&gt;_xlfn.QUARTILE.INC(B:B,2),2,B1116&gt;_xlfn.QUARTILE.INC(B:B,1),3,B1116&lt;=_xlfn.QUARTILE.INC(B:B,1),4)</f>
        <v>2</v>
      </c>
      <c r="I1116" cm="1">
        <f t="array" ref="I1116">_xlfn.IFS(D1116&gt;_xlfn.QUARTILE.INC(D:D,3),1,D1116&gt;_xlfn.QUARTILE.INC(D:D,2),2,D1116&gt;_xlfn.QUARTILE.INC(D:D,1),3,D1116&lt;=_xlfn.QUARTILE.INC(D:D,1),4)</f>
        <v>2</v>
      </c>
      <c r="J1116" t="str">
        <f t="shared" si="68"/>
        <v>322</v>
      </c>
      <c r="K1116" t="str">
        <f t="shared" si="69"/>
        <v/>
      </c>
      <c r="L1116" t="str">
        <f t="shared" si="70"/>
        <v/>
      </c>
      <c r="M1116" t="str">
        <f t="shared" si="71"/>
        <v/>
      </c>
    </row>
    <row r="1117" spans="1:13" x14ac:dyDescent="0.25">
      <c r="A1117">
        <v>5768</v>
      </c>
      <c r="B1117">
        <v>7</v>
      </c>
      <c r="C1117" s="1">
        <v>43580</v>
      </c>
      <c r="D1117">
        <v>47.2</v>
      </c>
      <c r="E1117">
        <v>4.2909090909090901</v>
      </c>
      <c r="F1117">
        <f>$O$2-C1117</f>
        <v>6</v>
      </c>
      <c r="G1117" cm="1">
        <f t="array" ref="G1117">_xlfn.IFS(F1117&gt;_xlfn.QUARTILE.INC(F:F,3),4,F1117&gt;_xlfn.QUARTILE.INC(F:F,2),3,F1117&gt;_xlfn.QUARTILE.INC(F:F,1),2,F1117&lt;=_xlfn.QUARTILE.INC(F:F,1),1)</f>
        <v>3</v>
      </c>
      <c r="H1117" cm="1">
        <f t="array" ref="H1117">_xlfn.IFS(B1117&gt;_xlfn.QUARTILE.INC(B:B,3),1,B1117&gt;_xlfn.QUARTILE.INC(B:B,2),2,B1117&gt;_xlfn.QUARTILE.INC(B:B,1),3,B1117&lt;=_xlfn.QUARTILE.INC(B:B,1),4)</f>
        <v>3</v>
      </c>
      <c r="I1117" cm="1">
        <f t="array" ref="I1117">_xlfn.IFS(D1117&gt;_xlfn.QUARTILE.INC(D:D,3),1,D1117&gt;_xlfn.QUARTILE.INC(D:D,2),2,D1117&gt;_xlfn.QUARTILE.INC(D:D,1),3,D1117&lt;=_xlfn.QUARTILE.INC(D:D,1),4)</f>
        <v>2</v>
      </c>
      <c r="J1117" t="str">
        <f t="shared" si="68"/>
        <v>332</v>
      </c>
      <c r="K1117" t="str">
        <f t="shared" si="69"/>
        <v/>
      </c>
      <c r="L1117" t="str">
        <f t="shared" si="70"/>
        <v/>
      </c>
      <c r="M1117" t="str">
        <f t="shared" si="71"/>
        <v/>
      </c>
    </row>
    <row r="1118" spans="1:13" x14ac:dyDescent="0.25">
      <c r="A1118">
        <v>636</v>
      </c>
      <c r="B1118">
        <v>9</v>
      </c>
      <c r="C1118" s="1">
        <v>43584</v>
      </c>
      <c r="D1118">
        <v>47.1</v>
      </c>
      <c r="E1118">
        <v>4.71</v>
      </c>
      <c r="F1118">
        <f>$O$2-C1118</f>
        <v>2</v>
      </c>
      <c r="G1118" cm="1">
        <f t="array" ref="G1118">_xlfn.IFS(F1118&gt;_xlfn.QUARTILE.INC(F:F,3),4,F1118&gt;_xlfn.QUARTILE.INC(F:F,2),3,F1118&gt;_xlfn.QUARTILE.INC(F:F,1),2,F1118&lt;=_xlfn.QUARTILE.INC(F:F,1),1)</f>
        <v>1</v>
      </c>
      <c r="H1118" cm="1">
        <f t="array" ref="H1118">_xlfn.IFS(B1118&gt;_xlfn.QUARTILE.INC(B:B,3),1,B1118&gt;_xlfn.QUARTILE.INC(B:B,2),2,B1118&gt;_xlfn.QUARTILE.INC(B:B,1),3,B1118&lt;=_xlfn.QUARTILE.INC(B:B,1),4)</f>
        <v>2</v>
      </c>
      <c r="I1118" cm="1">
        <f t="array" ref="I1118">_xlfn.IFS(D1118&gt;_xlfn.QUARTILE.INC(D:D,3),1,D1118&gt;_xlfn.QUARTILE.INC(D:D,2),2,D1118&gt;_xlfn.QUARTILE.INC(D:D,1),3,D1118&lt;=_xlfn.QUARTILE.INC(D:D,1),4)</f>
        <v>2</v>
      </c>
      <c r="J1118" t="str">
        <f t="shared" si="68"/>
        <v>122</v>
      </c>
      <c r="K1118" t="str">
        <f t="shared" si="69"/>
        <v/>
      </c>
      <c r="L1118" t="str">
        <f t="shared" si="70"/>
        <v/>
      </c>
      <c r="M1118" t="str">
        <f t="shared" si="71"/>
        <v/>
      </c>
    </row>
    <row r="1119" spans="1:13" x14ac:dyDescent="0.25">
      <c r="A1119">
        <v>5581</v>
      </c>
      <c r="B1119">
        <v>11</v>
      </c>
      <c r="C1119" s="1">
        <v>43583</v>
      </c>
      <c r="D1119">
        <v>47.1</v>
      </c>
      <c r="E1119">
        <v>3.9249999999999998</v>
      </c>
      <c r="F1119">
        <f>$O$2-C1119</f>
        <v>3</v>
      </c>
      <c r="G1119" cm="1">
        <f t="array" ref="G1119">_xlfn.IFS(F1119&gt;_xlfn.QUARTILE.INC(F:F,3),4,F1119&gt;_xlfn.QUARTILE.INC(F:F,2),3,F1119&gt;_xlfn.QUARTILE.INC(F:F,1),2,F1119&lt;=_xlfn.QUARTILE.INC(F:F,1),1)</f>
        <v>1</v>
      </c>
      <c r="H1119" cm="1">
        <f t="array" ref="H1119">_xlfn.IFS(B1119&gt;_xlfn.QUARTILE.INC(B:B,3),1,B1119&gt;_xlfn.QUARTILE.INC(B:B,2),2,B1119&gt;_xlfn.QUARTILE.INC(B:B,1),3,B1119&lt;=_xlfn.QUARTILE.INC(B:B,1),4)</f>
        <v>2</v>
      </c>
      <c r="I1119" cm="1">
        <f t="array" ref="I1119">_xlfn.IFS(D1119&gt;_xlfn.QUARTILE.INC(D:D,3),1,D1119&gt;_xlfn.QUARTILE.INC(D:D,2),2,D1119&gt;_xlfn.QUARTILE.INC(D:D,1),3,D1119&lt;=_xlfn.QUARTILE.INC(D:D,1),4)</f>
        <v>2</v>
      </c>
      <c r="J1119" t="str">
        <f t="shared" si="68"/>
        <v>122</v>
      </c>
      <c r="K1119" t="str">
        <f t="shared" si="69"/>
        <v/>
      </c>
      <c r="L1119" t="str">
        <f t="shared" si="70"/>
        <v/>
      </c>
      <c r="M1119" t="str">
        <f t="shared" si="71"/>
        <v/>
      </c>
    </row>
    <row r="1120" spans="1:13" x14ac:dyDescent="0.25">
      <c r="A1120">
        <v>285</v>
      </c>
      <c r="B1120">
        <v>9</v>
      </c>
      <c r="C1120" s="1">
        <v>43581</v>
      </c>
      <c r="D1120">
        <v>47.05</v>
      </c>
      <c r="E1120">
        <v>3.6192307692307599</v>
      </c>
      <c r="F1120">
        <f>$O$2-C1120</f>
        <v>5</v>
      </c>
      <c r="G1120" cm="1">
        <f t="array" ref="G1120">_xlfn.IFS(F1120&gt;_xlfn.QUARTILE.INC(F:F,3),4,F1120&gt;_xlfn.QUARTILE.INC(F:F,2),3,F1120&gt;_xlfn.QUARTILE.INC(F:F,1),2,F1120&lt;=_xlfn.QUARTILE.INC(F:F,1),1)</f>
        <v>3</v>
      </c>
      <c r="H1120" cm="1">
        <f t="array" ref="H1120">_xlfn.IFS(B1120&gt;_xlfn.QUARTILE.INC(B:B,3),1,B1120&gt;_xlfn.QUARTILE.INC(B:B,2),2,B1120&gt;_xlfn.QUARTILE.INC(B:B,1),3,B1120&lt;=_xlfn.QUARTILE.INC(B:B,1),4)</f>
        <v>2</v>
      </c>
      <c r="I1120" cm="1">
        <f t="array" ref="I1120">_xlfn.IFS(D1120&gt;_xlfn.QUARTILE.INC(D:D,3),1,D1120&gt;_xlfn.QUARTILE.INC(D:D,2),2,D1120&gt;_xlfn.QUARTILE.INC(D:D,1),3,D1120&lt;=_xlfn.QUARTILE.INC(D:D,1),4)</f>
        <v>2</v>
      </c>
      <c r="J1120" t="str">
        <f t="shared" si="68"/>
        <v>322</v>
      </c>
      <c r="K1120" t="str">
        <f t="shared" si="69"/>
        <v/>
      </c>
      <c r="L1120" t="str">
        <f t="shared" si="70"/>
        <v/>
      </c>
      <c r="M1120" t="str">
        <f t="shared" si="71"/>
        <v/>
      </c>
    </row>
    <row r="1121" spans="1:13" x14ac:dyDescent="0.25">
      <c r="A1121">
        <v>5783</v>
      </c>
      <c r="B1121">
        <v>8</v>
      </c>
      <c r="C1121" s="1">
        <v>43584</v>
      </c>
      <c r="D1121">
        <v>47</v>
      </c>
      <c r="E1121">
        <v>5.2222222222222197</v>
      </c>
      <c r="F1121">
        <f>$O$2-C1121</f>
        <v>2</v>
      </c>
      <c r="G1121" cm="1">
        <f t="array" ref="G1121">_xlfn.IFS(F1121&gt;_xlfn.QUARTILE.INC(F:F,3),4,F1121&gt;_xlfn.QUARTILE.INC(F:F,2),3,F1121&gt;_xlfn.QUARTILE.INC(F:F,1),2,F1121&lt;=_xlfn.QUARTILE.INC(F:F,1),1)</f>
        <v>1</v>
      </c>
      <c r="H1121" cm="1">
        <f t="array" ref="H1121">_xlfn.IFS(B1121&gt;_xlfn.QUARTILE.INC(B:B,3),1,B1121&gt;_xlfn.QUARTILE.INC(B:B,2),2,B1121&gt;_xlfn.QUARTILE.INC(B:B,1),3,B1121&lt;=_xlfn.QUARTILE.INC(B:B,1),4)</f>
        <v>3</v>
      </c>
      <c r="I1121" cm="1">
        <f t="array" ref="I1121">_xlfn.IFS(D1121&gt;_xlfn.QUARTILE.INC(D:D,3),1,D1121&gt;_xlfn.QUARTILE.INC(D:D,2),2,D1121&gt;_xlfn.QUARTILE.INC(D:D,1),3,D1121&lt;=_xlfn.QUARTILE.INC(D:D,1),4)</f>
        <v>3</v>
      </c>
      <c r="J1121" t="str">
        <f t="shared" si="68"/>
        <v>133</v>
      </c>
      <c r="K1121" t="str">
        <f t="shared" si="69"/>
        <v/>
      </c>
      <c r="L1121" t="str">
        <f t="shared" si="70"/>
        <v/>
      </c>
      <c r="M1121" t="str">
        <f t="shared" si="71"/>
        <v/>
      </c>
    </row>
    <row r="1122" spans="1:13" x14ac:dyDescent="0.25">
      <c r="A1122">
        <v>5823</v>
      </c>
      <c r="B1122">
        <v>8</v>
      </c>
      <c r="C1122" s="1">
        <v>43584</v>
      </c>
      <c r="D1122">
        <v>47</v>
      </c>
      <c r="E1122">
        <v>5.2222222222222197</v>
      </c>
      <c r="F1122">
        <f>$O$2-C1122</f>
        <v>2</v>
      </c>
      <c r="G1122" cm="1">
        <f t="array" ref="G1122">_xlfn.IFS(F1122&gt;_xlfn.QUARTILE.INC(F:F,3),4,F1122&gt;_xlfn.QUARTILE.INC(F:F,2),3,F1122&gt;_xlfn.QUARTILE.INC(F:F,1),2,F1122&lt;=_xlfn.QUARTILE.INC(F:F,1),1)</f>
        <v>1</v>
      </c>
      <c r="H1122" cm="1">
        <f t="array" ref="H1122">_xlfn.IFS(B1122&gt;_xlfn.QUARTILE.INC(B:B,3),1,B1122&gt;_xlfn.QUARTILE.INC(B:B,2),2,B1122&gt;_xlfn.QUARTILE.INC(B:B,1),3,B1122&lt;=_xlfn.QUARTILE.INC(B:B,1),4)</f>
        <v>3</v>
      </c>
      <c r="I1122" cm="1">
        <f t="array" ref="I1122">_xlfn.IFS(D1122&gt;_xlfn.QUARTILE.INC(D:D,3),1,D1122&gt;_xlfn.QUARTILE.INC(D:D,2),2,D1122&gt;_xlfn.QUARTILE.INC(D:D,1),3,D1122&lt;=_xlfn.QUARTILE.INC(D:D,1),4)</f>
        <v>3</v>
      </c>
      <c r="J1122" t="str">
        <f t="shared" si="68"/>
        <v>133</v>
      </c>
      <c r="K1122" t="str">
        <f t="shared" si="69"/>
        <v/>
      </c>
      <c r="L1122" t="str">
        <f t="shared" si="70"/>
        <v/>
      </c>
      <c r="M1122" t="str">
        <f t="shared" si="71"/>
        <v/>
      </c>
    </row>
    <row r="1123" spans="1:13" x14ac:dyDescent="0.25">
      <c r="A1123">
        <v>351</v>
      </c>
      <c r="B1123">
        <v>8</v>
      </c>
      <c r="C1123" s="1">
        <v>43581</v>
      </c>
      <c r="D1123">
        <v>47</v>
      </c>
      <c r="E1123">
        <v>5.875</v>
      </c>
      <c r="F1123">
        <f>$O$2-C1123</f>
        <v>5</v>
      </c>
      <c r="G1123" cm="1">
        <f t="array" ref="G1123">_xlfn.IFS(F1123&gt;_xlfn.QUARTILE.INC(F:F,3),4,F1123&gt;_xlfn.QUARTILE.INC(F:F,2),3,F1123&gt;_xlfn.QUARTILE.INC(F:F,1),2,F1123&lt;=_xlfn.QUARTILE.INC(F:F,1),1)</f>
        <v>3</v>
      </c>
      <c r="H1123" cm="1">
        <f t="array" ref="H1123">_xlfn.IFS(B1123&gt;_xlfn.QUARTILE.INC(B:B,3),1,B1123&gt;_xlfn.QUARTILE.INC(B:B,2),2,B1123&gt;_xlfn.QUARTILE.INC(B:B,1),3,B1123&lt;=_xlfn.QUARTILE.INC(B:B,1),4)</f>
        <v>3</v>
      </c>
      <c r="I1123" cm="1">
        <f t="array" ref="I1123">_xlfn.IFS(D1123&gt;_xlfn.QUARTILE.INC(D:D,3),1,D1123&gt;_xlfn.QUARTILE.INC(D:D,2),2,D1123&gt;_xlfn.QUARTILE.INC(D:D,1),3,D1123&lt;=_xlfn.QUARTILE.INC(D:D,1),4)</f>
        <v>3</v>
      </c>
      <c r="J1123" t="str">
        <f t="shared" si="68"/>
        <v>333</v>
      </c>
      <c r="K1123" t="str">
        <f t="shared" si="69"/>
        <v/>
      </c>
      <c r="L1123" t="str">
        <f t="shared" si="70"/>
        <v/>
      </c>
      <c r="M1123" t="str">
        <f t="shared" si="71"/>
        <v/>
      </c>
    </row>
    <row r="1124" spans="1:13" x14ac:dyDescent="0.25">
      <c r="A1124">
        <v>8119</v>
      </c>
      <c r="B1124">
        <v>7</v>
      </c>
      <c r="C1124" s="1">
        <v>43578</v>
      </c>
      <c r="D1124">
        <v>47</v>
      </c>
      <c r="E1124">
        <v>4.2727272727272698</v>
      </c>
      <c r="F1124">
        <f>$O$2-C1124</f>
        <v>8</v>
      </c>
      <c r="G1124" cm="1">
        <f t="array" ref="G1124">_xlfn.IFS(F1124&gt;_xlfn.QUARTILE.INC(F:F,3),4,F1124&gt;_xlfn.QUARTILE.INC(F:F,2),3,F1124&gt;_xlfn.QUARTILE.INC(F:F,1),2,F1124&lt;=_xlfn.QUARTILE.INC(F:F,1),1)</f>
        <v>4</v>
      </c>
      <c r="H1124" cm="1">
        <f t="array" ref="H1124">_xlfn.IFS(B1124&gt;_xlfn.QUARTILE.INC(B:B,3),1,B1124&gt;_xlfn.QUARTILE.INC(B:B,2),2,B1124&gt;_xlfn.QUARTILE.INC(B:B,1),3,B1124&lt;=_xlfn.QUARTILE.INC(B:B,1),4)</f>
        <v>3</v>
      </c>
      <c r="I1124" cm="1">
        <f t="array" ref="I1124">_xlfn.IFS(D1124&gt;_xlfn.QUARTILE.INC(D:D,3),1,D1124&gt;_xlfn.QUARTILE.INC(D:D,2),2,D1124&gt;_xlfn.QUARTILE.INC(D:D,1),3,D1124&lt;=_xlfn.QUARTILE.INC(D:D,1),4)</f>
        <v>3</v>
      </c>
      <c r="J1124" t="str">
        <f t="shared" si="68"/>
        <v>433</v>
      </c>
      <c r="K1124" t="str">
        <f t="shared" si="69"/>
        <v>At Risk</v>
      </c>
      <c r="L1124" t="str">
        <f t="shared" si="70"/>
        <v/>
      </c>
      <c r="M1124" t="str">
        <f t="shared" si="71"/>
        <v/>
      </c>
    </row>
    <row r="1125" spans="1:13" x14ac:dyDescent="0.25">
      <c r="A1125">
        <v>75</v>
      </c>
      <c r="B1125">
        <v>9</v>
      </c>
      <c r="C1125" s="1">
        <v>43583</v>
      </c>
      <c r="D1125">
        <v>47</v>
      </c>
      <c r="E1125">
        <v>4.2727272727272698</v>
      </c>
      <c r="F1125">
        <f>$O$2-C1125</f>
        <v>3</v>
      </c>
      <c r="G1125" cm="1">
        <f t="array" ref="G1125">_xlfn.IFS(F1125&gt;_xlfn.QUARTILE.INC(F:F,3),4,F1125&gt;_xlfn.QUARTILE.INC(F:F,2),3,F1125&gt;_xlfn.QUARTILE.INC(F:F,1),2,F1125&lt;=_xlfn.QUARTILE.INC(F:F,1),1)</f>
        <v>1</v>
      </c>
      <c r="H1125" cm="1">
        <f t="array" ref="H1125">_xlfn.IFS(B1125&gt;_xlfn.QUARTILE.INC(B:B,3),1,B1125&gt;_xlfn.QUARTILE.INC(B:B,2),2,B1125&gt;_xlfn.QUARTILE.INC(B:B,1),3,B1125&lt;=_xlfn.QUARTILE.INC(B:B,1),4)</f>
        <v>2</v>
      </c>
      <c r="I1125" cm="1">
        <f t="array" ref="I1125">_xlfn.IFS(D1125&gt;_xlfn.QUARTILE.INC(D:D,3),1,D1125&gt;_xlfn.QUARTILE.INC(D:D,2),2,D1125&gt;_xlfn.QUARTILE.INC(D:D,1),3,D1125&lt;=_xlfn.QUARTILE.INC(D:D,1),4)</f>
        <v>3</v>
      </c>
      <c r="J1125" t="str">
        <f t="shared" si="68"/>
        <v>123</v>
      </c>
      <c r="K1125" t="str">
        <f t="shared" si="69"/>
        <v/>
      </c>
      <c r="L1125" t="str">
        <f t="shared" si="70"/>
        <v/>
      </c>
      <c r="M1125" t="str">
        <f t="shared" si="71"/>
        <v/>
      </c>
    </row>
    <row r="1126" spans="1:13" x14ac:dyDescent="0.25">
      <c r="A1126">
        <v>5154</v>
      </c>
      <c r="B1126">
        <v>9</v>
      </c>
      <c r="C1126" s="1">
        <v>43576</v>
      </c>
      <c r="D1126">
        <v>47</v>
      </c>
      <c r="E1126">
        <v>4.7</v>
      </c>
      <c r="F1126">
        <f>$O$2-C1126</f>
        <v>10</v>
      </c>
      <c r="G1126" cm="1">
        <f t="array" ref="G1126">_xlfn.IFS(F1126&gt;_xlfn.QUARTILE.INC(F:F,3),4,F1126&gt;_xlfn.QUARTILE.INC(F:F,2),3,F1126&gt;_xlfn.QUARTILE.INC(F:F,1),2,F1126&lt;=_xlfn.QUARTILE.INC(F:F,1),1)</f>
        <v>4</v>
      </c>
      <c r="H1126" cm="1">
        <f t="array" ref="H1126">_xlfn.IFS(B1126&gt;_xlfn.QUARTILE.INC(B:B,3),1,B1126&gt;_xlfn.QUARTILE.INC(B:B,2),2,B1126&gt;_xlfn.QUARTILE.INC(B:B,1),3,B1126&lt;=_xlfn.QUARTILE.INC(B:B,1),4)</f>
        <v>2</v>
      </c>
      <c r="I1126" cm="1">
        <f t="array" ref="I1126">_xlfn.IFS(D1126&gt;_xlfn.QUARTILE.INC(D:D,3),1,D1126&gt;_xlfn.QUARTILE.INC(D:D,2),2,D1126&gt;_xlfn.QUARTILE.INC(D:D,1),3,D1126&lt;=_xlfn.QUARTILE.INC(D:D,1),4)</f>
        <v>3</v>
      </c>
      <c r="J1126" t="str">
        <f t="shared" si="68"/>
        <v>423</v>
      </c>
      <c r="K1126" t="str">
        <f t="shared" si="69"/>
        <v>At Risk</v>
      </c>
      <c r="L1126" t="str">
        <f t="shared" si="70"/>
        <v/>
      </c>
      <c r="M1126" t="str">
        <f t="shared" si="71"/>
        <v/>
      </c>
    </row>
    <row r="1127" spans="1:13" x14ac:dyDescent="0.25">
      <c r="A1127">
        <v>5002</v>
      </c>
      <c r="B1127">
        <v>8</v>
      </c>
      <c r="C1127" s="1">
        <v>43584</v>
      </c>
      <c r="D1127">
        <v>46.95</v>
      </c>
      <c r="E1127">
        <v>4.2681818181818096</v>
      </c>
      <c r="F1127">
        <f>$O$2-C1127</f>
        <v>2</v>
      </c>
      <c r="G1127" cm="1">
        <f t="array" ref="G1127">_xlfn.IFS(F1127&gt;_xlfn.QUARTILE.INC(F:F,3),4,F1127&gt;_xlfn.QUARTILE.INC(F:F,2),3,F1127&gt;_xlfn.QUARTILE.INC(F:F,1),2,F1127&lt;=_xlfn.QUARTILE.INC(F:F,1),1)</f>
        <v>1</v>
      </c>
      <c r="H1127" cm="1">
        <f t="array" ref="H1127">_xlfn.IFS(B1127&gt;_xlfn.QUARTILE.INC(B:B,3),1,B1127&gt;_xlfn.QUARTILE.INC(B:B,2),2,B1127&gt;_xlfn.QUARTILE.INC(B:B,1),3,B1127&lt;=_xlfn.QUARTILE.INC(B:B,1),4)</f>
        <v>3</v>
      </c>
      <c r="I1127" cm="1">
        <f t="array" ref="I1127">_xlfn.IFS(D1127&gt;_xlfn.QUARTILE.INC(D:D,3),1,D1127&gt;_xlfn.QUARTILE.INC(D:D,2),2,D1127&gt;_xlfn.QUARTILE.INC(D:D,1),3,D1127&lt;=_xlfn.QUARTILE.INC(D:D,1),4)</f>
        <v>3</v>
      </c>
      <c r="J1127" t="str">
        <f t="shared" si="68"/>
        <v>133</v>
      </c>
      <c r="K1127" t="str">
        <f t="shared" si="69"/>
        <v/>
      </c>
      <c r="L1127" t="str">
        <f t="shared" si="70"/>
        <v/>
      </c>
      <c r="M1127" t="str">
        <f t="shared" si="71"/>
        <v/>
      </c>
    </row>
    <row r="1128" spans="1:13" x14ac:dyDescent="0.25">
      <c r="A1128">
        <v>8337</v>
      </c>
      <c r="B1128">
        <v>11</v>
      </c>
      <c r="C1128" s="1">
        <v>43581</v>
      </c>
      <c r="D1128">
        <v>46.95</v>
      </c>
      <c r="E1128">
        <v>3.6115384615384598</v>
      </c>
      <c r="F1128">
        <f>$O$2-C1128</f>
        <v>5</v>
      </c>
      <c r="G1128" cm="1">
        <f t="array" ref="G1128">_xlfn.IFS(F1128&gt;_xlfn.QUARTILE.INC(F:F,3),4,F1128&gt;_xlfn.QUARTILE.INC(F:F,2),3,F1128&gt;_xlfn.QUARTILE.INC(F:F,1),2,F1128&lt;=_xlfn.QUARTILE.INC(F:F,1),1)</f>
        <v>3</v>
      </c>
      <c r="H1128" cm="1">
        <f t="array" ref="H1128">_xlfn.IFS(B1128&gt;_xlfn.QUARTILE.INC(B:B,3),1,B1128&gt;_xlfn.QUARTILE.INC(B:B,2),2,B1128&gt;_xlfn.QUARTILE.INC(B:B,1),3,B1128&lt;=_xlfn.QUARTILE.INC(B:B,1),4)</f>
        <v>2</v>
      </c>
      <c r="I1128" cm="1">
        <f t="array" ref="I1128">_xlfn.IFS(D1128&gt;_xlfn.QUARTILE.INC(D:D,3),1,D1128&gt;_xlfn.QUARTILE.INC(D:D,2),2,D1128&gt;_xlfn.QUARTILE.INC(D:D,1),3,D1128&lt;=_xlfn.QUARTILE.INC(D:D,1),4)</f>
        <v>3</v>
      </c>
      <c r="J1128" t="str">
        <f t="shared" si="68"/>
        <v>323</v>
      </c>
      <c r="K1128" t="str">
        <f t="shared" si="69"/>
        <v/>
      </c>
      <c r="L1128" t="str">
        <f t="shared" si="70"/>
        <v/>
      </c>
      <c r="M1128" t="str">
        <f t="shared" si="71"/>
        <v/>
      </c>
    </row>
    <row r="1129" spans="1:13" x14ac:dyDescent="0.25">
      <c r="A1129">
        <v>222</v>
      </c>
      <c r="B1129">
        <v>9</v>
      </c>
      <c r="C1129" s="1">
        <v>43581</v>
      </c>
      <c r="D1129">
        <v>46.95</v>
      </c>
      <c r="E1129">
        <v>5.2166666666666597</v>
      </c>
      <c r="F1129">
        <f>$O$2-C1129</f>
        <v>5</v>
      </c>
      <c r="G1129" cm="1">
        <f t="array" ref="G1129">_xlfn.IFS(F1129&gt;_xlfn.QUARTILE.INC(F:F,3),4,F1129&gt;_xlfn.QUARTILE.INC(F:F,2),3,F1129&gt;_xlfn.QUARTILE.INC(F:F,1),2,F1129&lt;=_xlfn.QUARTILE.INC(F:F,1),1)</f>
        <v>3</v>
      </c>
      <c r="H1129" cm="1">
        <f t="array" ref="H1129">_xlfn.IFS(B1129&gt;_xlfn.QUARTILE.INC(B:B,3),1,B1129&gt;_xlfn.QUARTILE.INC(B:B,2),2,B1129&gt;_xlfn.QUARTILE.INC(B:B,1),3,B1129&lt;=_xlfn.QUARTILE.INC(B:B,1),4)</f>
        <v>2</v>
      </c>
      <c r="I1129" cm="1">
        <f t="array" ref="I1129">_xlfn.IFS(D1129&gt;_xlfn.QUARTILE.INC(D:D,3),1,D1129&gt;_xlfn.QUARTILE.INC(D:D,2),2,D1129&gt;_xlfn.QUARTILE.INC(D:D,1),3,D1129&lt;=_xlfn.QUARTILE.INC(D:D,1),4)</f>
        <v>3</v>
      </c>
      <c r="J1129" t="str">
        <f t="shared" si="68"/>
        <v>323</v>
      </c>
      <c r="K1129" t="str">
        <f t="shared" si="69"/>
        <v/>
      </c>
      <c r="L1129" t="str">
        <f t="shared" si="70"/>
        <v/>
      </c>
      <c r="M1129" t="str">
        <f t="shared" si="71"/>
        <v/>
      </c>
    </row>
    <row r="1130" spans="1:13" x14ac:dyDescent="0.25">
      <c r="A1130">
        <v>5349</v>
      </c>
      <c r="B1130">
        <v>8</v>
      </c>
      <c r="C1130" s="1">
        <v>43584</v>
      </c>
      <c r="D1130">
        <v>46.949999999999903</v>
      </c>
      <c r="E1130">
        <v>4.2681818181818096</v>
      </c>
      <c r="F1130">
        <f>$O$2-C1130</f>
        <v>2</v>
      </c>
      <c r="G1130" cm="1">
        <f t="array" ref="G1130">_xlfn.IFS(F1130&gt;_xlfn.QUARTILE.INC(F:F,3),4,F1130&gt;_xlfn.QUARTILE.INC(F:F,2),3,F1130&gt;_xlfn.QUARTILE.INC(F:F,1),2,F1130&lt;=_xlfn.QUARTILE.INC(F:F,1),1)</f>
        <v>1</v>
      </c>
      <c r="H1130" cm="1">
        <f t="array" ref="H1130">_xlfn.IFS(B1130&gt;_xlfn.QUARTILE.INC(B:B,3),1,B1130&gt;_xlfn.QUARTILE.INC(B:B,2),2,B1130&gt;_xlfn.QUARTILE.INC(B:B,1),3,B1130&lt;=_xlfn.QUARTILE.INC(B:B,1),4)</f>
        <v>3</v>
      </c>
      <c r="I1130" cm="1">
        <f t="array" ref="I1130">_xlfn.IFS(D1130&gt;_xlfn.QUARTILE.INC(D:D,3),1,D1130&gt;_xlfn.QUARTILE.INC(D:D,2),2,D1130&gt;_xlfn.QUARTILE.INC(D:D,1),3,D1130&lt;=_xlfn.QUARTILE.INC(D:D,1),4)</f>
        <v>3</v>
      </c>
      <c r="J1130" t="str">
        <f t="shared" si="68"/>
        <v>133</v>
      </c>
      <c r="K1130" t="str">
        <f t="shared" si="69"/>
        <v/>
      </c>
      <c r="L1130" t="str">
        <f t="shared" si="70"/>
        <v/>
      </c>
      <c r="M1130" t="str">
        <f t="shared" si="71"/>
        <v/>
      </c>
    </row>
    <row r="1131" spans="1:13" x14ac:dyDescent="0.25">
      <c r="A1131">
        <v>10</v>
      </c>
      <c r="B1131">
        <v>10</v>
      </c>
      <c r="C1131" s="1">
        <v>43584</v>
      </c>
      <c r="D1131">
        <v>46.9</v>
      </c>
      <c r="E1131">
        <v>3.9083333333333301</v>
      </c>
      <c r="F1131">
        <f>$O$2-C1131</f>
        <v>2</v>
      </c>
      <c r="G1131" cm="1">
        <f t="array" ref="G1131">_xlfn.IFS(F1131&gt;_xlfn.QUARTILE.INC(F:F,3),4,F1131&gt;_xlfn.QUARTILE.INC(F:F,2),3,F1131&gt;_xlfn.QUARTILE.INC(F:F,1),2,F1131&lt;=_xlfn.QUARTILE.INC(F:F,1),1)</f>
        <v>1</v>
      </c>
      <c r="H1131" cm="1">
        <f t="array" ref="H1131">_xlfn.IFS(B1131&gt;_xlfn.QUARTILE.INC(B:B,3),1,B1131&gt;_xlfn.QUARTILE.INC(B:B,2),2,B1131&gt;_xlfn.QUARTILE.INC(B:B,1),3,B1131&lt;=_xlfn.QUARTILE.INC(B:B,1),4)</f>
        <v>2</v>
      </c>
      <c r="I1131" cm="1">
        <f t="array" ref="I1131">_xlfn.IFS(D1131&gt;_xlfn.QUARTILE.INC(D:D,3),1,D1131&gt;_xlfn.QUARTILE.INC(D:D,2),2,D1131&gt;_xlfn.QUARTILE.INC(D:D,1),3,D1131&lt;=_xlfn.QUARTILE.INC(D:D,1),4)</f>
        <v>3</v>
      </c>
      <c r="J1131" t="str">
        <f t="shared" si="68"/>
        <v>123</v>
      </c>
      <c r="K1131" t="str">
        <f t="shared" si="69"/>
        <v/>
      </c>
      <c r="L1131" t="str">
        <f t="shared" si="70"/>
        <v/>
      </c>
      <c r="M1131" t="str">
        <f t="shared" si="71"/>
        <v/>
      </c>
    </row>
    <row r="1132" spans="1:13" x14ac:dyDescent="0.25">
      <c r="A1132">
        <v>5655</v>
      </c>
      <c r="B1132">
        <v>8</v>
      </c>
      <c r="C1132" s="1">
        <v>43582</v>
      </c>
      <c r="D1132">
        <v>46.8</v>
      </c>
      <c r="E1132">
        <v>5.1999999999999904</v>
      </c>
      <c r="F1132">
        <f>$O$2-C1132</f>
        <v>4</v>
      </c>
      <c r="G1132" cm="1">
        <f t="array" ref="G1132">_xlfn.IFS(F1132&gt;_xlfn.QUARTILE.INC(F:F,3),4,F1132&gt;_xlfn.QUARTILE.INC(F:F,2),3,F1132&gt;_xlfn.QUARTILE.INC(F:F,1),2,F1132&lt;=_xlfn.QUARTILE.INC(F:F,1),1)</f>
        <v>2</v>
      </c>
      <c r="H1132" cm="1">
        <f t="array" ref="H1132">_xlfn.IFS(B1132&gt;_xlfn.QUARTILE.INC(B:B,3),1,B1132&gt;_xlfn.QUARTILE.INC(B:B,2),2,B1132&gt;_xlfn.QUARTILE.INC(B:B,1),3,B1132&lt;=_xlfn.QUARTILE.INC(B:B,1),4)</f>
        <v>3</v>
      </c>
      <c r="I1132" cm="1">
        <f t="array" ref="I1132">_xlfn.IFS(D1132&gt;_xlfn.QUARTILE.INC(D:D,3),1,D1132&gt;_xlfn.QUARTILE.INC(D:D,2),2,D1132&gt;_xlfn.QUARTILE.INC(D:D,1),3,D1132&lt;=_xlfn.QUARTILE.INC(D:D,1),4)</f>
        <v>3</v>
      </c>
      <c r="J1132" t="str">
        <f t="shared" si="68"/>
        <v>233</v>
      </c>
      <c r="K1132" t="str">
        <f t="shared" si="69"/>
        <v/>
      </c>
      <c r="L1132" t="str">
        <f t="shared" si="70"/>
        <v/>
      </c>
      <c r="M1132" t="str">
        <f t="shared" si="71"/>
        <v/>
      </c>
    </row>
    <row r="1133" spans="1:13" x14ac:dyDescent="0.25">
      <c r="A1133">
        <v>5509</v>
      </c>
      <c r="B1133">
        <v>10</v>
      </c>
      <c r="C1133" s="1">
        <v>43584</v>
      </c>
      <c r="D1133">
        <v>46.8</v>
      </c>
      <c r="E1133">
        <v>3.5999999999999899</v>
      </c>
      <c r="F1133">
        <f>$O$2-C1133</f>
        <v>2</v>
      </c>
      <c r="G1133" cm="1">
        <f t="array" ref="G1133">_xlfn.IFS(F1133&gt;_xlfn.QUARTILE.INC(F:F,3),4,F1133&gt;_xlfn.QUARTILE.INC(F:F,2),3,F1133&gt;_xlfn.QUARTILE.INC(F:F,1),2,F1133&lt;=_xlfn.QUARTILE.INC(F:F,1),1)</f>
        <v>1</v>
      </c>
      <c r="H1133" cm="1">
        <f t="array" ref="H1133">_xlfn.IFS(B1133&gt;_xlfn.QUARTILE.INC(B:B,3),1,B1133&gt;_xlfn.QUARTILE.INC(B:B,2),2,B1133&gt;_xlfn.QUARTILE.INC(B:B,1),3,B1133&lt;=_xlfn.QUARTILE.INC(B:B,1),4)</f>
        <v>2</v>
      </c>
      <c r="I1133" cm="1">
        <f t="array" ref="I1133">_xlfn.IFS(D1133&gt;_xlfn.QUARTILE.INC(D:D,3),1,D1133&gt;_xlfn.QUARTILE.INC(D:D,2),2,D1133&gt;_xlfn.QUARTILE.INC(D:D,1),3,D1133&lt;=_xlfn.QUARTILE.INC(D:D,1),4)</f>
        <v>3</v>
      </c>
      <c r="J1133" t="str">
        <f t="shared" si="68"/>
        <v>123</v>
      </c>
      <c r="K1133" t="str">
        <f t="shared" si="69"/>
        <v/>
      </c>
      <c r="L1133" t="str">
        <f t="shared" si="70"/>
        <v/>
      </c>
      <c r="M1133" t="str">
        <f t="shared" si="71"/>
        <v/>
      </c>
    </row>
    <row r="1134" spans="1:13" x14ac:dyDescent="0.25">
      <c r="A1134">
        <v>8135</v>
      </c>
      <c r="B1134">
        <v>9</v>
      </c>
      <c r="C1134" s="1">
        <v>43580</v>
      </c>
      <c r="D1134">
        <v>46.8</v>
      </c>
      <c r="E1134">
        <v>4.2545454545454504</v>
      </c>
      <c r="F1134">
        <f>$O$2-C1134</f>
        <v>6</v>
      </c>
      <c r="G1134" cm="1">
        <f t="array" ref="G1134">_xlfn.IFS(F1134&gt;_xlfn.QUARTILE.INC(F:F,3),4,F1134&gt;_xlfn.QUARTILE.INC(F:F,2),3,F1134&gt;_xlfn.QUARTILE.INC(F:F,1),2,F1134&lt;=_xlfn.QUARTILE.INC(F:F,1),1)</f>
        <v>3</v>
      </c>
      <c r="H1134" cm="1">
        <f t="array" ref="H1134">_xlfn.IFS(B1134&gt;_xlfn.QUARTILE.INC(B:B,3),1,B1134&gt;_xlfn.QUARTILE.INC(B:B,2),2,B1134&gt;_xlfn.QUARTILE.INC(B:B,1),3,B1134&lt;=_xlfn.QUARTILE.INC(B:B,1),4)</f>
        <v>2</v>
      </c>
      <c r="I1134" cm="1">
        <f t="array" ref="I1134">_xlfn.IFS(D1134&gt;_xlfn.QUARTILE.INC(D:D,3),1,D1134&gt;_xlfn.QUARTILE.INC(D:D,2),2,D1134&gt;_xlfn.QUARTILE.INC(D:D,1),3,D1134&lt;=_xlfn.QUARTILE.INC(D:D,1),4)</f>
        <v>3</v>
      </c>
      <c r="J1134" t="str">
        <f t="shared" si="68"/>
        <v>323</v>
      </c>
      <c r="K1134" t="str">
        <f t="shared" si="69"/>
        <v/>
      </c>
      <c r="L1134" t="str">
        <f t="shared" si="70"/>
        <v/>
      </c>
      <c r="M1134" t="str">
        <f t="shared" si="71"/>
        <v/>
      </c>
    </row>
    <row r="1135" spans="1:13" x14ac:dyDescent="0.25">
      <c r="A1135">
        <v>5580</v>
      </c>
      <c r="B1135">
        <v>8</v>
      </c>
      <c r="C1135" s="1">
        <v>43576</v>
      </c>
      <c r="D1135">
        <v>46.75</v>
      </c>
      <c r="E1135">
        <v>5.1944444444444402</v>
      </c>
      <c r="F1135">
        <f>$O$2-C1135</f>
        <v>10</v>
      </c>
      <c r="G1135" cm="1">
        <f t="array" ref="G1135">_xlfn.IFS(F1135&gt;_xlfn.QUARTILE.INC(F:F,3),4,F1135&gt;_xlfn.QUARTILE.INC(F:F,2),3,F1135&gt;_xlfn.QUARTILE.INC(F:F,1),2,F1135&lt;=_xlfn.QUARTILE.INC(F:F,1),1)</f>
        <v>4</v>
      </c>
      <c r="H1135" cm="1">
        <f t="array" ref="H1135">_xlfn.IFS(B1135&gt;_xlfn.QUARTILE.INC(B:B,3),1,B1135&gt;_xlfn.QUARTILE.INC(B:B,2),2,B1135&gt;_xlfn.QUARTILE.INC(B:B,1),3,B1135&lt;=_xlfn.QUARTILE.INC(B:B,1),4)</f>
        <v>3</v>
      </c>
      <c r="I1135" cm="1">
        <f t="array" ref="I1135">_xlfn.IFS(D1135&gt;_xlfn.QUARTILE.INC(D:D,3),1,D1135&gt;_xlfn.QUARTILE.INC(D:D,2),2,D1135&gt;_xlfn.QUARTILE.INC(D:D,1),3,D1135&lt;=_xlfn.QUARTILE.INC(D:D,1),4)</f>
        <v>3</v>
      </c>
      <c r="J1135" t="str">
        <f t="shared" si="68"/>
        <v>433</v>
      </c>
      <c r="K1135" t="str">
        <f t="shared" si="69"/>
        <v>At Risk</v>
      </c>
      <c r="L1135" t="str">
        <f t="shared" si="70"/>
        <v/>
      </c>
      <c r="M1135" t="str">
        <f t="shared" si="71"/>
        <v/>
      </c>
    </row>
    <row r="1136" spans="1:13" x14ac:dyDescent="0.25">
      <c r="A1136">
        <v>113</v>
      </c>
      <c r="B1136">
        <v>10</v>
      </c>
      <c r="C1136" s="1">
        <v>43583</v>
      </c>
      <c r="D1136">
        <v>46.75</v>
      </c>
      <c r="E1136">
        <v>4.25</v>
      </c>
      <c r="F1136">
        <f>$O$2-C1136</f>
        <v>3</v>
      </c>
      <c r="G1136" cm="1">
        <f t="array" ref="G1136">_xlfn.IFS(F1136&gt;_xlfn.QUARTILE.INC(F:F,3),4,F1136&gt;_xlfn.QUARTILE.INC(F:F,2),3,F1136&gt;_xlfn.QUARTILE.INC(F:F,1),2,F1136&lt;=_xlfn.QUARTILE.INC(F:F,1),1)</f>
        <v>1</v>
      </c>
      <c r="H1136" cm="1">
        <f t="array" ref="H1136">_xlfn.IFS(B1136&gt;_xlfn.QUARTILE.INC(B:B,3),1,B1136&gt;_xlfn.QUARTILE.INC(B:B,2),2,B1136&gt;_xlfn.QUARTILE.INC(B:B,1),3,B1136&lt;=_xlfn.QUARTILE.INC(B:B,1),4)</f>
        <v>2</v>
      </c>
      <c r="I1136" cm="1">
        <f t="array" ref="I1136">_xlfn.IFS(D1136&gt;_xlfn.QUARTILE.INC(D:D,3),1,D1136&gt;_xlfn.QUARTILE.INC(D:D,2),2,D1136&gt;_xlfn.QUARTILE.INC(D:D,1),3,D1136&lt;=_xlfn.QUARTILE.INC(D:D,1),4)</f>
        <v>3</v>
      </c>
      <c r="J1136" t="str">
        <f t="shared" si="68"/>
        <v>123</v>
      </c>
      <c r="K1136" t="str">
        <f t="shared" si="69"/>
        <v/>
      </c>
      <c r="L1136" t="str">
        <f t="shared" si="70"/>
        <v/>
      </c>
      <c r="M1136" t="str">
        <f t="shared" si="71"/>
        <v/>
      </c>
    </row>
    <row r="1137" spans="1:13" x14ac:dyDescent="0.25">
      <c r="A1137">
        <v>613</v>
      </c>
      <c r="B1137">
        <v>8</v>
      </c>
      <c r="C1137" s="1">
        <v>43568</v>
      </c>
      <c r="D1137">
        <v>46.75</v>
      </c>
      <c r="E1137">
        <v>5.1944444444444402</v>
      </c>
      <c r="F1137">
        <f>$O$2-C1137</f>
        <v>18</v>
      </c>
      <c r="G1137" cm="1">
        <f t="array" ref="G1137">_xlfn.IFS(F1137&gt;_xlfn.QUARTILE.INC(F:F,3),4,F1137&gt;_xlfn.QUARTILE.INC(F:F,2),3,F1137&gt;_xlfn.QUARTILE.INC(F:F,1),2,F1137&lt;=_xlfn.QUARTILE.INC(F:F,1),1)</f>
        <v>4</v>
      </c>
      <c r="H1137" cm="1">
        <f t="array" ref="H1137">_xlfn.IFS(B1137&gt;_xlfn.QUARTILE.INC(B:B,3),1,B1137&gt;_xlfn.QUARTILE.INC(B:B,2),2,B1137&gt;_xlfn.QUARTILE.INC(B:B,1),3,B1137&lt;=_xlfn.QUARTILE.INC(B:B,1),4)</f>
        <v>3</v>
      </c>
      <c r="I1137" cm="1">
        <f t="array" ref="I1137">_xlfn.IFS(D1137&gt;_xlfn.QUARTILE.INC(D:D,3),1,D1137&gt;_xlfn.QUARTILE.INC(D:D,2),2,D1137&gt;_xlfn.QUARTILE.INC(D:D,1),3,D1137&lt;=_xlfn.QUARTILE.INC(D:D,1),4)</f>
        <v>3</v>
      </c>
      <c r="J1137" t="str">
        <f t="shared" si="68"/>
        <v>433</v>
      </c>
      <c r="K1137" t="str">
        <f t="shared" si="69"/>
        <v>At Risk</v>
      </c>
      <c r="L1137" t="str">
        <f t="shared" si="70"/>
        <v/>
      </c>
      <c r="M1137" t="str">
        <f t="shared" si="71"/>
        <v/>
      </c>
    </row>
    <row r="1138" spans="1:13" x14ac:dyDescent="0.25">
      <c r="A1138">
        <v>8464</v>
      </c>
      <c r="B1138">
        <v>9</v>
      </c>
      <c r="C1138" s="1">
        <v>43579</v>
      </c>
      <c r="D1138">
        <v>46.7</v>
      </c>
      <c r="E1138">
        <v>4.67</v>
      </c>
      <c r="F1138">
        <f>$O$2-C1138</f>
        <v>7</v>
      </c>
      <c r="G1138" cm="1">
        <f t="array" ref="G1138">_xlfn.IFS(F1138&gt;_xlfn.QUARTILE.INC(F:F,3),4,F1138&gt;_xlfn.QUARTILE.INC(F:F,2),3,F1138&gt;_xlfn.QUARTILE.INC(F:F,1),2,F1138&lt;=_xlfn.QUARTILE.INC(F:F,1),1)</f>
        <v>3</v>
      </c>
      <c r="H1138" cm="1">
        <f t="array" ref="H1138">_xlfn.IFS(B1138&gt;_xlfn.QUARTILE.INC(B:B,3),1,B1138&gt;_xlfn.QUARTILE.INC(B:B,2),2,B1138&gt;_xlfn.QUARTILE.INC(B:B,1),3,B1138&lt;=_xlfn.QUARTILE.INC(B:B,1),4)</f>
        <v>2</v>
      </c>
      <c r="I1138" cm="1">
        <f t="array" ref="I1138">_xlfn.IFS(D1138&gt;_xlfn.QUARTILE.INC(D:D,3),1,D1138&gt;_xlfn.QUARTILE.INC(D:D,2),2,D1138&gt;_xlfn.QUARTILE.INC(D:D,1),3,D1138&lt;=_xlfn.QUARTILE.INC(D:D,1),4)</f>
        <v>3</v>
      </c>
      <c r="J1138" t="str">
        <f t="shared" si="68"/>
        <v>323</v>
      </c>
      <c r="K1138" t="str">
        <f t="shared" si="69"/>
        <v/>
      </c>
      <c r="L1138" t="str">
        <f t="shared" si="70"/>
        <v/>
      </c>
      <c r="M1138" t="str">
        <f t="shared" si="71"/>
        <v/>
      </c>
    </row>
    <row r="1139" spans="1:13" x14ac:dyDescent="0.25">
      <c r="A1139">
        <v>5178</v>
      </c>
      <c r="B1139">
        <v>7</v>
      </c>
      <c r="C1139" s="1">
        <v>43584</v>
      </c>
      <c r="D1139">
        <v>46.7</v>
      </c>
      <c r="E1139">
        <v>4.67</v>
      </c>
      <c r="F1139">
        <f>$O$2-C1139</f>
        <v>2</v>
      </c>
      <c r="G1139" cm="1">
        <f t="array" ref="G1139">_xlfn.IFS(F1139&gt;_xlfn.QUARTILE.INC(F:F,3),4,F1139&gt;_xlfn.QUARTILE.INC(F:F,2),3,F1139&gt;_xlfn.QUARTILE.INC(F:F,1),2,F1139&lt;=_xlfn.QUARTILE.INC(F:F,1),1)</f>
        <v>1</v>
      </c>
      <c r="H1139" cm="1">
        <f t="array" ref="H1139">_xlfn.IFS(B1139&gt;_xlfn.QUARTILE.INC(B:B,3),1,B1139&gt;_xlfn.QUARTILE.INC(B:B,2),2,B1139&gt;_xlfn.QUARTILE.INC(B:B,1),3,B1139&lt;=_xlfn.QUARTILE.INC(B:B,1),4)</f>
        <v>3</v>
      </c>
      <c r="I1139" cm="1">
        <f t="array" ref="I1139">_xlfn.IFS(D1139&gt;_xlfn.QUARTILE.INC(D:D,3),1,D1139&gt;_xlfn.QUARTILE.INC(D:D,2),2,D1139&gt;_xlfn.QUARTILE.INC(D:D,1),3,D1139&lt;=_xlfn.QUARTILE.INC(D:D,1),4)</f>
        <v>3</v>
      </c>
      <c r="J1139" t="str">
        <f t="shared" si="68"/>
        <v>133</v>
      </c>
      <c r="K1139" t="str">
        <f t="shared" si="69"/>
        <v/>
      </c>
      <c r="L1139" t="str">
        <f t="shared" si="70"/>
        <v/>
      </c>
      <c r="M1139" t="str">
        <f t="shared" si="71"/>
        <v/>
      </c>
    </row>
    <row r="1140" spans="1:13" x14ac:dyDescent="0.25">
      <c r="A1140">
        <v>5756</v>
      </c>
      <c r="B1140">
        <v>8</v>
      </c>
      <c r="C1140" s="1">
        <v>43582</v>
      </c>
      <c r="D1140">
        <v>46.699999999999903</v>
      </c>
      <c r="E1140">
        <v>4.2454545454545398</v>
      </c>
      <c r="F1140">
        <f>$O$2-C1140</f>
        <v>4</v>
      </c>
      <c r="G1140" cm="1">
        <f t="array" ref="G1140">_xlfn.IFS(F1140&gt;_xlfn.QUARTILE.INC(F:F,3),4,F1140&gt;_xlfn.QUARTILE.INC(F:F,2),3,F1140&gt;_xlfn.QUARTILE.INC(F:F,1),2,F1140&lt;=_xlfn.QUARTILE.INC(F:F,1),1)</f>
        <v>2</v>
      </c>
      <c r="H1140" cm="1">
        <f t="array" ref="H1140">_xlfn.IFS(B1140&gt;_xlfn.QUARTILE.INC(B:B,3),1,B1140&gt;_xlfn.QUARTILE.INC(B:B,2),2,B1140&gt;_xlfn.QUARTILE.INC(B:B,1),3,B1140&lt;=_xlfn.QUARTILE.INC(B:B,1),4)</f>
        <v>3</v>
      </c>
      <c r="I1140" cm="1">
        <f t="array" ref="I1140">_xlfn.IFS(D1140&gt;_xlfn.QUARTILE.INC(D:D,3),1,D1140&gt;_xlfn.QUARTILE.INC(D:D,2),2,D1140&gt;_xlfn.QUARTILE.INC(D:D,1),3,D1140&lt;=_xlfn.QUARTILE.INC(D:D,1),4)</f>
        <v>3</v>
      </c>
      <c r="J1140" t="str">
        <f t="shared" si="68"/>
        <v>233</v>
      </c>
      <c r="K1140" t="str">
        <f t="shared" si="69"/>
        <v/>
      </c>
      <c r="L1140" t="str">
        <f t="shared" si="70"/>
        <v/>
      </c>
      <c r="M1140" t="str">
        <f t="shared" si="71"/>
        <v/>
      </c>
    </row>
    <row r="1141" spans="1:13" x14ac:dyDescent="0.25">
      <c r="A1141">
        <v>368</v>
      </c>
      <c r="B1141">
        <v>7</v>
      </c>
      <c r="C1141" s="1">
        <v>43578</v>
      </c>
      <c r="D1141">
        <v>46.65</v>
      </c>
      <c r="E1141">
        <v>3.5884615384615302</v>
      </c>
      <c r="F1141">
        <f>$O$2-C1141</f>
        <v>8</v>
      </c>
      <c r="G1141" cm="1">
        <f t="array" ref="G1141">_xlfn.IFS(F1141&gt;_xlfn.QUARTILE.INC(F:F,3),4,F1141&gt;_xlfn.QUARTILE.INC(F:F,2),3,F1141&gt;_xlfn.QUARTILE.INC(F:F,1),2,F1141&lt;=_xlfn.QUARTILE.INC(F:F,1),1)</f>
        <v>4</v>
      </c>
      <c r="H1141" cm="1">
        <f t="array" ref="H1141">_xlfn.IFS(B1141&gt;_xlfn.QUARTILE.INC(B:B,3),1,B1141&gt;_xlfn.QUARTILE.INC(B:B,2),2,B1141&gt;_xlfn.QUARTILE.INC(B:B,1),3,B1141&lt;=_xlfn.QUARTILE.INC(B:B,1),4)</f>
        <v>3</v>
      </c>
      <c r="I1141" cm="1">
        <f t="array" ref="I1141">_xlfn.IFS(D1141&gt;_xlfn.QUARTILE.INC(D:D,3),1,D1141&gt;_xlfn.QUARTILE.INC(D:D,2),2,D1141&gt;_xlfn.QUARTILE.INC(D:D,1),3,D1141&lt;=_xlfn.QUARTILE.INC(D:D,1),4)</f>
        <v>3</v>
      </c>
      <c r="J1141" t="str">
        <f t="shared" si="68"/>
        <v>433</v>
      </c>
      <c r="K1141" t="str">
        <f t="shared" si="69"/>
        <v>At Risk</v>
      </c>
      <c r="L1141" t="str">
        <f t="shared" si="70"/>
        <v/>
      </c>
      <c r="M1141" t="str">
        <f t="shared" si="71"/>
        <v/>
      </c>
    </row>
    <row r="1142" spans="1:13" x14ac:dyDescent="0.25">
      <c r="A1142">
        <v>650</v>
      </c>
      <c r="B1142">
        <v>10</v>
      </c>
      <c r="C1142" s="1">
        <v>43584</v>
      </c>
      <c r="D1142">
        <v>46.6</v>
      </c>
      <c r="E1142">
        <v>3.5846153846153799</v>
      </c>
      <c r="F1142">
        <f>$O$2-C1142</f>
        <v>2</v>
      </c>
      <c r="G1142" cm="1">
        <f t="array" ref="G1142">_xlfn.IFS(F1142&gt;_xlfn.QUARTILE.INC(F:F,3),4,F1142&gt;_xlfn.QUARTILE.INC(F:F,2),3,F1142&gt;_xlfn.QUARTILE.INC(F:F,1),2,F1142&lt;=_xlfn.QUARTILE.INC(F:F,1),1)</f>
        <v>1</v>
      </c>
      <c r="H1142" cm="1">
        <f t="array" ref="H1142">_xlfn.IFS(B1142&gt;_xlfn.QUARTILE.INC(B:B,3),1,B1142&gt;_xlfn.QUARTILE.INC(B:B,2),2,B1142&gt;_xlfn.QUARTILE.INC(B:B,1),3,B1142&lt;=_xlfn.QUARTILE.INC(B:B,1),4)</f>
        <v>2</v>
      </c>
      <c r="I1142" cm="1">
        <f t="array" ref="I1142">_xlfn.IFS(D1142&gt;_xlfn.QUARTILE.INC(D:D,3),1,D1142&gt;_xlfn.QUARTILE.INC(D:D,2),2,D1142&gt;_xlfn.QUARTILE.INC(D:D,1),3,D1142&lt;=_xlfn.QUARTILE.INC(D:D,1),4)</f>
        <v>3</v>
      </c>
      <c r="J1142" t="str">
        <f t="shared" si="68"/>
        <v>123</v>
      </c>
      <c r="K1142" t="str">
        <f t="shared" si="69"/>
        <v/>
      </c>
      <c r="L1142" t="str">
        <f t="shared" si="70"/>
        <v/>
      </c>
      <c r="M1142" t="str">
        <f t="shared" si="71"/>
        <v/>
      </c>
    </row>
    <row r="1143" spans="1:13" x14ac:dyDescent="0.25">
      <c r="A1143">
        <v>210</v>
      </c>
      <c r="B1143">
        <v>9</v>
      </c>
      <c r="C1143" s="1">
        <v>43581</v>
      </c>
      <c r="D1143">
        <v>46.6</v>
      </c>
      <c r="E1143">
        <v>4.2363636363636301</v>
      </c>
      <c r="F1143">
        <f>$O$2-C1143</f>
        <v>5</v>
      </c>
      <c r="G1143" cm="1">
        <f t="array" ref="G1143">_xlfn.IFS(F1143&gt;_xlfn.QUARTILE.INC(F:F,3),4,F1143&gt;_xlfn.QUARTILE.INC(F:F,2),3,F1143&gt;_xlfn.QUARTILE.INC(F:F,1),2,F1143&lt;=_xlfn.QUARTILE.INC(F:F,1),1)</f>
        <v>3</v>
      </c>
      <c r="H1143" cm="1">
        <f t="array" ref="H1143">_xlfn.IFS(B1143&gt;_xlfn.QUARTILE.INC(B:B,3),1,B1143&gt;_xlfn.QUARTILE.INC(B:B,2),2,B1143&gt;_xlfn.QUARTILE.INC(B:B,1),3,B1143&lt;=_xlfn.QUARTILE.INC(B:B,1),4)</f>
        <v>2</v>
      </c>
      <c r="I1143" cm="1">
        <f t="array" ref="I1143">_xlfn.IFS(D1143&gt;_xlfn.QUARTILE.INC(D:D,3),1,D1143&gt;_xlfn.QUARTILE.INC(D:D,2),2,D1143&gt;_xlfn.QUARTILE.INC(D:D,1),3,D1143&lt;=_xlfn.QUARTILE.INC(D:D,1),4)</f>
        <v>3</v>
      </c>
      <c r="J1143" t="str">
        <f t="shared" si="68"/>
        <v>323</v>
      </c>
      <c r="K1143" t="str">
        <f t="shared" si="69"/>
        <v/>
      </c>
      <c r="L1143" t="str">
        <f t="shared" si="70"/>
        <v/>
      </c>
      <c r="M1143" t="str">
        <f t="shared" si="71"/>
        <v/>
      </c>
    </row>
    <row r="1144" spans="1:13" x14ac:dyDescent="0.25">
      <c r="A1144">
        <v>8452</v>
      </c>
      <c r="B1144">
        <v>10</v>
      </c>
      <c r="C1144" s="1">
        <v>43578</v>
      </c>
      <c r="D1144">
        <v>46.55</v>
      </c>
      <c r="E1144">
        <v>4.2318181818181797</v>
      </c>
      <c r="F1144">
        <f>$O$2-C1144</f>
        <v>8</v>
      </c>
      <c r="G1144" cm="1">
        <f t="array" ref="G1144">_xlfn.IFS(F1144&gt;_xlfn.QUARTILE.INC(F:F,3),4,F1144&gt;_xlfn.QUARTILE.INC(F:F,2),3,F1144&gt;_xlfn.QUARTILE.INC(F:F,1),2,F1144&lt;=_xlfn.QUARTILE.INC(F:F,1),1)</f>
        <v>4</v>
      </c>
      <c r="H1144" cm="1">
        <f t="array" ref="H1144">_xlfn.IFS(B1144&gt;_xlfn.QUARTILE.INC(B:B,3),1,B1144&gt;_xlfn.QUARTILE.INC(B:B,2),2,B1144&gt;_xlfn.QUARTILE.INC(B:B,1),3,B1144&lt;=_xlfn.QUARTILE.INC(B:B,1),4)</f>
        <v>2</v>
      </c>
      <c r="I1144" cm="1">
        <f t="array" ref="I1144">_xlfn.IFS(D1144&gt;_xlfn.QUARTILE.INC(D:D,3),1,D1144&gt;_xlfn.QUARTILE.INC(D:D,2),2,D1144&gt;_xlfn.QUARTILE.INC(D:D,1),3,D1144&lt;=_xlfn.QUARTILE.INC(D:D,1),4)</f>
        <v>3</v>
      </c>
      <c r="J1144" t="str">
        <f t="shared" si="68"/>
        <v>423</v>
      </c>
      <c r="K1144" t="str">
        <f t="shared" si="69"/>
        <v>At Risk</v>
      </c>
      <c r="L1144" t="str">
        <f t="shared" si="70"/>
        <v/>
      </c>
      <c r="M1144" t="str">
        <f t="shared" si="71"/>
        <v/>
      </c>
    </row>
    <row r="1145" spans="1:13" x14ac:dyDescent="0.25">
      <c r="A1145">
        <v>8456</v>
      </c>
      <c r="B1145">
        <v>10</v>
      </c>
      <c r="C1145" s="1">
        <v>43582</v>
      </c>
      <c r="D1145">
        <v>46.5</v>
      </c>
      <c r="E1145">
        <v>4.6500000000000004</v>
      </c>
      <c r="F1145">
        <f>$O$2-C1145</f>
        <v>4</v>
      </c>
      <c r="G1145" cm="1">
        <f t="array" ref="G1145">_xlfn.IFS(F1145&gt;_xlfn.QUARTILE.INC(F:F,3),4,F1145&gt;_xlfn.QUARTILE.INC(F:F,2),3,F1145&gt;_xlfn.QUARTILE.INC(F:F,1),2,F1145&lt;=_xlfn.QUARTILE.INC(F:F,1),1)</f>
        <v>2</v>
      </c>
      <c r="H1145" cm="1">
        <f t="array" ref="H1145">_xlfn.IFS(B1145&gt;_xlfn.QUARTILE.INC(B:B,3),1,B1145&gt;_xlfn.QUARTILE.INC(B:B,2),2,B1145&gt;_xlfn.QUARTILE.INC(B:B,1),3,B1145&lt;=_xlfn.QUARTILE.INC(B:B,1),4)</f>
        <v>2</v>
      </c>
      <c r="I1145" cm="1">
        <f t="array" ref="I1145">_xlfn.IFS(D1145&gt;_xlfn.QUARTILE.INC(D:D,3),1,D1145&gt;_xlfn.QUARTILE.INC(D:D,2),2,D1145&gt;_xlfn.QUARTILE.INC(D:D,1),3,D1145&lt;=_xlfn.QUARTILE.INC(D:D,1),4)</f>
        <v>3</v>
      </c>
      <c r="J1145" t="str">
        <f t="shared" si="68"/>
        <v>223</v>
      </c>
      <c r="K1145" t="str">
        <f t="shared" si="69"/>
        <v/>
      </c>
      <c r="L1145" t="str">
        <f t="shared" si="70"/>
        <v/>
      </c>
      <c r="M1145" t="str">
        <f t="shared" si="71"/>
        <v/>
      </c>
    </row>
    <row r="1146" spans="1:13" x14ac:dyDescent="0.25">
      <c r="A1146">
        <v>223</v>
      </c>
      <c r="B1146">
        <v>6</v>
      </c>
      <c r="C1146" s="1">
        <v>43581</v>
      </c>
      <c r="D1146">
        <v>46.5</v>
      </c>
      <c r="E1146">
        <v>4.6500000000000004</v>
      </c>
      <c r="F1146">
        <f>$O$2-C1146</f>
        <v>5</v>
      </c>
      <c r="G1146" cm="1">
        <f t="array" ref="G1146">_xlfn.IFS(F1146&gt;_xlfn.QUARTILE.INC(F:F,3),4,F1146&gt;_xlfn.QUARTILE.INC(F:F,2),3,F1146&gt;_xlfn.QUARTILE.INC(F:F,1),2,F1146&lt;=_xlfn.QUARTILE.INC(F:F,1),1)</f>
        <v>3</v>
      </c>
      <c r="H1146" cm="1">
        <f t="array" ref="H1146">_xlfn.IFS(B1146&gt;_xlfn.QUARTILE.INC(B:B,3),1,B1146&gt;_xlfn.QUARTILE.INC(B:B,2),2,B1146&gt;_xlfn.QUARTILE.INC(B:B,1),3,B1146&lt;=_xlfn.QUARTILE.INC(B:B,1),4)</f>
        <v>4</v>
      </c>
      <c r="I1146" cm="1">
        <f t="array" ref="I1146">_xlfn.IFS(D1146&gt;_xlfn.QUARTILE.INC(D:D,3),1,D1146&gt;_xlfn.QUARTILE.INC(D:D,2),2,D1146&gt;_xlfn.QUARTILE.INC(D:D,1),3,D1146&lt;=_xlfn.QUARTILE.INC(D:D,1),4)</f>
        <v>3</v>
      </c>
      <c r="J1146" t="str">
        <f t="shared" si="68"/>
        <v>343</v>
      </c>
      <c r="K1146" t="str">
        <f t="shared" si="69"/>
        <v/>
      </c>
      <c r="L1146" t="str">
        <f t="shared" si="70"/>
        <v/>
      </c>
      <c r="M1146" t="str">
        <f t="shared" si="71"/>
        <v/>
      </c>
    </row>
    <row r="1147" spans="1:13" x14ac:dyDescent="0.25">
      <c r="A1147">
        <v>407</v>
      </c>
      <c r="B1147">
        <v>10</v>
      </c>
      <c r="C1147" s="1">
        <v>43584</v>
      </c>
      <c r="D1147">
        <v>46.5</v>
      </c>
      <c r="E1147">
        <v>4.6500000000000004</v>
      </c>
      <c r="F1147">
        <f>$O$2-C1147</f>
        <v>2</v>
      </c>
      <c r="G1147" cm="1">
        <f t="array" ref="G1147">_xlfn.IFS(F1147&gt;_xlfn.QUARTILE.INC(F:F,3),4,F1147&gt;_xlfn.QUARTILE.INC(F:F,2),3,F1147&gt;_xlfn.QUARTILE.INC(F:F,1),2,F1147&lt;=_xlfn.QUARTILE.INC(F:F,1),1)</f>
        <v>1</v>
      </c>
      <c r="H1147" cm="1">
        <f t="array" ref="H1147">_xlfn.IFS(B1147&gt;_xlfn.QUARTILE.INC(B:B,3),1,B1147&gt;_xlfn.QUARTILE.INC(B:B,2),2,B1147&gt;_xlfn.QUARTILE.INC(B:B,1),3,B1147&lt;=_xlfn.QUARTILE.INC(B:B,1),4)</f>
        <v>2</v>
      </c>
      <c r="I1147" cm="1">
        <f t="array" ref="I1147">_xlfn.IFS(D1147&gt;_xlfn.QUARTILE.INC(D:D,3),1,D1147&gt;_xlfn.QUARTILE.INC(D:D,2),2,D1147&gt;_xlfn.QUARTILE.INC(D:D,1),3,D1147&lt;=_xlfn.QUARTILE.INC(D:D,1),4)</f>
        <v>3</v>
      </c>
      <c r="J1147" t="str">
        <f t="shared" si="68"/>
        <v>123</v>
      </c>
      <c r="K1147" t="str">
        <f t="shared" si="69"/>
        <v/>
      </c>
      <c r="L1147" t="str">
        <f t="shared" si="70"/>
        <v/>
      </c>
      <c r="M1147" t="str">
        <f t="shared" si="71"/>
        <v/>
      </c>
    </row>
    <row r="1148" spans="1:13" x14ac:dyDescent="0.25">
      <c r="A1148">
        <v>5717</v>
      </c>
      <c r="B1148">
        <v>6</v>
      </c>
      <c r="C1148" s="1">
        <v>43581</v>
      </c>
      <c r="D1148">
        <v>46.5</v>
      </c>
      <c r="E1148">
        <v>6.6428571428571397</v>
      </c>
      <c r="F1148">
        <f>$O$2-C1148</f>
        <v>5</v>
      </c>
      <c r="G1148" cm="1">
        <f t="array" ref="G1148">_xlfn.IFS(F1148&gt;_xlfn.QUARTILE.INC(F:F,3),4,F1148&gt;_xlfn.QUARTILE.INC(F:F,2),3,F1148&gt;_xlfn.QUARTILE.INC(F:F,1),2,F1148&lt;=_xlfn.QUARTILE.INC(F:F,1),1)</f>
        <v>3</v>
      </c>
      <c r="H1148" cm="1">
        <f t="array" ref="H1148">_xlfn.IFS(B1148&gt;_xlfn.QUARTILE.INC(B:B,3),1,B1148&gt;_xlfn.QUARTILE.INC(B:B,2),2,B1148&gt;_xlfn.QUARTILE.INC(B:B,1),3,B1148&lt;=_xlfn.QUARTILE.INC(B:B,1),4)</f>
        <v>4</v>
      </c>
      <c r="I1148" cm="1">
        <f t="array" ref="I1148">_xlfn.IFS(D1148&gt;_xlfn.QUARTILE.INC(D:D,3),1,D1148&gt;_xlfn.QUARTILE.INC(D:D,2),2,D1148&gt;_xlfn.QUARTILE.INC(D:D,1),3,D1148&lt;=_xlfn.QUARTILE.INC(D:D,1),4)</f>
        <v>3</v>
      </c>
      <c r="J1148" t="str">
        <f t="shared" si="68"/>
        <v>343</v>
      </c>
      <c r="K1148" t="str">
        <f t="shared" si="69"/>
        <v/>
      </c>
      <c r="L1148" t="str">
        <f t="shared" si="70"/>
        <v/>
      </c>
      <c r="M1148" t="str">
        <f t="shared" si="71"/>
        <v/>
      </c>
    </row>
    <row r="1149" spans="1:13" x14ac:dyDescent="0.25">
      <c r="A1149">
        <v>166</v>
      </c>
      <c r="B1149">
        <v>11</v>
      </c>
      <c r="C1149" s="1">
        <v>43581</v>
      </c>
      <c r="D1149">
        <v>46.5</v>
      </c>
      <c r="E1149">
        <v>3.875</v>
      </c>
      <c r="F1149">
        <f>$O$2-C1149</f>
        <v>5</v>
      </c>
      <c r="G1149" cm="1">
        <f t="array" ref="G1149">_xlfn.IFS(F1149&gt;_xlfn.QUARTILE.INC(F:F,3),4,F1149&gt;_xlfn.QUARTILE.INC(F:F,2),3,F1149&gt;_xlfn.QUARTILE.INC(F:F,1),2,F1149&lt;=_xlfn.QUARTILE.INC(F:F,1),1)</f>
        <v>3</v>
      </c>
      <c r="H1149" cm="1">
        <f t="array" ref="H1149">_xlfn.IFS(B1149&gt;_xlfn.QUARTILE.INC(B:B,3),1,B1149&gt;_xlfn.QUARTILE.INC(B:B,2),2,B1149&gt;_xlfn.QUARTILE.INC(B:B,1),3,B1149&lt;=_xlfn.QUARTILE.INC(B:B,1),4)</f>
        <v>2</v>
      </c>
      <c r="I1149" cm="1">
        <f t="array" ref="I1149">_xlfn.IFS(D1149&gt;_xlfn.QUARTILE.INC(D:D,3),1,D1149&gt;_xlfn.QUARTILE.INC(D:D,2),2,D1149&gt;_xlfn.QUARTILE.INC(D:D,1),3,D1149&lt;=_xlfn.QUARTILE.INC(D:D,1),4)</f>
        <v>3</v>
      </c>
      <c r="J1149" t="str">
        <f t="shared" si="68"/>
        <v>323</v>
      </c>
      <c r="K1149" t="str">
        <f t="shared" si="69"/>
        <v/>
      </c>
      <c r="L1149" t="str">
        <f t="shared" si="70"/>
        <v/>
      </c>
      <c r="M1149" t="str">
        <f t="shared" si="71"/>
        <v/>
      </c>
    </row>
    <row r="1150" spans="1:13" x14ac:dyDescent="0.25">
      <c r="A1150">
        <v>8067</v>
      </c>
      <c r="B1150">
        <v>10</v>
      </c>
      <c r="C1150" s="1">
        <v>43581</v>
      </c>
      <c r="D1150">
        <v>46.5</v>
      </c>
      <c r="E1150">
        <v>3.875</v>
      </c>
      <c r="F1150">
        <f>$O$2-C1150</f>
        <v>5</v>
      </c>
      <c r="G1150" cm="1">
        <f t="array" ref="G1150">_xlfn.IFS(F1150&gt;_xlfn.QUARTILE.INC(F:F,3),4,F1150&gt;_xlfn.QUARTILE.INC(F:F,2),3,F1150&gt;_xlfn.QUARTILE.INC(F:F,1),2,F1150&lt;=_xlfn.QUARTILE.INC(F:F,1),1)</f>
        <v>3</v>
      </c>
      <c r="H1150" cm="1">
        <f t="array" ref="H1150">_xlfn.IFS(B1150&gt;_xlfn.QUARTILE.INC(B:B,3),1,B1150&gt;_xlfn.QUARTILE.INC(B:B,2),2,B1150&gt;_xlfn.QUARTILE.INC(B:B,1),3,B1150&lt;=_xlfn.QUARTILE.INC(B:B,1),4)</f>
        <v>2</v>
      </c>
      <c r="I1150" cm="1">
        <f t="array" ref="I1150">_xlfn.IFS(D1150&gt;_xlfn.QUARTILE.INC(D:D,3),1,D1150&gt;_xlfn.QUARTILE.INC(D:D,2),2,D1150&gt;_xlfn.QUARTILE.INC(D:D,1),3,D1150&lt;=_xlfn.QUARTILE.INC(D:D,1),4)</f>
        <v>3</v>
      </c>
      <c r="J1150" t="str">
        <f t="shared" si="68"/>
        <v>323</v>
      </c>
      <c r="K1150" t="str">
        <f t="shared" si="69"/>
        <v/>
      </c>
      <c r="L1150" t="str">
        <f t="shared" si="70"/>
        <v/>
      </c>
      <c r="M1150" t="str">
        <f t="shared" si="71"/>
        <v/>
      </c>
    </row>
    <row r="1151" spans="1:13" x14ac:dyDescent="0.25">
      <c r="A1151">
        <v>182</v>
      </c>
      <c r="B1151">
        <v>9</v>
      </c>
      <c r="C1151" s="1">
        <v>43583</v>
      </c>
      <c r="D1151">
        <v>46.45</v>
      </c>
      <c r="E1151">
        <v>4.6449999999999996</v>
      </c>
      <c r="F1151">
        <f>$O$2-C1151</f>
        <v>3</v>
      </c>
      <c r="G1151" cm="1">
        <f t="array" ref="G1151">_xlfn.IFS(F1151&gt;_xlfn.QUARTILE.INC(F:F,3),4,F1151&gt;_xlfn.QUARTILE.INC(F:F,2),3,F1151&gt;_xlfn.QUARTILE.INC(F:F,1),2,F1151&lt;=_xlfn.QUARTILE.INC(F:F,1),1)</f>
        <v>1</v>
      </c>
      <c r="H1151" cm="1">
        <f t="array" ref="H1151">_xlfn.IFS(B1151&gt;_xlfn.QUARTILE.INC(B:B,3),1,B1151&gt;_xlfn.QUARTILE.INC(B:B,2),2,B1151&gt;_xlfn.QUARTILE.INC(B:B,1),3,B1151&lt;=_xlfn.QUARTILE.INC(B:B,1),4)</f>
        <v>2</v>
      </c>
      <c r="I1151" cm="1">
        <f t="array" ref="I1151">_xlfn.IFS(D1151&gt;_xlfn.QUARTILE.INC(D:D,3),1,D1151&gt;_xlfn.QUARTILE.INC(D:D,2),2,D1151&gt;_xlfn.QUARTILE.INC(D:D,1),3,D1151&lt;=_xlfn.QUARTILE.INC(D:D,1),4)</f>
        <v>3</v>
      </c>
      <c r="J1151" t="str">
        <f t="shared" si="68"/>
        <v>123</v>
      </c>
      <c r="K1151" t="str">
        <f t="shared" si="69"/>
        <v/>
      </c>
      <c r="L1151" t="str">
        <f t="shared" si="70"/>
        <v/>
      </c>
      <c r="M1151" t="str">
        <f t="shared" si="71"/>
        <v/>
      </c>
    </row>
    <row r="1152" spans="1:13" x14ac:dyDescent="0.25">
      <c r="A1152">
        <v>550</v>
      </c>
      <c r="B1152">
        <v>10</v>
      </c>
      <c r="C1152" s="1">
        <v>43583</v>
      </c>
      <c r="D1152">
        <v>46.45</v>
      </c>
      <c r="E1152">
        <v>3.5730769230769202</v>
      </c>
      <c r="F1152">
        <f>$O$2-C1152</f>
        <v>3</v>
      </c>
      <c r="G1152" cm="1">
        <f t="array" ref="G1152">_xlfn.IFS(F1152&gt;_xlfn.QUARTILE.INC(F:F,3),4,F1152&gt;_xlfn.QUARTILE.INC(F:F,2),3,F1152&gt;_xlfn.QUARTILE.INC(F:F,1),2,F1152&lt;=_xlfn.QUARTILE.INC(F:F,1),1)</f>
        <v>1</v>
      </c>
      <c r="H1152" cm="1">
        <f t="array" ref="H1152">_xlfn.IFS(B1152&gt;_xlfn.QUARTILE.INC(B:B,3),1,B1152&gt;_xlfn.QUARTILE.INC(B:B,2),2,B1152&gt;_xlfn.QUARTILE.INC(B:B,1),3,B1152&lt;=_xlfn.QUARTILE.INC(B:B,1),4)</f>
        <v>2</v>
      </c>
      <c r="I1152" cm="1">
        <f t="array" ref="I1152">_xlfn.IFS(D1152&gt;_xlfn.QUARTILE.INC(D:D,3),1,D1152&gt;_xlfn.QUARTILE.INC(D:D,2),2,D1152&gt;_xlfn.QUARTILE.INC(D:D,1),3,D1152&lt;=_xlfn.QUARTILE.INC(D:D,1),4)</f>
        <v>3</v>
      </c>
      <c r="J1152" t="str">
        <f t="shared" si="68"/>
        <v>123</v>
      </c>
      <c r="K1152" t="str">
        <f t="shared" si="69"/>
        <v/>
      </c>
      <c r="L1152" t="str">
        <f t="shared" si="70"/>
        <v/>
      </c>
      <c r="M1152" t="str">
        <f t="shared" si="71"/>
        <v/>
      </c>
    </row>
    <row r="1153" spans="1:13" x14ac:dyDescent="0.25">
      <c r="A1153">
        <v>5920</v>
      </c>
      <c r="B1153">
        <v>9</v>
      </c>
      <c r="C1153" s="1">
        <v>43582</v>
      </c>
      <c r="D1153">
        <v>46.449999999999903</v>
      </c>
      <c r="E1153">
        <v>4.6449999999999996</v>
      </c>
      <c r="F1153">
        <f>$O$2-C1153</f>
        <v>4</v>
      </c>
      <c r="G1153" cm="1">
        <f t="array" ref="G1153">_xlfn.IFS(F1153&gt;_xlfn.QUARTILE.INC(F:F,3),4,F1153&gt;_xlfn.QUARTILE.INC(F:F,2),3,F1153&gt;_xlfn.QUARTILE.INC(F:F,1),2,F1153&lt;=_xlfn.QUARTILE.INC(F:F,1),1)</f>
        <v>2</v>
      </c>
      <c r="H1153" cm="1">
        <f t="array" ref="H1153">_xlfn.IFS(B1153&gt;_xlfn.QUARTILE.INC(B:B,3),1,B1153&gt;_xlfn.QUARTILE.INC(B:B,2),2,B1153&gt;_xlfn.QUARTILE.INC(B:B,1),3,B1153&lt;=_xlfn.QUARTILE.INC(B:B,1),4)</f>
        <v>2</v>
      </c>
      <c r="I1153" cm="1">
        <f t="array" ref="I1153">_xlfn.IFS(D1153&gt;_xlfn.QUARTILE.INC(D:D,3),1,D1153&gt;_xlfn.QUARTILE.INC(D:D,2),2,D1153&gt;_xlfn.QUARTILE.INC(D:D,1),3,D1153&lt;=_xlfn.QUARTILE.INC(D:D,1),4)</f>
        <v>3</v>
      </c>
      <c r="J1153" t="str">
        <f t="shared" si="68"/>
        <v>223</v>
      </c>
      <c r="K1153" t="str">
        <f t="shared" si="69"/>
        <v/>
      </c>
      <c r="L1153" t="str">
        <f t="shared" si="70"/>
        <v/>
      </c>
      <c r="M1153" t="str">
        <f t="shared" si="71"/>
        <v/>
      </c>
    </row>
    <row r="1154" spans="1:13" x14ac:dyDescent="0.25">
      <c r="A1154">
        <v>5270</v>
      </c>
      <c r="B1154">
        <v>10</v>
      </c>
      <c r="C1154" s="1">
        <v>43584</v>
      </c>
      <c r="D1154">
        <v>46.4</v>
      </c>
      <c r="E1154">
        <v>4.2181818181818098</v>
      </c>
      <c r="F1154">
        <f>$O$2-C1154</f>
        <v>2</v>
      </c>
      <c r="G1154" cm="1">
        <f t="array" ref="G1154">_xlfn.IFS(F1154&gt;_xlfn.QUARTILE.INC(F:F,3),4,F1154&gt;_xlfn.QUARTILE.INC(F:F,2),3,F1154&gt;_xlfn.QUARTILE.INC(F:F,1),2,F1154&lt;=_xlfn.QUARTILE.INC(F:F,1),1)</f>
        <v>1</v>
      </c>
      <c r="H1154" cm="1">
        <f t="array" ref="H1154">_xlfn.IFS(B1154&gt;_xlfn.QUARTILE.INC(B:B,3),1,B1154&gt;_xlfn.QUARTILE.INC(B:B,2),2,B1154&gt;_xlfn.QUARTILE.INC(B:B,1),3,B1154&lt;=_xlfn.QUARTILE.INC(B:B,1),4)</f>
        <v>2</v>
      </c>
      <c r="I1154" cm="1">
        <f t="array" ref="I1154">_xlfn.IFS(D1154&gt;_xlfn.QUARTILE.INC(D:D,3),1,D1154&gt;_xlfn.QUARTILE.INC(D:D,2),2,D1154&gt;_xlfn.QUARTILE.INC(D:D,1),3,D1154&lt;=_xlfn.QUARTILE.INC(D:D,1),4)</f>
        <v>3</v>
      </c>
      <c r="J1154" t="str">
        <f t="shared" si="68"/>
        <v>123</v>
      </c>
      <c r="K1154" t="str">
        <f t="shared" si="69"/>
        <v/>
      </c>
      <c r="L1154" t="str">
        <f t="shared" si="70"/>
        <v/>
      </c>
      <c r="M1154" t="str">
        <f t="shared" si="71"/>
        <v/>
      </c>
    </row>
    <row r="1155" spans="1:13" x14ac:dyDescent="0.25">
      <c r="A1155">
        <v>5764</v>
      </c>
      <c r="B1155">
        <v>7</v>
      </c>
      <c r="C1155" s="1">
        <v>43584</v>
      </c>
      <c r="D1155">
        <v>46.4</v>
      </c>
      <c r="E1155">
        <v>4.6399999999999997</v>
      </c>
      <c r="F1155">
        <f>$O$2-C1155</f>
        <v>2</v>
      </c>
      <c r="G1155" cm="1">
        <f t="array" ref="G1155">_xlfn.IFS(F1155&gt;_xlfn.QUARTILE.INC(F:F,3),4,F1155&gt;_xlfn.QUARTILE.INC(F:F,2),3,F1155&gt;_xlfn.QUARTILE.INC(F:F,1),2,F1155&lt;=_xlfn.QUARTILE.INC(F:F,1),1)</f>
        <v>1</v>
      </c>
      <c r="H1155" cm="1">
        <f t="array" ref="H1155">_xlfn.IFS(B1155&gt;_xlfn.QUARTILE.INC(B:B,3),1,B1155&gt;_xlfn.QUARTILE.INC(B:B,2),2,B1155&gt;_xlfn.QUARTILE.INC(B:B,1),3,B1155&lt;=_xlfn.QUARTILE.INC(B:B,1),4)</f>
        <v>3</v>
      </c>
      <c r="I1155" cm="1">
        <f t="array" ref="I1155">_xlfn.IFS(D1155&gt;_xlfn.QUARTILE.INC(D:D,3),1,D1155&gt;_xlfn.QUARTILE.INC(D:D,2),2,D1155&gt;_xlfn.QUARTILE.INC(D:D,1),3,D1155&lt;=_xlfn.QUARTILE.INC(D:D,1),4)</f>
        <v>3</v>
      </c>
      <c r="J1155" t="str">
        <f t="shared" ref="J1155:J1218" si="72">_xlfn.CONCAT(G1155,H1155,I1155,)</f>
        <v>133</v>
      </c>
      <c r="K1155" t="str">
        <f t="shared" ref="K1155:K1218" si="73">IF(OR(G1155=4,G1155=4),"At Risk", "")</f>
        <v/>
      </c>
      <c r="L1155" t="str">
        <f t="shared" ref="L1155:L1218" si="74">IF(AND(G1155=1,H1155=1,I1155=1),"Champion","")</f>
        <v/>
      </c>
      <c r="M1155" t="str">
        <f t="shared" ref="M1155:M1218" si="75">IF(H1155=1,"Loyal","")</f>
        <v/>
      </c>
    </row>
    <row r="1156" spans="1:13" x14ac:dyDescent="0.25">
      <c r="A1156">
        <v>8018</v>
      </c>
      <c r="B1156">
        <v>10</v>
      </c>
      <c r="C1156" s="1">
        <v>43578</v>
      </c>
      <c r="D1156">
        <v>46.25</v>
      </c>
      <c r="E1156">
        <v>4.2045454545454497</v>
      </c>
      <c r="F1156">
        <f>$O$2-C1156</f>
        <v>8</v>
      </c>
      <c r="G1156" cm="1">
        <f t="array" ref="G1156">_xlfn.IFS(F1156&gt;_xlfn.QUARTILE.INC(F:F,3),4,F1156&gt;_xlfn.QUARTILE.INC(F:F,2),3,F1156&gt;_xlfn.QUARTILE.INC(F:F,1),2,F1156&lt;=_xlfn.QUARTILE.INC(F:F,1),1)</f>
        <v>4</v>
      </c>
      <c r="H1156" cm="1">
        <f t="array" ref="H1156">_xlfn.IFS(B1156&gt;_xlfn.QUARTILE.INC(B:B,3),1,B1156&gt;_xlfn.QUARTILE.INC(B:B,2),2,B1156&gt;_xlfn.QUARTILE.INC(B:B,1),3,B1156&lt;=_xlfn.QUARTILE.INC(B:B,1),4)</f>
        <v>2</v>
      </c>
      <c r="I1156" cm="1">
        <f t="array" ref="I1156">_xlfn.IFS(D1156&gt;_xlfn.QUARTILE.INC(D:D,3),1,D1156&gt;_xlfn.QUARTILE.INC(D:D,2),2,D1156&gt;_xlfn.QUARTILE.INC(D:D,1),3,D1156&lt;=_xlfn.QUARTILE.INC(D:D,1),4)</f>
        <v>3</v>
      </c>
      <c r="J1156" t="str">
        <f t="shared" si="72"/>
        <v>423</v>
      </c>
      <c r="K1156" t="str">
        <f t="shared" si="73"/>
        <v>At Risk</v>
      </c>
      <c r="L1156" t="str">
        <f t="shared" si="74"/>
        <v/>
      </c>
      <c r="M1156" t="str">
        <f t="shared" si="75"/>
        <v/>
      </c>
    </row>
    <row r="1157" spans="1:13" x14ac:dyDescent="0.25">
      <c r="A1157">
        <v>8320</v>
      </c>
      <c r="B1157">
        <v>10</v>
      </c>
      <c r="C1157" s="1">
        <v>43580</v>
      </c>
      <c r="D1157">
        <v>46.25</v>
      </c>
      <c r="E1157">
        <v>3.8541666666666599</v>
      </c>
      <c r="F1157">
        <f>$O$2-C1157</f>
        <v>6</v>
      </c>
      <c r="G1157" cm="1">
        <f t="array" ref="G1157">_xlfn.IFS(F1157&gt;_xlfn.QUARTILE.INC(F:F,3),4,F1157&gt;_xlfn.QUARTILE.INC(F:F,2),3,F1157&gt;_xlfn.QUARTILE.INC(F:F,1),2,F1157&lt;=_xlfn.QUARTILE.INC(F:F,1),1)</f>
        <v>3</v>
      </c>
      <c r="H1157" cm="1">
        <f t="array" ref="H1157">_xlfn.IFS(B1157&gt;_xlfn.QUARTILE.INC(B:B,3),1,B1157&gt;_xlfn.QUARTILE.INC(B:B,2),2,B1157&gt;_xlfn.QUARTILE.INC(B:B,1),3,B1157&lt;=_xlfn.QUARTILE.INC(B:B,1),4)</f>
        <v>2</v>
      </c>
      <c r="I1157" cm="1">
        <f t="array" ref="I1157">_xlfn.IFS(D1157&gt;_xlfn.QUARTILE.INC(D:D,3),1,D1157&gt;_xlfn.QUARTILE.INC(D:D,2),2,D1157&gt;_xlfn.QUARTILE.INC(D:D,1),3,D1157&lt;=_xlfn.QUARTILE.INC(D:D,1),4)</f>
        <v>3</v>
      </c>
      <c r="J1157" t="str">
        <f t="shared" si="72"/>
        <v>323</v>
      </c>
      <c r="K1157" t="str">
        <f t="shared" si="73"/>
        <v/>
      </c>
      <c r="L1157" t="str">
        <f t="shared" si="74"/>
        <v/>
      </c>
      <c r="M1157" t="str">
        <f t="shared" si="75"/>
        <v/>
      </c>
    </row>
    <row r="1158" spans="1:13" x14ac:dyDescent="0.25">
      <c r="A1158">
        <v>8431</v>
      </c>
      <c r="B1158">
        <v>9</v>
      </c>
      <c r="C1158" s="1">
        <v>43584</v>
      </c>
      <c r="D1158">
        <v>46.25</v>
      </c>
      <c r="E1158">
        <v>4.625</v>
      </c>
      <c r="F1158">
        <f>$O$2-C1158</f>
        <v>2</v>
      </c>
      <c r="G1158" cm="1">
        <f t="array" ref="G1158">_xlfn.IFS(F1158&gt;_xlfn.QUARTILE.INC(F:F,3),4,F1158&gt;_xlfn.QUARTILE.INC(F:F,2),3,F1158&gt;_xlfn.QUARTILE.INC(F:F,1),2,F1158&lt;=_xlfn.QUARTILE.INC(F:F,1),1)</f>
        <v>1</v>
      </c>
      <c r="H1158" cm="1">
        <f t="array" ref="H1158">_xlfn.IFS(B1158&gt;_xlfn.QUARTILE.INC(B:B,3),1,B1158&gt;_xlfn.QUARTILE.INC(B:B,2),2,B1158&gt;_xlfn.QUARTILE.INC(B:B,1),3,B1158&lt;=_xlfn.QUARTILE.INC(B:B,1),4)</f>
        <v>2</v>
      </c>
      <c r="I1158" cm="1">
        <f t="array" ref="I1158">_xlfn.IFS(D1158&gt;_xlfn.QUARTILE.INC(D:D,3),1,D1158&gt;_xlfn.QUARTILE.INC(D:D,2),2,D1158&gt;_xlfn.QUARTILE.INC(D:D,1),3,D1158&lt;=_xlfn.QUARTILE.INC(D:D,1),4)</f>
        <v>3</v>
      </c>
      <c r="J1158" t="str">
        <f t="shared" si="72"/>
        <v>123</v>
      </c>
      <c r="K1158" t="str">
        <f t="shared" si="73"/>
        <v/>
      </c>
      <c r="L1158" t="str">
        <f t="shared" si="74"/>
        <v/>
      </c>
      <c r="M1158" t="str">
        <f t="shared" si="75"/>
        <v/>
      </c>
    </row>
    <row r="1159" spans="1:13" x14ac:dyDescent="0.25">
      <c r="A1159">
        <v>553</v>
      </c>
      <c r="B1159">
        <v>9</v>
      </c>
      <c r="C1159" s="1">
        <v>43576</v>
      </c>
      <c r="D1159">
        <v>46.25</v>
      </c>
      <c r="E1159">
        <v>4.625</v>
      </c>
      <c r="F1159">
        <f>$O$2-C1159</f>
        <v>10</v>
      </c>
      <c r="G1159" cm="1">
        <f t="array" ref="G1159">_xlfn.IFS(F1159&gt;_xlfn.QUARTILE.INC(F:F,3),4,F1159&gt;_xlfn.QUARTILE.INC(F:F,2),3,F1159&gt;_xlfn.QUARTILE.INC(F:F,1),2,F1159&lt;=_xlfn.QUARTILE.INC(F:F,1),1)</f>
        <v>4</v>
      </c>
      <c r="H1159" cm="1">
        <f t="array" ref="H1159">_xlfn.IFS(B1159&gt;_xlfn.QUARTILE.INC(B:B,3),1,B1159&gt;_xlfn.QUARTILE.INC(B:B,2),2,B1159&gt;_xlfn.QUARTILE.INC(B:B,1),3,B1159&lt;=_xlfn.QUARTILE.INC(B:B,1),4)</f>
        <v>2</v>
      </c>
      <c r="I1159" cm="1">
        <f t="array" ref="I1159">_xlfn.IFS(D1159&gt;_xlfn.QUARTILE.INC(D:D,3),1,D1159&gt;_xlfn.QUARTILE.INC(D:D,2),2,D1159&gt;_xlfn.QUARTILE.INC(D:D,1),3,D1159&lt;=_xlfn.QUARTILE.INC(D:D,1),4)</f>
        <v>3</v>
      </c>
      <c r="J1159" t="str">
        <f t="shared" si="72"/>
        <v>423</v>
      </c>
      <c r="K1159" t="str">
        <f t="shared" si="73"/>
        <v>At Risk</v>
      </c>
      <c r="L1159" t="str">
        <f t="shared" si="74"/>
        <v/>
      </c>
      <c r="M1159" t="str">
        <f t="shared" si="75"/>
        <v/>
      </c>
    </row>
    <row r="1160" spans="1:13" x14ac:dyDescent="0.25">
      <c r="A1160">
        <v>8449</v>
      </c>
      <c r="B1160">
        <v>10</v>
      </c>
      <c r="C1160" s="1">
        <v>43582</v>
      </c>
      <c r="D1160">
        <v>46.15</v>
      </c>
      <c r="E1160">
        <v>4.19545454545454</v>
      </c>
      <c r="F1160">
        <f>$O$2-C1160</f>
        <v>4</v>
      </c>
      <c r="G1160" cm="1">
        <f t="array" ref="G1160">_xlfn.IFS(F1160&gt;_xlfn.QUARTILE.INC(F:F,3),4,F1160&gt;_xlfn.QUARTILE.INC(F:F,2),3,F1160&gt;_xlfn.QUARTILE.INC(F:F,1),2,F1160&lt;=_xlfn.QUARTILE.INC(F:F,1),1)</f>
        <v>2</v>
      </c>
      <c r="H1160" cm="1">
        <f t="array" ref="H1160">_xlfn.IFS(B1160&gt;_xlfn.QUARTILE.INC(B:B,3),1,B1160&gt;_xlfn.QUARTILE.INC(B:B,2),2,B1160&gt;_xlfn.QUARTILE.INC(B:B,1),3,B1160&lt;=_xlfn.QUARTILE.INC(B:B,1),4)</f>
        <v>2</v>
      </c>
      <c r="I1160" cm="1">
        <f t="array" ref="I1160">_xlfn.IFS(D1160&gt;_xlfn.QUARTILE.INC(D:D,3),1,D1160&gt;_xlfn.QUARTILE.INC(D:D,2),2,D1160&gt;_xlfn.QUARTILE.INC(D:D,1),3,D1160&lt;=_xlfn.QUARTILE.INC(D:D,1),4)</f>
        <v>3</v>
      </c>
      <c r="J1160" t="str">
        <f t="shared" si="72"/>
        <v>223</v>
      </c>
      <c r="K1160" t="str">
        <f t="shared" si="73"/>
        <v/>
      </c>
      <c r="L1160" t="str">
        <f t="shared" si="74"/>
        <v/>
      </c>
      <c r="M1160" t="str">
        <f t="shared" si="75"/>
        <v/>
      </c>
    </row>
    <row r="1161" spans="1:13" x14ac:dyDescent="0.25">
      <c r="A1161">
        <v>5403</v>
      </c>
      <c r="B1161">
        <v>8</v>
      </c>
      <c r="C1161" s="1">
        <v>43583</v>
      </c>
      <c r="D1161">
        <v>46.15</v>
      </c>
      <c r="E1161">
        <v>4.6150000000000002</v>
      </c>
      <c r="F1161">
        <f>$O$2-C1161</f>
        <v>3</v>
      </c>
      <c r="G1161" cm="1">
        <f t="array" ref="G1161">_xlfn.IFS(F1161&gt;_xlfn.QUARTILE.INC(F:F,3),4,F1161&gt;_xlfn.QUARTILE.INC(F:F,2),3,F1161&gt;_xlfn.QUARTILE.INC(F:F,1),2,F1161&lt;=_xlfn.QUARTILE.INC(F:F,1),1)</f>
        <v>1</v>
      </c>
      <c r="H1161" cm="1">
        <f t="array" ref="H1161">_xlfn.IFS(B1161&gt;_xlfn.QUARTILE.INC(B:B,3),1,B1161&gt;_xlfn.QUARTILE.INC(B:B,2),2,B1161&gt;_xlfn.QUARTILE.INC(B:B,1),3,B1161&lt;=_xlfn.QUARTILE.INC(B:B,1),4)</f>
        <v>3</v>
      </c>
      <c r="I1161" cm="1">
        <f t="array" ref="I1161">_xlfn.IFS(D1161&gt;_xlfn.QUARTILE.INC(D:D,3),1,D1161&gt;_xlfn.QUARTILE.INC(D:D,2),2,D1161&gt;_xlfn.QUARTILE.INC(D:D,1),3,D1161&lt;=_xlfn.QUARTILE.INC(D:D,1),4)</f>
        <v>3</v>
      </c>
      <c r="J1161" t="str">
        <f t="shared" si="72"/>
        <v>133</v>
      </c>
      <c r="K1161" t="str">
        <f t="shared" si="73"/>
        <v/>
      </c>
      <c r="L1161" t="str">
        <f t="shared" si="74"/>
        <v/>
      </c>
      <c r="M1161" t="str">
        <f t="shared" si="75"/>
        <v/>
      </c>
    </row>
    <row r="1162" spans="1:13" x14ac:dyDescent="0.25">
      <c r="A1162">
        <v>314</v>
      </c>
      <c r="B1162">
        <v>8</v>
      </c>
      <c r="C1162" s="1">
        <v>43581</v>
      </c>
      <c r="D1162">
        <v>46.05</v>
      </c>
      <c r="E1162">
        <v>4.6050000000000004</v>
      </c>
      <c r="F1162">
        <f>$O$2-C1162</f>
        <v>5</v>
      </c>
      <c r="G1162" cm="1">
        <f t="array" ref="G1162">_xlfn.IFS(F1162&gt;_xlfn.QUARTILE.INC(F:F,3),4,F1162&gt;_xlfn.QUARTILE.INC(F:F,2),3,F1162&gt;_xlfn.QUARTILE.INC(F:F,1),2,F1162&lt;=_xlfn.QUARTILE.INC(F:F,1),1)</f>
        <v>3</v>
      </c>
      <c r="H1162" cm="1">
        <f t="array" ref="H1162">_xlfn.IFS(B1162&gt;_xlfn.QUARTILE.INC(B:B,3),1,B1162&gt;_xlfn.QUARTILE.INC(B:B,2),2,B1162&gt;_xlfn.QUARTILE.INC(B:B,1),3,B1162&lt;=_xlfn.QUARTILE.INC(B:B,1),4)</f>
        <v>3</v>
      </c>
      <c r="I1162" cm="1">
        <f t="array" ref="I1162">_xlfn.IFS(D1162&gt;_xlfn.QUARTILE.INC(D:D,3),1,D1162&gt;_xlfn.QUARTILE.INC(D:D,2),2,D1162&gt;_xlfn.QUARTILE.INC(D:D,1),3,D1162&lt;=_xlfn.QUARTILE.INC(D:D,1),4)</f>
        <v>3</v>
      </c>
      <c r="J1162" t="str">
        <f t="shared" si="72"/>
        <v>333</v>
      </c>
      <c r="K1162" t="str">
        <f t="shared" si="73"/>
        <v/>
      </c>
      <c r="L1162" t="str">
        <f t="shared" si="74"/>
        <v/>
      </c>
      <c r="M1162" t="str">
        <f t="shared" si="75"/>
        <v/>
      </c>
    </row>
    <row r="1163" spans="1:13" x14ac:dyDescent="0.25">
      <c r="A1163">
        <v>8026</v>
      </c>
      <c r="B1163">
        <v>10</v>
      </c>
      <c r="C1163" s="1">
        <v>43584</v>
      </c>
      <c r="D1163">
        <v>46.05</v>
      </c>
      <c r="E1163">
        <v>4.1863636363636303</v>
      </c>
      <c r="F1163">
        <f>$O$2-C1163</f>
        <v>2</v>
      </c>
      <c r="G1163" cm="1">
        <f t="array" ref="G1163">_xlfn.IFS(F1163&gt;_xlfn.QUARTILE.INC(F:F,3),4,F1163&gt;_xlfn.QUARTILE.INC(F:F,2),3,F1163&gt;_xlfn.QUARTILE.INC(F:F,1),2,F1163&lt;=_xlfn.QUARTILE.INC(F:F,1),1)</f>
        <v>1</v>
      </c>
      <c r="H1163" cm="1">
        <f t="array" ref="H1163">_xlfn.IFS(B1163&gt;_xlfn.QUARTILE.INC(B:B,3),1,B1163&gt;_xlfn.QUARTILE.INC(B:B,2),2,B1163&gt;_xlfn.QUARTILE.INC(B:B,1),3,B1163&lt;=_xlfn.QUARTILE.INC(B:B,1),4)</f>
        <v>2</v>
      </c>
      <c r="I1163" cm="1">
        <f t="array" ref="I1163">_xlfn.IFS(D1163&gt;_xlfn.QUARTILE.INC(D:D,3),1,D1163&gt;_xlfn.QUARTILE.INC(D:D,2),2,D1163&gt;_xlfn.QUARTILE.INC(D:D,1),3,D1163&lt;=_xlfn.QUARTILE.INC(D:D,1),4)</f>
        <v>3</v>
      </c>
      <c r="J1163" t="str">
        <f t="shared" si="72"/>
        <v>123</v>
      </c>
      <c r="K1163" t="str">
        <f t="shared" si="73"/>
        <v/>
      </c>
      <c r="L1163" t="str">
        <f t="shared" si="74"/>
        <v/>
      </c>
      <c r="M1163" t="str">
        <f t="shared" si="75"/>
        <v/>
      </c>
    </row>
    <row r="1164" spans="1:13" x14ac:dyDescent="0.25">
      <c r="A1164">
        <v>5530</v>
      </c>
      <c r="B1164">
        <v>8</v>
      </c>
      <c r="C1164" s="1">
        <v>43583</v>
      </c>
      <c r="D1164">
        <v>46.05</v>
      </c>
      <c r="E1164">
        <v>4.6049999999999898</v>
      </c>
      <c r="F1164">
        <f>$O$2-C1164</f>
        <v>3</v>
      </c>
      <c r="G1164" cm="1">
        <f t="array" ref="G1164">_xlfn.IFS(F1164&gt;_xlfn.QUARTILE.INC(F:F,3),4,F1164&gt;_xlfn.QUARTILE.INC(F:F,2),3,F1164&gt;_xlfn.QUARTILE.INC(F:F,1),2,F1164&lt;=_xlfn.QUARTILE.INC(F:F,1),1)</f>
        <v>1</v>
      </c>
      <c r="H1164" cm="1">
        <f t="array" ref="H1164">_xlfn.IFS(B1164&gt;_xlfn.QUARTILE.INC(B:B,3),1,B1164&gt;_xlfn.QUARTILE.INC(B:B,2),2,B1164&gt;_xlfn.QUARTILE.INC(B:B,1),3,B1164&lt;=_xlfn.QUARTILE.INC(B:B,1),4)</f>
        <v>3</v>
      </c>
      <c r="I1164" cm="1">
        <f t="array" ref="I1164">_xlfn.IFS(D1164&gt;_xlfn.QUARTILE.INC(D:D,3),1,D1164&gt;_xlfn.QUARTILE.INC(D:D,2),2,D1164&gt;_xlfn.QUARTILE.INC(D:D,1),3,D1164&lt;=_xlfn.QUARTILE.INC(D:D,1),4)</f>
        <v>3</v>
      </c>
      <c r="J1164" t="str">
        <f t="shared" si="72"/>
        <v>133</v>
      </c>
      <c r="K1164" t="str">
        <f t="shared" si="73"/>
        <v/>
      </c>
      <c r="L1164" t="str">
        <f t="shared" si="74"/>
        <v/>
      </c>
      <c r="M1164" t="str">
        <f t="shared" si="75"/>
        <v/>
      </c>
    </row>
    <row r="1165" spans="1:13" x14ac:dyDescent="0.25">
      <c r="A1165">
        <v>5402</v>
      </c>
      <c r="B1165">
        <v>8</v>
      </c>
      <c r="C1165" s="1">
        <v>43584</v>
      </c>
      <c r="D1165">
        <v>46.05</v>
      </c>
      <c r="E1165">
        <v>4.6049999999999898</v>
      </c>
      <c r="F1165">
        <f>$O$2-C1165</f>
        <v>2</v>
      </c>
      <c r="G1165" cm="1">
        <f t="array" ref="G1165">_xlfn.IFS(F1165&gt;_xlfn.QUARTILE.INC(F:F,3),4,F1165&gt;_xlfn.QUARTILE.INC(F:F,2),3,F1165&gt;_xlfn.QUARTILE.INC(F:F,1),2,F1165&lt;=_xlfn.QUARTILE.INC(F:F,1),1)</f>
        <v>1</v>
      </c>
      <c r="H1165" cm="1">
        <f t="array" ref="H1165">_xlfn.IFS(B1165&gt;_xlfn.QUARTILE.INC(B:B,3),1,B1165&gt;_xlfn.QUARTILE.INC(B:B,2),2,B1165&gt;_xlfn.QUARTILE.INC(B:B,1),3,B1165&lt;=_xlfn.QUARTILE.INC(B:B,1),4)</f>
        <v>3</v>
      </c>
      <c r="I1165" cm="1">
        <f t="array" ref="I1165">_xlfn.IFS(D1165&gt;_xlfn.QUARTILE.INC(D:D,3),1,D1165&gt;_xlfn.QUARTILE.INC(D:D,2),2,D1165&gt;_xlfn.QUARTILE.INC(D:D,1),3,D1165&lt;=_xlfn.QUARTILE.INC(D:D,1),4)</f>
        <v>3</v>
      </c>
      <c r="J1165" t="str">
        <f t="shared" si="72"/>
        <v>133</v>
      </c>
      <c r="K1165" t="str">
        <f t="shared" si="73"/>
        <v/>
      </c>
      <c r="L1165" t="str">
        <f t="shared" si="74"/>
        <v/>
      </c>
      <c r="M1165" t="str">
        <f t="shared" si="75"/>
        <v/>
      </c>
    </row>
    <row r="1166" spans="1:13" x14ac:dyDescent="0.25">
      <c r="A1166">
        <v>5181</v>
      </c>
      <c r="B1166">
        <v>6</v>
      </c>
      <c r="C1166" s="1">
        <v>43571</v>
      </c>
      <c r="D1166">
        <v>46</v>
      </c>
      <c r="E1166">
        <v>4.5999999999999996</v>
      </c>
      <c r="F1166">
        <f>$O$2-C1166</f>
        <v>15</v>
      </c>
      <c r="G1166" cm="1">
        <f t="array" ref="G1166">_xlfn.IFS(F1166&gt;_xlfn.QUARTILE.INC(F:F,3),4,F1166&gt;_xlfn.QUARTILE.INC(F:F,2),3,F1166&gt;_xlfn.QUARTILE.INC(F:F,1),2,F1166&lt;=_xlfn.QUARTILE.INC(F:F,1),1)</f>
        <v>4</v>
      </c>
      <c r="H1166" cm="1">
        <f t="array" ref="H1166">_xlfn.IFS(B1166&gt;_xlfn.QUARTILE.INC(B:B,3),1,B1166&gt;_xlfn.QUARTILE.INC(B:B,2),2,B1166&gt;_xlfn.QUARTILE.INC(B:B,1),3,B1166&lt;=_xlfn.QUARTILE.INC(B:B,1),4)</f>
        <v>4</v>
      </c>
      <c r="I1166" cm="1">
        <f t="array" ref="I1166">_xlfn.IFS(D1166&gt;_xlfn.QUARTILE.INC(D:D,3),1,D1166&gt;_xlfn.QUARTILE.INC(D:D,2),2,D1166&gt;_xlfn.QUARTILE.INC(D:D,1),3,D1166&lt;=_xlfn.QUARTILE.INC(D:D,1),4)</f>
        <v>3</v>
      </c>
      <c r="J1166" t="str">
        <f t="shared" si="72"/>
        <v>443</v>
      </c>
      <c r="K1166" t="str">
        <f t="shared" si="73"/>
        <v>At Risk</v>
      </c>
      <c r="L1166" t="str">
        <f t="shared" si="74"/>
        <v/>
      </c>
      <c r="M1166" t="str">
        <f t="shared" si="75"/>
        <v/>
      </c>
    </row>
    <row r="1167" spans="1:13" x14ac:dyDescent="0.25">
      <c r="A1167">
        <v>5116</v>
      </c>
      <c r="B1167">
        <v>9</v>
      </c>
      <c r="C1167" s="1">
        <v>43583</v>
      </c>
      <c r="D1167">
        <v>45.999999999999901</v>
      </c>
      <c r="E1167">
        <v>4.1818181818181799</v>
      </c>
      <c r="F1167">
        <f>$O$2-C1167</f>
        <v>3</v>
      </c>
      <c r="G1167" cm="1">
        <f t="array" ref="G1167">_xlfn.IFS(F1167&gt;_xlfn.QUARTILE.INC(F:F,3),4,F1167&gt;_xlfn.QUARTILE.INC(F:F,2),3,F1167&gt;_xlfn.QUARTILE.INC(F:F,1),2,F1167&lt;=_xlfn.QUARTILE.INC(F:F,1),1)</f>
        <v>1</v>
      </c>
      <c r="H1167" cm="1">
        <f t="array" ref="H1167">_xlfn.IFS(B1167&gt;_xlfn.QUARTILE.INC(B:B,3),1,B1167&gt;_xlfn.QUARTILE.INC(B:B,2),2,B1167&gt;_xlfn.QUARTILE.INC(B:B,1),3,B1167&lt;=_xlfn.QUARTILE.INC(B:B,1),4)</f>
        <v>2</v>
      </c>
      <c r="I1167" cm="1">
        <f t="array" ref="I1167">_xlfn.IFS(D1167&gt;_xlfn.QUARTILE.INC(D:D,3),1,D1167&gt;_xlfn.QUARTILE.INC(D:D,2),2,D1167&gt;_xlfn.QUARTILE.INC(D:D,1),3,D1167&lt;=_xlfn.QUARTILE.INC(D:D,1),4)</f>
        <v>3</v>
      </c>
      <c r="J1167" t="str">
        <f t="shared" si="72"/>
        <v>123</v>
      </c>
      <c r="K1167" t="str">
        <f t="shared" si="73"/>
        <v/>
      </c>
      <c r="L1167" t="str">
        <f t="shared" si="74"/>
        <v/>
      </c>
      <c r="M1167" t="str">
        <f t="shared" si="75"/>
        <v/>
      </c>
    </row>
    <row r="1168" spans="1:13" x14ac:dyDescent="0.25">
      <c r="A1168">
        <v>552</v>
      </c>
      <c r="B1168">
        <v>10</v>
      </c>
      <c r="C1168" s="1">
        <v>43576</v>
      </c>
      <c r="D1168">
        <v>45.95</v>
      </c>
      <c r="E1168">
        <v>4.1772727272727197</v>
      </c>
      <c r="F1168">
        <f>$O$2-C1168</f>
        <v>10</v>
      </c>
      <c r="G1168" cm="1">
        <f t="array" ref="G1168">_xlfn.IFS(F1168&gt;_xlfn.QUARTILE.INC(F:F,3),4,F1168&gt;_xlfn.QUARTILE.INC(F:F,2),3,F1168&gt;_xlfn.QUARTILE.INC(F:F,1),2,F1168&lt;=_xlfn.QUARTILE.INC(F:F,1),1)</f>
        <v>4</v>
      </c>
      <c r="H1168" cm="1">
        <f t="array" ref="H1168">_xlfn.IFS(B1168&gt;_xlfn.QUARTILE.INC(B:B,3),1,B1168&gt;_xlfn.QUARTILE.INC(B:B,2),2,B1168&gt;_xlfn.QUARTILE.INC(B:B,1),3,B1168&lt;=_xlfn.QUARTILE.INC(B:B,1),4)</f>
        <v>2</v>
      </c>
      <c r="I1168" cm="1">
        <f t="array" ref="I1168">_xlfn.IFS(D1168&gt;_xlfn.QUARTILE.INC(D:D,3),1,D1168&gt;_xlfn.QUARTILE.INC(D:D,2),2,D1168&gt;_xlfn.QUARTILE.INC(D:D,1),3,D1168&lt;=_xlfn.QUARTILE.INC(D:D,1),4)</f>
        <v>3</v>
      </c>
      <c r="J1168" t="str">
        <f t="shared" si="72"/>
        <v>423</v>
      </c>
      <c r="K1168" t="str">
        <f t="shared" si="73"/>
        <v>At Risk</v>
      </c>
      <c r="L1168" t="str">
        <f t="shared" si="74"/>
        <v/>
      </c>
      <c r="M1168" t="str">
        <f t="shared" si="75"/>
        <v/>
      </c>
    </row>
    <row r="1169" spans="1:13" x14ac:dyDescent="0.25">
      <c r="A1169">
        <v>8204</v>
      </c>
      <c r="B1169">
        <v>8</v>
      </c>
      <c r="C1169" s="1">
        <v>43581</v>
      </c>
      <c r="D1169">
        <v>45.95</v>
      </c>
      <c r="E1169">
        <v>5.1055555555555499</v>
      </c>
      <c r="F1169">
        <f>$O$2-C1169</f>
        <v>5</v>
      </c>
      <c r="G1169" cm="1">
        <f t="array" ref="G1169">_xlfn.IFS(F1169&gt;_xlfn.QUARTILE.INC(F:F,3),4,F1169&gt;_xlfn.QUARTILE.INC(F:F,2),3,F1169&gt;_xlfn.QUARTILE.INC(F:F,1),2,F1169&lt;=_xlfn.QUARTILE.INC(F:F,1),1)</f>
        <v>3</v>
      </c>
      <c r="H1169" cm="1">
        <f t="array" ref="H1169">_xlfn.IFS(B1169&gt;_xlfn.QUARTILE.INC(B:B,3),1,B1169&gt;_xlfn.QUARTILE.INC(B:B,2),2,B1169&gt;_xlfn.QUARTILE.INC(B:B,1),3,B1169&lt;=_xlfn.QUARTILE.INC(B:B,1),4)</f>
        <v>3</v>
      </c>
      <c r="I1169" cm="1">
        <f t="array" ref="I1169">_xlfn.IFS(D1169&gt;_xlfn.QUARTILE.INC(D:D,3),1,D1169&gt;_xlfn.QUARTILE.INC(D:D,2),2,D1169&gt;_xlfn.QUARTILE.INC(D:D,1),3,D1169&lt;=_xlfn.QUARTILE.INC(D:D,1),4)</f>
        <v>3</v>
      </c>
      <c r="J1169" t="str">
        <f t="shared" si="72"/>
        <v>333</v>
      </c>
      <c r="K1169" t="str">
        <f t="shared" si="73"/>
        <v/>
      </c>
      <c r="L1169" t="str">
        <f t="shared" si="74"/>
        <v/>
      </c>
      <c r="M1169" t="str">
        <f t="shared" si="75"/>
        <v/>
      </c>
    </row>
    <row r="1170" spans="1:13" x14ac:dyDescent="0.25">
      <c r="A1170">
        <v>8401</v>
      </c>
      <c r="B1170">
        <v>12</v>
      </c>
      <c r="C1170" s="1">
        <v>43584</v>
      </c>
      <c r="D1170">
        <v>45.95</v>
      </c>
      <c r="E1170">
        <v>3.5346153846153801</v>
      </c>
      <c r="F1170">
        <f>$O$2-C1170</f>
        <v>2</v>
      </c>
      <c r="G1170" cm="1">
        <f t="array" ref="G1170">_xlfn.IFS(F1170&gt;_xlfn.QUARTILE.INC(F:F,3),4,F1170&gt;_xlfn.QUARTILE.INC(F:F,2),3,F1170&gt;_xlfn.QUARTILE.INC(F:F,1),2,F1170&lt;=_xlfn.QUARTILE.INC(F:F,1),1)</f>
        <v>1</v>
      </c>
      <c r="H1170" cm="1">
        <f t="array" ref="H1170">_xlfn.IFS(B1170&gt;_xlfn.QUARTILE.INC(B:B,3),1,B1170&gt;_xlfn.QUARTILE.INC(B:B,2),2,B1170&gt;_xlfn.QUARTILE.INC(B:B,1),3,B1170&lt;=_xlfn.QUARTILE.INC(B:B,1),4)</f>
        <v>1</v>
      </c>
      <c r="I1170" cm="1">
        <f t="array" ref="I1170">_xlfn.IFS(D1170&gt;_xlfn.QUARTILE.INC(D:D,3),1,D1170&gt;_xlfn.QUARTILE.INC(D:D,2),2,D1170&gt;_xlfn.QUARTILE.INC(D:D,1),3,D1170&lt;=_xlfn.QUARTILE.INC(D:D,1),4)</f>
        <v>3</v>
      </c>
      <c r="J1170" t="str">
        <f t="shared" si="72"/>
        <v>113</v>
      </c>
      <c r="K1170" t="str">
        <f t="shared" si="73"/>
        <v/>
      </c>
      <c r="L1170" t="str">
        <f t="shared" si="74"/>
        <v/>
      </c>
      <c r="M1170" t="str">
        <f t="shared" si="75"/>
        <v>Loyal</v>
      </c>
    </row>
    <row r="1171" spans="1:13" x14ac:dyDescent="0.25">
      <c r="A1171">
        <v>416</v>
      </c>
      <c r="B1171">
        <v>7</v>
      </c>
      <c r="C1171" s="1">
        <v>43579</v>
      </c>
      <c r="D1171">
        <v>45.95</v>
      </c>
      <c r="E1171">
        <v>5.1055555555555499</v>
      </c>
      <c r="F1171">
        <f>$O$2-C1171</f>
        <v>7</v>
      </c>
      <c r="G1171" cm="1">
        <f t="array" ref="G1171">_xlfn.IFS(F1171&gt;_xlfn.QUARTILE.INC(F:F,3),4,F1171&gt;_xlfn.QUARTILE.INC(F:F,2),3,F1171&gt;_xlfn.QUARTILE.INC(F:F,1),2,F1171&lt;=_xlfn.QUARTILE.INC(F:F,1),1)</f>
        <v>3</v>
      </c>
      <c r="H1171" cm="1">
        <f t="array" ref="H1171">_xlfn.IFS(B1171&gt;_xlfn.QUARTILE.INC(B:B,3),1,B1171&gt;_xlfn.QUARTILE.INC(B:B,2),2,B1171&gt;_xlfn.QUARTILE.INC(B:B,1),3,B1171&lt;=_xlfn.QUARTILE.INC(B:B,1),4)</f>
        <v>3</v>
      </c>
      <c r="I1171" cm="1">
        <f t="array" ref="I1171">_xlfn.IFS(D1171&gt;_xlfn.QUARTILE.INC(D:D,3),1,D1171&gt;_xlfn.QUARTILE.INC(D:D,2),2,D1171&gt;_xlfn.QUARTILE.INC(D:D,1),3,D1171&lt;=_xlfn.QUARTILE.INC(D:D,1),4)</f>
        <v>3</v>
      </c>
      <c r="J1171" t="str">
        <f t="shared" si="72"/>
        <v>333</v>
      </c>
      <c r="K1171" t="str">
        <f t="shared" si="73"/>
        <v/>
      </c>
      <c r="L1171" t="str">
        <f t="shared" si="74"/>
        <v/>
      </c>
      <c r="M1171" t="str">
        <f t="shared" si="75"/>
        <v/>
      </c>
    </row>
    <row r="1172" spans="1:13" x14ac:dyDescent="0.25">
      <c r="A1172">
        <v>5190</v>
      </c>
      <c r="B1172">
        <v>8</v>
      </c>
      <c r="C1172" s="1">
        <v>43584</v>
      </c>
      <c r="D1172">
        <v>45.94</v>
      </c>
      <c r="E1172">
        <v>4.5939999999999896</v>
      </c>
      <c r="F1172">
        <f>$O$2-C1172</f>
        <v>2</v>
      </c>
      <c r="G1172" cm="1">
        <f t="array" ref="G1172">_xlfn.IFS(F1172&gt;_xlfn.QUARTILE.INC(F:F,3),4,F1172&gt;_xlfn.QUARTILE.INC(F:F,2),3,F1172&gt;_xlfn.QUARTILE.INC(F:F,1),2,F1172&lt;=_xlfn.QUARTILE.INC(F:F,1),1)</f>
        <v>1</v>
      </c>
      <c r="H1172" cm="1">
        <f t="array" ref="H1172">_xlfn.IFS(B1172&gt;_xlfn.QUARTILE.INC(B:B,3),1,B1172&gt;_xlfn.QUARTILE.INC(B:B,2),2,B1172&gt;_xlfn.QUARTILE.INC(B:B,1),3,B1172&lt;=_xlfn.QUARTILE.INC(B:B,1),4)</f>
        <v>3</v>
      </c>
      <c r="I1172" cm="1">
        <f t="array" ref="I1172">_xlfn.IFS(D1172&gt;_xlfn.QUARTILE.INC(D:D,3),1,D1172&gt;_xlfn.QUARTILE.INC(D:D,2),2,D1172&gt;_xlfn.QUARTILE.INC(D:D,1),3,D1172&lt;=_xlfn.QUARTILE.INC(D:D,1),4)</f>
        <v>3</v>
      </c>
      <c r="J1172" t="str">
        <f t="shared" si="72"/>
        <v>133</v>
      </c>
      <c r="K1172" t="str">
        <f t="shared" si="73"/>
        <v/>
      </c>
      <c r="L1172" t="str">
        <f t="shared" si="74"/>
        <v/>
      </c>
      <c r="M1172" t="str">
        <f t="shared" si="75"/>
        <v/>
      </c>
    </row>
    <row r="1173" spans="1:13" x14ac:dyDescent="0.25">
      <c r="A1173">
        <v>718</v>
      </c>
      <c r="B1173">
        <v>8</v>
      </c>
      <c r="C1173" s="1">
        <v>43583</v>
      </c>
      <c r="D1173">
        <v>45.9</v>
      </c>
      <c r="E1173">
        <v>4.59</v>
      </c>
      <c r="F1173">
        <f>$O$2-C1173</f>
        <v>3</v>
      </c>
      <c r="G1173" cm="1">
        <f t="array" ref="G1173">_xlfn.IFS(F1173&gt;_xlfn.QUARTILE.INC(F:F,3),4,F1173&gt;_xlfn.QUARTILE.INC(F:F,2),3,F1173&gt;_xlfn.QUARTILE.INC(F:F,1),2,F1173&lt;=_xlfn.QUARTILE.INC(F:F,1),1)</f>
        <v>1</v>
      </c>
      <c r="H1173" cm="1">
        <f t="array" ref="H1173">_xlfn.IFS(B1173&gt;_xlfn.QUARTILE.INC(B:B,3),1,B1173&gt;_xlfn.QUARTILE.INC(B:B,2),2,B1173&gt;_xlfn.QUARTILE.INC(B:B,1),3,B1173&lt;=_xlfn.QUARTILE.INC(B:B,1),4)</f>
        <v>3</v>
      </c>
      <c r="I1173" cm="1">
        <f t="array" ref="I1173">_xlfn.IFS(D1173&gt;_xlfn.QUARTILE.INC(D:D,3),1,D1173&gt;_xlfn.QUARTILE.INC(D:D,2),2,D1173&gt;_xlfn.QUARTILE.INC(D:D,1),3,D1173&lt;=_xlfn.QUARTILE.INC(D:D,1),4)</f>
        <v>3</v>
      </c>
      <c r="J1173" t="str">
        <f t="shared" si="72"/>
        <v>133</v>
      </c>
      <c r="K1173" t="str">
        <f t="shared" si="73"/>
        <v/>
      </c>
      <c r="L1173" t="str">
        <f t="shared" si="74"/>
        <v/>
      </c>
      <c r="M1173" t="str">
        <f t="shared" si="75"/>
        <v/>
      </c>
    </row>
    <row r="1174" spans="1:13" x14ac:dyDescent="0.25">
      <c r="A1174">
        <v>304</v>
      </c>
      <c r="B1174">
        <v>6</v>
      </c>
      <c r="C1174" s="1">
        <v>43578</v>
      </c>
      <c r="D1174">
        <v>45.9</v>
      </c>
      <c r="E1174">
        <v>5.0999999999999996</v>
      </c>
      <c r="F1174">
        <f>$O$2-C1174</f>
        <v>8</v>
      </c>
      <c r="G1174" cm="1">
        <f t="array" ref="G1174">_xlfn.IFS(F1174&gt;_xlfn.QUARTILE.INC(F:F,3),4,F1174&gt;_xlfn.QUARTILE.INC(F:F,2),3,F1174&gt;_xlfn.QUARTILE.INC(F:F,1),2,F1174&lt;=_xlfn.QUARTILE.INC(F:F,1),1)</f>
        <v>4</v>
      </c>
      <c r="H1174" cm="1">
        <f t="array" ref="H1174">_xlfn.IFS(B1174&gt;_xlfn.QUARTILE.INC(B:B,3),1,B1174&gt;_xlfn.QUARTILE.INC(B:B,2),2,B1174&gt;_xlfn.QUARTILE.INC(B:B,1),3,B1174&lt;=_xlfn.QUARTILE.INC(B:B,1),4)</f>
        <v>4</v>
      </c>
      <c r="I1174" cm="1">
        <f t="array" ref="I1174">_xlfn.IFS(D1174&gt;_xlfn.QUARTILE.INC(D:D,3),1,D1174&gt;_xlfn.QUARTILE.INC(D:D,2),2,D1174&gt;_xlfn.QUARTILE.INC(D:D,1),3,D1174&lt;=_xlfn.QUARTILE.INC(D:D,1),4)</f>
        <v>3</v>
      </c>
      <c r="J1174" t="str">
        <f t="shared" si="72"/>
        <v>443</v>
      </c>
      <c r="K1174" t="str">
        <f t="shared" si="73"/>
        <v>At Risk</v>
      </c>
      <c r="L1174" t="str">
        <f t="shared" si="74"/>
        <v/>
      </c>
      <c r="M1174" t="str">
        <f t="shared" si="75"/>
        <v/>
      </c>
    </row>
    <row r="1175" spans="1:13" x14ac:dyDescent="0.25">
      <c r="A1175">
        <v>745</v>
      </c>
      <c r="B1175">
        <v>10</v>
      </c>
      <c r="C1175" s="1">
        <v>43580</v>
      </c>
      <c r="D1175">
        <v>45.85</v>
      </c>
      <c r="E1175">
        <v>4.16818181818181</v>
      </c>
      <c r="F1175">
        <f>$O$2-C1175</f>
        <v>6</v>
      </c>
      <c r="G1175" cm="1">
        <f t="array" ref="G1175">_xlfn.IFS(F1175&gt;_xlfn.QUARTILE.INC(F:F,3),4,F1175&gt;_xlfn.QUARTILE.INC(F:F,2),3,F1175&gt;_xlfn.QUARTILE.INC(F:F,1),2,F1175&lt;=_xlfn.QUARTILE.INC(F:F,1),1)</f>
        <v>3</v>
      </c>
      <c r="H1175" cm="1">
        <f t="array" ref="H1175">_xlfn.IFS(B1175&gt;_xlfn.QUARTILE.INC(B:B,3),1,B1175&gt;_xlfn.QUARTILE.INC(B:B,2),2,B1175&gt;_xlfn.QUARTILE.INC(B:B,1),3,B1175&lt;=_xlfn.QUARTILE.INC(B:B,1),4)</f>
        <v>2</v>
      </c>
      <c r="I1175" cm="1">
        <f t="array" ref="I1175">_xlfn.IFS(D1175&gt;_xlfn.QUARTILE.INC(D:D,3),1,D1175&gt;_xlfn.QUARTILE.INC(D:D,2),2,D1175&gt;_xlfn.QUARTILE.INC(D:D,1),3,D1175&lt;=_xlfn.QUARTILE.INC(D:D,1),4)</f>
        <v>3</v>
      </c>
      <c r="J1175" t="str">
        <f t="shared" si="72"/>
        <v>323</v>
      </c>
      <c r="K1175" t="str">
        <f t="shared" si="73"/>
        <v/>
      </c>
      <c r="L1175" t="str">
        <f t="shared" si="74"/>
        <v/>
      </c>
      <c r="M1175" t="str">
        <f t="shared" si="75"/>
        <v/>
      </c>
    </row>
    <row r="1176" spans="1:13" x14ac:dyDescent="0.25">
      <c r="A1176">
        <v>764</v>
      </c>
      <c r="B1176">
        <v>9</v>
      </c>
      <c r="C1176" s="1">
        <v>43576</v>
      </c>
      <c r="D1176">
        <v>45.8</v>
      </c>
      <c r="E1176">
        <v>3.8166666666666602</v>
      </c>
      <c r="F1176">
        <f>$O$2-C1176</f>
        <v>10</v>
      </c>
      <c r="G1176" cm="1">
        <f t="array" ref="G1176">_xlfn.IFS(F1176&gt;_xlfn.QUARTILE.INC(F:F,3),4,F1176&gt;_xlfn.QUARTILE.INC(F:F,2),3,F1176&gt;_xlfn.QUARTILE.INC(F:F,1),2,F1176&lt;=_xlfn.QUARTILE.INC(F:F,1),1)</f>
        <v>4</v>
      </c>
      <c r="H1176" cm="1">
        <f t="array" ref="H1176">_xlfn.IFS(B1176&gt;_xlfn.QUARTILE.INC(B:B,3),1,B1176&gt;_xlfn.QUARTILE.INC(B:B,2),2,B1176&gt;_xlfn.QUARTILE.INC(B:B,1),3,B1176&lt;=_xlfn.QUARTILE.INC(B:B,1),4)</f>
        <v>2</v>
      </c>
      <c r="I1176" cm="1">
        <f t="array" ref="I1176">_xlfn.IFS(D1176&gt;_xlfn.QUARTILE.INC(D:D,3),1,D1176&gt;_xlfn.QUARTILE.INC(D:D,2),2,D1176&gt;_xlfn.QUARTILE.INC(D:D,1),3,D1176&lt;=_xlfn.QUARTILE.INC(D:D,1),4)</f>
        <v>3</v>
      </c>
      <c r="J1176" t="str">
        <f t="shared" si="72"/>
        <v>423</v>
      </c>
      <c r="K1176" t="str">
        <f t="shared" si="73"/>
        <v>At Risk</v>
      </c>
      <c r="L1176" t="str">
        <f t="shared" si="74"/>
        <v/>
      </c>
      <c r="M1176" t="str">
        <f t="shared" si="75"/>
        <v/>
      </c>
    </row>
    <row r="1177" spans="1:13" x14ac:dyDescent="0.25">
      <c r="A1177">
        <v>5904</v>
      </c>
      <c r="B1177">
        <v>8</v>
      </c>
      <c r="C1177" s="1">
        <v>43584</v>
      </c>
      <c r="D1177">
        <v>45.75</v>
      </c>
      <c r="E1177">
        <v>4.5750000000000002</v>
      </c>
      <c r="F1177">
        <f>$O$2-C1177</f>
        <v>2</v>
      </c>
      <c r="G1177" cm="1">
        <f t="array" ref="G1177">_xlfn.IFS(F1177&gt;_xlfn.QUARTILE.INC(F:F,3),4,F1177&gt;_xlfn.QUARTILE.INC(F:F,2),3,F1177&gt;_xlfn.QUARTILE.INC(F:F,1),2,F1177&lt;=_xlfn.QUARTILE.INC(F:F,1),1)</f>
        <v>1</v>
      </c>
      <c r="H1177" cm="1">
        <f t="array" ref="H1177">_xlfn.IFS(B1177&gt;_xlfn.QUARTILE.INC(B:B,3),1,B1177&gt;_xlfn.QUARTILE.INC(B:B,2),2,B1177&gt;_xlfn.QUARTILE.INC(B:B,1),3,B1177&lt;=_xlfn.QUARTILE.INC(B:B,1),4)</f>
        <v>3</v>
      </c>
      <c r="I1177" cm="1">
        <f t="array" ref="I1177">_xlfn.IFS(D1177&gt;_xlfn.QUARTILE.INC(D:D,3),1,D1177&gt;_xlfn.QUARTILE.INC(D:D,2),2,D1177&gt;_xlfn.QUARTILE.INC(D:D,1),3,D1177&lt;=_xlfn.QUARTILE.INC(D:D,1),4)</f>
        <v>3</v>
      </c>
      <c r="J1177" t="str">
        <f t="shared" si="72"/>
        <v>133</v>
      </c>
      <c r="K1177" t="str">
        <f t="shared" si="73"/>
        <v/>
      </c>
      <c r="L1177" t="str">
        <f t="shared" si="74"/>
        <v/>
      </c>
      <c r="M1177" t="str">
        <f t="shared" si="75"/>
        <v/>
      </c>
    </row>
    <row r="1178" spans="1:13" x14ac:dyDescent="0.25">
      <c r="A1178">
        <v>5932</v>
      </c>
      <c r="B1178">
        <v>9</v>
      </c>
      <c r="C1178" s="1">
        <v>43583</v>
      </c>
      <c r="D1178">
        <v>45.75</v>
      </c>
      <c r="E1178">
        <v>4.5750000000000002</v>
      </c>
      <c r="F1178">
        <f>$O$2-C1178</f>
        <v>3</v>
      </c>
      <c r="G1178" cm="1">
        <f t="array" ref="G1178">_xlfn.IFS(F1178&gt;_xlfn.QUARTILE.INC(F:F,3),4,F1178&gt;_xlfn.QUARTILE.INC(F:F,2),3,F1178&gt;_xlfn.QUARTILE.INC(F:F,1),2,F1178&lt;=_xlfn.QUARTILE.INC(F:F,1),1)</f>
        <v>1</v>
      </c>
      <c r="H1178" cm="1">
        <f t="array" ref="H1178">_xlfn.IFS(B1178&gt;_xlfn.QUARTILE.INC(B:B,3),1,B1178&gt;_xlfn.QUARTILE.INC(B:B,2),2,B1178&gt;_xlfn.QUARTILE.INC(B:B,1),3,B1178&lt;=_xlfn.QUARTILE.INC(B:B,1),4)</f>
        <v>2</v>
      </c>
      <c r="I1178" cm="1">
        <f t="array" ref="I1178">_xlfn.IFS(D1178&gt;_xlfn.QUARTILE.INC(D:D,3),1,D1178&gt;_xlfn.QUARTILE.INC(D:D,2),2,D1178&gt;_xlfn.QUARTILE.INC(D:D,1),3,D1178&lt;=_xlfn.QUARTILE.INC(D:D,1),4)</f>
        <v>3</v>
      </c>
      <c r="J1178" t="str">
        <f t="shared" si="72"/>
        <v>123</v>
      </c>
      <c r="K1178" t="str">
        <f t="shared" si="73"/>
        <v/>
      </c>
      <c r="L1178" t="str">
        <f t="shared" si="74"/>
        <v/>
      </c>
      <c r="M1178" t="str">
        <f t="shared" si="75"/>
        <v/>
      </c>
    </row>
    <row r="1179" spans="1:13" x14ac:dyDescent="0.25">
      <c r="A1179">
        <v>188</v>
      </c>
      <c r="B1179">
        <v>6</v>
      </c>
      <c r="C1179" s="1">
        <v>43563</v>
      </c>
      <c r="D1179">
        <v>45.75</v>
      </c>
      <c r="E1179">
        <v>5.71875</v>
      </c>
      <c r="F1179">
        <f>$O$2-C1179</f>
        <v>23</v>
      </c>
      <c r="G1179" cm="1">
        <f t="array" ref="G1179">_xlfn.IFS(F1179&gt;_xlfn.QUARTILE.INC(F:F,3),4,F1179&gt;_xlfn.QUARTILE.INC(F:F,2),3,F1179&gt;_xlfn.QUARTILE.INC(F:F,1),2,F1179&lt;=_xlfn.QUARTILE.INC(F:F,1),1)</f>
        <v>4</v>
      </c>
      <c r="H1179" cm="1">
        <f t="array" ref="H1179">_xlfn.IFS(B1179&gt;_xlfn.QUARTILE.INC(B:B,3),1,B1179&gt;_xlfn.QUARTILE.INC(B:B,2),2,B1179&gt;_xlfn.QUARTILE.INC(B:B,1),3,B1179&lt;=_xlfn.QUARTILE.INC(B:B,1),4)</f>
        <v>4</v>
      </c>
      <c r="I1179" cm="1">
        <f t="array" ref="I1179">_xlfn.IFS(D1179&gt;_xlfn.QUARTILE.INC(D:D,3),1,D1179&gt;_xlfn.QUARTILE.INC(D:D,2),2,D1179&gt;_xlfn.QUARTILE.INC(D:D,1),3,D1179&lt;=_xlfn.QUARTILE.INC(D:D,1),4)</f>
        <v>3</v>
      </c>
      <c r="J1179" t="str">
        <f t="shared" si="72"/>
        <v>443</v>
      </c>
      <c r="K1179" t="str">
        <f t="shared" si="73"/>
        <v>At Risk</v>
      </c>
      <c r="L1179" t="str">
        <f t="shared" si="74"/>
        <v/>
      </c>
      <c r="M1179" t="str">
        <f t="shared" si="75"/>
        <v/>
      </c>
    </row>
    <row r="1180" spans="1:13" x14ac:dyDescent="0.25">
      <c r="A1180">
        <v>8031</v>
      </c>
      <c r="B1180">
        <v>10</v>
      </c>
      <c r="C1180" s="1">
        <v>43580</v>
      </c>
      <c r="D1180">
        <v>45.75</v>
      </c>
      <c r="E1180">
        <v>3.8125</v>
      </c>
      <c r="F1180">
        <f>$O$2-C1180</f>
        <v>6</v>
      </c>
      <c r="G1180" cm="1">
        <f t="array" ref="G1180">_xlfn.IFS(F1180&gt;_xlfn.QUARTILE.INC(F:F,3),4,F1180&gt;_xlfn.QUARTILE.INC(F:F,2),3,F1180&gt;_xlfn.QUARTILE.INC(F:F,1),2,F1180&lt;=_xlfn.QUARTILE.INC(F:F,1),1)</f>
        <v>3</v>
      </c>
      <c r="H1180" cm="1">
        <f t="array" ref="H1180">_xlfn.IFS(B1180&gt;_xlfn.QUARTILE.INC(B:B,3),1,B1180&gt;_xlfn.QUARTILE.INC(B:B,2),2,B1180&gt;_xlfn.QUARTILE.INC(B:B,1),3,B1180&lt;=_xlfn.QUARTILE.INC(B:B,1),4)</f>
        <v>2</v>
      </c>
      <c r="I1180" cm="1">
        <f t="array" ref="I1180">_xlfn.IFS(D1180&gt;_xlfn.QUARTILE.INC(D:D,3),1,D1180&gt;_xlfn.QUARTILE.INC(D:D,2),2,D1180&gt;_xlfn.QUARTILE.INC(D:D,1),3,D1180&lt;=_xlfn.QUARTILE.INC(D:D,1),4)</f>
        <v>3</v>
      </c>
      <c r="J1180" t="str">
        <f t="shared" si="72"/>
        <v>323</v>
      </c>
      <c r="K1180" t="str">
        <f t="shared" si="73"/>
        <v/>
      </c>
      <c r="L1180" t="str">
        <f t="shared" si="74"/>
        <v/>
      </c>
      <c r="M1180" t="str">
        <f t="shared" si="75"/>
        <v/>
      </c>
    </row>
    <row r="1181" spans="1:13" x14ac:dyDescent="0.25">
      <c r="A1181">
        <v>5169</v>
      </c>
      <c r="B1181">
        <v>6</v>
      </c>
      <c r="C1181" s="1">
        <v>43584</v>
      </c>
      <c r="D1181">
        <v>45.75</v>
      </c>
      <c r="E1181">
        <v>4.1590909090909003</v>
      </c>
      <c r="F1181">
        <f>$O$2-C1181</f>
        <v>2</v>
      </c>
      <c r="G1181" cm="1">
        <f t="array" ref="G1181">_xlfn.IFS(F1181&gt;_xlfn.QUARTILE.INC(F:F,3),4,F1181&gt;_xlfn.QUARTILE.INC(F:F,2),3,F1181&gt;_xlfn.QUARTILE.INC(F:F,1),2,F1181&lt;=_xlfn.QUARTILE.INC(F:F,1),1)</f>
        <v>1</v>
      </c>
      <c r="H1181" cm="1">
        <f t="array" ref="H1181">_xlfn.IFS(B1181&gt;_xlfn.QUARTILE.INC(B:B,3),1,B1181&gt;_xlfn.QUARTILE.INC(B:B,2),2,B1181&gt;_xlfn.QUARTILE.INC(B:B,1),3,B1181&lt;=_xlfn.QUARTILE.INC(B:B,1),4)</f>
        <v>4</v>
      </c>
      <c r="I1181" cm="1">
        <f t="array" ref="I1181">_xlfn.IFS(D1181&gt;_xlfn.QUARTILE.INC(D:D,3),1,D1181&gt;_xlfn.QUARTILE.INC(D:D,2),2,D1181&gt;_xlfn.QUARTILE.INC(D:D,1),3,D1181&lt;=_xlfn.QUARTILE.INC(D:D,1),4)</f>
        <v>3</v>
      </c>
      <c r="J1181" t="str">
        <f t="shared" si="72"/>
        <v>143</v>
      </c>
      <c r="K1181" t="str">
        <f t="shared" si="73"/>
        <v/>
      </c>
      <c r="L1181" t="str">
        <f t="shared" si="74"/>
        <v/>
      </c>
      <c r="M1181" t="str">
        <f t="shared" si="75"/>
        <v/>
      </c>
    </row>
    <row r="1182" spans="1:13" x14ac:dyDescent="0.25">
      <c r="A1182">
        <v>5767</v>
      </c>
      <c r="B1182">
        <v>6</v>
      </c>
      <c r="C1182" s="1">
        <v>43583</v>
      </c>
      <c r="D1182">
        <v>45.75</v>
      </c>
      <c r="E1182">
        <v>5.0833333333333304</v>
      </c>
      <c r="F1182">
        <f>$O$2-C1182</f>
        <v>3</v>
      </c>
      <c r="G1182" cm="1">
        <f t="array" ref="G1182">_xlfn.IFS(F1182&gt;_xlfn.QUARTILE.INC(F:F,3),4,F1182&gt;_xlfn.QUARTILE.INC(F:F,2),3,F1182&gt;_xlfn.QUARTILE.INC(F:F,1),2,F1182&lt;=_xlfn.QUARTILE.INC(F:F,1),1)</f>
        <v>1</v>
      </c>
      <c r="H1182" cm="1">
        <f t="array" ref="H1182">_xlfn.IFS(B1182&gt;_xlfn.QUARTILE.INC(B:B,3),1,B1182&gt;_xlfn.QUARTILE.INC(B:B,2),2,B1182&gt;_xlfn.QUARTILE.INC(B:B,1),3,B1182&lt;=_xlfn.QUARTILE.INC(B:B,1),4)</f>
        <v>4</v>
      </c>
      <c r="I1182" cm="1">
        <f t="array" ref="I1182">_xlfn.IFS(D1182&gt;_xlfn.QUARTILE.INC(D:D,3),1,D1182&gt;_xlfn.QUARTILE.INC(D:D,2),2,D1182&gt;_xlfn.QUARTILE.INC(D:D,1),3,D1182&lt;=_xlfn.QUARTILE.INC(D:D,1),4)</f>
        <v>3</v>
      </c>
      <c r="J1182" t="str">
        <f t="shared" si="72"/>
        <v>143</v>
      </c>
      <c r="K1182" t="str">
        <f t="shared" si="73"/>
        <v/>
      </c>
      <c r="L1182" t="str">
        <f t="shared" si="74"/>
        <v/>
      </c>
      <c r="M1182" t="str">
        <f t="shared" si="75"/>
        <v/>
      </c>
    </row>
    <row r="1183" spans="1:13" x14ac:dyDescent="0.25">
      <c r="A1183">
        <v>724</v>
      </c>
      <c r="B1183">
        <v>9</v>
      </c>
      <c r="C1183" s="1">
        <v>43581</v>
      </c>
      <c r="D1183">
        <v>45.75</v>
      </c>
      <c r="E1183">
        <v>4.5750000000000002</v>
      </c>
      <c r="F1183">
        <f>$O$2-C1183</f>
        <v>5</v>
      </c>
      <c r="G1183" cm="1">
        <f t="array" ref="G1183">_xlfn.IFS(F1183&gt;_xlfn.QUARTILE.INC(F:F,3),4,F1183&gt;_xlfn.QUARTILE.INC(F:F,2),3,F1183&gt;_xlfn.QUARTILE.INC(F:F,1),2,F1183&lt;=_xlfn.QUARTILE.INC(F:F,1),1)</f>
        <v>3</v>
      </c>
      <c r="H1183" cm="1">
        <f t="array" ref="H1183">_xlfn.IFS(B1183&gt;_xlfn.QUARTILE.INC(B:B,3),1,B1183&gt;_xlfn.QUARTILE.INC(B:B,2),2,B1183&gt;_xlfn.QUARTILE.INC(B:B,1),3,B1183&lt;=_xlfn.QUARTILE.INC(B:B,1),4)</f>
        <v>2</v>
      </c>
      <c r="I1183" cm="1">
        <f t="array" ref="I1183">_xlfn.IFS(D1183&gt;_xlfn.QUARTILE.INC(D:D,3),1,D1183&gt;_xlfn.QUARTILE.INC(D:D,2),2,D1183&gt;_xlfn.QUARTILE.INC(D:D,1),3,D1183&lt;=_xlfn.QUARTILE.INC(D:D,1),4)</f>
        <v>3</v>
      </c>
      <c r="J1183" t="str">
        <f t="shared" si="72"/>
        <v>323</v>
      </c>
      <c r="K1183" t="str">
        <f t="shared" si="73"/>
        <v/>
      </c>
      <c r="L1183" t="str">
        <f t="shared" si="74"/>
        <v/>
      </c>
      <c r="M1183" t="str">
        <f t="shared" si="75"/>
        <v/>
      </c>
    </row>
    <row r="1184" spans="1:13" x14ac:dyDescent="0.25">
      <c r="A1184">
        <v>138</v>
      </c>
      <c r="B1184">
        <v>11</v>
      </c>
      <c r="C1184" s="1">
        <v>43584</v>
      </c>
      <c r="D1184">
        <v>45.7</v>
      </c>
      <c r="E1184">
        <v>3.80833333333333</v>
      </c>
      <c r="F1184">
        <f>$O$2-C1184</f>
        <v>2</v>
      </c>
      <c r="G1184" cm="1">
        <f t="array" ref="G1184">_xlfn.IFS(F1184&gt;_xlfn.QUARTILE.INC(F:F,3),4,F1184&gt;_xlfn.QUARTILE.INC(F:F,2),3,F1184&gt;_xlfn.QUARTILE.INC(F:F,1),2,F1184&lt;=_xlfn.QUARTILE.INC(F:F,1),1)</f>
        <v>1</v>
      </c>
      <c r="H1184" cm="1">
        <f t="array" ref="H1184">_xlfn.IFS(B1184&gt;_xlfn.QUARTILE.INC(B:B,3),1,B1184&gt;_xlfn.QUARTILE.INC(B:B,2),2,B1184&gt;_xlfn.QUARTILE.INC(B:B,1),3,B1184&lt;=_xlfn.QUARTILE.INC(B:B,1),4)</f>
        <v>2</v>
      </c>
      <c r="I1184" cm="1">
        <f t="array" ref="I1184">_xlfn.IFS(D1184&gt;_xlfn.QUARTILE.INC(D:D,3),1,D1184&gt;_xlfn.QUARTILE.INC(D:D,2),2,D1184&gt;_xlfn.QUARTILE.INC(D:D,1),3,D1184&lt;=_xlfn.QUARTILE.INC(D:D,1),4)</f>
        <v>3</v>
      </c>
      <c r="J1184" t="str">
        <f t="shared" si="72"/>
        <v>123</v>
      </c>
      <c r="K1184" t="str">
        <f t="shared" si="73"/>
        <v/>
      </c>
      <c r="L1184" t="str">
        <f t="shared" si="74"/>
        <v/>
      </c>
      <c r="M1184" t="str">
        <f t="shared" si="75"/>
        <v/>
      </c>
    </row>
    <row r="1185" spans="1:13" x14ac:dyDescent="0.25">
      <c r="A1185">
        <v>5617</v>
      </c>
      <c r="B1185">
        <v>8</v>
      </c>
      <c r="C1185" s="1">
        <v>43584</v>
      </c>
      <c r="D1185">
        <v>45.7</v>
      </c>
      <c r="E1185">
        <v>5.7125000000000004</v>
      </c>
      <c r="F1185">
        <f>$O$2-C1185</f>
        <v>2</v>
      </c>
      <c r="G1185" cm="1">
        <f t="array" ref="G1185">_xlfn.IFS(F1185&gt;_xlfn.QUARTILE.INC(F:F,3),4,F1185&gt;_xlfn.QUARTILE.INC(F:F,2),3,F1185&gt;_xlfn.QUARTILE.INC(F:F,1),2,F1185&lt;=_xlfn.QUARTILE.INC(F:F,1),1)</f>
        <v>1</v>
      </c>
      <c r="H1185" cm="1">
        <f t="array" ref="H1185">_xlfn.IFS(B1185&gt;_xlfn.QUARTILE.INC(B:B,3),1,B1185&gt;_xlfn.QUARTILE.INC(B:B,2),2,B1185&gt;_xlfn.QUARTILE.INC(B:B,1),3,B1185&lt;=_xlfn.QUARTILE.INC(B:B,1),4)</f>
        <v>3</v>
      </c>
      <c r="I1185" cm="1">
        <f t="array" ref="I1185">_xlfn.IFS(D1185&gt;_xlfn.QUARTILE.INC(D:D,3),1,D1185&gt;_xlfn.QUARTILE.INC(D:D,2),2,D1185&gt;_xlfn.QUARTILE.INC(D:D,1),3,D1185&lt;=_xlfn.QUARTILE.INC(D:D,1),4)</f>
        <v>3</v>
      </c>
      <c r="J1185" t="str">
        <f t="shared" si="72"/>
        <v>133</v>
      </c>
      <c r="K1185" t="str">
        <f t="shared" si="73"/>
        <v/>
      </c>
      <c r="L1185" t="str">
        <f t="shared" si="74"/>
        <v/>
      </c>
      <c r="M1185" t="str">
        <f t="shared" si="75"/>
        <v/>
      </c>
    </row>
    <row r="1186" spans="1:13" x14ac:dyDescent="0.25">
      <c r="A1186">
        <v>5595</v>
      </c>
      <c r="B1186">
        <v>8</v>
      </c>
      <c r="C1186" s="1">
        <v>43584</v>
      </c>
      <c r="D1186">
        <v>45.7</v>
      </c>
      <c r="E1186">
        <v>5.0777777777777704</v>
      </c>
      <c r="F1186">
        <f>$O$2-C1186</f>
        <v>2</v>
      </c>
      <c r="G1186" cm="1">
        <f t="array" ref="G1186">_xlfn.IFS(F1186&gt;_xlfn.QUARTILE.INC(F:F,3),4,F1186&gt;_xlfn.QUARTILE.INC(F:F,2),3,F1186&gt;_xlfn.QUARTILE.INC(F:F,1),2,F1186&lt;=_xlfn.QUARTILE.INC(F:F,1),1)</f>
        <v>1</v>
      </c>
      <c r="H1186" cm="1">
        <f t="array" ref="H1186">_xlfn.IFS(B1186&gt;_xlfn.QUARTILE.INC(B:B,3),1,B1186&gt;_xlfn.QUARTILE.INC(B:B,2),2,B1186&gt;_xlfn.QUARTILE.INC(B:B,1),3,B1186&lt;=_xlfn.QUARTILE.INC(B:B,1),4)</f>
        <v>3</v>
      </c>
      <c r="I1186" cm="1">
        <f t="array" ref="I1186">_xlfn.IFS(D1186&gt;_xlfn.QUARTILE.INC(D:D,3),1,D1186&gt;_xlfn.QUARTILE.INC(D:D,2),2,D1186&gt;_xlfn.QUARTILE.INC(D:D,1),3,D1186&lt;=_xlfn.QUARTILE.INC(D:D,1),4)</f>
        <v>3</v>
      </c>
      <c r="J1186" t="str">
        <f t="shared" si="72"/>
        <v>133</v>
      </c>
      <c r="K1186" t="str">
        <f t="shared" si="73"/>
        <v/>
      </c>
      <c r="L1186" t="str">
        <f t="shared" si="74"/>
        <v/>
      </c>
      <c r="M1186" t="str">
        <f t="shared" si="75"/>
        <v/>
      </c>
    </row>
    <row r="1187" spans="1:13" x14ac:dyDescent="0.25">
      <c r="A1187">
        <v>5268</v>
      </c>
      <c r="B1187">
        <v>7</v>
      </c>
      <c r="C1187" s="1">
        <v>43582</v>
      </c>
      <c r="D1187">
        <v>45.6</v>
      </c>
      <c r="E1187">
        <v>4.1454545454545402</v>
      </c>
      <c r="F1187">
        <f>$O$2-C1187</f>
        <v>4</v>
      </c>
      <c r="G1187" cm="1">
        <f t="array" ref="G1187">_xlfn.IFS(F1187&gt;_xlfn.QUARTILE.INC(F:F,3),4,F1187&gt;_xlfn.QUARTILE.INC(F:F,2),3,F1187&gt;_xlfn.QUARTILE.INC(F:F,1),2,F1187&lt;=_xlfn.QUARTILE.INC(F:F,1),1)</f>
        <v>2</v>
      </c>
      <c r="H1187" cm="1">
        <f t="array" ref="H1187">_xlfn.IFS(B1187&gt;_xlfn.QUARTILE.INC(B:B,3),1,B1187&gt;_xlfn.QUARTILE.INC(B:B,2),2,B1187&gt;_xlfn.QUARTILE.INC(B:B,1),3,B1187&lt;=_xlfn.QUARTILE.INC(B:B,1),4)</f>
        <v>3</v>
      </c>
      <c r="I1187" cm="1">
        <f t="array" ref="I1187">_xlfn.IFS(D1187&gt;_xlfn.QUARTILE.INC(D:D,3),1,D1187&gt;_xlfn.QUARTILE.INC(D:D,2),2,D1187&gt;_xlfn.QUARTILE.INC(D:D,1),3,D1187&lt;=_xlfn.QUARTILE.INC(D:D,1),4)</f>
        <v>3</v>
      </c>
      <c r="J1187" t="str">
        <f t="shared" si="72"/>
        <v>233</v>
      </c>
      <c r="K1187" t="str">
        <f t="shared" si="73"/>
        <v/>
      </c>
      <c r="L1187" t="str">
        <f t="shared" si="74"/>
        <v/>
      </c>
      <c r="M1187" t="str">
        <f t="shared" si="75"/>
        <v/>
      </c>
    </row>
    <row r="1188" spans="1:13" x14ac:dyDescent="0.25">
      <c r="A1188">
        <v>5700</v>
      </c>
      <c r="B1188">
        <v>10</v>
      </c>
      <c r="C1188" s="1">
        <v>43580</v>
      </c>
      <c r="D1188">
        <v>45.6</v>
      </c>
      <c r="E1188">
        <v>4.5599999999999996</v>
      </c>
      <c r="F1188">
        <f>$O$2-C1188</f>
        <v>6</v>
      </c>
      <c r="G1188" cm="1">
        <f t="array" ref="G1188">_xlfn.IFS(F1188&gt;_xlfn.QUARTILE.INC(F:F,3),4,F1188&gt;_xlfn.QUARTILE.INC(F:F,2),3,F1188&gt;_xlfn.QUARTILE.INC(F:F,1),2,F1188&lt;=_xlfn.QUARTILE.INC(F:F,1),1)</f>
        <v>3</v>
      </c>
      <c r="H1188" cm="1">
        <f t="array" ref="H1188">_xlfn.IFS(B1188&gt;_xlfn.QUARTILE.INC(B:B,3),1,B1188&gt;_xlfn.QUARTILE.INC(B:B,2),2,B1188&gt;_xlfn.QUARTILE.INC(B:B,1),3,B1188&lt;=_xlfn.QUARTILE.INC(B:B,1),4)</f>
        <v>2</v>
      </c>
      <c r="I1188" cm="1">
        <f t="array" ref="I1188">_xlfn.IFS(D1188&gt;_xlfn.QUARTILE.INC(D:D,3),1,D1188&gt;_xlfn.QUARTILE.INC(D:D,2),2,D1188&gt;_xlfn.QUARTILE.INC(D:D,1),3,D1188&lt;=_xlfn.QUARTILE.INC(D:D,1),4)</f>
        <v>3</v>
      </c>
      <c r="J1188" t="str">
        <f t="shared" si="72"/>
        <v>323</v>
      </c>
      <c r="K1188" t="str">
        <f t="shared" si="73"/>
        <v/>
      </c>
      <c r="L1188" t="str">
        <f t="shared" si="74"/>
        <v/>
      </c>
      <c r="M1188" t="str">
        <f t="shared" si="75"/>
        <v/>
      </c>
    </row>
    <row r="1189" spans="1:13" x14ac:dyDescent="0.25">
      <c r="A1189">
        <v>5927</v>
      </c>
      <c r="B1189">
        <v>6</v>
      </c>
      <c r="C1189" s="1">
        <v>43583</v>
      </c>
      <c r="D1189">
        <v>45.5</v>
      </c>
      <c r="E1189">
        <v>6.5</v>
      </c>
      <c r="F1189">
        <f>$O$2-C1189</f>
        <v>3</v>
      </c>
      <c r="G1189" cm="1">
        <f t="array" ref="G1189">_xlfn.IFS(F1189&gt;_xlfn.QUARTILE.INC(F:F,3),4,F1189&gt;_xlfn.QUARTILE.INC(F:F,2),3,F1189&gt;_xlfn.QUARTILE.INC(F:F,1),2,F1189&lt;=_xlfn.QUARTILE.INC(F:F,1),1)</f>
        <v>1</v>
      </c>
      <c r="H1189" cm="1">
        <f t="array" ref="H1189">_xlfn.IFS(B1189&gt;_xlfn.QUARTILE.INC(B:B,3),1,B1189&gt;_xlfn.QUARTILE.INC(B:B,2),2,B1189&gt;_xlfn.QUARTILE.INC(B:B,1),3,B1189&lt;=_xlfn.QUARTILE.INC(B:B,1),4)</f>
        <v>4</v>
      </c>
      <c r="I1189" cm="1">
        <f t="array" ref="I1189">_xlfn.IFS(D1189&gt;_xlfn.QUARTILE.INC(D:D,3),1,D1189&gt;_xlfn.QUARTILE.INC(D:D,2),2,D1189&gt;_xlfn.QUARTILE.INC(D:D,1),3,D1189&lt;=_xlfn.QUARTILE.INC(D:D,1),4)</f>
        <v>3</v>
      </c>
      <c r="J1189" t="str">
        <f t="shared" si="72"/>
        <v>143</v>
      </c>
      <c r="K1189" t="str">
        <f t="shared" si="73"/>
        <v/>
      </c>
      <c r="L1189" t="str">
        <f t="shared" si="74"/>
        <v/>
      </c>
      <c r="M1189" t="str">
        <f t="shared" si="75"/>
        <v/>
      </c>
    </row>
    <row r="1190" spans="1:13" x14ac:dyDescent="0.25">
      <c r="A1190">
        <v>5467</v>
      </c>
      <c r="B1190">
        <v>7</v>
      </c>
      <c r="C1190" s="1">
        <v>43582</v>
      </c>
      <c r="D1190">
        <v>45.5</v>
      </c>
      <c r="E1190">
        <v>4.1363636363636296</v>
      </c>
      <c r="F1190">
        <f>$O$2-C1190</f>
        <v>4</v>
      </c>
      <c r="G1190" cm="1">
        <f t="array" ref="G1190">_xlfn.IFS(F1190&gt;_xlfn.QUARTILE.INC(F:F,3),4,F1190&gt;_xlfn.QUARTILE.INC(F:F,2),3,F1190&gt;_xlfn.QUARTILE.INC(F:F,1),2,F1190&lt;=_xlfn.QUARTILE.INC(F:F,1),1)</f>
        <v>2</v>
      </c>
      <c r="H1190" cm="1">
        <f t="array" ref="H1190">_xlfn.IFS(B1190&gt;_xlfn.QUARTILE.INC(B:B,3),1,B1190&gt;_xlfn.QUARTILE.INC(B:B,2),2,B1190&gt;_xlfn.QUARTILE.INC(B:B,1),3,B1190&lt;=_xlfn.QUARTILE.INC(B:B,1),4)</f>
        <v>3</v>
      </c>
      <c r="I1190" cm="1">
        <f t="array" ref="I1190">_xlfn.IFS(D1190&gt;_xlfn.QUARTILE.INC(D:D,3),1,D1190&gt;_xlfn.QUARTILE.INC(D:D,2),2,D1190&gt;_xlfn.QUARTILE.INC(D:D,1),3,D1190&lt;=_xlfn.QUARTILE.INC(D:D,1),4)</f>
        <v>3</v>
      </c>
      <c r="J1190" t="str">
        <f t="shared" si="72"/>
        <v>233</v>
      </c>
      <c r="K1190" t="str">
        <f t="shared" si="73"/>
        <v/>
      </c>
      <c r="L1190" t="str">
        <f t="shared" si="74"/>
        <v/>
      </c>
      <c r="M1190" t="str">
        <f t="shared" si="75"/>
        <v/>
      </c>
    </row>
    <row r="1191" spans="1:13" x14ac:dyDescent="0.25">
      <c r="A1191">
        <v>8331</v>
      </c>
      <c r="B1191">
        <v>10</v>
      </c>
      <c r="C1191" s="1">
        <v>43581</v>
      </c>
      <c r="D1191">
        <v>45.45</v>
      </c>
      <c r="E1191">
        <v>4.5449999999999999</v>
      </c>
      <c r="F1191">
        <f>$O$2-C1191</f>
        <v>5</v>
      </c>
      <c r="G1191" cm="1">
        <f t="array" ref="G1191">_xlfn.IFS(F1191&gt;_xlfn.QUARTILE.INC(F:F,3),4,F1191&gt;_xlfn.QUARTILE.INC(F:F,2),3,F1191&gt;_xlfn.QUARTILE.INC(F:F,1),2,F1191&lt;=_xlfn.QUARTILE.INC(F:F,1),1)</f>
        <v>3</v>
      </c>
      <c r="H1191" cm="1">
        <f t="array" ref="H1191">_xlfn.IFS(B1191&gt;_xlfn.QUARTILE.INC(B:B,3),1,B1191&gt;_xlfn.QUARTILE.INC(B:B,2),2,B1191&gt;_xlfn.QUARTILE.INC(B:B,1),3,B1191&lt;=_xlfn.QUARTILE.INC(B:B,1),4)</f>
        <v>2</v>
      </c>
      <c r="I1191" cm="1">
        <f t="array" ref="I1191">_xlfn.IFS(D1191&gt;_xlfn.QUARTILE.INC(D:D,3),1,D1191&gt;_xlfn.QUARTILE.INC(D:D,2),2,D1191&gt;_xlfn.QUARTILE.INC(D:D,1),3,D1191&lt;=_xlfn.QUARTILE.INC(D:D,1),4)</f>
        <v>3</v>
      </c>
      <c r="J1191" t="str">
        <f t="shared" si="72"/>
        <v>323</v>
      </c>
      <c r="K1191" t="str">
        <f t="shared" si="73"/>
        <v/>
      </c>
      <c r="L1191" t="str">
        <f t="shared" si="74"/>
        <v/>
      </c>
      <c r="M1191" t="str">
        <f t="shared" si="75"/>
        <v/>
      </c>
    </row>
    <row r="1192" spans="1:13" x14ac:dyDescent="0.25">
      <c r="A1192">
        <v>5931</v>
      </c>
      <c r="B1192">
        <v>9</v>
      </c>
      <c r="C1192" s="1">
        <v>43584</v>
      </c>
      <c r="D1192">
        <v>45.45</v>
      </c>
      <c r="E1192">
        <v>4.1318181818181801</v>
      </c>
      <c r="F1192">
        <f>$O$2-C1192</f>
        <v>2</v>
      </c>
      <c r="G1192" cm="1">
        <f t="array" ref="G1192">_xlfn.IFS(F1192&gt;_xlfn.QUARTILE.INC(F:F,3),4,F1192&gt;_xlfn.QUARTILE.INC(F:F,2),3,F1192&gt;_xlfn.QUARTILE.INC(F:F,1),2,F1192&lt;=_xlfn.QUARTILE.INC(F:F,1),1)</f>
        <v>1</v>
      </c>
      <c r="H1192" cm="1">
        <f t="array" ref="H1192">_xlfn.IFS(B1192&gt;_xlfn.QUARTILE.INC(B:B,3),1,B1192&gt;_xlfn.QUARTILE.INC(B:B,2),2,B1192&gt;_xlfn.QUARTILE.INC(B:B,1),3,B1192&lt;=_xlfn.QUARTILE.INC(B:B,1),4)</f>
        <v>2</v>
      </c>
      <c r="I1192" cm="1">
        <f t="array" ref="I1192">_xlfn.IFS(D1192&gt;_xlfn.QUARTILE.INC(D:D,3),1,D1192&gt;_xlfn.QUARTILE.INC(D:D,2),2,D1192&gt;_xlfn.QUARTILE.INC(D:D,1),3,D1192&lt;=_xlfn.QUARTILE.INC(D:D,1),4)</f>
        <v>3</v>
      </c>
      <c r="J1192" t="str">
        <f t="shared" si="72"/>
        <v>123</v>
      </c>
      <c r="K1192" t="str">
        <f t="shared" si="73"/>
        <v/>
      </c>
      <c r="L1192" t="str">
        <f t="shared" si="74"/>
        <v/>
      </c>
      <c r="M1192" t="str">
        <f t="shared" si="75"/>
        <v/>
      </c>
    </row>
    <row r="1193" spans="1:13" x14ac:dyDescent="0.25">
      <c r="A1193">
        <v>5321</v>
      </c>
      <c r="B1193">
        <v>8</v>
      </c>
      <c r="C1193" s="1">
        <v>43584</v>
      </c>
      <c r="D1193">
        <v>45.4</v>
      </c>
      <c r="E1193">
        <v>4.1272727272727199</v>
      </c>
      <c r="F1193">
        <f>$O$2-C1193</f>
        <v>2</v>
      </c>
      <c r="G1193" cm="1">
        <f t="array" ref="G1193">_xlfn.IFS(F1193&gt;_xlfn.QUARTILE.INC(F:F,3),4,F1193&gt;_xlfn.QUARTILE.INC(F:F,2),3,F1193&gt;_xlfn.QUARTILE.INC(F:F,1),2,F1193&lt;=_xlfn.QUARTILE.INC(F:F,1),1)</f>
        <v>1</v>
      </c>
      <c r="H1193" cm="1">
        <f t="array" ref="H1193">_xlfn.IFS(B1193&gt;_xlfn.QUARTILE.INC(B:B,3),1,B1193&gt;_xlfn.QUARTILE.INC(B:B,2),2,B1193&gt;_xlfn.QUARTILE.INC(B:B,1),3,B1193&lt;=_xlfn.QUARTILE.INC(B:B,1),4)</f>
        <v>3</v>
      </c>
      <c r="I1193" cm="1">
        <f t="array" ref="I1193">_xlfn.IFS(D1193&gt;_xlfn.QUARTILE.INC(D:D,3),1,D1193&gt;_xlfn.QUARTILE.INC(D:D,2),2,D1193&gt;_xlfn.QUARTILE.INC(D:D,1),3,D1193&lt;=_xlfn.QUARTILE.INC(D:D,1),4)</f>
        <v>3</v>
      </c>
      <c r="J1193" t="str">
        <f t="shared" si="72"/>
        <v>133</v>
      </c>
      <c r="K1193" t="str">
        <f t="shared" si="73"/>
        <v/>
      </c>
      <c r="L1193" t="str">
        <f t="shared" si="74"/>
        <v/>
      </c>
      <c r="M1193" t="str">
        <f t="shared" si="75"/>
        <v/>
      </c>
    </row>
    <row r="1194" spans="1:13" x14ac:dyDescent="0.25">
      <c r="A1194">
        <v>8199</v>
      </c>
      <c r="B1194">
        <v>8</v>
      </c>
      <c r="C1194" s="1">
        <v>43575</v>
      </c>
      <c r="D1194">
        <v>45.4</v>
      </c>
      <c r="E1194">
        <v>4.54</v>
      </c>
      <c r="F1194">
        <f>$O$2-C1194</f>
        <v>11</v>
      </c>
      <c r="G1194" cm="1">
        <f t="array" ref="G1194">_xlfn.IFS(F1194&gt;_xlfn.QUARTILE.INC(F:F,3),4,F1194&gt;_xlfn.QUARTILE.INC(F:F,2),3,F1194&gt;_xlfn.QUARTILE.INC(F:F,1),2,F1194&lt;=_xlfn.QUARTILE.INC(F:F,1),1)</f>
        <v>4</v>
      </c>
      <c r="H1194" cm="1">
        <f t="array" ref="H1194">_xlfn.IFS(B1194&gt;_xlfn.QUARTILE.INC(B:B,3),1,B1194&gt;_xlfn.QUARTILE.INC(B:B,2),2,B1194&gt;_xlfn.QUARTILE.INC(B:B,1),3,B1194&lt;=_xlfn.QUARTILE.INC(B:B,1),4)</f>
        <v>3</v>
      </c>
      <c r="I1194" cm="1">
        <f t="array" ref="I1194">_xlfn.IFS(D1194&gt;_xlfn.QUARTILE.INC(D:D,3),1,D1194&gt;_xlfn.QUARTILE.INC(D:D,2),2,D1194&gt;_xlfn.QUARTILE.INC(D:D,1),3,D1194&lt;=_xlfn.QUARTILE.INC(D:D,1),4)</f>
        <v>3</v>
      </c>
      <c r="J1194" t="str">
        <f t="shared" si="72"/>
        <v>433</v>
      </c>
      <c r="K1194" t="str">
        <f t="shared" si="73"/>
        <v>At Risk</v>
      </c>
      <c r="L1194" t="str">
        <f t="shared" si="74"/>
        <v/>
      </c>
      <c r="M1194" t="str">
        <f t="shared" si="75"/>
        <v/>
      </c>
    </row>
    <row r="1195" spans="1:13" x14ac:dyDescent="0.25">
      <c r="A1195">
        <v>565</v>
      </c>
      <c r="B1195">
        <v>6</v>
      </c>
      <c r="C1195" s="1">
        <v>43566</v>
      </c>
      <c r="D1195">
        <v>45.4</v>
      </c>
      <c r="E1195">
        <v>4.1272727272727199</v>
      </c>
      <c r="F1195">
        <f>$O$2-C1195</f>
        <v>20</v>
      </c>
      <c r="G1195" cm="1">
        <f t="array" ref="G1195">_xlfn.IFS(F1195&gt;_xlfn.QUARTILE.INC(F:F,3),4,F1195&gt;_xlfn.QUARTILE.INC(F:F,2),3,F1195&gt;_xlfn.QUARTILE.INC(F:F,1),2,F1195&lt;=_xlfn.QUARTILE.INC(F:F,1),1)</f>
        <v>4</v>
      </c>
      <c r="H1195" cm="1">
        <f t="array" ref="H1195">_xlfn.IFS(B1195&gt;_xlfn.QUARTILE.INC(B:B,3),1,B1195&gt;_xlfn.QUARTILE.INC(B:B,2),2,B1195&gt;_xlfn.QUARTILE.INC(B:B,1),3,B1195&lt;=_xlfn.QUARTILE.INC(B:B,1),4)</f>
        <v>4</v>
      </c>
      <c r="I1195" cm="1">
        <f t="array" ref="I1195">_xlfn.IFS(D1195&gt;_xlfn.QUARTILE.INC(D:D,3),1,D1195&gt;_xlfn.QUARTILE.INC(D:D,2),2,D1195&gt;_xlfn.QUARTILE.INC(D:D,1),3,D1195&lt;=_xlfn.QUARTILE.INC(D:D,1),4)</f>
        <v>3</v>
      </c>
      <c r="J1195" t="str">
        <f t="shared" si="72"/>
        <v>443</v>
      </c>
      <c r="K1195" t="str">
        <f t="shared" si="73"/>
        <v>At Risk</v>
      </c>
      <c r="L1195" t="str">
        <f t="shared" si="74"/>
        <v/>
      </c>
      <c r="M1195" t="str">
        <f t="shared" si="75"/>
        <v/>
      </c>
    </row>
    <row r="1196" spans="1:13" x14ac:dyDescent="0.25">
      <c r="A1196">
        <v>5443</v>
      </c>
      <c r="B1196">
        <v>7</v>
      </c>
      <c r="C1196" s="1">
        <v>43579</v>
      </c>
      <c r="D1196">
        <v>45.35</v>
      </c>
      <c r="E1196">
        <v>5.6687500000000002</v>
      </c>
      <c r="F1196">
        <f>$O$2-C1196</f>
        <v>7</v>
      </c>
      <c r="G1196" cm="1">
        <f t="array" ref="G1196">_xlfn.IFS(F1196&gt;_xlfn.QUARTILE.INC(F:F,3),4,F1196&gt;_xlfn.QUARTILE.INC(F:F,2),3,F1196&gt;_xlfn.QUARTILE.INC(F:F,1),2,F1196&lt;=_xlfn.QUARTILE.INC(F:F,1),1)</f>
        <v>3</v>
      </c>
      <c r="H1196" cm="1">
        <f t="array" ref="H1196">_xlfn.IFS(B1196&gt;_xlfn.QUARTILE.INC(B:B,3),1,B1196&gt;_xlfn.QUARTILE.INC(B:B,2),2,B1196&gt;_xlfn.QUARTILE.INC(B:B,1),3,B1196&lt;=_xlfn.QUARTILE.INC(B:B,1),4)</f>
        <v>3</v>
      </c>
      <c r="I1196" cm="1">
        <f t="array" ref="I1196">_xlfn.IFS(D1196&gt;_xlfn.QUARTILE.INC(D:D,3),1,D1196&gt;_xlfn.QUARTILE.INC(D:D,2),2,D1196&gt;_xlfn.QUARTILE.INC(D:D,1),3,D1196&lt;=_xlfn.QUARTILE.INC(D:D,1),4)</f>
        <v>3</v>
      </c>
      <c r="J1196" t="str">
        <f t="shared" si="72"/>
        <v>333</v>
      </c>
      <c r="K1196" t="str">
        <f t="shared" si="73"/>
        <v/>
      </c>
      <c r="L1196" t="str">
        <f t="shared" si="74"/>
        <v/>
      </c>
      <c r="M1196" t="str">
        <f t="shared" si="75"/>
        <v/>
      </c>
    </row>
    <row r="1197" spans="1:13" x14ac:dyDescent="0.25">
      <c r="A1197">
        <v>778</v>
      </c>
      <c r="B1197">
        <v>9</v>
      </c>
      <c r="C1197" s="1">
        <v>43579</v>
      </c>
      <c r="D1197">
        <v>45.3</v>
      </c>
      <c r="E1197">
        <v>4.53</v>
      </c>
      <c r="F1197">
        <f>$O$2-C1197</f>
        <v>7</v>
      </c>
      <c r="G1197" cm="1">
        <f t="array" ref="G1197">_xlfn.IFS(F1197&gt;_xlfn.QUARTILE.INC(F:F,3),4,F1197&gt;_xlfn.QUARTILE.INC(F:F,2),3,F1197&gt;_xlfn.QUARTILE.INC(F:F,1),2,F1197&lt;=_xlfn.QUARTILE.INC(F:F,1),1)</f>
        <v>3</v>
      </c>
      <c r="H1197" cm="1">
        <f t="array" ref="H1197">_xlfn.IFS(B1197&gt;_xlfn.QUARTILE.INC(B:B,3),1,B1197&gt;_xlfn.QUARTILE.INC(B:B,2),2,B1197&gt;_xlfn.QUARTILE.INC(B:B,1),3,B1197&lt;=_xlfn.QUARTILE.INC(B:B,1),4)</f>
        <v>2</v>
      </c>
      <c r="I1197" cm="1">
        <f t="array" ref="I1197">_xlfn.IFS(D1197&gt;_xlfn.QUARTILE.INC(D:D,3),1,D1197&gt;_xlfn.QUARTILE.INC(D:D,2),2,D1197&gt;_xlfn.QUARTILE.INC(D:D,1),3,D1197&lt;=_xlfn.QUARTILE.INC(D:D,1),4)</f>
        <v>3</v>
      </c>
      <c r="J1197" t="str">
        <f t="shared" si="72"/>
        <v>323</v>
      </c>
      <c r="K1197" t="str">
        <f t="shared" si="73"/>
        <v/>
      </c>
      <c r="L1197" t="str">
        <f t="shared" si="74"/>
        <v/>
      </c>
      <c r="M1197" t="str">
        <f t="shared" si="75"/>
        <v/>
      </c>
    </row>
    <row r="1198" spans="1:13" x14ac:dyDescent="0.25">
      <c r="A1198">
        <v>5426</v>
      </c>
      <c r="B1198">
        <v>7</v>
      </c>
      <c r="C1198" s="1">
        <v>43577</v>
      </c>
      <c r="D1198">
        <v>45.3</v>
      </c>
      <c r="E1198">
        <v>4.5299999999999896</v>
      </c>
      <c r="F1198">
        <f>$O$2-C1198</f>
        <v>9</v>
      </c>
      <c r="G1198" cm="1">
        <f t="array" ref="G1198">_xlfn.IFS(F1198&gt;_xlfn.QUARTILE.INC(F:F,3),4,F1198&gt;_xlfn.QUARTILE.INC(F:F,2),3,F1198&gt;_xlfn.QUARTILE.INC(F:F,1),2,F1198&lt;=_xlfn.QUARTILE.INC(F:F,1),1)</f>
        <v>4</v>
      </c>
      <c r="H1198" cm="1">
        <f t="array" ref="H1198">_xlfn.IFS(B1198&gt;_xlfn.QUARTILE.INC(B:B,3),1,B1198&gt;_xlfn.QUARTILE.INC(B:B,2),2,B1198&gt;_xlfn.QUARTILE.INC(B:B,1),3,B1198&lt;=_xlfn.QUARTILE.INC(B:B,1),4)</f>
        <v>3</v>
      </c>
      <c r="I1198" cm="1">
        <f t="array" ref="I1198">_xlfn.IFS(D1198&gt;_xlfn.QUARTILE.INC(D:D,3),1,D1198&gt;_xlfn.QUARTILE.INC(D:D,2),2,D1198&gt;_xlfn.QUARTILE.INC(D:D,1),3,D1198&lt;=_xlfn.QUARTILE.INC(D:D,1),4)</f>
        <v>3</v>
      </c>
      <c r="J1198" t="str">
        <f t="shared" si="72"/>
        <v>433</v>
      </c>
      <c r="K1198" t="str">
        <f t="shared" si="73"/>
        <v>At Risk</v>
      </c>
      <c r="L1198" t="str">
        <f t="shared" si="74"/>
        <v/>
      </c>
      <c r="M1198" t="str">
        <f t="shared" si="75"/>
        <v/>
      </c>
    </row>
    <row r="1199" spans="1:13" x14ac:dyDescent="0.25">
      <c r="A1199">
        <v>8162</v>
      </c>
      <c r="B1199">
        <v>11</v>
      </c>
      <c r="C1199" s="1">
        <v>43578</v>
      </c>
      <c r="D1199">
        <v>45.25</v>
      </c>
      <c r="E1199">
        <v>3.4807692307692299</v>
      </c>
      <c r="F1199">
        <f>$O$2-C1199</f>
        <v>8</v>
      </c>
      <c r="G1199" cm="1">
        <f t="array" ref="G1199">_xlfn.IFS(F1199&gt;_xlfn.QUARTILE.INC(F:F,3),4,F1199&gt;_xlfn.QUARTILE.INC(F:F,2),3,F1199&gt;_xlfn.QUARTILE.INC(F:F,1),2,F1199&lt;=_xlfn.QUARTILE.INC(F:F,1),1)</f>
        <v>4</v>
      </c>
      <c r="H1199" cm="1">
        <f t="array" ref="H1199">_xlfn.IFS(B1199&gt;_xlfn.QUARTILE.INC(B:B,3),1,B1199&gt;_xlfn.QUARTILE.INC(B:B,2),2,B1199&gt;_xlfn.QUARTILE.INC(B:B,1),3,B1199&lt;=_xlfn.QUARTILE.INC(B:B,1),4)</f>
        <v>2</v>
      </c>
      <c r="I1199" cm="1">
        <f t="array" ref="I1199">_xlfn.IFS(D1199&gt;_xlfn.QUARTILE.INC(D:D,3),1,D1199&gt;_xlfn.QUARTILE.INC(D:D,2),2,D1199&gt;_xlfn.QUARTILE.INC(D:D,1),3,D1199&lt;=_xlfn.QUARTILE.INC(D:D,1),4)</f>
        <v>3</v>
      </c>
      <c r="J1199" t="str">
        <f t="shared" si="72"/>
        <v>423</v>
      </c>
      <c r="K1199" t="str">
        <f t="shared" si="73"/>
        <v>At Risk</v>
      </c>
      <c r="L1199" t="str">
        <f t="shared" si="74"/>
        <v/>
      </c>
      <c r="M1199" t="str">
        <f t="shared" si="75"/>
        <v/>
      </c>
    </row>
    <row r="1200" spans="1:13" x14ac:dyDescent="0.25">
      <c r="A1200">
        <v>5722</v>
      </c>
      <c r="B1200">
        <v>8</v>
      </c>
      <c r="C1200" s="1">
        <v>43577</v>
      </c>
      <c r="D1200">
        <v>45.2</v>
      </c>
      <c r="E1200">
        <v>5.0222222222222204</v>
      </c>
      <c r="F1200">
        <f>$O$2-C1200</f>
        <v>9</v>
      </c>
      <c r="G1200" cm="1">
        <f t="array" ref="G1200">_xlfn.IFS(F1200&gt;_xlfn.QUARTILE.INC(F:F,3),4,F1200&gt;_xlfn.QUARTILE.INC(F:F,2),3,F1200&gt;_xlfn.QUARTILE.INC(F:F,1),2,F1200&lt;=_xlfn.QUARTILE.INC(F:F,1),1)</f>
        <v>4</v>
      </c>
      <c r="H1200" cm="1">
        <f t="array" ref="H1200">_xlfn.IFS(B1200&gt;_xlfn.QUARTILE.INC(B:B,3),1,B1200&gt;_xlfn.QUARTILE.INC(B:B,2),2,B1200&gt;_xlfn.QUARTILE.INC(B:B,1),3,B1200&lt;=_xlfn.QUARTILE.INC(B:B,1),4)</f>
        <v>3</v>
      </c>
      <c r="I1200" cm="1">
        <f t="array" ref="I1200">_xlfn.IFS(D1200&gt;_xlfn.QUARTILE.INC(D:D,3),1,D1200&gt;_xlfn.QUARTILE.INC(D:D,2),2,D1200&gt;_xlfn.QUARTILE.INC(D:D,1),3,D1200&lt;=_xlfn.QUARTILE.INC(D:D,1),4)</f>
        <v>3</v>
      </c>
      <c r="J1200" t="str">
        <f t="shared" si="72"/>
        <v>433</v>
      </c>
      <c r="K1200" t="str">
        <f t="shared" si="73"/>
        <v>At Risk</v>
      </c>
      <c r="L1200" t="str">
        <f t="shared" si="74"/>
        <v/>
      </c>
      <c r="M1200" t="str">
        <f t="shared" si="75"/>
        <v/>
      </c>
    </row>
    <row r="1201" spans="1:13" x14ac:dyDescent="0.25">
      <c r="A1201">
        <v>5642</v>
      </c>
      <c r="B1201">
        <v>8</v>
      </c>
      <c r="C1201" s="1">
        <v>43577</v>
      </c>
      <c r="D1201">
        <v>45.2</v>
      </c>
      <c r="E1201">
        <v>5.0222222222222204</v>
      </c>
      <c r="F1201">
        <f>$O$2-C1201</f>
        <v>9</v>
      </c>
      <c r="G1201" cm="1">
        <f t="array" ref="G1201">_xlfn.IFS(F1201&gt;_xlfn.QUARTILE.INC(F:F,3),4,F1201&gt;_xlfn.QUARTILE.INC(F:F,2),3,F1201&gt;_xlfn.QUARTILE.INC(F:F,1),2,F1201&lt;=_xlfn.QUARTILE.INC(F:F,1),1)</f>
        <v>4</v>
      </c>
      <c r="H1201" cm="1">
        <f t="array" ref="H1201">_xlfn.IFS(B1201&gt;_xlfn.QUARTILE.INC(B:B,3),1,B1201&gt;_xlfn.QUARTILE.INC(B:B,2),2,B1201&gt;_xlfn.QUARTILE.INC(B:B,1),3,B1201&lt;=_xlfn.QUARTILE.INC(B:B,1),4)</f>
        <v>3</v>
      </c>
      <c r="I1201" cm="1">
        <f t="array" ref="I1201">_xlfn.IFS(D1201&gt;_xlfn.QUARTILE.INC(D:D,3),1,D1201&gt;_xlfn.QUARTILE.INC(D:D,2),2,D1201&gt;_xlfn.QUARTILE.INC(D:D,1),3,D1201&lt;=_xlfn.QUARTILE.INC(D:D,1),4)</f>
        <v>3</v>
      </c>
      <c r="J1201" t="str">
        <f t="shared" si="72"/>
        <v>433</v>
      </c>
      <c r="K1201" t="str">
        <f t="shared" si="73"/>
        <v>At Risk</v>
      </c>
      <c r="L1201" t="str">
        <f t="shared" si="74"/>
        <v/>
      </c>
      <c r="M1201" t="str">
        <f t="shared" si="75"/>
        <v/>
      </c>
    </row>
    <row r="1202" spans="1:13" x14ac:dyDescent="0.25">
      <c r="A1202">
        <v>134</v>
      </c>
      <c r="B1202">
        <v>9</v>
      </c>
      <c r="C1202" s="1">
        <v>43568</v>
      </c>
      <c r="D1202">
        <v>45.2</v>
      </c>
      <c r="E1202">
        <v>4.5199999999999996</v>
      </c>
      <c r="F1202">
        <f>$O$2-C1202</f>
        <v>18</v>
      </c>
      <c r="G1202" cm="1">
        <f t="array" ref="G1202">_xlfn.IFS(F1202&gt;_xlfn.QUARTILE.INC(F:F,3),4,F1202&gt;_xlfn.QUARTILE.INC(F:F,2),3,F1202&gt;_xlfn.QUARTILE.INC(F:F,1),2,F1202&lt;=_xlfn.QUARTILE.INC(F:F,1),1)</f>
        <v>4</v>
      </c>
      <c r="H1202" cm="1">
        <f t="array" ref="H1202">_xlfn.IFS(B1202&gt;_xlfn.QUARTILE.INC(B:B,3),1,B1202&gt;_xlfn.QUARTILE.INC(B:B,2),2,B1202&gt;_xlfn.QUARTILE.INC(B:B,1),3,B1202&lt;=_xlfn.QUARTILE.INC(B:B,1),4)</f>
        <v>2</v>
      </c>
      <c r="I1202" cm="1">
        <f t="array" ref="I1202">_xlfn.IFS(D1202&gt;_xlfn.QUARTILE.INC(D:D,3),1,D1202&gt;_xlfn.QUARTILE.INC(D:D,2),2,D1202&gt;_xlfn.QUARTILE.INC(D:D,1),3,D1202&lt;=_xlfn.QUARTILE.INC(D:D,1),4)</f>
        <v>3</v>
      </c>
      <c r="J1202" t="str">
        <f t="shared" si="72"/>
        <v>423</v>
      </c>
      <c r="K1202" t="str">
        <f t="shared" si="73"/>
        <v>At Risk</v>
      </c>
      <c r="L1202" t="str">
        <f t="shared" si="74"/>
        <v/>
      </c>
      <c r="M1202" t="str">
        <f t="shared" si="75"/>
        <v/>
      </c>
    </row>
    <row r="1203" spans="1:13" x14ac:dyDescent="0.25">
      <c r="A1203">
        <v>8358</v>
      </c>
      <c r="B1203">
        <v>9</v>
      </c>
      <c r="C1203" s="1">
        <v>43582</v>
      </c>
      <c r="D1203">
        <v>45.15</v>
      </c>
      <c r="E1203">
        <v>4.1045454545454501</v>
      </c>
      <c r="F1203">
        <f>$O$2-C1203</f>
        <v>4</v>
      </c>
      <c r="G1203" cm="1">
        <f t="array" ref="G1203">_xlfn.IFS(F1203&gt;_xlfn.QUARTILE.INC(F:F,3),4,F1203&gt;_xlfn.QUARTILE.INC(F:F,2),3,F1203&gt;_xlfn.QUARTILE.INC(F:F,1),2,F1203&lt;=_xlfn.QUARTILE.INC(F:F,1),1)</f>
        <v>2</v>
      </c>
      <c r="H1203" cm="1">
        <f t="array" ref="H1203">_xlfn.IFS(B1203&gt;_xlfn.QUARTILE.INC(B:B,3),1,B1203&gt;_xlfn.QUARTILE.INC(B:B,2),2,B1203&gt;_xlfn.QUARTILE.INC(B:B,1),3,B1203&lt;=_xlfn.QUARTILE.INC(B:B,1),4)</f>
        <v>2</v>
      </c>
      <c r="I1203" cm="1">
        <f t="array" ref="I1203">_xlfn.IFS(D1203&gt;_xlfn.QUARTILE.INC(D:D,3),1,D1203&gt;_xlfn.QUARTILE.INC(D:D,2),2,D1203&gt;_xlfn.QUARTILE.INC(D:D,1),3,D1203&lt;=_xlfn.QUARTILE.INC(D:D,1),4)</f>
        <v>3</v>
      </c>
      <c r="J1203" t="str">
        <f t="shared" si="72"/>
        <v>223</v>
      </c>
      <c r="K1203" t="str">
        <f t="shared" si="73"/>
        <v/>
      </c>
      <c r="L1203" t="str">
        <f t="shared" si="74"/>
        <v/>
      </c>
      <c r="M1203" t="str">
        <f t="shared" si="75"/>
        <v/>
      </c>
    </row>
    <row r="1204" spans="1:13" x14ac:dyDescent="0.25">
      <c r="A1204">
        <v>5661</v>
      </c>
      <c r="B1204">
        <v>8</v>
      </c>
      <c r="C1204" s="1">
        <v>43583</v>
      </c>
      <c r="D1204">
        <v>45.15</v>
      </c>
      <c r="E1204">
        <v>5.0166666666666604</v>
      </c>
      <c r="F1204">
        <f>$O$2-C1204</f>
        <v>3</v>
      </c>
      <c r="G1204" cm="1">
        <f t="array" ref="G1204">_xlfn.IFS(F1204&gt;_xlfn.QUARTILE.INC(F:F,3),4,F1204&gt;_xlfn.QUARTILE.INC(F:F,2),3,F1204&gt;_xlfn.QUARTILE.INC(F:F,1),2,F1204&lt;=_xlfn.QUARTILE.INC(F:F,1),1)</f>
        <v>1</v>
      </c>
      <c r="H1204" cm="1">
        <f t="array" ref="H1204">_xlfn.IFS(B1204&gt;_xlfn.QUARTILE.INC(B:B,3),1,B1204&gt;_xlfn.QUARTILE.INC(B:B,2),2,B1204&gt;_xlfn.QUARTILE.INC(B:B,1),3,B1204&lt;=_xlfn.QUARTILE.INC(B:B,1),4)</f>
        <v>3</v>
      </c>
      <c r="I1204" cm="1">
        <f t="array" ref="I1204">_xlfn.IFS(D1204&gt;_xlfn.QUARTILE.INC(D:D,3),1,D1204&gt;_xlfn.QUARTILE.INC(D:D,2),2,D1204&gt;_xlfn.QUARTILE.INC(D:D,1),3,D1204&lt;=_xlfn.QUARTILE.INC(D:D,1),4)</f>
        <v>3</v>
      </c>
      <c r="J1204" t="str">
        <f t="shared" si="72"/>
        <v>133</v>
      </c>
      <c r="K1204" t="str">
        <f t="shared" si="73"/>
        <v/>
      </c>
      <c r="L1204" t="str">
        <f t="shared" si="74"/>
        <v/>
      </c>
      <c r="M1204" t="str">
        <f t="shared" si="75"/>
        <v/>
      </c>
    </row>
    <row r="1205" spans="1:13" x14ac:dyDescent="0.25">
      <c r="A1205">
        <v>5378</v>
      </c>
      <c r="B1205">
        <v>7</v>
      </c>
      <c r="C1205" s="1">
        <v>43584</v>
      </c>
      <c r="D1205">
        <v>45.05</v>
      </c>
      <c r="E1205">
        <v>4.5049999999999999</v>
      </c>
      <c r="F1205">
        <f>$O$2-C1205</f>
        <v>2</v>
      </c>
      <c r="G1205" cm="1">
        <f t="array" ref="G1205">_xlfn.IFS(F1205&gt;_xlfn.QUARTILE.INC(F:F,3),4,F1205&gt;_xlfn.QUARTILE.INC(F:F,2),3,F1205&gt;_xlfn.QUARTILE.INC(F:F,1),2,F1205&lt;=_xlfn.QUARTILE.INC(F:F,1),1)</f>
        <v>1</v>
      </c>
      <c r="H1205" cm="1">
        <f t="array" ref="H1205">_xlfn.IFS(B1205&gt;_xlfn.QUARTILE.INC(B:B,3),1,B1205&gt;_xlfn.QUARTILE.INC(B:B,2),2,B1205&gt;_xlfn.QUARTILE.INC(B:B,1),3,B1205&lt;=_xlfn.QUARTILE.INC(B:B,1),4)</f>
        <v>3</v>
      </c>
      <c r="I1205" cm="1">
        <f t="array" ref="I1205">_xlfn.IFS(D1205&gt;_xlfn.QUARTILE.INC(D:D,3),1,D1205&gt;_xlfn.QUARTILE.INC(D:D,2),2,D1205&gt;_xlfn.QUARTILE.INC(D:D,1),3,D1205&lt;=_xlfn.QUARTILE.INC(D:D,1),4)</f>
        <v>3</v>
      </c>
      <c r="J1205" t="str">
        <f t="shared" si="72"/>
        <v>133</v>
      </c>
      <c r="K1205" t="str">
        <f t="shared" si="73"/>
        <v/>
      </c>
      <c r="L1205" t="str">
        <f t="shared" si="74"/>
        <v/>
      </c>
      <c r="M1205" t="str">
        <f t="shared" si="75"/>
        <v/>
      </c>
    </row>
    <row r="1206" spans="1:13" x14ac:dyDescent="0.25">
      <c r="A1206">
        <v>212</v>
      </c>
      <c r="B1206">
        <v>10</v>
      </c>
      <c r="C1206" s="1">
        <v>43578</v>
      </c>
      <c r="D1206">
        <v>45.05</v>
      </c>
      <c r="E1206">
        <v>4.0954545454545404</v>
      </c>
      <c r="F1206">
        <f>$O$2-C1206</f>
        <v>8</v>
      </c>
      <c r="G1206" cm="1">
        <f t="array" ref="G1206">_xlfn.IFS(F1206&gt;_xlfn.QUARTILE.INC(F:F,3),4,F1206&gt;_xlfn.QUARTILE.INC(F:F,2),3,F1206&gt;_xlfn.QUARTILE.INC(F:F,1),2,F1206&lt;=_xlfn.QUARTILE.INC(F:F,1),1)</f>
        <v>4</v>
      </c>
      <c r="H1206" cm="1">
        <f t="array" ref="H1206">_xlfn.IFS(B1206&gt;_xlfn.QUARTILE.INC(B:B,3),1,B1206&gt;_xlfn.QUARTILE.INC(B:B,2),2,B1206&gt;_xlfn.QUARTILE.INC(B:B,1),3,B1206&lt;=_xlfn.QUARTILE.INC(B:B,1),4)</f>
        <v>2</v>
      </c>
      <c r="I1206" cm="1">
        <f t="array" ref="I1206">_xlfn.IFS(D1206&gt;_xlfn.QUARTILE.INC(D:D,3),1,D1206&gt;_xlfn.QUARTILE.INC(D:D,2),2,D1206&gt;_xlfn.QUARTILE.INC(D:D,1),3,D1206&lt;=_xlfn.QUARTILE.INC(D:D,1),4)</f>
        <v>3</v>
      </c>
      <c r="J1206" t="str">
        <f t="shared" si="72"/>
        <v>423</v>
      </c>
      <c r="K1206" t="str">
        <f t="shared" si="73"/>
        <v>At Risk</v>
      </c>
      <c r="L1206" t="str">
        <f t="shared" si="74"/>
        <v/>
      </c>
      <c r="M1206" t="str">
        <f t="shared" si="75"/>
        <v/>
      </c>
    </row>
    <row r="1207" spans="1:13" x14ac:dyDescent="0.25">
      <c r="A1207">
        <v>5594</v>
      </c>
      <c r="B1207">
        <v>9</v>
      </c>
      <c r="C1207" s="1">
        <v>43583</v>
      </c>
      <c r="D1207">
        <v>45.05</v>
      </c>
      <c r="E1207">
        <v>3.7541666666666602</v>
      </c>
      <c r="F1207">
        <f>$O$2-C1207</f>
        <v>3</v>
      </c>
      <c r="G1207" cm="1">
        <f t="array" ref="G1207">_xlfn.IFS(F1207&gt;_xlfn.QUARTILE.INC(F:F,3),4,F1207&gt;_xlfn.QUARTILE.INC(F:F,2),3,F1207&gt;_xlfn.QUARTILE.INC(F:F,1),2,F1207&lt;=_xlfn.QUARTILE.INC(F:F,1),1)</f>
        <v>1</v>
      </c>
      <c r="H1207" cm="1">
        <f t="array" ref="H1207">_xlfn.IFS(B1207&gt;_xlfn.QUARTILE.INC(B:B,3),1,B1207&gt;_xlfn.QUARTILE.INC(B:B,2),2,B1207&gt;_xlfn.QUARTILE.INC(B:B,1),3,B1207&lt;=_xlfn.QUARTILE.INC(B:B,1),4)</f>
        <v>2</v>
      </c>
      <c r="I1207" cm="1">
        <f t="array" ref="I1207">_xlfn.IFS(D1207&gt;_xlfn.QUARTILE.INC(D:D,3),1,D1207&gt;_xlfn.QUARTILE.INC(D:D,2),2,D1207&gt;_xlfn.QUARTILE.INC(D:D,1),3,D1207&lt;=_xlfn.QUARTILE.INC(D:D,1),4)</f>
        <v>3</v>
      </c>
      <c r="J1207" t="str">
        <f t="shared" si="72"/>
        <v>123</v>
      </c>
      <c r="K1207" t="str">
        <f t="shared" si="73"/>
        <v/>
      </c>
      <c r="L1207" t="str">
        <f t="shared" si="74"/>
        <v/>
      </c>
      <c r="M1207" t="str">
        <f t="shared" si="75"/>
        <v/>
      </c>
    </row>
    <row r="1208" spans="1:13" x14ac:dyDescent="0.25">
      <c r="A1208">
        <v>8120</v>
      </c>
      <c r="B1208">
        <v>8</v>
      </c>
      <c r="C1208" s="1">
        <v>43584</v>
      </c>
      <c r="D1208">
        <v>45</v>
      </c>
      <c r="E1208">
        <v>4.0909090909090899</v>
      </c>
      <c r="F1208">
        <f>$O$2-C1208</f>
        <v>2</v>
      </c>
      <c r="G1208" cm="1">
        <f t="array" ref="G1208">_xlfn.IFS(F1208&gt;_xlfn.QUARTILE.INC(F:F,3),4,F1208&gt;_xlfn.QUARTILE.INC(F:F,2),3,F1208&gt;_xlfn.QUARTILE.INC(F:F,1),2,F1208&lt;=_xlfn.QUARTILE.INC(F:F,1),1)</f>
        <v>1</v>
      </c>
      <c r="H1208" cm="1">
        <f t="array" ref="H1208">_xlfn.IFS(B1208&gt;_xlfn.QUARTILE.INC(B:B,3),1,B1208&gt;_xlfn.QUARTILE.INC(B:B,2),2,B1208&gt;_xlfn.QUARTILE.INC(B:B,1),3,B1208&lt;=_xlfn.QUARTILE.INC(B:B,1),4)</f>
        <v>3</v>
      </c>
      <c r="I1208" cm="1">
        <f t="array" ref="I1208">_xlfn.IFS(D1208&gt;_xlfn.QUARTILE.INC(D:D,3),1,D1208&gt;_xlfn.QUARTILE.INC(D:D,2),2,D1208&gt;_xlfn.QUARTILE.INC(D:D,1),3,D1208&lt;=_xlfn.QUARTILE.INC(D:D,1),4)</f>
        <v>3</v>
      </c>
      <c r="J1208" t="str">
        <f t="shared" si="72"/>
        <v>133</v>
      </c>
      <c r="K1208" t="str">
        <f t="shared" si="73"/>
        <v/>
      </c>
      <c r="L1208" t="str">
        <f t="shared" si="74"/>
        <v/>
      </c>
      <c r="M1208" t="str">
        <f t="shared" si="75"/>
        <v/>
      </c>
    </row>
    <row r="1209" spans="1:13" x14ac:dyDescent="0.25">
      <c r="A1209">
        <v>74</v>
      </c>
      <c r="B1209">
        <v>8</v>
      </c>
      <c r="C1209" s="1">
        <v>43582</v>
      </c>
      <c r="D1209">
        <v>45</v>
      </c>
      <c r="E1209">
        <v>4.5</v>
      </c>
      <c r="F1209">
        <f>$O$2-C1209</f>
        <v>4</v>
      </c>
      <c r="G1209" cm="1">
        <f t="array" ref="G1209">_xlfn.IFS(F1209&gt;_xlfn.QUARTILE.INC(F:F,3),4,F1209&gt;_xlfn.QUARTILE.INC(F:F,2),3,F1209&gt;_xlfn.QUARTILE.INC(F:F,1),2,F1209&lt;=_xlfn.QUARTILE.INC(F:F,1),1)</f>
        <v>2</v>
      </c>
      <c r="H1209" cm="1">
        <f t="array" ref="H1209">_xlfn.IFS(B1209&gt;_xlfn.QUARTILE.INC(B:B,3),1,B1209&gt;_xlfn.QUARTILE.INC(B:B,2),2,B1209&gt;_xlfn.QUARTILE.INC(B:B,1),3,B1209&lt;=_xlfn.QUARTILE.INC(B:B,1),4)</f>
        <v>3</v>
      </c>
      <c r="I1209" cm="1">
        <f t="array" ref="I1209">_xlfn.IFS(D1209&gt;_xlfn.QUARTILE.INC(D:D,3),1,D1209&gt;_xlfn.QUARTILE.INC(D:D,2),2,D1209&gt;_xlfn.QUARTILE.INC(D:D,1),3,D1209&lt;=_xlfn.QUARTILE.INC(D:D,1),4)</f>
        <v>3</v>
      </c>
      <c r="J1209" t="str">
        <f t="shared" si="72"/>
        <v>233</v>
      </c>
      <c r="K1209" t="str">
        <f t="shared" si="73"/>
        <v/>
      </c>
      <c r="L1209" t="str">
        <f t="shared" si="74"/>
        <v/>
      </c>
      <c r="M1209" t="str">
        <f t="shared" si="75"/>
        <v/>
      </c>
    </row>
    <row r="1210" spans="1:13" x14ac:dyDescent="0.25">
      <c r="A1210">
        <v>5721</v>
      </c>
      <c r="B1210">
        <v>8</v>
      </c>
      <c r="C1210" s="1">
        <v>43577</v>
      </c>
      <c r="D1210">
        <v>45</v>
      </c>
      <c r="E1210">
        <v>5</v>
      </c>
      <c r="F1210">
        <f>$O$2-C1210</f>
        <v>9</v>
      </c>
      <c r="G1210" cm="1">
        <f t="array" ref="G1210">_xlfn.IFS(F1210&gt;_xlfn.QUARTILE.INC(F:F,3),4,F1210&gt;_xlfn.QUARTILE.INC(F:F,2),3,F1210&gt;_xlfn.QUARTILE.INC(F:F,1),2,F1210&lt;=_xlfn.QUARTILE.INC(F:F,1),1)</f>
        <v>4</v>
      </c>
      <c r="H1210" cm="1">
        <f t="array" ref="H1210">_xlfn.IFS(B1210&gt;_xlfn.QUARTILE.INC(B:B,3),1,B1210&gt;_xlfn.QUARTILE.INC(B:B,2),2,B1210&gt;_xlfn.QUARTILE.INC(B:B,1),3,B1210&lt;=_xlfn.QUARTILE.INC(B:B,1),4)</f>
        <v>3</v>
      </c>
      <c r="I1210" cm="1">
        <f t="array" ref="I1210">_xlfn.IFS(D1210&gt;_xlfn.QUARTILE.INC(D:D,3),1,D1210&gt;_xlfn.QUARTILE.INC(D:D,2),2,D1210&gt;_xlfn.QUARTILE.INC(D:D,1),3,D1210&lt;=_xlfn.QUARTILE.INC(D:D,1),4)</f>
        <v>3</v>
      </c>
      <c r="J1210" t="str">
        <f t="shared" si="72"/>
        <v>433</v>
      </c>
      <c r="K1210" t="str">
        <f t="shared" si="73"/>
        <v>At Risk</v>
      </c>
      <c r="L1210" t="str">
        <f t="shared" si="74"/>
        <v/>
      </c>
      <c r="M1210" t="str">
        <f t="shared" si="75"/>
        <v/>
      </c>
    </row>
    <row r="1211" spans="1:13" x14ac:dyDescent="0.25">
      <c r="A1211">
        <v>5705</v>
      </c>
      <c r="B1211">
        <v>8</v>
      </c>
      <c r="C1211" s="1">
        <v>43584</v>
      </c>
      <c r="D1211">
        <v>45</v>
      </c>
      <c r="E1211">
        <v>4.5</v>
      </c>
      <c r="F1211">
        <f>$O$2-C1211</f>
        <v>2</v>
      </c>
      <c r="G1211" cm="1">
        <f t="array" ref="G1211">_xlfn.IFS(F1211&gt;_xlfn.QUARTILE.INC(F:F,3),4,F1211&gt;_xlfn.QUARTILE.INC(F:F,2),3,F1211&gt;_xlfn.QUARTILE.INC(F:F,1),2,F1211&lt;=_xlfn.QUARTILE.INC(F:F,1),1)</f>
        <v>1</v>
      </c>
      <c r="H1211" cm="1">
        <f t="array" ref="H1211">_xlfn.IFS(B1211&gt;_xlfn.QUARTILE.INC(B:B,3),1,B1211&gt;_xlfn.QUARTILE.INC(B:B,2),2,B1211&gt;_xlfn.QUARTILE.INC(B:B,1),3,B1211&lt;=_xlfn.QUARTILE.INC(B:B,1),4)</f>
        <v>3</v>
      </c>
      <c r="I1211" cm="1">
        <f t="array" ref="I1211">_xlfn.IFS(D1211&gt;_xlfn.QUARTILE.INC(D:D,3),1,D1211&gt;_xlfn.QUARTILE.INC(D:D,2),2,D1211&gt;_xlfn.QUARTILE.INC(D:D,1),3,D1211&lt;=_xlfn.QUARTILE.INC(D:D,1),4)</f>
        <v>3</v>
      </c>
      <c r="J1211" t="str">
        <f t="shared" si="72"/>
        <v>133</v>
      </c>
      <c r="K1211" t="str">
        <f t="shared" si="73"/>
        <v/>
      </c>
      <c r="L1211" t="str">
        <f t="shared" si="74"/>
        <v/>
      </c>
      <c r="M1211" t="str">
        <f t="shared" si="75"/>
        <v/>
      </c>
    </row>
    <row r="1212" spans="1:13" x14ac:dyDescent="0.25">
      <c r="A1212">
        <v>8432</v>
      </c>
      <c r="B1212">
        <v>11</v>
      </c>
      <c r="C1212" s="1">
        <v>43579</v>
      </c>
      <c r="D1212">
        <v>45</v>
      </c>
      <c r="E1212">
        <v>3.75</v>
      </c>
      <c r="F1212">
        <f>$O$2-C1212</f>
        <v>7</v>
      </c>
      <c r="G1212" cm="1">
        <f t="array" ref="G1212">_xlfn.IFS(F1212&gt;_xlfn.QUARTILE.INC(F:F,3),4,F1212&gt;_xlfn.QUARTILE.INC(F:F,2),3,F1212&gt;_xlfn.QUARTILE.INC(F:F,1),2,F1212&lt;=_xlfn.QUARTILE.INC(F:F,1),1)</f>
        <v>3</v>
      </c>
      <c r="H1212" cm="1">
        <f t="array" ref="H1212">_xlfn.IFS(B1212&gt;_xlfn.QUARTILE.INC(B:B,3),1,B1212&gt;_xlfn.QUARTILE.INC(B:B,2),2,B1212&gt;_xlfn.QUARTILE.INC(B:B,1),3,B1212&lt;=_xlfn.QUARTILE.INC(B:B,1),4)</f>
        <v>2</v>
      </c>
      <c r="I1212" cm="1">
        <f t="array" ref="I1212">_xlfn.IFS(D1212&gt;_xlfn.QUARTILE.INC(D:D,3),1,D1212&gt;_xlfn.QUARTILE.INC(D:D,2),2,D1212&gt;_xlfn.QUARTILE.INC(D:D,1),3,D1212&lt;=_xlfn.QUARTILE.INC(D:D,1),4)</f>
        <v>3</v>
      </c>
      <c r="J1212" t="str">
        <f t="shared" si="72"/>
        <v>323</v>
      </c>
      <c r="K1212" t="str">
        <f t="shared" si="73"/>
        <v/>
      </c>
      <c r="L1212" t="str">
        <f t="shared" si="74"/>
        <v/>
      </c>
      <c r="M1212" t="str">
        <f t="shared" si="75"/>
        <v/>
      </c>
    </row>
    <row r="1213" spans="1:13" x14ac:dyDescent="0.25">
      <c r="A1213">
        <v>391</v>
      </c>
      <c r="B1213">
        <v>9</v>
      </c>
      <c r="C1213" s="1">
        <v>43578</v>
      </c>
      <c r="D1213">
        <v>45</v>
      </c>
      <c r="E1213">
        <v>4.5</v>
      </c>
      <c r="F1213">
        <f>$O$2-C1213</f>
        <v>8</v>
      </c>
      <c r="G1213" cm="1">
        <f t="array" ref="G1213">_xlfn.IFS(F1213&gt;_xlfn.QUARTILE.INC(F:F,3),4,F1213&gt;_xlfn.QUARTILE.INC(F:F,2),3,F1213&gt;_xlfn.QUARTILE.INC(F:F,1),2,F1213&lt;=_xlfn.QUARTILE.INC(F:F,1),1)</f>
        <v>4</v>
      </c>
      <c r="H1213" cm="1">
        <f t="array" ref="H1213">_xlfn.IFS(B1213&gt;_xlfn.QUARTILE.INC(B:B,3),1,B1213&gt;_xlfn.QUARTILE.INC(B:B,2),2,B1213&gt;_xlfn.QUARTILE.INC(B:B,1),3,B1213&lt;=_xlfn.QUARTILE.INC(B:B,1),4)</f>
        <v>2</v>
      </c>
      <c r="I1213" cm="1">
        <f t="array" ref="I1213">_xlfn.IFS(D1213&gt;_xlfn.QUARTILE.INC(D:D,3),1,D1213&gt;_xlfn.QUARTILE.INC(D:D,2),2,D1213&gt;_xlfn.QUARTILE.INC(D:D,1),3,D1213&lt;=_xlfn.QUARTILE.INC(D:D,1),4)</f>
        <v>3</v>
      </c>
      <c r="J1213" t="str">
        <f t="shared" si="72"/>
        <v>423</v>
      </c>
      <c r="K1213" t="str">
        <f t="shared" si="73"/>
        <v>At Risk</v>
      </c>
      <c r="L1213" t="str">
        <f t="shared" si="74"/>
        <v/>
      </c>
      <c r="M1213" t="str">
        <f t="shared" si="75"/>
        <v/>
      </c>
    </row>
    <row r="1214" spans="1:13" x14ac:dyDescent="0.25">
      <c r="A1214">
        <v>331</v>
      </c>
      <c r="B1214">
        <v>9</v>
      </c>
      <c r="C1214" s="1">
        <v>43579</v>
      </c>
      <c r="D1214">
        <v>45</v>
      </c>
      <c r="E1214">
        <v>4.5</v>
      </c>
      <c r="F1214">
        <f>$O$2-C1214</f>
        <v>7</v>
      </c>
      <c r="G1214" cm="1">
        <f t="array" ref="G1214">_xlfn.IFS(F1214&gt;_xlfn.QUARTILE.INC(F:F,3),4,F1214&gt;_xlfn.QUARTILE.INC(F:F,2),3,F1214&gt;_xlfn.QUARTILE.INC(F:F,1),2,F1214&lt;=_xlfn.QUARTILE.INC(F:F,1),1)</f>
        <v>3</v>
      </c>
      <c r="H1214" cm="1">
        <f t="array" ref="H1214">_xlfn.IFS(B1214&gt;_xlfn.QUARTILE.INC(B:B,3),1,B1214&gt;_xlfn.QUARTILE.INC(B:B,2),2,B1214&gt;_xlfn.QUARTILE.INC(B:B,1),3,B1214&lt;=_xlfn.QUARTILE.INC(B:B,1),4)</f>
        <v>2</v>
      </c>
      <c r="I1214" cm="1">
        <f t="array" ref="I1214">_xlfn.IFS(D1214&gt;_xlfn.QUARTILE.INC(D:D,3),1,D1214&gt;_xlfn.QUARTILE.INC(D:D,2),2,D1214&gt;_xlfn.QUARTILE.INC(D:D,1),3,D1214&lt;=_xlfn.QUARTILE.INC(D:D,1),4)</f>
        <v>3</v>
      </c>
      <c r="J1214" t="str">
        <f t="shared" si="72"/>
        <v>323</v>
      </c>
      <c r="K1214" t="str">
        <f t="shared" si="73"/>
        <v/>
      </c>
      <c r="L1214" t="str">
        <f t="shared" si="74"/>
        <v/>
      </c>
      <c r="M1214" t="str">
        <f t="shared" si="75"/>
        <v/>
      </c>
    </row>
    <row r="1215" spans="1:13" x14ac:dyDescent="0.25">
      <c r="A1215">
        <v>5271</v>
      </c>
      <c r="B1215">
        <v>7</v>
      </c>
      <c r="C1215" s="1">
        <v>43575</v>
      </c>
      <c r="D1215">
        <v>44.95</v>
      </c>
      <c r="E1215">
        <v>4.99444444444444</v>
      </c>
      <c r="F1215">
        <f>$O$2-C1215</f>
        <v>11</v>
      </c>
      <c r="G1215" cm="1">
        <f t="array" ref="G1215">_xlfn.IFS(F1215&gt;_xlfn.QUARTILE.INC(F:F,3),4,F1215&gt;_xlfn.QUARTILE.INC(F:F,2),3,F1215&gt;_xlfn.QUARTILE.INC(F:F,1),2,F1215&lt;=_xlfn.QUARTILE.INC(F:F,1),1)</f>
        <v>4</v>
      </c>
      <c r="H1215" cm="1">
        <f t="array" ref="H1215">_xlfn.IFS(B1215&gt;_xlfn.QUARTILE.INC(B:B,3),1,B1215&gt;_xlfn.QUARTILE.INC(B:B,2),2,B1215&gt;_xlfn.QUARTILE.INC(B:B,1),3,B1215&lt;=_xlfn.QUARTILE.INC(B:B,1),4)</f>
        <v>3</v>
      </c>
      <c r="I1215" cm="1">
        <f t="array" ref="I1215">_xlfn.IFS(D1215&gt;_xlfn.QUARTILE.INC(D:D,3),1,D1215&gt;_xlfn.QUARTILE.INC(D:D,2),2,D1215&gt;_xlfn.QUARTILE.INC(D:D,1),3,D1215&lt;=_xlfn.QUARTILE.INC(D:D,1),4)</f>
        <v>3</v>
      </c>
      <c r="J1215" t="str">
        <f t="shared" si="72"/>
        <v>433</v>
      </c>
      <c r="K1215" t="str">
        <f t="shared" si="73"/>
        <v>At Risk</v>
      </c>
      <c r="L1215" t="str">
        <f t="shared" si="74"/>
        <v/>
      </c>
      <c r="M1215" t="str">
        <f t="shared" si="75"/>
        <v/>
      </c>
    </row>
    <row r="1216" spans="1:13" x14ac:dyDescent="0.25">
      <c r="A1216">
        <v>5073</v>
      </c>
      <c r="B1216">
        <v>6</v>
      </c>
      <c r="C1216" s="1">
        <v>43584</v>
      </c>
      <c r="D1216">
        <v>44.9</v>
      </c>
      <c r="E1216">
        <v>5.6124999999999998</v>
      </c>
      <c r="F1216">
        <f>$O$2-C1216</f>
        <v>2</v>
      </c>
      <c r="G1216" cm="1">
        <f t="array" ref="G1216">_xlfn.IFS(F1216&gt;_xlfn.QUARTILE.INC(F:F,3),4,F1216&gt;_xlfn.QUARTILE.INC(F:F,2),3,F1216&gt;_xlfn.QUARTILE.INC(F:F,1),2,F1216&lt;=_xlfn.QUARTILE.INC(F:F,1),1)</f>
        <v>1</v>
      </c>
      <c r="H1216" cm="1">
        <f t="array" ref="H1216">_xlfn.IFS(B1216&gt;_xlfn.QUARTILE.INC(B:B,3),1,B1216&gt;_xlfn.QUARTILE.INC(B:B,2),2,B1216&gt;_xlfn.QUARTILE.INC(B:B,1),3,B1216&lt;=_xlfn.QUARTILE.INC(B:B,1),4)</f>
        <v>4</v>
      </c>
      <c r="I1216" cm="1">
        <f t="array" ref="I1216">_xlfn.IFS(D1216&gt;_xlfn.QUARTILE.INC(D:D,3),1,D1216&gt;_xlfn.QUARTILE.INC(D:D,2),2,D1216&gt;_xlfn.QUARTILE.INC(D:D,1),3,D1216&lt;=_xlfn.QUARTILE.INC(D:D,1),4)</f>
        <v>3</v>
      </c>
      <c r="J1216" t="str">
        <f t="shared" si="72"/>
        <v>143</v>
      </c>
      <c r="K1216" t="str">
        <f t="shared" si="73"/>
        <v/>
      </c>
      <c r="L1216" t="str">
        <f t="shared" si="74"/>
        <v/>
      </c>
      <c r="M1216" t="str">
        <f t="shared" si="75"/>
        <v/>
      </c>
    </row>
    <row r="1217" spans="1:13" x14ac:dyDescent="0.25">
      <c r="A1217">
        <v>5941</v>
      </c>
      <c r="B1217">
        <v>7</v>
      </c>
      <c r="C1217" s="1">
        <v>43580</v>
      </c>
      <c r="D1217">
        <v>44.85</v>
      </c>
      <c r="E1217">
        <v>3.7374999999999998</v>
      </c>
      <c r="F1217">
        <f>$O$2-C1217</f>
        <v>6</v>
      </c>
      <c r="G1217" cm="1">
        <f t="array" ref="G1217">_xlfn.IFS(F1217&gt;_xlfn.QUARTILE.INC(F:F,3),4,F1217&gt;_xlfn.QUARTILE.INC(F:F,2),3,F1217&gt;_xlfn.QUARTILE.INC(F:F,1),2,F1217&lt;=_xlfn.QUARTILE.INC(F:F,1),1)</f>
        <v>3</v>
      </c>
      <c r="H1217" cm="1">
        <f t="array" ref="H1217">_xlfn.IFS(B1217&gt;_xlfn.QUARTILE.INC(B:B,3),1,B1217&gt;_xlfn.QUARTILE.INC(B:B,2),2,B1217&gt;_xlfn.QUARTILE.INC(B:B,1),3,B1217&lt;=_xlfn.QUARTILE.INC(B:B,1),4)</f>
        <v>3</v>
      </c>
      <c r="I1217" cm="1">
        <f t="array" ref="I1217">_xlfn.IFS(D1217&gt;_xlfn.QUARTILE.INC(D:D,3),1,D1217&gt;_xlfn.QUARTILE.INC(D:D,2),2,D1217&gt;_xlfn.QUARTILE.INC(D:D,1),3,D1217&lt;=_xlfn.QUARTILE.INC(D:D,1),4)</f>
        <v>3</v>
      </c>
      <c r="J1217" t="str">
        <f t="shared" si="72"/>
        <v>333</v>
      </c>
      <c r="K1217" t="str">
        <f t="shared" si="73"/>
        <v/>
      </c>
      <c r="L1217" t="str">
        <f t="shared" si="74"/>
        <v/>
      </c>
      <c r="M1217" t="str">
        <f t="shared" si="75"/>
        <v/>
      </c>
    </row>
    <row r="1218" spans="1:13" x14ac:dyDescent="0.25">
      <c r="A1218">
        <v>62</v>
      </c>
      <c r="B1218">
        <v>8</v>
      </c>
      <c r="C1218" s="1">
        <v>43576</v>
      </c>
      <c r="D1218">
        <v>44.85</v>
      </c>
      <c r="E1218">
        <v>4.4850000000000003</v>
      </c>
      <c r="F1218">
        <f>$O$2-C1218</f>
        <v>10</v>
      </c>
      <c r="G1218" cm="1">
        <f t="array" ref="G1218">_xlfn.IFS(F1218&gt;_xlfn.QUARTILE.INC(F:F,3),4,F1218&gt;_xlfn.QUARTILE.INC(F:F,2),3,F1218&gt;_xlfn.QUARTILE.INC(F:F,1),2,F1218&lt;=_xlfn.QUARTILE.INC(F:F,1),1)</f>
        <v>4</v>
      </c>
      <c r="H1218" cm="1">
        <f t="array" ref="H1218">_xlfn.IFS(B1218&gt;_xlfn.QUARTILE.INC(B:B,3),1,B1218&gt;_xlfn.QUARTILE.INC(B:B,2),2,B1218&gt;_xlfn.QUARTILE.INC(B:B,1),3,B1218&lt;=_xlfn.QUARTILE.INC(B:B,1),4)</f>
        <v>3</v>
      </c>
      <c r="I1218" cm="1">
        <f t="array" ref="I1218">_xlfn.IFS(D1218&gt;_xlfn.QUARTILE.INC(D:D,3),1,D1218&gt;_xlfn.QUARTILE.INC(D:D,2),2,D1218&gt;_xlfn.QUARTILE.INC(D:D,1),3,D1218&lt;=_xlfn.QUARTILE.INC(D:D,1),4)</f>
        <v>3</v>
      </c>
      <c r="J1218" t="str">
        <f t="shared" si="72"/>
        <v>433</v>
      </c>
      <c r="K1218" t="str">
        <f t="shared" si="73"/>
        <v>At Risk</v>
      </c>
      <c r="L1218" t="str">
        <f t="shared" si="74"/>
        <v/>
      </c>
      <c r="M1218" t="str">
        <f t="shared" si="75"/>
        <v/>
      </c>
    </row>
    <row r="1219" spans="1:13" x14ac:dyDescent="0.25">
      <c r="A1219">
        <v>390</v>
      </c>
      <c r="B1219">
        <v>8</v>
      </c>
      <c r="C1219" s="1">
        <v>43579</v>
      </c>
      <c r="D1219">
        <v>44.8</v>
      </c>
      <c r="E1219">
        <v>4.4800000000000004</v>
      </c>
      <c r="F1219">
        <f>$O$2-C1219</f>
        <v>7</v>
      </c>
      <c r="G1219" cm="1">
        <f t="array" ref="G1219">_xlfn.IFS(F1219&gt;_xlfn.QUARTILE.INC(F:F,3),4,F1219&gt;_xlfn.QUARTILE.INC(F:F,2),3,F1219&gt;_xlfn.QUARTILE.INC(F:F,1),2,F1219&lt;=_xlfn.QUARTILE.INC(F:F,1),1)</f>
        <v>3</v>
      </c>
      <c r="H1219" cm="1">
        <f t="array" ref="H1219">_xlfn.IFS(B1219&gt;_xlfn.QUARTILE.INC(B:B,3),1,B1219&gt;_xlfn.QUARTILE.INC(B:B,2),2,B1219&gt;_xlfn.QUARTILE.INC(B:B,1),3,B1219&lt;=_xlfn.QUARTILE.INC(B:B,1),4)</f>
        <v>3</v>
      </c>
      <c r="I1219" cm="1">
        <f t="array" ref="I1219">_xlfn.IFS(D1219&gt;_xlfn.QUARTILE.INC(D:D,3),1,D1219&gt;_xlfn.QUARTILE.INC(D:D,2),2,D1219&gt;_xlfn.QUARTILE.INC(D:D,1),3,D1219&lt;=_xlfn.QUARTILE.INC(D:D,1),4)</f>
        <v>3</v>
      </c>
      <c r="J1219" t="str">
        <f t="shared" ref="J1219:J1282" si="76">_xlfn.CONCAT(G1219,H1219,I1219,)</f>
        <v>333</v>
      </c>
      <c r="K1219" t="str">
        <f t="shared" ref="K1219:K1282" si="77">IF(OR(G1219=4,G1219=4),"At Risk", "")</f>
        <v/>
      </c>
      <c r="L1219" t="str">
        <f t="shared" ref="L1219:L1282" si="78">IF(AND(G1219=1,H1219=1,I1219=1),"Champion","")</f>
        <v/>
      </c>
      <c r="M1219" t="str">
        <f t="shared" ref="M1219:M1282" si="79">IF(H1219=1,"Loyal","")</f>
        <v/>
      </c>
    </row>
    <row r="1220" spans="1:13" x14ac:dyDescent="0.25">
      <c r="A1220">
        <v>5162</v>
      </c>
      <c r="B1220">
        <v>9</v>
      </c>
      <c r="C1220" s="1">
        <v>43579</v>
      </c>
      <c r="D1220">
        <v>44.8</v>
      </c>
      <c r="E1220">
        <v>4.4800000000000004</v>
      </c>
      <c r="F1220">
        <f>$O$2-C1220</f>
        <v>7</v>
      </c>
      <c r="G1220" cm="1">
        <f t="array" ref="G1220">_xlfn.IFS(F1220&gt;_xlfn.QUARTILE.INC(F:F,3),4,F1220&gt;_xlfn.QUARTILE.INC(F:F,2),3,F1220&gt;_xlfn.QUARTILE.INC(F:F,1),2,F1220&lt;=_xlfn.QUARTILE.INC(F:F,1),1)</f>
        <v>3</v>
      </c>
      <c r="H1220" cm="1">
        <f t="array" ref="H1220">_xlfn.IFS(B1220&gt;_xlfn.QUARTILE.INC(B:B,3),1,B1220&gt;_xlfn.QUARTILE.INC(B:B,2),2,B1220&gt;_xlfn.QUARTILE.INC(B:B,1),3,B1220&lt;=_xlfn.QUARTILE.INC(B:B,1),4)</f>
        <v>2</v>
      </c>
      <c r="I1220" cm="1">
        <f t="array" ref="I1220">_xlfn.IFS(D1220&gt;_xlfn.QUARTILE.INC(D:D,3),1,D1220&gt;_xlfn.QUARTILE.INC(D:D,2),2,D1220&gt;_xlfn.QUARTILE.INC(D:D,1),3,D1220&lt;=_xlfn.QUARTILE.INC(D:D,1),4)</f>
        <v>3</v>
      </c>
      <c r="J1220" t="str">
        <f t="shared" si="76"/>
        <v>323</v>
      </c>
      <c r="K1220" t="str">
        <f t="shared" si="77"/>
        <v/>
      </c>
      <c r="L1220" t="str">
        <f t="shared" si="78"/>
        <v/>
      </c>
      <c r="M1220" t="str">
        <f t="shared" si="79"/>
        <v/>
      </c>
    </row>
    <row r="1221" spans="1:13" x14ac:dyDescent="0.25">
      <c r="A1221">
        <v>5134</v>
      </c>
      <c r="B1221">
        <v>8</v>
      </c>
      <c r="C1221" s="1">
        <v>43583</v>
      </c>
      <c r="D1221">
        <v>44.7</v>
      </c>
      <c r="E1221">
        <v>4.47</v>
      </c>
      <c r="F1221">
        <f>$O$2-C1221</f>
        <v>3</v>
      </c>
      <c r="G1221" cm="1">
        <f t="array" ref="G1221">_xlfn.IFS(F1221&gt;_xlfn.QUARTILE.INC(F:F,3),4,F1221&gt;_xlfn.QUARTILE.INC(F:F,2),3,F1221&gt;_xlfn.QUARTILE.INC(F:F,1),2,F1221&lt;=_xlfn.QUARTILE.INC(F:F,1),1)</f>
        <v>1</v>
      </c>
      <c r="H1221" cm="1">
        <f t="array" ref="H1221">_xlfn.IFS(B1221&gt;_xlfn.QUARTILE.INC(B:B,3),1,B1221&gt;_xlfn.QUARTILE.INC(B:B,2),2,B1221&gt;_xlfn.QUARTILE.INC(B:B,1),3,B1221&lt;=_xlfn.QUARTILE.INC(B:B,1),4)</f>
        <v>3</v>
      </c>
      <c r="I1221" cm="1">
        <f t="array" ref="I1221">_xlfn.IFS(D1221&gt;_xlfn.QUARTILE.INC(D:D,3),1,D1221&gt;_xlfn.QUARTILE.INC(D:D,2),2,D1221&gt;_xlfn.QUARTILE.INC(D:D,1),3,D1221&lt;=_xlfn.QUARTILE.INC(D:D,1),4)</f>
        <v>3</v>
      </c>
      <c r="J1221" t="str">
        <f t="shared" si="76"/>
        <v>133</v>
      </c>
      <c r="K1221" t="str">
        <f t="shared" si="77"/>
        <v/>
      </c>
      <c r="L1221" t="str">
        <f t="shared" si="78"/>
        <v/>
      </c>
      <c r="M1221" t="str">
        <f t="shared" si="79"/>
        <v/>
      </c>
    </row>
    <row r="1222" spans="1:13" x14ac:dyDescent="0.25">
      <c r="A1222">
        <v>572</v>
      </c>
      <c r="B1222">
        <v>8</v>
      </c>
      <c r="C1222" s="1">
        <v>43583</v>
      </c>
      <c r="D1222">
        <v>44.699999999999903</v>
      </c>
      <c r="E1222">
        <v>3.7249999999999899</v>
      </c>
      <c r="F1222">
        <f>$O$2-C1222</f>
        <v>3</v>
      </c>
      <c r="G1222" cm="1">
        <f t="array" ref="G1222">_xlfn.IFS(F1222&gt;_xlfn.QUARTILE.INC(F:F,3),4,F1222&gt;_xlfn.QUARTILE.INC(F:F,2),3,F1222&gt;_xlfn.QUARTILE.INC(F:F,1),2,F1222&lt;=_xlfn.QUARTILE.INC(F:F,1),1)</f>
        <v>1</v>
      </c>
      <c r="H1222" cm="1">
        <f t="array" ref="H1222">_xlfn.IFS(B1222&gt;_xlfn.QUARTILE.INC(B:B,3),1,B1222&gt;_xlfn.QUARTILE.INC(B:B,2),2,B1222&gt;_xlfn.QUARTILE.INC(B:B,1),3,B1222&lt;=_xlfn.QUARTILE.INC(B:B,1),4)</f>
        <v>3</v>
      </c>
      <c r="I1222" cm="1">
        <f t="array" ref="I1222">_xlfn.IFS(D1222&gt;_xlfn.QUARTILE.INC(D:D,3),1,D1222&gt;_xlfn.QUARTILE.INC(D:D,2),2,D1222&gt;_xlfn.QUARTILE.INC(D:D,1),3,D1222&lt;=_xlfn.QUARTILE.INC(D:D,1),4)</f>
        <v>3</v>
      </c>
      <c r="J1222" t="str">
        <f t="shared" si="76"/>
        <v>133</v>
      </c>
      <c r="K1222" t="str">
        <f t="shared" si="77"/>
        <v/>
      </c>
      <c r="L1222" t="str">
        <f t="shared" si="78"/>
        <v/>
      </c>
      <c r="M1222" t="str">
        <f t="shared" si="79"/>
        <v/>
      </c>
    </row>
    <row r="1223" spans="1:13" x14ac:dyDescent="0.25">
      <c r="A1223">
        <v>127</v>
      </c>
      <c r="B1223">
        <v>8</v>
      </c>
      <c r="C1223" s="1">
        <v>43581</v>
      </c>
      <c r="D1223">
        <v>44.65</v>
      </c>
      <c r="E1223">
        <v>4.9611111111111104</v>
      </c>
      <c r="F1223">
        <f>$O$2-C1223</f>
        <v>5</v>
      </c>
      <c r="G1223" cm="1">
        <f t="array" ref="G1223">_xlfn.IFS(F1223&gt;_xlfn.QUARTILE.INC(F:F,3),4,F1223&gt;_xlfn.QUARTILE.INC(F:F,2),3,F1223&gt;_xlfn.QUARTILE.INC(F:F,1),2,F1223&lt;=_xlfn.QUARTILE.INC(F:F,1),1)</f>
        <v>3</v>
      </c>
      <c r="H1223" cm="1">
        <f t="array" ref="H1223">_xlfn.IFS(B1223&gt;_xlfn.QUARTILE.INC(B:B,3),1,B1223&gt;_xlfn.QUARTILE.INC(B:B,2),2,B1223&gt;_xlfn.QUARTILE.INC(B:B,1),3,B1223&lt;=_xlfn.QUARTILE.INC(B:B,1),4)</f>
        <v>3</v>
      </c>
      <c r="I1223" cm="1">
        <f t="array" ref="I1223">_xlfn.IFS(D1223&gt;_xlfn.QUARTILE.INC(D:D,3),1,D1223&gt;_xlfn.QUARTILE.INC(D:D,2),2,D1223&gt;_xlfn.QUARTILE.INC(D:D,1),3,D1223&lt;=_xlfn.QUARTILE.INC(D:D,1),4)</f>
        <v>3</v>
      </c>
      <c r="J1223" t="str">
        <f t="shared" si="76"/>
        <v>333</v>
      </c>
      <c r="K1223" t="str">
        <f t="shared" si="77"/>
        <v/>
      </c>
      <c r="L1223" t="str">
        <f t="shared" si="78"/>
        <v/>
      </c>
      <c r="M1223" t="str">
        <f t="shared" si="79"/>
        <v/>
      </c>
    </row>
    <row r="1224" spans="1:13" x14ac:dyDescent="0.25">
      <c r="A1224">
        <v>449</v>
      </c>
      <c r="B1224">
        <v>8</v>
      </c>
      <c r="C1224" s="1">
        <v>43583</v>
      </c>
      <c r="D1224">
        <v>44.65</v>
      </c>
      <c r="E1224">
        <v>4.0590909090908998</v>
      </c>
      <c r="F1224">
        <f>$O$2-C1224</f>
        <v>3</v>
      </c>
      <c r="G1224" cm="1">
        <f t="array" ref="G1224">_xlfn.IFS(F1224&gt;_xlfn.QUARTILE.INC(F:F,3),4,F1224&gt;_xlfn.QUARTILE.INC(F:F,2),3,F1224&gt;_xlfn.QUARTILE.INC(F:F,1),2,F1224&lt;=_xlfn.QUARTILE.INC(F:F,1),1)</f>
        <v>1</v>
      </c>
      <c r="H1224" cm="1">
        <f t="array" ref="H1224">_xlfn.IFS(B1224&gt;_xlfn.QUARTILE.INC(B:B,3),1,B1224&gt;_xlfn.QUARTILE.INC(B:B,2),2,B1224&gt;_xlfn.QUARTILE.INC(B:B,1),3,B1224&lt;=_xlfn.QUARTILE.INC(B:B,1),4)</f>
        <v>3</v>
      </c>
      <c r="I1224" cm="1">
        <f t="array" ref="I1224">_xlfn.IFS(D1224&gt;_xlfn.QUARTILE.INC(D:D,3),1,D1224&gt;_xlfn.QUARTILE.INC(D:D,2),2,D1224&gt;_xlfn.QUARTILE.INC(D:D,1),3,D1224&lt;=_xlfn.QUARTILE.INC(D:D,1),4)</f>
        <v>3</v>
      </c>
      <c r="J1224" t="str">
        <f t="shared" si="76"/>
        <v>133</v>
      </c>
      <c r="K1224" t="str">
        <f t="shared" si="77"/>
        <v/>
      </c>
      <c r="L1224" t="str">
        <f t="shared" si="78"/>
        <v/>
      </c>
      <c r="M1224" t="str">
        <f t="shared" si="79"/>
        <v/>
      </c>
    </row>
    <row r="1225" spans="1:13" x14ac:dyDescent="0.25">
      <c r="A1225">
        <v>5871</v>
      </c>
      <c r="B1225">
        <v>8</v>
      </c>
      <c r="C1225" s="1">
        <v>43584</v>
      </c>
      <c r="D1225">
        <v>44.6</v>
      </c>
      <c r="E1225">
        <v>4.0545454545454502</v>
      </c>
      <c r="F1225">
        <f>$O$2-C1225</f>
        <v>2</v>
      </c>
      <c r="G1225" cm="1">
        <f t="array" ref="G1225">_xlfn.IFS(F1225&gt;_xlfn.QUARTILE.INC(F:F,3),4,F1225&gt;_xlfn.QUARTILE.INC(F:F,2),3,F1225&gt;_xlfn.QUARTILE.INC(F:F,1),2,F1225&lt;=_xlfn.QUARTILE.INC(F:F,1),1)</f>
        <v>1</v>
      </c>
      <c r="H1225" cm="1">
        <f t="array" ref="H1225">_xlfn.IFS(B1225&gt;_xlfn.QUARTILE.INC(B:B,3),1,B1225&gt;_xlfn.QUARTILE.INC(B:B,2),2,B1225&gt;_xlfn.QUARTILE.INC(B:B,1),3,B1225&lt;=_xlfn.QUARTILE.INC(B:B,1),4)</f>
        <v>3</v>
      </c>
      <c r="I1225" cm="1">
        <f t="array" ref="I1225">_xlfn.IFS(D1225&gt;_xlfn.QUARTILE.INC(D:D,3),1,D1225&gt;_xlfn.QUARTILE.INC(D:D,2),2,D1225&gt;_xlfn.QUARTILE.INC(D:D,1),3,D1225&lt;=_xlfn.QUARTILE.INC(D:D,1),4)</f>
        <v>3</v>
      </c>
      <c r="J1225" t="str">
        <f t="shared" si="76"/>
        <v>133</v>
      </c>
      <c r="K1225" t="str">
        <f t="shared" si="77"/>
        <v/>
      </c>
      <c r="L1225" t="str">
        <f t="shared" si="78"/>
        <v/>
      </c>
      <c r="M1225" t="str">
        <f t="shared" si="79"/>
        <v/>
      </c>
    </row>
    <row r="1226" spans="1:13" x14ac:dyDescent="0.25">
      <c r="A1226">
        <v>5507</v>
      </c>
      <c r="B1226">
        <v>6</v>
      </c>
      <c r="C1226" s="1">
        <v>43579</v>
      </c>
      <c r="D1226">
        <v>44.6</v>
      </c>
      <c r="E1226">
        <v>5.5750000000000002</v>
      </c>
      <c r="F1226">
        <f>$O$2-C1226</f>
        <v>7</v>
      </c>
      <c r="G1226" cm="1">
        <f t="array" ref="G1226">_xlfn.IFS(F1226&gt;_xlfn.QUARTILE.INC(F:F,3),4,F1226&gt;_xlfn.QUARTILE.INC(F:F,2),3,F1226&gt;_xlfn.QUARTILE.INC(F:F,1),2,F1226&lt;=_xlfn.QUARTILE.INC(F:F,1),1)</f>
        <v>3</v>
      </c>
      <c r="H1226" cm="1">
        <f t="array" ref="H1226">_xlfn.IFS(B1226&gt;_xlfn.QUARTILE.INC(B:B,3),1,B1226&gt;_xlfn.QUARTILE.INC(B:B,2),2,B1226&gt;_xlfn.QUARTILE.INC(B:B,1),3,B1226&lt;=_xlfn.QUARTILE.INC(B:B,1),4)</f>
        <v>4</v>
      </c>
      <c r="I1226" cm="1">
        <f t="array" ref="I1226">_xlfn.IFS(D1226&gt;_xlfn.QUARTILE.INC(D:D,3),1,D1226&gt;_xlfn.QUARTILE.INC(D:D,2),2,D1226&gt;_xlfn.QUARTILE.INC(D:D,1),3,D1226&lt;=_xlfn.QUARTILE.INC(D:D,1),4)</f>
        <v>3</v>
      </c>
      <c r="J1226" t="str">
        <f t="shared" si="76"/>
        <v>343</v>
      </c>
      <c r="K1226" t="str">
        <f t="shared" si="77"/>
        <v/>
      </c>
      <c r="L1226" t="str">
        <f t="shared" si="78"/>
        <v/>
      </c>
      <c r="M1226" t="str">
        <f t="shared" si="79"/>
        <v/>
      </c>
    </row>
    <row r="1227" spans="1:13" x14ac:dyDescent="0.25">
      <c r="A1227">
        <v>8366</v>
      </c>
      <c r="B1227">
        <v>8</v>
      </c>
      <c r="C1227" s="1">
        <v>43584</v>
      </c>
      <c r="D1227">
        <v>44.6</v>
      </c>
      <c r="E1227">
        <v>4.46</v>
      </c>
      <c r="F1227">
        <f>$O$2-C1227</f>
        <v>2</v>
      </c>
      <c r="G1227" cm="1">
        <f t="array" ref="G1227">_xlfn.IFS(F1227&gt;_xlfn.QUARTILE.INC(F:F,3),4,F1227&gt;_xlfn.QUARTILE.INC(F:F,2),3,F1227&gt;_xlfn.QUARTILE.INC(F:F,1),2,F1227&lt;=_xlfn.QUARTILE.INC(F:F,1),1)</f>
        <v>1</v>
      </c>
      <c r="H1227" cm="1">
        <f t="array" ref="H1227">_xlfn.IFS(B1227&gt;_xlfn.QUARTILE.INC(B:B,3),1,B1227&gt;_xlfn.QUARTILE.INC(B:B,2),2,B1227&gt;_xlfn.QUARTILE.INC(B:B,1),3,B1227&lt;=_xlfn.QUARTILE.INC(B:B,1),4)</f>
        <v>3</v>
      </c>
      <c r="I1227" cm="1">
        <f t="array" ref="I1227">_xlfn.IFS(D1227&gt;_xlfn.QUARTILE.INC(D:D,3),1,D1227&gt;_xlfn.QUARTILE.INC(D:D,2),2,D1227&gt;_xlfn.QUARTILE.INC(D:D,1),3,D1227&lt;=_xlfn.QUARTILE.INC(D:D,1),4)</f>
        <v>3</v>
      </c>
      <c r="J1227" t="str">
        <f t="shared" si="76"/>
        <v>133</v>
      </c>
      <c r="K1227" t="str">
        <f t="shared" si="77"/>
        <v/>
      </c>
      <c r="L1227" t="str">
        <f t="shared" si="78"/>
        <v/>
      </c>
      <c r="M1227" t="str">
        <f t="shared" si="79"/>
        <v/>
      </c>
    </row>
    <row r="1228" spans="1:13" x14ac:dyDescent="0.25">
      <c r="A1228">
        <v>501</v>
      </c>
      <c r="B1228">
        <v>9</v>
      </c>
      <c r="C1228" s="1">
        <v>43584</v>
      </c>
      <c r="D1228">
        <v>44.5</v>
      </c>
      <c r="E1228">
        <v>4.9444444444444402</v>
      </c>
      <c r="F1228">
        <f>$O$2-C1228</f>
        <v>2</v>
      </c>
      <c r="G1228" cm="1">
        <f t="array" ref="G1228">_xlfn.IFS(F1228&gt;_xlfn.QUARTILE.INC(F:F,3),4,F1228&gt;_xlfn.QUARTILE.INC(F:F,2),3,F1228&gt;_xlfn.QUARTILE.INC(F:F,1),2,F1228&lt;=_xlfn.QUARTILE.INC(F:F,1),1)</f>
        <v>1</v>
      </c>
      <c r="H1228" cm="1">
        <f t="array" ref="H1228">_xlfn.IFS(B1228&gt;_xlfn.QUARTILE.INC(B:B,3),1,B1228&gt;_xlfn.QUARTILE.INC(B:B,2),2,B1228&gt;_xlfn.QUARTILE.INC(B:B,1),3,B1228&lt;=_xlfn.QUARTILE.INC(B:B,1),4)</f>
        <v>2</v>
      </c>
      <c r="I1228" cm="1">
        <f t="array" ref="I1228">_xlfn.IFS(D1228&gt;_xlfn.QUARTILE.INC(D:D,3),1,D1228&gt;_xlfn.QUARTILE.INC(D:D,2),2,D1228&gt;_xlfn.QUARTILE.INC(D:D,1),3,D1228&lt;=_xlfn.QUARTILE.INC(D:D,1),4)</f>
        <v>3</v>
      </c>
      <c r="J1228" t="str">
        <f t="shared" si="76"/>
        <v>123</v>
      </c>
      <c r="K1228" t="str">
        <f t="shared" si="77"/>
        <v/>
      </c>
      <c r="L1228" t="str">
        <f t="shared" si="78"/>
        <v/>
      </c>
      <c r="M1228" t="str">
        <f t="shared" si="79"/>
        <v/>
      </c>
    </row>
    <row r="1229" spans="1:13" x14ac:dyDescent="0.25">
      <c r="A1229">
        <v>5926</v>
      </c>
      <c r="B1229">
        <v>6</v>
      </c>
      <c r="C1229" s="1">
        <v>43583</v>
      </c>
      <c r="D1229">
        <v>44.45</v>
      </c>
      <c r="E1229">
        <v>4.9388888888888802</v>
      </c>
      <c r="F1229">
        <f>$O$2-C1229</f>
        <v>3</v>
      </c>
      <c r="G1229" cm="1">
        <f t="array" ref="G1229">_xlfn.IFS(F1229&gt;_xlfn.QUARTILE.INC(F:F,3),4,F1229&gt;_xlfn.QUARTILE.INC(F:F,2),3,F1229&gt;_xlfn.QUARTILE.INC(F:F,1),2,F1229&lt;=_xlfn.QUARTILE.INC(F:F,1),1)</f>
        <v>1</v>
      </c>
      <c r="H1229" cm="1">
        <f t="array" ref="H1229">_xlfn.IFS(B1229&gt;_xlfn.QUARTILE.INC(B:B,3),1,B1229&gt;_xlfn.QUARTILE.INC(B:B,2),2,B1229&gt;_xlfn.QUARTILE.INC(B:B,1),3,B1229&lt;=_xlfn.QUARTILE.INC(B:B,1),4)</f>
        <v>4</v>
      </c>
      <c r="I1229" cm="1">
        <f t="array" ref="I1229">_xlfn.IFS(D1229&gt;_xlfn.QUARTILE.INC(D:D,3),1,D1229&gt;_xlfn.QUARTILE.INC(D:D,2),2,D1229&gt;_xlfn.QUARTILE.INC(D:D,1),3,D1229&lt;=_xlfn.QUARTILE.INC(D:D,1),4)</f>
        <v>3</v>
      </c>
      <c r="J1229" t="str">
        <f t="shared" si="76"/>
        <v>143</v>
      </c>
      <c r="K1229" t="str">
        <f t="shared" si="77"/>
        <v/>
      </c>
      <c r="L1229" t="str">
        <f t="shared" si="78"/>
        <v/>
      </c>
      <c r="M1229" t="str">
        <f t="shared" si="79"/>
        <v/>
      </c>
    </row>
    <row r="1230" spans="1:13" x14ac:dyDescent="0.25">
      <c r="A1230">
        <v>629</v>
      </c>
      <c r="B1230">
        <v>11</v>
      </c>
      <c r="C1230" s="1">
        <v>43581</v>
      </c>
      <c r="D1230">
        <v>44.45</v>
      </c>
      <c r="E1230">
        <v>3.7041666666666599</v>
      </c>
      <c r="F1230">
        <f>$O$2-C1230</f>
        <v>5</v>
      </c>
      <c r="G1230" cm="1">
        <f t="array" ref="G1230">_xlfn.IFS(F1230&gt;_xlfn.QUARTILE.INC(F:F,3),4,F1230&gt;_xlfn.QUARTILE.INC(F:F,2),3,F1230&gt;_xlfn.QUARTILE.INC(F:F,1),2,F1230&lt;=_xlfn.QUARTILE.INC(F:F,1),1)</f>
        <v>3</v>
      </c>
      <c r="H1230" cm="1">
        <f t="array" ref="H1230">_xlfn.IFS(B1230&gt;_xlfn.QUARTILE.INC(B:B,3),1,B1230&gt;_xlfn.QUARTILE.INC(B:B,2),2,B1230&gt;_xlfn.QUARTILE.INC(B:B,1),3,B1230&lt;=_xlfn.QUARTILE.INC(B:B,1),4)</f>
        <v>2</v>
      </c>
      <c r="I1230" cm="1">
        <f t="array" ref="I1230">_xlfn.IFS(D1230&gt;_xlfn.QUARTILE.INC(D:D,3),1,D1230&gt;_xlfn.QUARTILE.INC(D:D,2),2,D1230&gt;_xlfn.QUARTILE.INC(D:D,1),3,D1230&lt;=_xlfn.QUARTILE.INC(D:D,1),4)</f>
        <v>3</v>
      </c>
      <c r="J1230" t="str">
        <f t="shared" si="76"/>
        <v>323</v>
      </c>
      <c r="K1230" t="str">
        <f t="shared" si="77"/>
        <v/>
      </c>
      <c r="L1230" t="str">
        <f t="shared" si="78"/>
        <v/>
      </c>
      <c r="M1230" t="str">
        <f t="shared" si="79"/>
        <v/>
      </c>
    </row>
    <row r="1231" spans="1:13" x14ac:dyDescent="0.25">
      <c r="A1231">
        <v>151</v>
      </c>
      <c r="B1231">
        <v>12</v>
      </c>
      <c r="C1231" s="1">
        <v>43578</v>
      </c>
      <c r="D1231">
        <v>44.4</v>
      </c>
      <c r="E1231">
        <v>3.4153846153846099</v>
      </c>
      <c r="F1231">
        <f>$O$2-C1231</f>
        <v>8</v>
      </c>
      <c r="G1231" cm="1">
        <f t="array" ref="G1231">_xlfn.IFS(F1231&gt;_xlfn.QUARTILE.INC(F:F,3),4,F1231&gt;_xlfn.QUARTILE.INC(F:F,2),3,F1231&gt;_xlfn.QUARTILE.INC(F:F,1),2,F1231&lt;=_xlfn.QUARTILE.INC(F:F,1),1)</f>
        <v>4</v>
      </c>
      <c r="H1231" cm="1">
        <f t="array" ref="H1231">_xlfn.IFS(B1231&gt;_xlfn.QUARTILE.INC(B:B,3),1,B1231&gt;_xlfn.QUARTILE.INC(B:B,2),2,B1231&gt;_xlfn.QUARTILE.INC(B:B,1),3,B1231&lt;=_xlfn.QUARTILE.INC(B:B,1),4)</f>
        <v>1</v>
      </c>
      <c r="I1231" cm="1">
        <f t="array" ref="I1231">_xlfn.IFS(D1231&gt;_xlfn.QUARTILE.INC(D:D,3),1,D1231&gt;_xlfn.QUARTILE.INC(D:D,2),2,D1231&gt;_xlfn.QUARTILE.INC(D:D,1),3,D1231&lt;=_xlfn.QUARTILE.INC(D:D,1),4)</f>
        <v>3</v>
      </c>
      <c r="J1231" t="str">
        <f t="shared" si="76"/>
        <v>413</v>
      </c>
      <c r="K1231" t="str">
        <f t="shared" si="77"/>
        <v>At Risk</v>
      </c>
      <c r="L1231" t="str">
        <f t="shared" si="78"/>
        <v/>
      </c>
      <c r="M1231" t="str">
        <f t="shared" si="79"/>
        <v>Loyal</v>
      </c>
    </row>
    <row r="1232" spans="1:13" x14ac:dyDescent="0.25">
      <c r="A1232">
        <v>5114</v>
      </c>
      <c r="B1232">
        <v>6</v>
      </c>
      <c r="C1232" s="1">
        <v>43571</v>
      </c>
      <c r="D1232">
        <v>44.4</v>
      </c>
      <c r="E1232">
        <v>4.93333333333333</v>
      </c>
      <c r="F1232">
        <f>$O$2-C1232</f>
        <v>15</v>
      </c>
      <c r="G1232" cm="1">
        <f t="array" ref="G1232">_xlfn.IFS(F1232&gt;_xlfn.QUARTILE.INC(F:F,3),4,F1232&gt;_xlfn.QUARTILE.INC(F:F,2),3,F1232&gt;_xlfn.QUARTILE.INC(F:F,1),2,F1232&lt;=_xlfn.QUARTILE.INC(F:F,1),1)</f>
        <v>4</v>
      </c>
      <c r="H1232" cm="1">
        <f t="array" ref="H1232">_xlfn.IFS(B1232&gt;_xlfn.QUARTILE.INC(B:B,3),1,B1232&gt;_xlfn.QUARTILE.INC(B:B,2),2,B1232&gt;_xlfn.QUARTILE.INC(B:B,1),3,B1232&lt;=_xlfn.QUARTILE.INC(B:B,1),4)</f>
        <v>4</v>
      </c>
      <c r="I1232" cm="1">
        <f t="array" ref="I1232">_xlfn.IFS(D1232&gt;_xlfn.QUARTILE.INC(D:D,3),1,D1232&gt;_xlfn.QUARTILE.INC(D:D,2),2,D1232&gt;_xlfn.QUARTILE.INC(D:D,1),3,D1232&lt;=_xlfn.QUARTILE.INC(D:D,1),4)</f>
        <v>3</v>
      </c>
      <c r="J1232" t="str">
        <f t="shared" si="76"/>
        <v>443</v>
      </c>
      <c r="K1232" t="str">
        <f t="shared" si="77"/>
        <v>At Risk</v>
      </c>
      <c r="L1232" t="str">
        <f t="shared" si="78"/>
        <v/>
      </c>
      <c r="M1232" t="str">
        <f t="shared" si="79"/>
        <v/>
      </c>
    </row>
    <row r="1233" spans="1:13" x14ac:dyDescent="0.25">
      <c r="A1233">
        <v>8468</v>
      </c>
      <c r="B1233">
        <v>8</v>
      </c>
      <c r="C1233" s="1">
        <v>43580</v>
      </c>
      <c r="D1233">
        <v>44.35</v>
      </c>
      <c r="E1233">
        <v>4.4349999999999996</v>
      </c>
      <c r="F1233">
        <f>$O$2-C1233</f>
        <v>6</v>
      </c>
      <c r="G1233" cm="1">
        <f t="array" ref="G1233">_xlfn.IFS(F1233&gt;_xlfn.QUARTILE.INC(F:F,3),4,F1233&gt;_xlfn.QUARTILE.INC(F:F,2),3,F1233&gt;_xlfn.QUARTILE.INC(F:F,1),2,F1233&lt;=_xlfn.QUARTILE.INC(F:F,1),1)</f>
        <v>3</v>
      </c>
      <c r="H1233" cm="1">
        <f t="array" ref="H1233">_xlfn.IFS(B1233&gt;_xlfn.QUARTILE.INC(B:B,3),1,B1233&gt;_xlfn.QUARTILE.INC(B:B,2),2,B1233&gt;_xlfn.QUARTILE.INC(B:B,1),3,B1233&lt;=_xlfn.QUARTILE.INC(B:B,1),4)</f>
        <v>3</v>
      </c>
      <c r="I1233" cm="1">
        <f t="array" ref="I1233">_xlfn.IFS(D1233&gt;_xlfn.QUARTILE.INC(D:D,3),1,D1233&gt;_xlfn.QUARTILE.INC(D:D,2),2,D1233&gt;_xlfn.QUARTILE.INC(D:D,1),3,D1233&lt;=_xlfn.QUARTILE.INC(D:D,1),4)</f>
        <v>3</v>
      </c>
      <c r="J1233" t="str">
        <f t="shared" si="76"/>
        <v>333</v>
      </c>
      <c r="K1233" t="str">
        <f t="shared" si="77"/>
        <v/>
      </c>
      <c r="L1233" t="str">
        <f t="shared" si="78"/>
        <v/>
      </c>
      <c r="M1233" t="str">
        <f t="shared" si="79"/>
        <v/>
      </c>
    </row>
    <row r="1234" spans="1:13" x14ac:dyDescent="0.25">
      <c r="A1234">
        <v>8089</v>
      </c>
      <c r="B1234">
        <v>10</v>
      </c>
      <c r="C1234" s="1">
        <v>43583</v>
      </c>
      <c r="D1234">
        <v>44.25</v>
      </c>
      <c r="E1234">
        <v>4.0227272727272698</v>
      </c>
      <c r="F1234">
        <f>$O$2-C1234</f>
        <v>3</v>
      </c>
      <c r="G1234" cm="1">
        <f t="array" ref="G1234">_xlfn.IFS(F1234&gt;_xlfn.QUARTILE.INC(F:F,3),4,F1234&gt;_xlfn.QUARTILE.INC(F:F,2),3,F1234&gt;_xlfn.QUARTILE.INC(F:F,1),2,F1234&lt;=_xlfn.QUARTILE.INC(F:F,1),1)</f>
        <v>1</v>
      </c>
      <c r="H1234" cm="1">
        <f t="array" ref="H1234">_xlfn.IFS(B1234&gt;_xlfn.QUARTILE.INC(B:B,3),1,B1234&gt;_xlfn.QUARTILE.INC(B:B,2),2,B1234&gt;_xlfn.QUARTILE.INC(B:B,1),3,B1234&lt;=_xlfn.QUARTILE.INC(B:B,1),4)</f>
        <v>2</v>
      </c>
      <c r="I1234" cm="1">
        <f t="array" ref="I1234">_xlfn.IFS(D1234&gt;_xlfn.QUARTILE.INC(D:D,3),1,D1234&gt;_xlfn.QUARTILE.INC(D:D,2),2,D1234&gt;_xlfn.QUARTILE.INC(D:D,1),3,D1234&lt;=_xlfn.QUARTILE.INC(D:D,1),4)</f>
        <v>3</v>
      </c>
      <c r="J1234" t="str">
        <f t="shared" si="76"/>
        <v>123</v>
      </c>
      <c r="K1234" t="str">
        <f t="shared" si="77"/>
        <v/>
      </c>
      <c r="L1234" t="str">
        <f t="shared" si="78"/>
        <v/>
      </c>
      <c r="M1234" t="str">
        <f t="shared" si="79"/>
        <v/>
      </c>
    </row>
    <row r="1235" spans="1:13" x14ac:dyDescent="0.25">
      <c r="A1235">
        <v>525</v>
      </c>
      <c r="B1235">
        <v>9</v>
      </c>
      <c r="C1235" s="1">
        <v>43583</v>
      </c>
      <c r="D1235">
        <v>44.25</v>
      </c>
      <c r="E1235">
        <v>4.0227272727272698</v>
      </c>
      <c r="F1235">
        <f>$O$2-C1235</f>
        <v>3</v>
      </c>
      <c r="G1235" cm="1">
        <f t="array" ref="G1235">_xlfn.IFS(F1235&gt;_xlfn.QUARTILE.INC(F:F,3),4,F1235&gt;_xlfn.QUARTILE.INC(F:F,2),3,F1235&gt;_xlfn.QUARTILE.INC(F:F,1),2,F1235&lt;=_xlfn.QUARTILE.INC(F:F,1),1)</f>
        <v>1</v>
      </c>
      <c r="H1235" cm="1">
        <f t="array" ref="H1235">_xlfn.IFS(B1235&gt;_xlfn.QUARTILE.INC(B:B,3),1,B1235&gt;_xlfn.QUARTILE.INC(B:B,2),2,B1235&gt;_xlfn.QUARTILE.INC(B:B,1),3,B1235&lt;=_xlfn.QUARTILE.INC(B:B,1),4)</f>
        <v>2</v>
      </c>
      <c r="I1235" cm="1">
        <f t="array" ref="I1235">_xlfn.IFS(D1235&gt;_xlfn.QUARTILE.INC(D:D,3),1,D1235&gt;_xlfn.QUARTILE.INC(D:D,2),2,D1235&gt;_xlfn.QUARTILE.INC(D:D,1),3,D1235&lt;=_xlfn.QUARTILE.INC(D:D,1),4)</f>
        <v>3</v>
      </c>
      <c r="J1235" t="str">
        <f t="shared" si="76"/>
        <v>123</v>
      </c>
      <c r="K1235" t="str">
        <f t="shared" si="77"/>
        <v/>
      </c>
      <c r="L1235" t="str">
        <f t="shared" si="78"/>
        <v/>
      </c>
      <c r="M1235" t="str">
        <f t="shared" si="79"/>
        <v/>
      </c>
    </row>
    <row r="1236" spans="1:13" x14ac:dyDescent="0.25">
      <c r="A1236">
        <v>5757</v>
      </c>
      <c r="B1236">
        <v>9</v>
      </c>
      <c r="C1236" s="1">
        <v>43582</v>
      </c>
      <c r="D1236">
        <v>44.25</v>
      </c>
      <c r="E1236">
        <v>4.4249999999999998</v>
      </c>
      <c r="F1236">
        <f>$O$2-C1236</f>
        <v>4</v>
      </c>
      <c r="G1236" cm="1">
        <f t="array" ref="G1236">_xlfn.IFS(F1236&gt;_xlfn.QUARTILE.INC(F:F,3),4,F1236&gt;_xlfn.QUARTILE.INC(F:F,2),3,F1236&gt;_xlfn.QUARTILE.INC(F:F,1),2,F1236&lt;=_xlfn.QUARTILE.INC(F:F,1),1)</f>
        <v>2</v>
      </c>
      <c r="H1236" cm="1">
        <f t="array" ref="H1236">_xlfn.IFS(B1236&gt;_xlfn.QUARTILE.INC(B:B,3),1,B1236&gt;_xlfn.QUARTILE.INC(B:B,2),2,B1236&gt;_xlfn.QUARTILE.INC(B:B,1),3,B1236&lt;=_xlfn.QUARTILE.INC(B:B,1),4)</f>
        <v>2</v>
      </c>
      <c r="I1236" cm="1">
        <f t="array" ref="I1236">_xlfn.IFS(D1236&gt;_xlfn.QUARTILE.INC(D:D,3),1,D1236&gt;_xlfn.QUARTILE.INC(D:D,2),2,D1236&gt;_xlfn.QUARTILE.INC(D:D,1),3,D1236&lt;=_xlfn.QUARTILE.INC(D:D,1),4)</f>
        <v>3</v>
      </c>
      <c r="J1236" t="str">
        <f t="shared" si="76"/>
        <v>223</v>
      </c>
      <c r="K1236" t="str">
        <f t="shared" si="77"/>
        <v/>
      </c>
      <c r="L1236" t="str">
        <f t="shared" si="78"/>
        <v/>
      </c>
      <c r="M1236" t="str">
        <f t="shared" si="79"/>
        <v/>
      </c>
    </row>
    <row r="1237" spans="1:13" x14ac:dyDescent="0.25">
      <c r="A1237">
        <v>5760</v>
      </c>
      <c r="B1237">
        <v>9</v>
      </c>
      <c r="C1237" s="1">
        <v>43583</v>
      </c>
      <c r="D1237">
        <v>44.2</v>
      </c>
      <c r="E1237">
        <v>4.42</v>
      </c>
      <c r="F1237">
        <f>$O$2-C1237</f>
        <v>3</v>
      </c>
      <c r="G1237" cm="1">
        <f t="array" ref="G1237">_xlfn.IFS(F1237&gt;_xlfn.QUARTILE.INC(F:F,3),4,F1237&gt;_xlfn.QUARTILE.INC(F:F,2),3,F1237&gt;_xlfn.QUARTILE.INC(F:F,1),2,F1237&lt;=_xlfn.QUARTILE.INC(F:F,1),1)</f>
        <v>1</v>
      </c>
      <c r="H1237" cm="1">
        <f t="array" ref="H1237">_xlfn.IFS(B1237&gt;_xlfn.QUARTILE.INC(B:B,3),1,B1237&gt;_xlfn.QUARTILE.INC(B:B,2),2,B1237&gt;_xlfn.QUARTILE.INC(B:B,1),3,B1237&lt;=_xlfn.QUARTILE.INC(B:B,1),4)</f>
        <v>2</v>
      </c>
      <c r="I1237" cm="1">
        <f t="array" ref="I1237">_xlfn.IFS(D1237&gt;_xlfn.QUARTILE.INC(D:D,3),1,D1237&gt;_xlfn.QUARTILE.INC(D:D,2),2,D1237&gt;_xlfn.QUARTILE.INC(D:D,1),3,D1237&lt;=_xlfn.QUARTILE.INC(D:D,1),4)</f>
        <v>3</v>
      </c>
      <c r="J1237" t="str">
        <f t="shared" si="76"/>
        <v>123</v>
      </c>
      <c r="K1237" t="str">
        <f t="shared" si="77"/>
        <v/>
      </c>
      <c r="L1237" t="str">
        <f t="shared" si="78"/>
        <v/>
      </c>
      <c r="M1237" t="str">
        <f t="shared" si="79"/>
        <v/>
      </c>
    </row>
    <row r="1238" spans="1:13" x14ac:dyDescent="0.25">
      <c r="A1238">
        <v>433</v>
      </c>
      <c r="B1238">
        <v>8</v>
      </c>
      <c r="C1238" s="1">
        <v>43581</v>
      </c>
      <c r="D1238">
        <v>44.2</v>
      </c>
      <c r="E1238">
        <v>4.9111111111111097</v>
      </c>
      <c r="F1238">
        <f>$O$2-C1238</f>
        <v>5</v>
      </c>
      <c r="G1238" cm="1">
        <f t="array" ref="G1238">_xlfn.IFS(F1238&gt;_xlfn.QUARTILE.INC(F:F,3),4,F1238&gt;_xlfn.QUARTILE.INC(F:F,2),3,F1238&gt;_xlfn.QUARTILE.INC(F:F,1),2,F1238&lt;=_xlfn.QUARTILE.INC(F:F,1),1)</f>
        <v>3</v>
      </c>
      <c r="H1238" cm="1">
        <f t="array" ref="H1238">_xlfn.IFS(B1238&gt;_xlfn.QUARTILE.INC(B:B,3),1,B1238&gt;_xlfn.QUARTILE.INC(B:B,2),2,B1238&gt;_xlfn.QUARTILE.INC(B:B,1),3,B1238&lt;=_xlfn.QUARTILE.INC(B:B,1),4)</f>
        <v>3</v>
      </c>
      <c r="I1238" cm="1">
        <f t="array" ref="I1238">_xlfn.IFS(D1238&gt;_xlfn.QUARTILE.INC(D:D,3),1,D1238&gt;_xlfn.QUARTILE.INC(D:D,2),2,D1238&gt;_xlfn.QUARTILE.INC(D:D,1),3,D1238&lt;=_xlfn.QUARTILE.INC(D:D,1),4)</f>
        <v>3</v>
      </c>
      <c r="J1238" t="str">
        <f t="shared" si="76"/>
        <v>333</v>
      </c>
      <c r="K1238" t="str">
        <f t="shared" si="77"/>
        <v/>
      </c>
      <c r="L1238" t="str">
        <f t="shared" si="78"/>
        <v/>
      </c>
      <c r="M1238" t="str">
        <f t="shared" si="79"/>
        <v/>
      </c>
    </row>
    <row r="1239" spans="1:13" x14ac:dyDescent="0.25">
      <c r="A1239">
        <v>5132</v>
      </c>
      <c r="B1239">
        <v>10</v>
      </c>
      <c r="C1239" s="1">
        <v>43582</v>
      </c>
      <c r="D1239">
        <v>44.2</v>
      </c>
      <c r="E1239">
        <v>3.4</v>
      </c>
      <c r="F1239">
        <f>$O$2-C1239</f>
        <v>4</v>
      </c>
      <c r="G1239" cm="1">
        <f t="array" ref="G1239">_xlfn.IFS(F1239&gt;_xlfn.QUARTILE.INC(F:F,3),4,F1239&gt;_xlfn.QUARTILE.INC(F:F,2),3,F1239&gt;_xlfn.QUARTILE.INC(F:F,1),2,F1239&lt;=_xlfn.QUARTILE.INC(F:F,1),1)</f>
        <v>2</v>
      </c>
      <c r="H1239" cm="1">
        <f t="array" ref="H1239">_xlfn.IFS(B1239&gt;_xlfn.QUARTILE.INC(B:B,3),1,B1239&gt;_xlfn.QUARTILE.INC(B:B,2),2,B1239&gt;_xlfn.QUARTILE.INC(B:B,1),3,B1239&lt;=_xlfn.QUARTILE.INC(B:B,1),4)</f>
        <v>2</v>
      </c>
      <c r="I1239" cm="1">
        <f t="array" ref="I1239">_xlfn.IFS(D1239&gt;_xlfn.QUARTILE.INC(D:D,3),1,D1239&gt;_xlfn.QUARTILE.INC(D:D,2),2,D1239&gt;_xlfn.QUARTILE.INC(D:D,1),3,D1239&lt;=_xlfn.QUARTILE.INC(D:D,1),4)</f>
        <v>3</v>
      </c>
      <c r="J1239" t="str">
        <f t="shared" si="76"/>
        <v>223</v>
      </c>
      <c r="K1239" t="str">
        <f t="shared" si="77"/>
        <v/>
      </c>
      <c r="L1239" t="str">
        <f t="shared" si="78"/>
        <v/>
      </c>
      <c r="M1239" t="str">
        <f t="shared" si="79"/>
        <v/>
      </c>
    </row>
    <row r="1240" spans="1:13" x14ac:dyDescent="0.25">
      <c r="A1240">
        <v>5242</v>
      </c>
      <c r="B1240">
        <v>8</v>
      </c>
      <c r="C1240" s="1">
        <v>43584</v>
      </c>
      <c r="D1240">
        <v>44.2</v>
      </c>
      <c r="E1240">
        <v>5.5250000000000004</v>
      </c>
      <c r="F1240">
        <f>$O$2-C1240</f>
        <v>2</v>
      </c>
      <c r="G1240" cm="1">
        <f t="array" ref="G1240">_xlfn.IFS(F1240&gt;_xlfn.QUARTILE.INC(F:F,3),4,F1240&gt;_xlfn.QUARTILE.INC(F:F,2),3,F1240&gt;_xlfn.QUARTILE.INC(F:F,1),2,F1240&lt;=_xlfn.QUARTILE.INC(F:F,1),1)</f>
        <v>1</v>
      </c>
      <c r="H1240" cm="1">
        <f t="array" ref="H1240">_xlfn.IFS(B1240&gt;_xlfn.QUARTILE.INC(B:B,3),1,B1240&gt;_xlfn.QUARTILE.INC(B:B,2),2,B1240&gt;_xlfn.QUARTILE.INC(B:B,1),3,B1240&lt;=_xlfn.QUARTILE.INC(B:B,1),4)</f>
        <v>3</v>
      </c>
      <c r="I1240" cm="1">
        <f t="array" ref="I1240">_xlfn.IFS(D1240&gt;_xlfn.QUARTILE.INC(D:D,3),1,D1240&gt;_xlfn.QUARTILE.INC(D:D,2),2,D1240&gt;_xlfn.QUARTILE.INC(D:D,1),3,D1240&lt;=_xlfn.QUARTILE.INC(D:D,1),4)</f>
        <v>3</v>
      </c>
      <c r="J1240" t="str">
        <f t="shared" si="76"/>
        <v>133</v>
      </c>
      <c r="K1240" t="str">
        <f t="shared" si="77"/>
        <v/>
      </c>
      <c r="L1240" t="str">
        <f t="shared" si="78"/>
        <v/>
      </c>
      <c r="M1240" t="str">
        <f t="shared" si="79"/>
        <v/>
      </c>
    </row>
    <row r="1241" spans="1:13" x14ac:dyDescent="0.25">
      <c r="A1241">
        <v>5013</v>
      </c>
      <c r="B1241">
        <v>8</v>
      </c>
      <c r="C1241" s="1">
        <v>43584</v>
      </c>
      <c r="D1241">
        <v>44.15</v>
      </c>
      <c r="E1241">
        <v>4.9055555555555497</v>
      </c>
      <c r="F1241">
        <f>$O$2-C1241</f>
        <v>2</v>
      </c>
      <c r="G1241" cm="1">
        <f t="array" ref="G1241">_xlfn.IFS(F1241&gt;_xlfn.QUARTILE.INC(F:F,3),4,F1241&gt;_xlfn.QUARTILE.INC(F:F,2),3,F1241&gt;_xlfn.QUARTILE.INC(F:F,1),2,F1241&lt;=_xlfn.QUARTILE.INC(F:F,1),1)</f>
        <v>1</v>
      </c>
      <c r="H1241" cm="1">
        <f t="array" ref="H1241">_xlfn.IFS(B1241&gt;_xlfn.QUARTILE.INC(B:B,3),1,B1241&gt;_xlfn.QUARTILE.INC(B:B,2),2,B1241&gt;_xlfn.QUARTILE.INC(B:B,1),3,B1241&lt;=_xlfn.QUARTILE.INC(B:B,1),4)</f>
        <v>3</v>
      </c>
      <c r="I1241" cm="1">
        <f t="array" ref="I1241">_xlfn.IFS(D1241&gt;_xlfn.QUARTILE.INC(D:D,3),1,D1241&gt;_xlfn.QUARTILE.INC(D:D,2),2,D1241&gt;_xlfn.QUARTILE.INC(D:D,1),3,D1241&lt;=_xlfn.QUARTILE.INC(D:D,1),4)</f>
        <v>3</v>
      </c>
      <c r="J1241" t="str">
        <f t="shared" si="76"/>
        <v>133</v>
      </c>
      <c r="K1241" t="str">
        <f t="shared" si="77"/>
        <v/>
      </c>
      <c r="L1241" t="str">
        <f t="shared" si="78"/>
        <v/>
      </c>
      <c r="M1241" t="str">
        <f t="shared" si="79"/>
        <v/>
      </c>
    </row>
    <row r="1242" spans="1:13" x14ac:dyDescent="0.25">
      <c r="A1242">
        <v>702</v>
      </c>
      <c r="B1242">
        <v>9</v>
      </c>
      <c r="C1242" s="1">
        <v>43584</v>
      </c>
      <c r="D1242">
        <v>44.1</v>
      </c>
      <c r="E1242">
        <v>4.0090909090908999</v>
      </c>
      <c r="F1242">
        <f>$O$2-C1242</f>
        <v>2</v>
      </c>
      <c r="G1242" cm="1">
        <f t="array" ref="G1242">_xlfn.IFS(F1242&gt;_xlfn.QUARTILE.INC(F:F,3),4,F1242&gt;_xlfn.QUARTILE.INC(F:F,2),3,F1242&gt;_xlfn.QUARTILE.INC(F:F,1),2,F1242&lt;=_xlfn.QUARTILE.INC(F:F,1),1)</f>
        <v>1</v>
      </c>
      <c r="H1242" cm="1">
        <f t="array" ref="H1242">_xlfn.IFS(B1242&gt;_xlfn.QUARTILE.INC(B:B,3),1,B1242&gt;_xlfn.QUARTILE.INC(B:B,2),2,B1242&gt;_xlfn.QUARTILE.INC(B:B,1),3,B1242&lt;=_xlfn.QUARTILE.INC(B:B,1),4)</f>
        <v>2</v>
      </c>
      <c r="I1242" cm="1">
        <f t="array" ref="I1242">_xlfn.IFS(D1242&gt;_xlfn.QUARTILE.INC(D:D,3),1,D1242&gt;_xlfn.QUARTILE.INC(D:D,2),2,D1242&gt;_xlfn.QUARTILE.INC(D:D,1),3,D1242&lt;=_xlfn.QUARTILE.INC(D:D,1),4)</f>
        <v>3</v>
      </c>
      <c r="J1242" t="str">
        <f t="shared" si="76"/>
        <v>123</v>
      </c>
      <c r="K1242" t="str">
        <f t="shared" si="77"/>
        <v/>
      </c>
      <c r="L1242" t="str">
        <f t="shared" si="78"/>
        <v/>
      </c>
      <c r="M1242" t="str">
        <f t="shared" si="79"/>
        <v/>
      </c>
    </row>
    <row r="1243" spans="1:13" x14ac:dyDescent="0.25">
      <c r="A1243">
        <v>5029</v>
      </c>
      <c r="B1243">
        <v>8</v>
      </c>
      <c r="C1243" s="1">
        <v>43584</v>
      </c>
      <c r="D1243">
        <v>44.05</v>
      </c>
      <c r="E1243">
        <v>4.8944444444444404</v>
      </c>
      <c r="F1243">
        <f>$O$2-C1243</f>
        <v>2</v>
      </c>
      <c r="G1243" cm="1">
        <f t="array" ref="G1243">_xlfn.IFS(F1243&gt;_xlfn.QUARTILE.INC(F:F,3),4,F1243&gt;_xlfn.QUARTILE.INC(F:F,2),3,F1243&gt;_xlfn.QUARTILE.INC(F:F,1),2,F1243&lt;=_xlfn.QUARTILE.INC(F:F,1),1)</f>
        <v>1</v>
      </c>
      <c r="H1243" cm="1">
        <f t="array" ref="H1243">_xlfn.IFS(B1243&gt;_xlfn.QUARTILE.INC(B:B,3),1,B1243&gt;_xlfn.QUARTILE.INC(B:B,2),2,B1243&gt;_xlfn.QUARTILE.INC(B:B,1),3,B1243&lt;=_xlfn.QUARTILE.INC(B:B,1),4)</f>
        <v>3</v>
      </c>
      <c r="I1243" cm="1">
        <f t="array" ref="I1243">_xlfn.IFS(D1243&gt;_xlfn.QUARTILE.INC(D:D,3),1,D1243&gt;_xlfn.QUARTILE.INC(D:D,2),2,D1243&gt;_xlfn.QUARTILE.INC(D:D,1),3,D1243&lt;=_xlfn.QUARTILE.INC(D:D,1),4)</f>
        <v>3</v>
      </c>
      <c r="J1243" t="str">
        <f t="shared" si="76"/>
        <v>133</v>
      </c>
      <c r="K1243" t="str">
        <f t="shared" si="77"/>
        <v/>
      </c>
      <c r="L1243" t="str">
        <f t="shared" si="78"/>
        <v/>
      </c>
      <c r="M1243" t="str">
        <f t="shared" si="79"/>
        <v/>
      </c>
    </row>
    <row r="1244" spans="1:13" x14ac:dyDescent="0.25">
      <c r="A1244">
        <v>6</v>
      </c>
      <c r="B1244">
        <v>10</v>
      </c>
      <c r="C1244" s="1">
        <v>43576</v>
      </c>
      <c r="D1244">
        <v>44.05</v>
      </c>
      <c r="E1244">
        <v>3.6708333333333298</v>
      </c>
      <c r="F1244">
        <f>$O$2-C1244</f>
        <v>10</v>
      </c>
      <c r="G1244" cm="1">
        <f t="array" ref="G1244">_xlfn.IFS(F1244&gt;_xlfn.QUARTILE.INC(F:F,3),4,F1244&gt;_xlfn.QUARTILE.INC(F:F,2),3,F1244&gt;_xlfn.QUARTILE.INC(F:F,1),2,F1244&lt;=_xlfn.QUARTILE.INC(F:F,1),1)</f>
        <v>4</v>
      </c>
      <c r="H1244" cm="1">
        <f t="array" ref="H1244">_xlfn.IFS(B1244&gt;_xlfn.QUARTILE.INC(B:B,3),1,B1244&gt;_xlfn.QUARTILE.INC(B:B,2),2,B1244&gt;_xlfn.QUARTILE.INC(B:B,1),3,B1244&lt;=_xlfn.QUARTILE.INC(B:B,1),4)</f>
        <v>2</v>
      </c>
      <c r="I1244" cm="1">
        <f t="array" ref="I1244">_xlfn.IFS(D1244&gt;_xlfn.QUARTILE.INC(D:D,3),1,D1244&gt;_xlfn.QUARTILE.INC(D:D,2),2,D1244&gt;_xlfn.QUARTILE.INC(D:D,1),3,D1244&lt;=_xlfn.QUARTILE.INC(D:D,1),4)</f>
        <v>3</v>
      </c>
      <c r="J1244" t="str">
        <f t="shared" si="76"/>
        <v>423</v>
      </c>
      <c r="K1244" t="str">
        <f t="shared" si="77"/>
        <v>At Risk</v>
      </c>
      <c r="L1244" t="str">
        <f t="shared" si="78"/>
        <v/>
      </c>
      <c r="M1244" t="str">
        <f t="shared" si="79"/>
        <v/>
      </c>
    </row>
    <row r="1245" spans="1:13" x14ac:dyDescent="0.25">
      <c r="A1245">
        <v>5306</v>
      </c>
      <c r="B1245">
        <v>9</v>
      </c>
      <c r="C1245" s="1">
        <v>43584</v>
      </c>
      <c r="D1245">
        <v>44</v>
      </c>
      <c r="E1245">
        <v>4</v>
      </c>
      <c r="F1245">
        <f>$O$2-C1245</f>
        <v>2</v>
      </c>
      <c r="G1245" cm="1">
        <f t="array" ref="G1245">_xlfn.IFS(F1245&gt;_xlfn.QUARTILE.INC(F:F,3),4,F1245&gt;_xlfn.QUARTILE.INC(F:F,2),3,F1245&gt;_xlfn.QUARTILE.INC(F:F,1),2,F1245&lt;=_xlfn.QUARTILE.INC(F:F,1),1)</f>
        <v>1</v>
      </c>
      <c r="H1245" cm="1">
        <f t="array" ref="H1245">_xlfn.IFS(B1245&gt;_xlfn.QUARTILE.INC(B:B,3),1,B1245&gt;_xlfn.QUARTILE.INC(B:B,2),2,B1245&gt;_xlfn.QUARTILE.INC(B:B,1),3,B1245&lt;=_xlfn.QUARTILE.INC(B:B,1),4)</f>
        <v>2</v>
      </c>
      <c r="I1245" cm="1">
        <f t="array" ref="I1245">_xlfn.IFS(D1245&gt;_xlfn.QUARTILE.INC(D:D,3),1,D1245&gt;_xlfn.QUARTILE.INC(D:D,2),2,D1245&gt;_xlfn.QUARTILE.INC(D:D,1),3,D1245&lt;=_xlfn.QUARTILE.INC(D:D,1),4)</f>
        <v>3</v>
      </c>
      <c r="J1245" t="str">
        <f t="shared" si="76"/>
        <v>123</v>
      </c>
      <c r="K1245" t="str">
        <f t="shared" si="77"/>
        <v/>
      </c>
      <c r="L1245" t="str">
        <f t="shared" si="78"/>
        <v/>
      </c>
      <c r="M1245" t="str">
        <f t="shared" si="79"/>
        <v/>
      </c>
    </row>
    <row r="1246" spans="1:13" x14ac:dyDescent="0.25">
      <c r="A1246">
        <v>5696</v>
      </c>
      <c r="B1246">
        <v>8</v>
      </c>
      <c r="C1246" s="1">
        <v>43583</v>
      </c>
      <c r="D1246">
        <v>44</v>
      </c>
      <c r="E1246">
        <v>4.4000000000000004</v>
      </c>
      <c r="F1246">
        <f>$O$2-C1246</f>
        <v>3</v>
      </c>
      <c r="G1246" cm="1">
        <f t="array" ref="G1246">_xlfn.IFS(F1246&gt;_xlfn.QUARTILE.INC(F:F,3),4,F1246&gt;_xlfn.QUARTILE.INC(F:F,2),3,F1246&gt;_xlfn.QUARTILE.INC(F:F,1),2,F1246&lt;=_xlfn.QUARTILE.INC(F:F,1),1)</f>
        <v>1</v>
      </c>
      <c r="H1246" cm="1">
        <f t="array" ref="H1246">_xlfn.IFS(B1246&gt;_xlfn.QUARTILE.INC(B:B,3),1,B1246&gt;_xlfn.QUARTILE.INC(B:B,2),2,B1246&gt;_xlfn.QUARTILE.INC(B:B,1),3,B1246&lt;=_xlfn.QUARTILE.INC(B:B,1),4)</f>
        <v>3</v>
      </c>
      <c r="I1246" cm="1">
        <f t="array" ref="I1246">_xlfn.IFS(D1246&gt;_xlfn.QUARTILE.INC(D:D,3),1,D1246&gt;_xlfn.QUARTILE.INC(D:D,2),2,D1246&gt;_xlfn.QUARTILE.INC(D:D,1),3,D1246&lt;=_xlfn.QUARTILE.INC(D:D,1),4)</f>
        <v>3</v>
      </c>
      <c r="J1246" t="str">
        <f t="shared" si="76"/>
        <v>133</v>
      </c>
      <c r="K1246" t="str">
        <f t="shared" si="77"/>
        <v/>
      </c>
      <c r="L1246" t="str">
        <f t="shared" si="78"/>
        <v/>
      </c>
      <c r="M1246" t="str">
        <f t="shared" si="79"/>
        <v/>
      </c>
    </row>
    <row r="1247" spans="1:13" x14ac:dyDescent="0.25">
      <c r="A1247">
        <v>387</v>
      </c>
      <c r="B1247">
        <v>8</v>
      </c>
      <c r="C1247" s="1">
        <v>43584</v>
      </c>
      <c r="D1247">
        <v>44</v>
      </c>
      <c r="E1247">
        <v>4.4000000000000004</v>
      </c>
      <c r="F1247">
        <f>$O$2-C1247</f>
        <v>2</v>
      </c>
      <c r="G1247" cm="1">
        <f t="array" ref="G1247">_xlfn.IFS(F1247&gt;_xlfn.QUARTILE.INC(F:F,3),4,F1247&gt;_xlfn.QUARTILE.INC(F:F,2),3,F1247&gt;_xlfn.QUARTILE.INC(F:F,1),2,F1247&lt;=_xlfn.QUARTILE.INC(F:F,1),1)</f>
        <v>1</v>
      </c>
      <c r="H1247" cm="1">
        <f t="array" ref="H1247">_xlfn.IFS(B1247&gt;_xlfn.QUARTILE.INC(B:B,3),1,B1247&gt;_xlfn.QUARTILE.INC(B:B,2),2,B1247&gt;_xlfn.QUARTILE.INC(B:B,1),3,B1247&lt;=_xlfn.QUARTILE.INC(B:B,1),4)</f>
        <v>3</v>
      </c>
      <c r="I1247" cm="1">
        <f t="array" ref="I1247">_xlfn.IFS(D1247&gt;_xlfn.QUARTILE.INC(D:D,3),1,D1247&gt;_xlfn.QUARTILE.INC(D:D,2),2,D1247&gt;_xlfn.QUARTILE.INC(D:D,1),3,D1247&lt;=_xlfn.QUARTILE.INC(D:D,1),4)</f>
        <v>3</v>
      </c>
      <c r="J1247" t="str">
        <f t="shared" si="76"/>
        <v>133</v>
      </c>
      <c r="K1247" t="str">
        <f t="shared" si="77"/>
        <v/>
      </c>
      <c r="L1247" t="str">
        <f t="shared" si="78"/>
        <v/>
      </c>
      <c r="M1247" t="str">
        <f t="shared" si="79"/>
        <v/>
      </c>
    </row>
    <row r="1248" spans="1:13" x14ac:dyDescent="0.25">
      <c r="A1248">
        <v>5207</v>
      </c>
      <c r="B1248">
        <v>6</v>
      </c>
      <c r="C1248" s="1">
        <v>43566</v>
      </c>
      <c r="D1248">
        <v>43.96</v>
      </c>
      <c r="E1248">
        <v>5.4950000000000001</v>
      </c>
      <c r="F1248">
        <f>$O$2-C1248</f>
        <v>20</v>
      </c>
      <c r="G1248" cm="1">
        <f t="array" ref="G1248">_xlfn.IFS(F1248&gt;_xlfn.QUARTILE.INC(F:F,3),4,F1248&gt;_xlfn.QUARTILE.INC(F:F,2),3,F1248&gt;_xlfn.QUARTILE.INC(F:F,1),2,F1248&lt;=_xlfn.QUARTILE.INC(F:F,1),1)</f>
        <v>4</v>
      </c>
      <c r="H1248" cm="1">
        <f t="array" ref="H1248">_xlfn.IFS(B1248&gt;_xlfn.QUARTILE.INC(B:B,3),1,B1248&gt;_xlfn.QUARTILE.INC(B:B,2),2,B1248&gt;_xlfn.QUARTILE.INC(B:B,1),3,B1248&lt;=_xlfn.QUARTILE.INC(B:B,1),4)</f>
        <v>4</v>
      </c>
      <c r="I1248" cm="1">
        <f t="array" ref="I1248">_xlfn.IFS(D1248&gt;_xlfn.QUARTILE.INC(D:D,3),1,D1248&gt;_xlfn.QUARTILE.INC(D:D,2),2,D1248&gt;_xlfn.QUARTILE.INC(D:D,1),3,D1248&lt;=_xlfn.QUARTILE.INC(D:D,1),4)</f>
        <v>3</v>
      </c>
      <c r="J1248" t="str">
        <f t="shared" si="76"/>
        <v>443</v>
      </c>
      <c r="K1248" t="str">
        <f t="shared" si="77"/>
        <v>At Risk</v>
      </c>
      <c r="L1248" t="str">
        <f t="shared" si="78"/>
        <v/>
      </c>
      <c r="M1248" t="str">
        <f t="shared" si="79"/>
        <v/>
      </c>
    </row>
    <row r="1249" spans="1:13" x14ac:dyDescent="0.25">
      <c r="A1249">
        <v>5193</v>
      </c>
      <c r="B1249">
        <v>8</v>
      </c>
      <c r="C1249" s="1">
        <v>43584</v>
      </c>
      <c r="D1249">
        <v>43.95</v>
      </c>
      <c r="E1249">
        <v>4.8833333333333302</v>
      </c>
      <c r="F1249">
        <f>$O$2-C1249</f>
        <v>2</v>
      </c>
      <c r="G1249" cm="1">
        <f t="array" ref="G1249">_xlfn.IFS(F1249&gt;_xlfn.QUARTILE.INC(F:F,3),4,F1249&gt;_xlfn.QUARTILE.INC(F:F,2),3,F1249&gt;_xlfn.QUARTILE.INC(F:F,1),2,F1249&lt;=_xlfn.QUARTILE.INC(F:F,1),1)</f>
        <v>1</v>
      </c>
      <c r="H1249" cm="1">
        <f t="array" ref="H1249">_xlfn.IFS(B1249&gt;_xlfn.QUARTILE.INC(B:B,3),1,B1249&gt;_xlfn.QUARTILE.INC(B:B,2),2,B1249&gt;_xlfn.QUARTILE.INC(B:B,1),3,B1249&lt;=_xlfn.QUARTILE.INC(B:B,1),4)</f>
        <v>3</v>
      </c>
      <c r="I1249" cm="1">
        <f t="array" ref="I1249">_xlfn.IFS(D1249&gt;_xlfn.QUARTILE.INC(D:D,3),1,D1249&gt;_xlfn.QUARTILE.INC(D:D,2),2,D1249&gt;_xlfn.QUARTILE.INC(D:D,1),3,D1249&lt;=_xlfn.QUARTILE.INC(D:D,1),4)</f>
        <v>3</v>
      </c>
      <c r="J1249" t="str">
        <f t="shared" si="76"/>
        <v>133</v>
      </c>
      <c r="K1249" t="str">
        <f t="shared" si="77"/>
        <v/>
      </c>
      <c r="L1249" t="str">
        <f t="shared" si="78"/>
        <v/>
      </c>
      <c r="M1249" t="str">
        <f t="shared" si="79"/>
        <v/>
      </c>
    </row>
    <row r="1250" spans="1:13" x14ac:dyDescent="0.25">
      <c r="A1250">
        <v>5440</v>
      </c>
      <c r="B1250">
        <v>9</v>
      </c>
      <c r="C1250" s="1">
        <v>43583</v>
      </c>
      <c r="D1250">
        <v>43.949999999999903</v>
      </c>
      <c r="E1250">
        <v>3.9954545454545398</v>
      </c>
      <c r="F1250">
        <f>$O$2-C1250</f>
        <v>3</v>
      </c>
      <c r="G1250" cm="1">
        <f t="array" ref="G1250">_xlfn.IFS(F1250&gt;_xlfn.QUARTILE.INC(F:F,3),4,F1250&gt;_xlfn.QUARTILE.INC(F:F,2),3,F1250&gt;_xlfn.QUARTILE.INC(F:F,1),2,F1250&lt;=_xlfn.QUARTILE.INC(F:F,1),1)</f>
        <v>1</v>
      </c>
      <c r="H1250" cm="1">
        <f t="array" ref="H1250">_xlfn.IFS(B1250&gt;_xlfn.QUARTILE.INC(B:B,3),1,B1250&gt;_xlfn.QUARTILE.INC(B:B,2),2,B1250&gt;_xlfn.QUARTILE.INC(B:B,1),3,B1250&lt;=_xlfn.QUARTILE.INC(B:B,1),4)</f>
        <v>2</v>
      </c>
      <c r="I1250" cm="1">
        <f t="array" ref="I1250">_xlfn.IFS(D1250&gt;_xlfn.QUARTILE.INC(D:D,3),1,D1250&gt;_xlfn.QUARTILE.INC(D:D,2),2,D1250&gt;_xlfn.QUARTILE.INC(D:D,1),3,D1250&lt;=_xlfn.QUARTILE.INC(D:D,1),4)</f>
        <v>3</v>
      </c>
      <c r="J1250" t="str">
        <f t="shared" si="76"/>
        <v>123</v>
      </c>
      <c r="K1250" t="str">
        <f t="shared" si="77"/>
        <v/>
      </c>
      <c r="L1250" t="str">
        <f t="shared" si="78"/>
        <v/>
      </c>
      <c r="M1250" t="str">
        <f t="shared" si="79"/>
        <v/>
      </c>
    </row>
    <row r="1251" spans="1:13" x14ac:dyDescent="0.25">
      <c r="A1251">
        <v>606</v>
      </c>
      <c r="B1251">
        <v>7</v>
      </c>
      <c r="C1251" s="1">
        <v>43581</v>
      </c>
      <c r="D1251">
        <v>43.9</v>
      </c>
      <c r="E1251">
        <v>5.4874999999999998</v>
      </c>
      <c r="F1251">
        <f>$O$2-C1251</f>
        <v>5</v>
      </c>
      <c r="G1251" cm="1">
        <f t="array" ref="G1251">_xlfn.IFS(F1251&gt;_xlfn.QUARTILE.INC(F:F,3),4,F1251&gt;_xlfn.QUARTILE.INC(F:F,2),3,F1251&gt;_xlfn.QUARTILE.INC(F:F,1),2,F1251&lt;=_xlfn.QUARTILE.INC(F:F,1),1)</f>
        <v>3</v>
      </c>
      <c r="H1251" cm="1">
        <f t="array" ref="H1251">_xlfn.IFS(B1251&gt;_xlfn.QUARTILE.INC(B:B,3),1,B1251&gt;_xlfn.QUARTILE.INC(B:B,2),2,B1251&gt;_xlfn.QUARTILE.INC(B:B,1),3,B1251&lt;=_xlfn.QUARTILE.INC(B:B,1),4)</f>
        <v>3</v>
      </c>
      <c r="I1251" cm="1">
        <f t="array" ref="I1251">_xlfn.IFS(D1251&gt;_xlfn.QUARTILE.INC(D:D,3),1,D1251&gt;_xlfn.QUARTILE.INC(D:D,2),2,D1251&gt;_xlfn.QUARTILE.INC(D:D,1),3,D1251&lt;=_xlfn.QUARTILE.INC(D:D,1),4)</f>
        <v>3</v>
      </c>
      <c r="J1251" t="str">
        <f t="shared" si="76"/>
        <v>333</v>
      </c>
      <c r="K1251" t="str">
        <f t="shared" si="77"/>
        <v/>
      </c>
      <c r="L1251" t="str">
        <f t="shared" si="78"/>
        <v/>
      </c>
      <c r="M1251" t="str">
        <f t="shared" si="79"/>
        <v/>
      </c>
    </row>
    <row r="1252" spans="1:13" x14ac:dyDescent="0.25">
      <c r="A1252">
        <v>5608</v>
      </c>
      <c r="B1252">
        <v>9</v>
      </c>
      <c r="C1252" s="1">
        <v>43583</v>
      </c>
      <c r="D1252">
        <v>43.9</v>
      </c>
      <c r="E1252">
        <v>4.3899999999999997</v>
      </c>
      <c r="F1252">
        <f>$O$2-C1252</f>
        <v>3</v>
      </c>
      <c r="G1252" cm="1">
        <f t="array" ref="G1252">_xlfn.IFS(F1252&gt;_xlfn.QUARTILE.INC(F:F,3),4,F1252&gt;_xlfn.QUARTILE.INC(F:F,2),3,F1252&gt;_xlfn.QUARTILE.INC(F:F,1),2,F1252&lt;=_xlfn.QUARTILE.INC(F:F,1),1)</f>
        <v>1</v>
      </c>
      <c r="H1252" cm="1">
        <f t="array" ref="H1252">_xlfn.IFS(B1252&gt;_xlfn.QUARTILE.INC(B:B,3),1,B1252&gt;_xlfn.QUARTILE.INC(B:B,2),2,B1252&gt;_xlfn.QUARTILE.INC(B:B,1),3,B1252&lt;=_xlfn.QUARTILE.INC(B:B,1),4)</f>
        <v>2</v>
      </c>
      <c r="I1252" cm="1">
        <f t="array" ref="I1252">_xlfn.IFS(D1252&gt;_xlfn.QUARTILE.INC(D:D,3),1,D1252&gt;_xlfn.QUARTILE.INC(D:D,2),2,D1252&gt;_xlfn.QUARTILE.INC(D:D,1),3,D1252&lt;=_xlfn.QUARTILE.INC(D:D,1),4)</f>
        <v>3</v>
      </c>
      <c r="J1252" t="str">
        <f t="shared" si="76"/>
        <v>123</v>
      </c>
      <c r="K1252" t="str">
        <f t="shared" si="77"/>
        <v/>
      </c>
      <c r="L1252" t="str">
        <f t="shared" si="78"/>
        <v/>
      </c>
      <c r="M1252" t="str">
        <f t="shared" si="79"/>
        <v/>
      </c>
    </row>
    <row r="1253" spans="1:13" x14ac:dyDescent="0.25">
      <c r="A1253">
        <v>5853</v>
      </c>
      <c r="B1253">
        <v>8</v>
      </c>
      <c r="C1253" s="1">
        <v>43581</v>
      </c>
      <c r="D1253">
        <v>43.85</v>
      </c>
      <c r="E1253">
        <v>5.4812500000000002</v>
      </c>
      <c r="F1253">
        <f>$O$2-C1253</f>
        <v>5</v>
      </c>
      <c r="G1253" cm="1">
        <f t="array" ref="G1253">_xlfn.IFS(F1253&gt;_xlfn.QUARTILE.INC(F:F,3),4,F1253&gt;_xlfn.QUARTILE.INC(F:F,2),3,F1253&gt;_xlfn.QUARTILE.INC(F:F,1),2,F1253&lt;=_xlfn.QUARTILE.INC(F:F,1),1)</f>
        <v>3</v>
      </c>
      <c r="H1253" cm="1">
        <f t="array" ref="H1253">_xlfn.IFS(B1253&gt;_xlfn.QUARTILE.INC(B:B,3),1,B1253&gt;_xlfn.QUARTILE.INC(B:B,2),2,B1253&gt;_xlfn.QUARTILE.INC(B:B,1),3,B1253&lt;=_xlfn.QUARTILE.INC(B:B,1),4)</f>
        <v>3</v>
      </c>
      <c r="I1253" cm="1">
        <f t="array" ref="I1253">_xlfn.IFS(D1253&gt;_xlfn.QUARTILE.INC(D:D,3),1,D1253&gt;_xlfn.QUARTILE.INC(D:D,2),2,D1253&gt;_xlfn.QUARTILE.INC(D:D,1),3,D1253&lt;=_xlfn.QUARTILE.INC(D:D,1),4)</f>
        <v>3</v>
      </c>
      <c r="J1253" t="str">
        <f t="shared" si="76"/>
        <v>333</v>
      </c>
      <c r="K1253" t="str">
        <f t="shared" si="77"/>
        <v/>
      </c>
      <c r="L1253" t="str">
        <f t="shared" si="78"/>
        <v/>
      </c>
      <c r="M1253" t="str">
        <f t="shared" si="79"/>
        <v/>
      </c>
    </row>
    <row r="1254" spans="1:13" x14ac:dyDescent="0.25">
      <c r="A1254">
        <v>350</v>
      </c>
      <c r="B1254">
        <v>11</v>
      </c>
      <c r="C1254" s="1">
        <v>43580</v>
      </c>
      <c r="D1254">
        <v>43.85</v>
      </c>
      <c r="E1254">
        <v>3.9863636363636301</v>
      </c>
      <c r="F1254">
        <f>$O$2-C1254</f>
        <v>6</v>
      </c>
      <c r="G1254" cm="1">
        <f t="array" ref="G1254">_xlfn.IFS(F1254&gt;_xlfn.QUARTILE.INC(F:F,3),4,F1254&gt;_xlfn.QUARTILE.INC(F:F,2),3,F1254&gt;_xlfn.QUARTILE.INC(F:F,1),2,F1254&lt;=_xlfn.QUARTILE.INC(F:F,1),1)</f>
        <v>3</v>
      </c>
      <c r="H1254" cm="1">
        <f t="array" ref="H1254">_xlfn.IFS(B1254&gt;_xlfn.QUARTILE.INC(B:B,3),1,B1254&gt;_xlfn.QUARTILE.INC(B:B,2),2,B1254&gt;_xlfn.QUARTILE.INC(B:B,1),3,B1254&lt;=_xlfn.QUARTILE.INC(B:B,1),4)</f>
        <v>2</v>
      </c>
      <c r="I1254" cm="1">
        <f t="array" ref="I1254">_xlfn.IFS(D1254&gt;_xlfn.QUARTILE.INC(D:D,3),1,D1254&gt;_xlfn.QUARTILE.INC(D:D,2),2,D1254&gt;_xlfn.QUARTILE.INC(D:D,1),3,D1254&lt;=_xlfn.QUARTILE.INC(D:D,1),4)</f>
        <v>3</v>
      </c>
      <c r="J1254" t="str">
        <f t="shared" si="76"/>
        <v>323</v>
      </c>
      <c r="K1254" t="str">
        <f t="shared" si="77"/>
        <v/>
      </c>
      <c r="L1254" t="str">
        <f t="shared" si="78"/>
        <v/>
      </c>
      <c r="M1254" t="str">
        <f t="shared" si="79"/>
        <v/>
      </c>
    </row>
    <row r="1255" spans="1:13" x14ac:dyDescent="0.25">
      <c r="A1255">
        <v>485</v>
      </c>
      <c r="B1255">
        <v>9</v>
      </c>
      <c r="C1255" s="1">
        <v>43581</v>
      </c>
      <c r="D1255">
        <v>43.849999999999902</v>
      </c>
      <c r="E1255">
        <v>3.6541666666666601</v>
      </c>
      <c r="F1255">
        <f>$O$2-C1255</f>
        <v>5</v>
      </c>
      <c r="G1255" cm="1">
        <f t="array" ref="G1255">_xlfn.IFS(F1255&gt;_xlfn.QUARTILE.INC(F:F,3),4,F1255&gt;_xlfn.QUARTILE.INC(F:F,2),3,F1255&gt;_xlfn.QUARTILE.INC(F:F,1),2,F1255&lt;=_xlfn.QUARTILE.INC(F:F,1),1)</f>
        <v>3</v>
      </c>
      <c r="H1255" cm="1">
        <f t="array" ref="H1255">_xlfn.IFS(B1255&gt;_xlfn.QUARTILE.INC(B:B,3),1,B1255&gt;_xlfn.QUARTILE.INC(B:B,2),2,B1255&gt;_xlfn.QUARTILE.INC(B:B,1),3,B1255&lt;=_xlfn.QUARTILE.INC(B:B,1),4)</f>
        <v>2</v>
      </c>
      <c r="I1255" cm="1">
        <f t="array" ref="I1255">_xlfn.IFS(D1255&gt;_xlfn.QUARTILE.INC(D:D,3),1,D1255&gt;_xlfn.QUARTILE.INC(D:D,2),2,D1255&gt;_xlfn.QUARTILE.INC(D:D,1),3,D1255&lt;=_xlfn.QUARTILE.INC(D:D,1),4)</f>
        <v>3</v>
      </c>
      <c r="J1255" t="str">
        <f t="shared" si="76"/>
        <v>323</v>
      </c>
      <c r="K1255" t="str">
        <f t="shared" si="77"/>
        <v/>
      </c>
      <c r="L1255" t="str">
        <f t="shared" si="78"/>
        <v/>
      </c>
      <c r="M1255" t="str">
        <f t="shared" si="79"/>
        <v/>
      </c>
    </row>
    <row r="1256" spans="1:13" x14ac:dyDescent="0.25">
      <c r="A1256">
        <v>5821</v>
      </c>
      <c r="B1256">
        <v>9</v>
      </c>
      <c r="C1256" s="1">
        <v>43583</v>
      </c>
      <c r="D1256">
        <v>43.75</v>
      </c>
      <c r="E1256">
        <v>4.375</v>
      </c>
      <c r="F1256">
        <f>$O$2-C1256</f>
        <v>3</v>
      </c>
      <c r="G1256" cm="1">
        <f t="array" ref="G1256">_xlfn.IFS(F1256&gt;_xlfn.QUARTILE.INC(F:F,3),4,F1256&gt;_xlfn.QUARTILE.INC(F:F,2),3,F1256&gt;_xlfn.QUARTILE.INC(F:F,1),2,F1256&lt;=_xlfn.QUARTILE.INC(F:F,1),1)</f>
        <v>1</v>
      </c>
      <c r="H1256" cm="1">
        <f t="array" ref="H1256">_xlfn.IFS(B1256&gt;_xlfn.QUARTILE.INC(B:B,3),1,B1256&gt;_xlfn.QUARTILE.INC(B:B,2),2,B1256&gt;_xlfn.QUARTILE.INC(B:B,1),3,B1256&lt;=_xlfn.QUARTILE.INC(B:B,1),4)</f>
        <v>2</v>
      </c>
      <c r="I1256" cm="1">
        <f t="array" ref="I1256">_xlfn.IFS(D1256&gt;_xlfn.QUARTILE.INC(D:D,3),1,D1256&gt;_xlfn.QUARTILE.INC(D:D,2),2,D1256&gt;_xlfn.QUARTILE.INC(D:D,1),3,D1256&lt;=_xlfn.QUARTILE.INC(D:D,1),4)</f>
        <v>3</v>
      </c>
      <c r="J1256" t="str">
        <f t="shared" si="76"/>
        <v>123</v>
      </c>
      <c r="K1256" t="str">
        <f t="shared" si="77"/>
        <v/>
      </c>
      <c r="L1256" t="str">
        <f t="shared" si="78"/>
        <v/>
      </c>
      <c r="M1256" t="str">
        <f t="shared" si="79"/>
        <v/>
      </c>
    </row>
    <row r="1257" spans="1:13" x14ac:dyDescent="0.25">
      <c r="A1257">
        <v>197</v>
      </c>
      <c r="B1257">
        <v>9</v>
      </c>
      <c r="C1257" s="1">
        <v>43576</v>
      </c>
      <c r="D1257">
        <v>43.75</v>
      </c>
      <c r="E1257">
        <v>3.97727272727272</v>
      </c>
      <c r="F1257">
        <f>$O$2-C1257</f>
        <v>10</v>
      </c>
      <c r="G1257" cm="1">
        <f t="array" ref="G1257">_xlfn.IFS(F1257&gt;_xlfn.QUARTILE.INC(F:F,3),4,F1257&gt;_xlfn.QUARTILE.INC(F:F,2),3,F1257&gt;_xlfn.QUARTILE.INC(F:F,1),2,F1257&lt;=_xlfn.QUARTILE.INC(F:F,1),1)</f>
        <v>4</v>
      </c>
      <c r="H1257" cm="1">
        <f t="array" ref="H1257">_xlfn.IFS(B1257&gt;_xlfn.QUARTILE.INC(B:B,3),1,B1257&gt;_xlfn.QUARTILE.INC(B:B,2),2,B1257&gt;_xlfn.QUARTILE.INC(B:B,1),3,B1257&lt;=_xlfn.QUARTILE.INC(B:B,1),4)</f>
        <v>2</v>
      </c>
      <c r="I1257" cm="1">
        <f t="array" ref="I1257">_xlfn.IFS(D1257&gt;_xlfn.QUARTILE.INC(D:D,3),1,D1257&gt;_xlfn.QUARTILE.INC(D:D,2),2,D1257&gt;_xlfn.QUARTILE.INC(D:D,1),3,D1257&lt;=_xlfn.QUARTILE.INC(D:D,1),4)</f>
        <v>3</v>
      </c>
      <c r="J1257" t="str">
        <f t="shared" si="76"/>
        <v>423</v>
      </c>
      <c r="K1257" t="str">
        <f t="shared" si="77"/>
        <v>At Risk</v>
      </c>
      <c r="L1257" t="str">
        <f t="shared" si="78"/>
        <v/>
      </c>
      <c r="M1257" t="str">
        <f t="shared" si="79"/>
        <v/>
      </c>
    </row>
    <row r="1258" spans="1:13" x14ac:dyDescent="0.25">
      <c r="A1258">
        <v>5249</v>
      </c>
      <c r="B1258">
        <v>9</v>
      </c>
      <c r="C1258" s="1">
        <v>43583</v>
      </c>
      <c r="D1258">
        <v>43.75</v>
      </c>
      <c r="E1258">
        <v>4.375</v>
      </c>
      <c r="F1258">
        <f>$O$2-C1258</f>
        <v>3</v>
      </c>
      <c r="G1258" cm="1">
        <f t="array" ref="G1258">_xlfn.IFS(F1258&gt;_xlfn.QUARTILE.INC(F:F,3),4,F1258&gt;_xlfn.QUARTILE.INC(F:F,2),3,F1258&gt;_xlfn.QUARTILE.INC(F:F,1),2,F1258&lt;=_xlfn.QUARTILE.INC(F:F,1),1)</f>
        <v>1</v>
      </c>
      <c r="H1258" cm="1">
        <f t="array" ref="H1258">_xlfn.IFS(B1258&gt;_xlfn.QUARTILE.INC(B:B,3),1,B1258&gt;_xlfn.QUARTILE.INC(B:B,2),2,B1258&gt;_xlfn.QUARTILE.INC(B:B,1),3,B1258&lt;=_xlfn.QUARTILE.INC(B:B,1),4)</f>
        <v>2</v>
      </c>
      <c r="I1258" cm="1">
        <f t="array" ref="I1258">_xlfn.IFS(D1258&gt;_xlfn.QUARTILE.INC(D:D,3),1,D1258&gt;_xlfn.QUARTILE.INC(D:D,2),2,D1258&gt;_xlfn.QUARTILE.INC(D:D,1),3,D1258&lt;=_xlfn.QUARTILE.INC(D:D,1),4)</f>
        <v>3</v>
      </c>
      <c r="J1258" t="str">
        <f t="shared" si="76"/>
        <v>123</v>
      </c>
      <c r="K1258" t="str">
        <f t="shared" si="77"/>
        <v/>
      </c>
      <c r="L1258" t="str">
        <f t="shared" si="78"/>
        <v/>
      </c>
      <c r="M1258" t="str">
        <f t="shared" si="79"/>
        <v/>
      </c>
    </row>
    <row r="1259" spans="1:13" x14ac:dyDescent="0.25">
      <c r="A1259">
        <v>5669</v>
      </c>
      <c r="B1259">
        <v>7</v>
      </c>
      <c r="C1259" s="1">
        <v>43583</v>
      </c>
      <c r="D1259">
        <v>43.7</v>
      </c>
      <c r="E1259">
        <v>4.37</v>
      </c>
      <c r="F1259">
        <f>$O$2-C1259</f>
        <v>3</v>
      </c>
      <c r="G1259" cm="1">
        <f t="array" ref="G1259">_xlfn.IFS(F1259&gt;_xlfn.QUARTILE.INC(F:F,3),4,F1259&gt;_xlfn.QUARTILE.INC(F:F,2),3,F1259&gt;_xlfn.QUARTILE.INC(F:F,1),2,F1259&lt;=_xlfn.QUARTILE.INC(F:F,1),1)</f>
        <v>1</v>
      </c>
      <c r="H1259" cm="1">
        <f t="array" ref="H1259">_xlfn.IFS(B1259&gt;_xlfn.QUARTILE.INC(B:B,3),1,B1259&gt;_xlfn.QUARTILE.INC(B:B,2),2,B1259&gt;_xlfn.QUARTILE.INC(B:B,1),3,B1259&lt;=_xlfn.QUARTILE.INC(B:B,1),4)</f>
        <v>3</v>
      </c>
      <c r="I1259" cm="1">
        <f t="array" ref="I1259">_xlfn.IFS(D1259&gt;_xlfn.QUARTILE.INC(D:D,3),1,D1259&gt;_xlfn.QUARTILE.INC(D:D,2),2,D1259&gt;_xlfn.QUARTILE.INC(D:D,1),3,D1259&lt;=_xlfn.QUARTILE.INC(D:D,1),4)</f>
        <v>3</v>
      </c>
      <c r="J1259" t="str">
        <f t="shared" si="76"/>
        <v>133</v>
      </c>
      <c r="K1259" t="str">
        <f t="shared" si="77"/>
        <v/>
      </c>
      <c r="L1259" t="str">
        <f t="shared" si="78"/>
        <v/>
      </c>
      <c r="M1259" t="str">
        <f t="shared" si="79"/>
        <v/>
      </c>
    </row>
    <row r="1260" spans="1:13" x14ac:dyDescent="0.25">
      <c r="A1260">
        <v>554</v>
      </c>
      <c r="B1260">
        <v>9</v>
      </c>
      <c r="C1260" s="1">
        <v>43583</v>
      </c>
      <c r="D1260">
        <v>43.65</v>
      </c>
      <c r="E1260">
        <v>3.63749999999999</v>
      </c>
      <c r="F1260">
        <f>$O$2-C1260</f>
        <v>3</v>
      </c>
      <c r="G1260" cm="1">
        <f t="array" ref="G1260">_xlfn.IFS(F1260&gt;_xlfn.QUARTILE.INC(F:F,3),4,F1260&gt;_xlfn.QUARTILE.INC(F:F,2),3,F1260&gt;_xlfn.QUARTILE.INC(F:F,1),2,F1260&lt;=_xlfn.QUARTILE.INC(F:F,1),1)</f>
        <v>1</v>
      </c>
      <c r="H1260" cm="1">
        <f t="array" ref="H1260">_xlfn.IFS(B1260&gt;_xlfn.QUARTILE.INC(B:B,3),1,B1260&gt;_xlfn.QUARTILE.INC(B:B,2),2,B1260&gt;_xlfn.QUARTILE.INC(B:B,1),3,B1260&lt;=_xlfn.QUARTILE.INC(B:B,1),4)</f>
        <v>2</v>
      </c>
      <c r="I1260" cm="1">
        <f t="array" ref="I1260">_xlfn.IFS(D1260&gt;_xlfn.QUARTILE.INC(D:D,3),1,D1260&gt;_xlfn.QUARTILE.INC(D:D,2),2,D1260&gt;_xlfn.QUARTILE.INC(D:D,1),3,D1260&lt;=_xlfn.QUARTILE.INC(D:D,1),4)</f>
        <v>3</v>
      </c>
      <c r="J1260" t="str">
        <f t="shared" si="76"/>
        <v>123</v>
      </c>
      <c r="K1260" t="str">
        <f t="shared" si="77"/>
        <v/>
      </c>
      <c r="L1260" t="str">
        <f t="shared" si="78"/>
        <v/>
      </c>
      <c r="M1260" t="str">
        <f t="shared" si="79"/>
        <v/>
      </c>
    </row>
    <row r="1261" spans="1:13" x14ac:dyDescent="0.25">
      <c r="A1261">
        <v>738</v>
      </c>
      <c r="B1261">
        <v>7</v>
      </c>
      <c r="C1261" s="1">
        <v>43578</v>
      </c>
      <c r="D1261">
        <v>43.65</v>
      </c>
      <c r="E1261">
        <v>4.8499999999999996</v>
      </c>
      <c r="F1261">
        <f>$O$2-C1261</f>
        <v>8</v>
      </c>
      <c r="G1261" cm="1">
        <f t="array" ref="G1261">_xlfn.IFS(F1261&gt;_xlfn.QUARTILE.INC(F:F,3),4,F1261&gt;_xlfn.QUARTILE.INC(F:F,2),3,F1261&gt;_xlfn.QUARTILE.INC(F:F,1),2,F1261&lt;=_xlfn.QUARTILE.INC(F:F,1),1)</f>
        <v>4</v>
      </c>
      <c r="H1261" cm="1">
        <f t="array" ref="H1261">_xlfn.IFS(B1261&gt;_xlfn.QUARTILE.INC(B:B,3),1,B1261&gt;_xlfn.QUARTILE.INC(B:B,2),2,B1261&gt;_xlfn.QUARTILE.INC(B:B,1),3,B1261&lt;=_xlfn.QUARTILE.INC(B:B,1),4)</f>
        <v>3</v>
      </c>
      <c r="I1261" cm="1">
        <f t="array" ref="I1261">_xlfn.IFS(D1261&gt;_xlfn.QUARTILE.INC(D:D,3),1,D1261&gt;_xlfn.QUARTILE.INC(D:D,2),2,D1261&gt;_xlfn.QUARTILE.INC(D:D,1),3,D1261&lt;=_xlfn.QUARTILE.INC(D:D,1),4)</f>
        <v>3</v>
      </c>
      <c r="J1261" t="str">
        <f t="shared" si="76"/>
        <v>433</v>
      </c>
      <c r="K1261" t="str">
        <f t="shared" si="77"/>
        <v>At Risk</v>
      </c>
      <c r="L1261" t="str">
        <f t="shared" si="78"/>
        <v/>
      </c>
      <c r="M1261" t="str">
        <f t="shared" si="79"/>
        <v/>
      </c>
    </row>
    <row r="1262" spans="1:13" x14ac:dyDescent="0.25">
      <c r="A1262">
        <v>5415</v>
      </c>
      <c r="B1262">
        <v>6</v>
      </c>
      <c r="C1262" s="1">
        <v>43572</v>
      </c>
      <c r="D1262">
        <v>43.64</v>
      </c>
      <c r="E1262">
        <v>4.8488888888888804</v>
      </c>
      <c r="F1262">
        <f>$O$2-C1262</f>
        <v>14</v>
      </c>
      <c r="G1262" cm="1">
        <f t="array" ref="G1262">_xlfn.IFS(F1262&gt;_xlfn.QUARTILE.INC(F:F,3),4,F1262&gt;_xlfn.QUARTILE.INC(F:F,2),3,F1262&gt;_xlfn.QUARTILE.INC(F:F,1),2,F1262&lt;=_xlfn.QUARTILE.INC(F:F,1),1)</f>
        <v>4</v>
      </c>
      <c r="H1262" cm="1">
        <f t="array" ref="H1262">_xlfn.IFS(B1262&gt;_xlfn.QUARTILE.INC(B:B,3),1,B1262&gt;_xlfn.QUARTILE.INC(B:B,2),2,B1262&gt;_xlfn.QUARTILE.INC(B:B,1),3,B1262&lt;=_xlfn.QUARTILE.INC(B:B,1),4)</f>
        <v>4</v>
      </c>
      <c r="I1262" cm="1">
        <f t="array" ref="I1262">_xlfn.IFS(D1262&gt;_xlfn.QUARTILE.INC(D:D,3),1,D1262&gt;_xlfn.QUARTILE.INC(D:D,2),2,D1262&gt;_xlfn.QUARTILE.INC(D:D,1),3,D1262&lt;=_xlfn.QUARTILE.INC(D:D,1),4)</f>
        <v>3</v>
      </c>
      <c r="J1262" t="str">
        <f t="shared" si="76"/>
        <v>443</v>
      </c>
      <c r="K1262" t="str">
        <f t="shared" si="77"/>
        <v>At Risk</v>
      </c>
      <c r="L1262" t="str">
        <f t="shared" si="78"/>
        <v/>
      </c>
      <c r="M1262" t="str">
        <f t="shared" si="79"/>
        <v/>
      </c>
    </row>
    <row r="1263" spans="1:13" x14ac:dyDescent="0.25">
      <c r="A1263">
        <v>379</v>
      </c>
      <c r="B1263">
        <v>11</v>
      </c>
      <c r="C1263" s="1">
        <v>43582</v>
      </c>
      <c r="D1263">
        <v>43.6</v>
      </c>
      <c r="E1263">
        <v>3.6333333333333302</v>
      </c>
      <c r="F1263">
        <f>$O$2-C1263</f>
        <v>4</v>
      </c>
      <c r="G1263" cm="1">
        <f t="array" ref="G1263">_xlfn.IFS(F1263&gt;_xlfn.QUARTILE.INC(F:F,3),4,F1263&gt;_xlfn.QUARTILE.INC(F:F,2),3,F1263&gt;_xlfn.QUARTILE.INC(F:F,1),2,F1263&lt;=_xlfn.QUARTILE.INC(F:F,1),1)</f>
        <v>2</v>
      </c>
      <c r="H1263" cm="1">
        <f t="array" ref="H1263">_xlfn.IFS(B1263&gt;_xlfn.QUARTILE.INC(B:B,3),1,B1263&gt;_xlfn.QUARTILE.INC(B:B,2),2,B1263&gt;_xlfn.QUARTILE.INC(B:B,1),3,B1263&lt;=_xlfn.QUARTILE.INC(B:B,1),4)</f>
        <v>2</v>
      </c>
      <c r="I1263" cm="1">
        <f t="array" ref="I1263">_xlfn.IFS(D1263&gt;_xlfn.QUARTILE.INC(D:D,3),1,D1263&gt;_xlfn.QUARTILE.INC(D:D,2),2,D1263&gt;_xlfn.QUARTILE.INC(D:D,1),3,D1263&lt;=_xlfn.QUARTILE.INC(D:D,1),4)</f>
        <v>3</v>
      </c>
      <c r="J1263" t="str">
        <f t="shared" si="76"/>
        <v>223</v>
      </c>
      <c r="K1263" t="str">
        <f t="shared" si="77"/>
        <v/>
      </c>
      <c r="L1263" t="str">
        <f t="shared" si="78"/>
        <v/>
      </c>
      <c r="M1263" t="str">
        <f t="shared" si="79"/>
        <v/>
      </c>
    </row>
    <row r="1264" spans="1:13" x14ac:dyDescent="0.25">
      <c r="A1264">
        <v>250</v>
      </c>
      <c r="B1264">
        <v>9</v>
      </c>
      <c r="C1264" s="1">
        <v>43582</v>
      </c>
      <c r="D1264">
        <v>43.6</v>
      </c>
      <c r="E1264">
        <v>3.9636363636363598</v>
      </c>
      <c r="F1264">
        <f>$O$2-C1264</f>
        <v>4</v>
      </c>
      <c r="G1264" cm="1">
        <f t="array" ref="G1264">_xlfn.IFS(F1264&gt;_xlfn.QUARTILE.INC(F:F,3),4,F1264&gt;_xlfn.QUARTILE.INC(F:F,2),3,F1264&gt;_xlfn.QUARTILE.INC(F:F,1),2,F1264&lt;=_xlfn.QUARTILE.INC(F:F,1),1)</f>
        <v>2</v>
      </c>
      <c r="H1264" cm="1">
        <f t="array" ref="H1264">_xlfn.IFS(B1264&gt;_xlfn.QUARTILE.INC(B:B,3),1,B1264&gt;_xlfn.QUARTILE.INC(B:B,2),2,B1264&gt;_xlfn.QUARTILE.INC(B:B,1),3,B1264&lt;=_xlfn.QUARTILE.INC(B:B,1),4)</f>
        <v>2</v>
      </c>
      <c r="I1264" cm="1">
        <f t="array" ref="I1264">_xlfn.IFS(D1264&gt;_xlfn.QUARTILE.INC(D:D,3),1,D1264&gt;_xlfn.QUARTILE.INC(D:D,2),2,D1264&gt;_xlfn.QUARTILE.INC(D:D,1),3,D1264&lt;=_xlfn.QUARTILE.INC(D:D,1),4)</f>
        <v>3</v>
      </c>
      <c r="J1264" t="str">
        <f t="shared" si="76"/>
        <v>223</v>
      </c>
      <c r="K1264" t="str">
        <f t="shared" si="77"/>
        <v/>
      </c>
      <c r="L1264" t="str">
        <f t="shared" si="78"/>
        <v/>
      </c>
      <c r="M1264" t="str">
        <f t="shared" si="79"/>
        <v/>
      </c>
    </row>
    <row r="1265" spans="1:13" x14ac:dyDescent="0.25">
      <c r="A1265">
        <v>8149</v>
      </c>
      <c r="B1265">
        <v>10</v>
      </c>
      <c r="C1265" s="1">
        <v>43583</v>
      </c>
      <c r="D1265">
        <v>43.55</v>
      </c>
      <c r="E1265">
        <v>3.9590909090909001</v>
      </c>
      <c r="F1265">
        <f>$O$2-C1265</f>
        <v>3</v>
      </c>
      <c r="G1265" cm="1">
        <f t="array" ref="G1265">_xlfn.IFS(F1265&gt;_xlfn.QUARTILE.INC(F:F,3),4,F1265&gt;_xlfn.QUARTILE.INC(F:F,2),3,F1265&gt;_xlfn.QUARTILE.INC(F:F,1),2,F1265&lt;=_xlfn.QUARTILE.INC(F:F,1),1)</f>
        <v>1</v>
      </c>
      <c r="H1265" cm="1">
        <f t="array" ref="H1265">_xlfn.IFS(B1265&gt;_xlfn.QUARTILE.INC(B:B,3),1,B1265&gt;_xlfn.QUARTILE.INC(B:B,2),2,B1265&gt;_xlfn.QUARTILE.INC(B:B,1),3,B1265&lt;=_xlfn.QUARTILE.INC(B:B,1),4)</f>
        <v>2</v>
      </c>
      <c r="I1265" cm="1">
        <f t="array" ref="I1265">_xlfn.IFS(D1265&gt;_xlfn.QUARTILE.INC(D:D,3),1,D1265&gt;_xlfn.QUARTILE.INC(D:D,2),2,D1265&gt;_xlfn.QUARTILE.INC(D:D,1),3,D1265&lt;=_xlfn.QUARTILE.INC(D:D,1),4)</f>
        <v>3</v>
      </c>
      <c r="J1265" t="str">
        <f t="shared" si="76"/>
        <v>123</v>
      </c>
      <c r="K1265" t="str">
        <f t="shared" si="77"/>
        <v/>
      </c>
      <c r="L1265" t="str">
        <f t="shared" si="78"/>
        <v/>
      </c>
      <c r="M1265" t="str">
        <f t="shared" si="79"/>
        <v/>
      </c>
    </row>
    <row r="1266" spans="1:13" x14ac:dyDescent="0.25">
      <c r="A1266">
        <v>450</v>
      </c>
      <c r="B1266">
        <v>7</v>
      </c>
      <c r="C1266" s="1">
        <v>43580</v>
      </c>
      <c r="D1266">
        <v>43.55</v>
      </c>
      <c r="E1266">
        <v>5.4437499999999996</v>
      </c>
      <c r="F1266">
        <f>$O$2-C1266</f>
        <v>6</v>
      </c>
      <c r="G1266" cm="1">
        <f t="array" ref="G1266">_xlfn.IFS(F1266&gt;_xlfn.QUARTILE.INC(F:F,3),4,F1266&gt;_xlfn.QUARTILE.INC(F:F,2),3,F1266&gt;_xlfn.QUARTILE.INC(F:F,1),2,F1266&lt;=_xlfn.QUARTILE.INC(F:F,1),1)</f>
        <v>3</v>
      </c>
      <c r="H1266" cm="1">
        <f t="array" ref="H1266">_xlfn.IFS(B1266&gt;_xlfn.QUARTILE.INC(B:B,3),1,B1266&gt;_xlfn.QUARTILE.INC(B:B,2),2,B1266&gt;_xlfn.QUARTILE.INC(B:B,1),3,B1266&lt;=_xlfn.QUARTILE.INC(B:B,1),4)</f>
        <v>3</v>
      </c>
      <c r="I1266" cm="1">
        <f t="array" ref="I1266">_xlfn.IFS(D1266&gt;_xlfn.QUARTILE.INC(D:D,3),1,D1266&gt;_xlfn.QUARTILE.INC(D:D,2),2,D1266&gt;_xlfn.QUARTILE.INC(D:D,1),3,D1266&lt;=_xlfn.QUARTILE.INC(D:D,1),4)</f>
        <v>3</v>
      </c>
      <c r="J1266" t="str">
        <f t="shared" si="76"/>
        <v>333</v>
      </c>
      <c r="K1266" t="str">
        <f t="shared" si="77"/>
        <v/>
      </c>
      <c r="L1266" t="str">
        <f t="shared" si="78"/>
        <v/>
      </c>
      <c r="M1266" t="str">
        <f t="shared" si="79"/>
        <v/>
      </c>
    </row>
    <row r="1267" spans="1:13" x14ac:dyDescent="0.25">
      <c r="A1267">
        <v>463</v>
      </c>
      <c r="B1267">
        <v>10</v>
      </c>
      <c r="C1267" s="1">
        <v>43571</v>
      </c>
      <c r="D1267">
        <v>43.55</v>
      </c>
      <c r="E1267">
        <v>3.9590909090909001</v>
      </c>
      <c r="F1267">
        <f>$O$2-C1267</f>
        <v>15</v>
      </c>
      <c r="G1267" cm="1">
        <f t="array" ref="G1267">_xlfn.IFS(F1267&gt;_xlfn.QUARTILE.INC(F:F,3),4,F1267&gt;_xlfn.QUARTILE.INC(F:F,2),3,F1267&gt;_xlfn.QUARTILE.INC(F:F,1),2,F1267&lt;=_xlfn.QUARTILE.INC(F:F,1),1)</f>
        <v>4</v>
      </c>
      <c r="H1267" cm="1">
        <f t="array" ref="H1267">_xlfn.IFS(B1267&gt;_xlfn.QUARTILE.INC(B:B,3),1,B1267&gt;_xlfn.QUARTILE.INC(B:B,2),2,B1267&gt;_xlfn.QUARTILE.INC(B:B,1),3,B1267&lt;=_xlfn.QUARTILE.INC(B:B,1),4)</f>
        <v>2</v>
      </c>
      <c r="I1267" cm="1">
        <f t="array" ref="I1267">_xlfn.IFS(D1267&gt;_xlfn.QUARTILE.INC(D:D,3),1,D1267&gt;_xlfn.QUARTILE.INC(D:D,2),2,D1267&gt;_xlfn.QUARTILE.INC(D:D,1),3,D1267&lt;=_xlfn.QUARTILE.INC(D:D,1),4)</f>
        <v>3</v>
      </c>
      <c r="J1267" t="str">
        <f t="shared" si="76"/>
        <v>423</v>
      </c>
      <c r="K1267" t="str">
        <f t="shared" si="77"/>
        <v>At Risk</v>
      </c>
      <c r="L1267" t="str">
        <f t="shared" si="78"/>
        <v/>
      </c>
      <c r="M1267" t="str">
        <f t="shared" si="79"/>
        <v/>
      </c>
    </row>
    <row r="1268" spans="1:13" x14ac:dyDescent="0.25">
      <c r="A1268">
        <v>5434</v>
      </c>
      <c r="B1268">
        <v>7</v>
      </c>
      <c r="C1268" s="1">
        <v>43583</v>
      </c>
      <c r="D1268">
        <v>43.55</v>
      </c>
      <c r="E1268">
        <v>4.8388888888888797</v>
      </c>
      <c r="F1268">
        <f>$O$2-C1268</f>
        <v>3</v>
      </c>
      <c r="G1268" cm="1">
        <f t="array" ref="G1268">_xlfn.IFS(F1268&gt;_xlfn.QUARTILE.INC(F:F,3),4,F1268&gt;_xlfn.QUARTILE.INC(F:F,2),3,F1268&gt;_xlfn.QUARTILE.INC(F:F,1),2,F1268&lt;=_xlfn.QUARTILE.INC(F:F,1),1)</f>
        <v>1</v>
      </c>
      <c r="H1268" cm="1">
        <f t="array" ref="H1268">_xlfn.IFS(B1268&gt;_xlfn.QUARTILE.INC(B:B,3),1,B1268&gt;_xlfn.QUARTILE.INC(B:B,2),2,B1268&gt;_xlfn.QUARTILE.INC(B:B,1),3,B1268&lt;=_xlfn.QUARTILE.INC(B:B,1),4)</f>
        <v>3</v>
      </c>
      <c r="I1268" cm="1">
        <f t="array" ref="I1268">_xlfn.IFS(D1268&gt;_xlfn.QUARTILE.INC(D:D,3),1,D1268&gt;_xlfn.QUARTILE.INC(D:D,2),2,D1268&gt;_xlfn.QUARTILE.INC(D:D,1),3,D1268&lt;=_xlfn.QUARTILE.INC(D:D,1),4)</f>
        <v>3</v>
      </c>
      <c r="J1268" t="str">
        <f t="shared" si="76"/>
        <v>133</v>
      </c>
      <c r="K1268" t="str">
        <f t="shared" si="77"/>
        <v/>
      </c>
      <c r="L1268" t="str">
        <f t="shared" si="78"/>
        <v/>
      </c>
      <c r="M1268" t="str">
        <f t="shared" si="79"/>
        <v/>
      </c>
    </row>
    <row r="1269" spans="1:13" x14ac:dyDescent="0.25">
      <c r="A1269">
        <v>5195</v>
      </c>
      <c r="B1269">
        <v>9</v>
      </c>
      <c r="C1269" s="1">
        <v>43579</v>
      </c>
      <c r="D1269">
        <v>43.5</v>
      </c>
      <c r="E1269">
        <v>4.3499999999999996</v>
      </c>
      <c r="F1269">
        <f>$O$2-C1269</f>
        <v>7</v>
      </c>
      <c r="G1269" cm="1">
        <f t="array" ref="G1269">_xlfn.IFS(F1269&gt;_xlfn.QUARTILE.INC(F:F,3),4,F1269&gt;_xlfn.QUARTILE.INC(F:F,2),3,F1269&gt;_xlfn.QUARTILE.INC(F:F,1),2,F1269&lt;=_xlfn.QUARTILE.INC(F:F,1),1)</f>
        <v>3</v>
      </c>
      <c r="H1269" cm="1">
        <f t="array" ref="H1269">_xlfn.IFS(B1269&gt;_xlfn.QUARTILE.INC(B:B,3),1,B1269&gt;_xlfn.QUARTILE.INC(B:B,2),2,B1269&gt;_xlfn.QUARTILE.INC(B:B,1),3,B1269&lt;=_xlfn.QUARTILE.INC(B:B,1),4)</f>
        <v>2</v>
      </c>
      <c r="I1269" cm="1">
        <f t="array" ref="I1269">_xlfn.IFS(D1269&gt;_xlfn.QUARTILE.INC(D:D,3),1,D1269&gt;_xlfn.QUARTILE.INC(D:D,2),2,D1269&gt;_xlfn.QUARTILE.INC(D:D,1),3,D1269&lt;=_xlfn.QUARTILE.INC(D:D,1),4)</f>
        <v>3</v>
      </c>
      <c r="J1269" t="str">
        <f t="shared" si="76"/>
        <v>323</v>
      </c>
      <c r="K1269" t="str">
        <f t="shared" si="77"/>
        <v/>
      </c>
      <c r="L1269" t="str">
        <f t="shared" si="78"/>
        <v/>
      </c>
      <c r="M1269" t="str">
        <f t="shared" si="79"/>
        <v/>
      </c>
    </row>
    <row r="1270" spans="1:13" x14ac:dyDescent="0.25">
      <c r="A1270">
        <v>514</v>
      </c>
      <c r="B1270">
        <v>7</v>
      </c>
      <c r="C1270" s="1">
        <v>43583</v>
      </c>
      <c r="D1270">
        <v>43.5</v>
      </c>
      <c r="E1270">
        <v>4.3499999999999996</v>
      </c>
      <c r="F1270">
        <f>$O$2-C1270</f>
        <v>3</v>
      </c>
      <c r="G1270" cm="1">
        <f t="array" ref="G1270">_xlfn.IFS(F1270&gt;_xlfn.QUARTILE.INC(F:F,3),4,F1270&gt;_xlfn.QUARTILE.INC(F:F,2),3,F1270&gt;_xlfn.QUARTILE.INC(F:F,1),2,F1270&lt;=_xlfn.QUARTILE.INC(F:F,1),1)</f>
        <v>1</v>
      </c>
      <c r="H1270" cm="1">
        <f t="array" ref="H1270">_xlfn.IFS(B1270&gt;_xlfn.QUARTILE.INC(B:B,3),1,B1270&gt;_xlfn.QUARTILE.INC(B:B,2),2,B1270&gt;_xlfn.QUARTILE.INC(B:B,1),3,B1270&lt;=_xlfn.QUARTILE.INC(B:B,1),4)</f>
        <v>3</v>
      </c>
      <c r="I1270" cm="1">
        <f t="array" ref="I1270">_xlfn.IFS(D1270&gt;_xlfn.QUARTILE.INC(D:D,3),1,D1270&gt;_xlfn.QUARTILE.INC(D:D,2),2,D1270&gt;_xlfn.QUARTILE.INC(D:D,1),3,D1270&lt;=_xlfn.QUARTILE.INC(D:D,1),4)</f>
        <v>3</v>
      </c>
      <c r="J1270" t="str">
        <f t="shared" si="76"/>
        <v>133</v>
      </c>
      <c r="K1270" t="str">
        <f t="shared" si="77"/>
        <v/>
      </c>
      <c r="L1270" t="str">
        <f t="shared" si="78"/>
        <v/>
      </c>
      <c r="M1270" t="str">
        <f t="shared" si="79"/>
        <v/>
      </c>
    </row>
    <row r="1271" spans="1:13" x14ac:dyDescent="0.25">
      <c r="A1271">
        <v>5341</v>
      </c>
      <c r="B1271">
        <v>7</v>
      </c>
      <c r="C1271" s="1">
        <v>43583</v>
      </c>
      <c r="D1271">
        <v>43.5</v>
      </c>
      <c r="E1271">
        <v>5.4375</v>
      </c>
      <c r="F1271">
        <f>$O$2-C1271</f>
        <v>3</v>
      </c>
      <c r="G1271" cm="1">
        <f t="array" ref="G1271">_xlfn.IFS(F1271&gt;_xlfn.QUARTILE.INC(F:F,3),4,F1271&gt;_xlfn.QUARTILE.INC(F:F,2),3,F1271&gt;_xlfn.QUARTILE.INC(F:F,1),2,F1271&lt;=_xlfn.QUARTILE.INC(F:F,1),1)</f>
        <v>1</v>
      </c>
      <c r="H1271" cm="1">
        <f t="array" ref="H1271">_xlfn.IFS(B1271&gt;_xlfn.QUARTILE.INC(B:B,3),1,B1271&gt;_xlfn.QUARTILE.INC(B:B,2),2,B1271&gt;_xlfn.QUARTILE.INC(B:B,1),3,B1271&lt;=_xlfn.QUARTILE.INC(B:B,1),4)</f>
        <v>3</v>
      </c>
      <c r="I1271" cm="1">
        <f t="array" ref="I1271">_xlfn.IFS(D1271&gt;_xlfn.QUARTILE.INC(D:D,3),1,D1271&gt;_xlfn.QUARTILE.INC(D:D,2),2,D1271&gt;_xlfn.QUARTILE.INC(D:D,1),3,D1271&lt;=_xlfn.QUARTILE.INC(D:D,1),4)</f>
        <v>3</v>
      </c>
      <c r="J1271" t="str">
        <f t="shared" si="76"/>
        <v>133</v>
      </c>
      <c r="K1271" t="str">
        <f t="shared" si="77"/>
        <v/>
      </c>
      <c r="L1271" t="str">
        <f t="shared" si="78"/>
        <v/>
      </c>
      <c r="M1271" t="str">
        <f t="shared" si="79"/>
        <v/>
      </c>
    </row>
    <row r="1272" spans="1:13" x14ac:dyDescent="0.25">
      <c r="A1272">
        <v>5246</v>
      </c>
      <c r="B1272">
        <v>8</v>
      </c>
      <c r="C1272" s="1">
        <v>43584</v>
      </c>
      <c r="D1272">
        <v>43.459999999999901</v>
      </c>
      <c r="E1272">
        <v>4.8288888888888799</v>
      </c>
      <c r="F1272">
        <f>$O$2-C1272</f>
        <v>2</v>
      </c>
      <c r="G1272" cm="1">
        <f t="array" ref="G1272">_xlfn.IFS(F1272&gt;_xlfn.QUARTILE.INC(F:F,3),4,F1272&gt;_xlfn.QUARTILE.INC(F:F,2),3,F1272&gt;_xlfn.QUARTILE.INC(F:F,1),2,F1272&lt;=_xlfn.QUARTILE.INC(F:F,1),1)</f>
        <v>1</v>
      </c>
      <c r="H1272" cm="1">
        <f t="array" ref="H1272">_xlfn.IFS(B1272&gt;_xlfn.QUARTILE.INC(B:B,3),1,B1272&gt;_xlfn.QUARTILE.INC(B:B,2),2,B1272&gt;_xlfn.QUARTILE.INC(B:B,1),3,B1272&lt;=_xlfn.QUARTILE.INC(B:B,1),4)</f>
        <v>3</v>
      </c>
      <c r="I1272" cm="1">
        <f t="array" ref="I1272">_xlfn.IFS(D1272&gt;_xlfn.QUARTILE.INC(D:D,3),1,D1272&gt;_xlfn.QUARTILE.INC(D:D,2),2,D1272&gt;_xlfn.QUARTILE.INC(D:D,1),3,D1272&lt;=_xlfn.QUARTILE.INC(D:D,1),4)</f>
        <v>3</v>
      </c>
      <c r="J1272" t="str">
        <f t="shared" si="76"/>
        <v>133</v>
      </c>
      <c r="K1272" t="str">
        <f t="shared" si="77"/>
        <v/>
      </c>
      <c r="L1272" t="str">
        <f t="shared" si="78"/>
        <v/>
      </c>
      <c r="M1272" t="str">
        <f t="shared" si="79"/>
        <v/>
      </c>
    </row>
    <row r="1273" spans="1:13" x14ac:dyDescent="0.25">
      <c r="A1273">
        <v>253</v>
      </c>
      <c r="B1273">
        <v>7</v>
      </c>
      <c r="C1273" s="1">
        <v>43584</v>
      </c>
      <c r="D1273">
        <v>43.45</v>
      </c>
      <c r="E1273">
        <v>4.3449999999999998</v>
      </c>
      <c r="F1273">
        <f>$O$2-C1273</f>
        <v>2</v>
      </c>
      <c r="G1273" cm="1">
        <f t="array" ref="G1273">_xlfn.IFS(F1273&gt;_xlfn.QUARTILE.INC(F:F,3),4,F1273&gt;_xlfn.QUARTILE.INC(F:F,2),3,F1273&gt;_xlfn.QUARTILE.INC(F:F,1),2,F1273&lt;=_xlfn.QUARTILE.INC(F:F,1),1)</f>
        <v>1</v>
      </c>
      <c r="H1273" cm="1">
        <f t="array" ref="H1273">_xlfn.IFS(B1273&gt;_xlfn.QUARTILE.INC(B:B,3),1,B1273&gt;_xlfn.QUARTILE.INC(B:B,2),2,B1273&gt;_xlfn.QUARTILE.INC(B:B,1),3,B1273&lt;=_xlfn.QUARTILE.INC(B:B,1),4)</f>
        <v>3</v>
      </c>
      <c r="I1273" cm="1">
        <f t="array" ref="I1273">_xlfn.IFS(D1273&gt;_xlfn.QUARTILE.INC(D:D,3),1,D1273&gt;_xlfn.QUARTILE.INC(D:D,2),2,D1273&gt;_xlfn.QUARTILE.INC(D:D,1),3,D1273&lt;=_xlfn.QUARTILE.INC(D:D,1),4)</f>
        <v>3</v>
      </c>
      <c r="J1273" t="str">
        <f t="shared" si="76"/>
        <v>133</v>
      </c>
      <c r="K1273" t="str">
        <f t="shared" si="77"/>
        <v/>
      </c>
      <c r="L1273" t="str">
        <f t="shared" si="78"/>
        <v/>
      </c>
      <c r="M1273" t="str">
        <f t="shared" si="79"/>
        <v/>
      </c>
    </row>
    <row r="1274" spans="1:13" x14ac:dyDescent="0.25">
      <c r="A1274">
        <v>662</v>
      </c>
      <c r="B1274">
        <v>8</v>
      </c>
      <c r="C1274" s="1">
        <v>43583</v>
      </c>
      <c r="D1274">
        <v>43.45</v>
      </c>
      <c r="E1274">
        <v>4.3449999999999998</v>
      </c>
      <c r="F1274">
        <f>$O$2-C1274</f>
        <v>3</v>
      </c>
      <c r="G1274" cm="1">
        <f t="array" ref="G1274">_xlfn.IFS(F1274&gt;_xlfn.QUARTILE.INC(F:F,3),4,F1274&gt;_xlfn.QUARTILE.INC(F:F,2),3,F1274&gt;_xlfn.QUARTILE.INC(F:F,1),2,F1274&lt;=_xlfn.QUARTILE.INC(F:F,1),1)</f>
        <v>1</v>
      </c>
      <c r="H1274" cm="1">
        <f t="array" ref="H1274">_xlfn.IFS(B1274&gt;_xlfn.QUARTILE.INC(B:B,3),1,B1274&gt;_xlfn.QUARTILE.INC(B:B,2),2,B1274&gt;_xlfn.QUARTILE.INC(B:B,1),3,B1274&lt;=_xlfn.QUARTILE.INC(B:B,1),4)</f>
        <v>3</v>
      </c>
      <c r="I1274" cm="1">
        <f t="array" ref="I1274">_xlfn.IFS(D1274&gt;_xlfn.QUARTILE.INC(D:D,3),1,D1274&gt;_xlfn.QUARTILE.INC(D:D,2),2,D1274&gt;_xlfn.QUARTILE.INC(D:D,1),3,D1274&lt;=_xlfn.QUARTILE.INC(D:D,1),4)</f>
        <v>3</v>
      </c>
      <c r="J1274" t="str">
        <f t="shared" si="76"/>
        <v>133</v>
      </c>
      <c r="K1274" t="str">
        <f t="shared" si="77"/>
        <v/>
      </c>
      <c r="L1274" t="str">
        <f t="shared" si="78"/>
        <v/>
      </c>
      <c r="M1274" t="str">
        <f t="shared" si="79"/>
        <v/>
      </c>
    </row>
    <row r="1275" spans="1:13" x14ac:dyDescent="0.25">
      <c r="A1275">
        <v>5830</v>
      </c>
      <c r="B1275">
        <v>6</v>
      </c>
      <c r="C1275" s="1">
        <v>43582</v>
      </c>
      <c r="D1275">
        <v>43.449999999999903</v>
      </c>
      <c r="E1275">
        <v>4.3449999999999998</v>
      </c>
      <c r="F1275">
        <f>$O$2-C1275</f>
        <v>4</v>
      </c>
      <c r="G1275" cm="1">
        <f t="array" ref="G1275">_xlfn.IFS(F1275&gt;_xlfn.QUARTILE.INC(F:F,3),4,F1275&gt;_xlfn.QUARTILE.INC(F:F,2),3,F1275&gt;_xlfn.QUARTILE.INC(F:F,1),2,F1275&lt;=_xlfn.QUARTILE.INC(F:F,1),1)</f>
        <v>2</v>
      </c>
      <c r="H1275" cm="1">
        <f t="array" ref="H1275">_xlfn.IFS(B1275&gt;_xlfn.QUARTILE.INC(B:B,3),1,B1275&gt;_xlfn.QUARTILE.INC(B:B,2),2,B1275&gt;_xlfn.QUARTILE.INC(B:B,1),3,B1275&lt;=_xlfn.QUARTILE.INC(B:B,1),4)</f>
        <v>4</v>
      </c>
      <c r="I1275" cm="1">
        <f t="array" ref="I1275">_xlfn.IFS(D1275&gt;_xlfn.QUARTILE.INC(D:D,3),1,D1275&gt;_xlfn.QUARTILE.INC(D:D,2),2,D1275&gt;_xlfn.QUARTILE.INC(D:D,1),3,D1275&lt;=_xlfn.QUARTILE.INC(D:D,1),4)</f>
        <v>3</v>
      </c>
      <c r="J1275" t="str">
        <f t="shared" si="76"/>
        <v>243</v>
      </c>
      <c r="K1275" t="str">
        <f t="shared" si="77"/>
        <v/>
      </c>
      <c r="L1275" t="str">
        <f t="shared" si="78"/>
        <v/>
      </c>
      <c r="M1275" t="str">
        <f t="shared" si="79"/>
        <v/>
      </c>
    </row>
    <row r="1276" spans="1:13" x14ac:dyDescent="0.25">
      <c r="A1276">
        <v>5111</v>
      </c>
      <c r="B1276">
        <v>8</v>
      </c>
      <c r="C1276" s="1">
        <v>43582</v>
      </c>
      <c r="D1276">
        <v>43.35</v>
      </c>
      <c r="E1276">
        <v>3.94090909090909</v>
      </c>
      <c r="F1276">
        <f>$O$2-C1276</f>
        <v>4</v>
      </c>
      <c r="G1276" cm="1">
        <f t="array" ref="G1276">_xlfn.IFS(F1276&gt;_xlfn.QUARTILE.INC(F:F,3),4,F1276&gt;_xlfn.QUARTILE.INC(F:F,2),3,F1276&gt;_xlfn.QUARTILE.INC(F:F,1),2,F1276&lt;=_xlfn.QUARTILE.INC(F:F,1),1)</f>
        <v>2</v>
      </c>
      <c r="H1276" cm="1">
        <f t="array" ref="H1276">_xlfn.IFS(B1276&gt;_xlfn.QUARTILE.INC(B:B,3),1,B1276&gt;_xlfn.QUARTILE.INC(B:B,2),2,B1276&gt;_xlfn.QUARTILE.INC(B:B,1),3,B1276&lt;=_xlfn.QUARTILE.INC(B:B,1),4)</f>
        <v>3</v>
      </c>
      <c r="I1276" cm="1">
        <f t="array" ref="I1276">_xlfn.IFS(D1276&gt;_xlfn.QUARTILE.INC(D:D,3),1,D1276&gt;_xlfn.QUARTILE.INC(D:D,2),2,D1276&gt;_xlfn.QUARTILE.INC(D:D,1),3,D1276&lt;=_xlfn.QUARTILE.INC(D:D,1),4)</f>
        <v>3</v>
      </c>
      <c r="J1276" t="str">
        <f t="shared" si="76"/>
        <v>233</v>
      </c>
      <c r="K1276" t="str">
        <f t="shared" si="77"/>
        <v/>
      </c>
      <c r="L1276" t="str">
        <f t="shared" si="78"/>
        <v/>
      </c>
      <c r="M1276" t="str">
        <f t="shared" si="79"/>
        <v/>
      </c>
    </row>
    <row r="1277" spans="1:13" x14ac:dyDescent="0.25">
      <c r="A1277">
        <v>774</v>
      </c>
      <c r="B1277">
        <v>10</v>
      </c>
      <c r="C1277" s="1">
        <v>43581</v>
      </c>
      <c r="D1277">
        <v>43.35</v>
      </c>
      <c r="E1277">
        <v>3.94090909090909</v>
      </c>
      <c r="F1277">
        <f>$O$2-C1277</f>
        <v>5</v>
      </c>
      <c r="G1277" cm="1">
        <f t="array" ref="G1277">_xlfn.IFS(F1277&gt;_xlfn.QUARTILE.INC(F:F,3),4,F1277&gt;_xlfn.QUARTILE.INC(F:F,2),3,F1277&gt;_xlfn.QUARTILE.INC(F:F,1),2,F1277&lt;=_xlfn.QUARTILE.INC(F:F,1),1)</f>
        <v>3</v>
      </c>
      <c r="H1277" cm="1">
        <f t="array" ref="H1277">_xlfn.IFS(B1277&gt;_xlfn.QUARTILE.INC(B:B,3),1,B1277&gt;_xlfn.QUARTILE.INC(B:B,2),2,B1277&gt;_xlfn.QUARTILE.INC(B:B,1),3,B1277&lt;=_xlfn.QUARTILE.INC(B:B,1),4)</f>
        <v>2</v>
      </c>
      <c r="I1277" cm="1">
        <f t="array" ref="I1277">_xlfn.IFS(D1277&gt;_xlfn.QUARTILE.INC(D:D,3),1,D1277&gt;_xlfn.QUARTILE.INC(D:D,2),2,D1277&gt;_xlfn.QUARTILE.INC(D:D,1),3,D1277&lt;=_xlfn.QUARTILE.INC(D:D,1),4)</f>
        <v>3</v>
      </c>
      <c r="J1277" t="str">
        <f t="shared" si="76"/>
        <v>323</v>
      </c>
      <c r="K1277" t="str">
        <f t="shared" si="77"/>
        <v/>
      </c>
      <c r="L1277" t="str">
        <f t="shared" si="78"/>
        <v/>
      </c>
      <c r="M1277" t="str">
        <f t="shared" si="79"/>
        <v/>
      </c>
    </row>
    <row r="1278" spans="1:13" x14ac:dyDescent="0.25">
      <c r="A1278">
        <v>112</v>
      </c>
      <c r="B1278">
        <v>8</v>
      </c>
      <c r="C1278" s="1">
        <v>43576</v>
      </c>
      <c r="D1278">
        <v>43.35</v>
      </c>
      <c r="E1278">
        <v>4.335</v>
      </c>
      <c r="F1278">
        <f>$O$2-C1278</f>
        <v>10</v>
      </c>
      <c r="G1278" cm="1">
        <f t="array" ref="G1278">_xlfn.IFS(F1278&gt;_xlfn.QUARTILE.INC(F:F,3),4,F1278&gt;_xlfn.QUARTILE.INC(F:F,2),3,F1278&gt;_xlfn.QUARTILE.INC(F:F,1),2,F1278&lt;=_xlfn.QUARTILE.INC(F:F,1),1)</f>
        <v>4</v>
      </c>
      <c r="H1278" cm="1">
        <f t="array" ref="H1278">_xlfn.IFS(B1278&gt;_xlfn.QUARTILE.INC(B:B,3),1,B1278&gt;_xlfn.QUARTILE.INC(B:B,2),2,B1278&gt;_xlfn.QUARTILE.INC(B:B,1),3,B1278&lt;=_xlfn.QUARTILE.INC(B:B,1),4)</f>
        <v>3</v>
      </c>
      <c r="I1278" cm="1">
        <f t="array" ref="I1278">_xlfn.IFS(D1278&gt;_xlfn.QUARTILE.INC(D:D,3),1,D1278&gt;_xlfn.QUARTILE.INC(D:D,2),2,D1278&gt;_xlfn.QUARTILE.INC(D:D,1),3,D1278&lt;=_xlfn.QUARTILE.INC(D:D,1),4)</f>
        <v>3</v>
      </c>
      <c r="J1278" t="str">
        <f t="shared" si="76"/>
        <v>433</v>
      </c>
      <c r="K1278" t="str">
        <f t="shared" si="77"/>
        <v>At Risk</v>
      </c>
      <c r="L1278" t="str">
        <f t="shared" si="78"/>
        <v/>
      </c>
      <c r="M1278" t="str">
        <f t="shared" si="79"/>
        <v/>
      </c>
    </row>
    <row r="1279" spans="1:13" x14ac:dyDescent="0.25">
      <c r="A1279">
        <v>5386</v>
      </c>
      <c r="B1279">
        <v>9</v>
      </c>
      <c r="C1279" s="1">
        <v>43583</v>
      </c>
      <c r="D1279">
        <v>43.349999999999902</v>
      </c>
      <c r="E1279">
        <v>4.8166666666666602</v>
      </c>
      <c r="F1279">
        <f>$O$2-C1279</f>
        <v>3</v>
      </c>
      <c r="G1279" cm="1">
        <f t="array" ref="G1279">_xlfn.IFS(F1279&gt;_xlfn.QUARTILE.INC(F:F,3),4,F1279&gt;_xlfn.QUARTILE.INC(F:F,2),3,F1279&gt;_xlfn.QUARTILE.INC(F:F,1),2,F1279&lt;=_xlfn.QUARTILE.INC(F:F,1),1)</f>
        <v>1</v>
      </c>
      <c r="H1279" cm="1">
        <f t="array" ref="H1279">_xlfn.IFS(B1279&gt;_xlfn.QUARTILE.INC(B:B,3),1,B1279&gt;_xlfn.QUARTILE.INC(B:B,2),2,B1279&gt;_xlfn.QUARTILE.INC(B:B,1),3,B1279&lt;=_xlfn.QUARTILE.INC(B:B,1),4)</f>
        <v>2</v>
      </c>
      <c r="I1279" cm="1">
        <f t="array" ref="I1279">_xlfn.IFS(D1279&gt;_xlfn.QUARTILE.INC(D:D,3),1,D1279&gt;_xlfn.QUARTILE.INC(D:D,2),2,D1279&gt;_xlfn.QUARTILE.INC(D:D,1),3,D1279&lt;=_xlfn.QUARTILE.INC(D:D,1),4)</f>
        <v>3</v>
      </c>
      <c r="J1279" t="str">
        <f t="shared" si="76"/>
        <v>123</v>
      </c>
      <c r="K1279" t="str">
        <f t="shared" si="77"/>
        <v/>
      </c>
      <c r="L1279" t="str">
        <f t="shared" si="78"/>
        <v/>
      </c>
      <c r="M1279" t="str">
        <f t="shared" si="79"/>
        <v/>
      </c>
    </row>
    <row r="1280" spans="1:13" x14ac:dyDescent="0.25">
      <c r="A1280">
        <v>679</v>
      </c>
      <c r="B1280">
        <v>8</v>
      </c>
      <c r="C1280" s="1">
        <v>43579</v>
      </c>
      <c r="D1280">
        <v>43.3</v>
      </c>
      <c r="E1280">
        <v>4.81111111111111</v>
      </c>
      <c r="F1280">
        <f>$O$2-C1280</f>
        <v>7</v>
      </c>
      <c r="G1280" cm="1">
        <f t="array" ref="G1280">_xlfn.IFS(F1280&gt;_xlfn.QUARTILE.INC(F:F,3),4,F1280&gt;_xlfn.QUARTILE.INC(F:F,2),3,F1280&gt;_xlfn.QUARTILE.INC(F:F,1),2,F1280&lt;=_xlfn.QUARTILE.INC(F:F,1),1)</f>
        <v>3</v>
      </c>
      <c r="H1280" cm="1">
        <f t="array" ref="H1280">_xlfn.IFS(B1280&gt;_xlfn.QUARTILE.INC(B:B,3),1,B1280&gt;_xlfn.QUARTILE.INC(B:B,2),2,B1280&gt;_xlfn.QUARTILE.INC(B:B,1),3,B1280&lt;=_xlfn.QUARTILE.INC(B:B,1),4)</f>
        <v>3</v>
      </c>
      <c r="I1280" cm="1">
        <f t="array" ref="I1280">_xlfn.IFS(D1280&gt;_xlfn.QUARTILE.INC(D:D,3),1,D1280&gt;_xlfn.QUARTILE.INC(D:D,2),2,D1280&gt;_xlfn.QUARTILE.INC(D:D,1),3,D1280&lt;=_xlfn.QUARTILE.INC(D:D,1),4)</f>
        <v>3</v>
      </c>
      <c r="J1280" t="str">
        <f t="shared" si="76"/>
        <v>333</v>
      </c>
      <c r="K1280" t="str">
        <f t="shared" si="77"/>
        <v/>
      </c>
      <c r="L1280" t="str">
        <f t="shared" si="78"/>
        <v/>
      </c>
      <c r="M1280" t="str">
        <f t="shared" si="79"/>
        <v/>
      </c>
    </row>
    <row r="1281" spans="1:13" x14ac:dyDescent="0.25">
      <c r="A1281">
        <v>5093</v>
      </c>
      <c r="B1281">
        <v>8</v>
      </c>
      <c r="C1281" s="1">
        <v>43583</v>
      </c>
      <c r="D1281">
        <v>43.3</v>
      </c>
      <c r="E1281">
        <v>4.33</v>
      </c>
      <c r="F1281">
        <f>$O$2-C1281</f>
        <v>3</v>
      </c>
      <c r="G1281" cm="1">
        <f t="array" ref="G1281">_xlfn.IFS(F1281&gt;_xlfn.QUARTILE.INC(F:F,3),4,F1281&gt;_xlfn.QUARTILE.INC(F:F,2),3,F1281&gt;_xlfn.QUARTILE.INC(F:F,1),2,F1281&lt;=_xlfn.QUARTILE.INC(F:F,1),1)</f>
        <v>1</v>
      </c>
      <c r="H1281" cm="1">
        <f t="array" ref="H1281">_xlfn.IFS(B1281&gt;_xlfn.QUARTILE.INC(B:B,3),1,B1281&gt;_xlfn.QUARTILE.INC(B:B,2),2,B1281&gt;_xlfn.QUARTILE.INC(B:B,1),3,B1281&lt;=_xlfn.QUARTILE.INC(B:B,1),4)</f>
        <v>3</v>
      </c>
      <c r="I1281" cm="1">
        <f t="array" ref="I1281">_xlfn.IFS(D1281&gt;_xlfn.QUARTILE.INC(D:D,3),1,D1281&gt;_xlfn.QUARTILE.INC(D:D,2),2,D1281&gt;_xlfn.QUARTILE.INC(D:D,1),3,D1281&lt;=_xlfn.QUARTILE.INC(D:D,1),4)</f>
        <v>3</v>
      </c>
      <c r="J1281" t="str">
        <f t="shared" si="76"/>
        <v>133</v>
      </c>
      <c r="K1281" t="str">
        <f t="shared" si="77"/>
        <v/>
      </c>
      <c r="L1281" t="str">
        <f t="shared" si="78"/>
        <v/>
      </c>
      <c r="M1281" t="str">
        <f t="shared" si="79"/>
        <v/>
      </c>
    </row>
    <row r="1282" spans="1:13" x14ac:dyDescent="0.25">
      <c r="A1282">
        <v>527</v>
      </c>
      <c r="B1282">
        <v>11</v>
      </c>
      <c r="C1282" s="1">
        <v>43581</v>
      </c>
      <c r="D1282">
        <v>43.3</v>
      </c>
      <c r="E1282">
        <v>3.6083333333333298</v>
      </c>
      <c r="F1282">
        <f>$O$2-C1282</f>
        <v>5</v>
      </c>
      <c r="G1282" cm="1">
        <f t="array" ref="G1282">_xlfn.IFS(F1282&gt;_xlfn.QUARTILE.INC(F:F,3),4,F1282&gt;_xlfn.QUARTILE.INC(F:F,2),3,F1282&gt;_xlfn.QUARTILE.INC(F:F,1),2,F1282&lt;=_xlfn.QUARTILE.INC(F:F,1),1)</f>
        <v>3</v>
      </c>
      <c r="H1282" cm="1">
        <f t="array" ref="H1282">_xlfn.IFS(B1282&gt;_xlfn.QUARTILE.INC(B:B,3),1,B1282&gt;_xlfn.QUARTILE.INC(B:B,2),2,B1282&gt;_xlfn.QUARTILE.INC(B:B,1),3,B1282&lt;=_xlfn.QUARTILE.INC(B:B,1),4)</f>
        <v>2</v>
      </c>
      <c r="I1282" cm="1">
        <f t="array" ref="I1282">_xlfn.IFS(D1282&gt;_xlfn.QUARTILE.INC(D:D,3),1,D1282&gt;_xlfn.QUARTILE.INC(D:D,2),2,D1282&gt;_xlfn.QUARTILE.INC(D:D,1),3,D1282&lt;=_xlfn.QUARTILE.INC(D:D,1),4)</f>
        <v>3</v>
      </c>
      <c r="J1282" t="str">
        <f t="shared" si="76"/>
        <v>323</v>
      </c>
      <c r="K1282" t="str">
        <f t="shared" si="77"/>
        <v/>
      </c>
      <c r="L1282" t="str">
        <f t="shared" si="78"/>
        <v/>
      </c>
      <c r="M1282" t="str">
        <f t="shared" si="79"/>
        <v/>
      </c>
    </row>
    <row r="1283" spans="1:13" x14ac:dyDescent="0.25">
      <c r="A1283">
        <v>44</v>
      </c>
      <c r="B1283">
        <v>9</v>
      </c>
      <c r="C1283" s="1">
        <v>43577</v>
      </c>
      <c r="D1283">
        <v>43.25</v>
      </c>
      <c r="E1283">
        <v>3.9318181818181799</v>
      </c>
      <c r="F1283">
        <f>$O$2-C1283</f>
        <v>9</v>
      </c>
      <c r="G1283" cm="1">
        <f t="array" ref="G1283">_xlfn.IFS(F1283&gt;_xlfn.QUARTILE.INC(F:F,3),4,F1283&gt;_xlfn.QUARTILE.INC(F:F,2),3,F1283&gt;_xlfn.QUARTILE.INC(F:F,1),2,F1283&lt;=_xlfn.QUARTILE.INC(F:F,1),1)</f>
        <v>4</v>
      </c>
      <c r="H1283" cm="1">
        <f t="array" ref="H1283">_xlfn.IFS(B1283&gt;_xlfn.QUARTILE.INC(B:B,3),1,B1283&gt;_xlfn.QUARTILE.INC(B:B,2),2,B1283&gt;_xlfn.QUARTILE.INC(B:B,1),3,B1283&lt;=_xlfn.QUARTILE.INC(B:B,1),4)</f>
        <v>2</v>
      </c>
      <c r="I1283" cm="1">
        <f t="array" ref="I1283">_xlfn.IFS(D1283&gt;_xlfn.QUARTILE.INC(D:D,3),1,D1283&gt;_xlfn.QUARTILE.INC(D:D,2),2,D1283&gt;_xlfn.QUARTILE.INC(D:D,1),3,D1283&lt;=_xlfn.QUARTILE.INC(D:D,1),4)</f>
        <v>3</v>
      </c>
      <c r="J1283" t="str">
        <f t="shared" ref="J1283:J1346" si="80">_xlfn.CONCAT(G1283,H1283,I1283,)</f>
        <v>423</v>
      </c>
      <c r="K1283" t="str">
        <f t="shared" ref="K1283:K1346" si="81">IF(OR(G1283=4,G1283=4),"At Risk", "")</f>
        <v>At Risk</v>
      </c>
      <c r="L1283" t="str">
        <f t="shared" ref="L1283:L1346" si="82">IF(AND(G1283=1,H1283=1,I1283=1),"Champion","")</f>
        <v/>
      </c>
      <c r="M1283" t="str">
        <f t="shared" ref="M1283:M1346" si="83">IF(H1283=1,"Loyal","")</f>
        <v/>
      </c>
    </row>
    <row r="1284" spans="1:13" x14ac:dyDescent="0.25">
      <c r="A1284">
        <v>5670</v>
      </c>
      <c r="B1284">
        <v>6</v>
      </c>
      <c r="C1284" s="1">
        <v>43584</v>
      </c>
      <c r="D1284">
        <v>43.25</v>
      </c>
      <c r="E1284">
        <v>4.80555555555555</v>
      </c>
      <c r="F1284">
        <f>$O$2-C1284</f>
        <v>2</v>
      </c>
      <c r="G1284" cm="1">
        <f t="array" ref="G1284">_xlfn.IFS(F1284&gt;_xlfn.QUARTILE.INC(F:F,3),4,F1284&gt;_xlfn.QUARTILE.INC(F:F,2),3,F1284&gt;_xlfn.QUARTILE.INC(F:F,1),2,F1284&lt;=_xlfn.QUARTILE.INC(F:F,1),1)</f>
        <v>1</v>
      </c>
      <c r="H1284" cm="1">
        <f t="array" ref="H1284">_xlfn.IFS(B1284&gt;_xlfn.QUARTILE.INC(B:B,3),1,B1284&gt;_xlfn.QUARTILE.INC(B:B,2),2,B1284&gt;_xlfn.QUARTILE.INC(B:B,1),3,B1284&lt;=_xlfn.QUARTILE.INC(B:B,1),4)</f>
        <v>4</v>
      </c>
      <c r="I1284" cm="1">
        <f t="array" ref="I1284">_xlfn.IFS(D1284&gt;_xlfn.QUARTILE.INC(D:D,3),1,D1284&gt;_xlfn.QUARTILE.INC(D:D,2),2,D1284&gt;_xlfn.QUARTILE.INC(D:D,1),3,D1284&lt;=_xlfn.QUARTILE.INC(D:D,1),4)</f>
        <v>3</v>
      </c>
      <c r="J1284" t="str">
        <f t="shared" si="80"/>
        <v>143</v>
      </c>
      <c r="K1284" t="str">
        <f t="shared" si="81"/>
        <v/>
      </c>
      <c r="L1284" t="str">
        <f t="shared" si="82"/>
        <v/>
      </c>
      <c r="M1284" t="str">
        <f t="shared" si="83"/>
        <v/>
      </c>
    </row>
    <row r="1285" spans="1:13" x14ac:dyDescent="0.25">
      <c r="A1285">
        <v>645</v>
      </c>
      <c r="B1285">
        <v>8</v>
      </c>
      <c r="C1285" s="1">
        <v>43582</v>
      </c>
      <c r="D1285">
        <v>43.25</v>
      </c>
      <c r="E1285">
        <v>4.3250000000000002</v>
      </c>
      <c r="F1285">
        <f>$O$2-C1285</f>
        <v>4</v>
      </c>
      <c r="G1285" cm="1">
        <f t="array" ref="G1285">_xlfn.IFS(F1285&gt;_xlfn.QUARTILE.INC(F:F,3),4,F1285&gt;_xlfn.QUARTILE.INC(F:F,2),3,F1285&gt;_xlfn.QUARTILE.INC(F:F,1),2,F1285&lt;=_xlfn.QUARTILE.INC(F:F,1),1)</f>
        <v>2</v>
      </c>
      <c r="H1285" cm="1">
        <f t="array" ref="H1285">_xlfn.IFS(B1285&gt;_xlfn.QUARTILE.INC(B:B,3),1,B1285&gt;_xlfn.QUARTILE.INC(B:B,2),2,B1285&gt;_xlfn.QUARTILE.INC(B:B,1),3,B1285&lt;=_xlfn.QUARTILE.INC(B:B,1),4)</f>
        <v>3</v>
      </c>
      <c r="I1285" cm="1">
        <f t="array" ref="I1285">_xlfn.IFS(D1285&gt;_xlfn.QUARTILE.INC(D:D,3),1,D1285&gt;_xlfn.QUARTILE.INC(D:D,2),2,D1285&gt;_xlfn.QUARTILE.INC(D:D,1),3,D1285&lt;=_xlfn.QUARTILE.INC(D:D,1),4)</f>
        <v>3</v>
      </c>
      <c r="J1285" t="str">
        <f t="shared" si="80"/>
        <v>233</v>
      </c>
      <c r="K1285" t="str">
        <f t="shared" si="81"/>
        <v/>
      </c>
      <c r="L1285" t="str">
        <f t="shared" si="82"/>
        <v/>
      </c>
      <c r="M1285" t="str">
        <f t="shared" si="83"/>
        <v/>
      </c>
    </row>
    <row r="1286" spans="1:13" x14ac:dyDescent="0.25">
      <c r="A1286">
        <v>8270</v>
      </c>
      <c r="B1286">
        <v>7</v>
      </c>
      <c r="C1286" s="1">
        <v>43581</v>
      </c>
      <c r="D1286">
        <v>43.25</v>
      </c>
      <c r="E1286">
        <v>4.3250000000000002</v>
      </c>
      <c r="F1286">
        <f>$O$2-C1286</f>
        <v>5</v>
      </c>
      <c r="G1286" cm="1">
        <f t="array" ref="G1286">_xlfn.IFS(F1286&gt;_xlfn.QUARTILE.INC(F:F,3),4,F1286&gt;_xlfn.QUARTILE.INC(F:F,2),3,F1286&gt;_xlfn.QUARTILE.INC(F:F,1),2,F1286&lt;=_xlfn.QUARTILE.INC(F:F,1),1)</f>
        <v>3</v>
      </c>
      <c r="H1286" cm="1">
        <f t="array" ref="H1286">_xlfn.IFS(B1286&gt;_xlfn.QUARTILE.INC(B:B,3),1,B1286&gt;_xlfn.QUARTILE.INC(B:B,2),2,B1286&gt;_xlfn.QUARTILE.INC(B:B,1),3,B1286&lt;=_xlfn.QUARTILE.INC(B:B,1),4)</f>
        <v>3</v>
      </c>
      <c r="I1286" cm="1">
        <f t="array" ref="I1286">_xlfn.IFS(D1286&gt;_xlfn.QUARTILE.INC(D:D,3),1,D1286&gt;_xlfn.QUARTILE.INC(D:D,2),2,D1286&gt;_xlfn.QUARTILE.INC(D:D,1),3,D1286&lt;=_xlfn.QUARTILE.INC(D:D,1),4)</f>
        <v>3</v>
      </c>
      <c r="J1286" t="str">
        <f t="shared" si="80"/>
        <v>333</v>
      </c>
      <c r="K1286" t="str">
        <f t="shared" si="81"/>
        <v/>
      </c>
      <c r="L1286" t="str">
        <f t="shared" si="82"/>
        <v/>
      </c>
      <c r="M1286" t="str">
        <f t="shared" si="83"/>
        <v/>
      </c>
    </row>
    <row r="1287" spans="1:13" x14ac:dyDescent="0.25">
      <c r="A1287">
        <v>800</v>
      </c>
      <c r="B1287">
        <v>7</v>
      </c>
      <c r="C1287" s="1">
        <v>43584</v>
      </c>
      <c r="D1287">
        <v>43.2</v>
      </c>
      <c r="E1287">
        <v>4.8</v>
      </c>
      <c r="F1287">
        <f>$O$2-C1287</f>
        <v>2</v>
      </c>
      <c r="G1287" cm="1">
        <f t="array" ref="G1287">_xlfn.IFS(F1287&gt;_xlfn.QUARTILE.INC(F:F,3),4,F1287&gt;_xlfn.QUARTILE.INC(F:F,2),3,F1287&gt;_xlfn.QUARTILE.INC(F:F,1),2,F1287&lt;=_xlfn.QUARTILE.INC(F:F,1),1)</f>
        <v>1</v>
      </c>
      <c r="H1287" cm="1">
        <f t="array" ref="H1287">_xlfn.IFS(B1287&gt;_xlfn.QUARTILE.INC(B:B,3),1,B1287&gt;_xlfn.QUARTILE.INC(B:B,2),2,B1287&gt;_xlfn.QUARTILE.INC(B:B,1),3,B1287&lt;=_xlfn.QUARTILE.INC(B:B,1),4)</f>
        <v>3</v>
      </c>
      <c r="I1287" cm="1">
        <f t="array" ref="I1287">_xlfn.IFS(D1287&gt;_xlfn.QUARTILE.INC(D:D,3),1,D1287&gt;_xlfn.QUARTILE.INC(D:D,2),2,D1287&gt;_xlfn.QUARTILE.INC(D:D,1),3,D1287&lt;=_xlfn.QUARTILE.INC(D:D,1),4)</f>
        <v>3</v>
      </c>
      <c r="J1287" t="str">
        <f t="shared" si="80"/>
        <v>133</v>
      </c>
      <c r="K1287" t="str">
        <f t="shared" si="81"/>
        <v/>
      </c>
      <c r="L1287" t="str">
        <f t="shared" si="82"/>
        <v/>
      </c>
      <c r="M1287" t="str">
        <f t="shared" si="83"/>
        <v/>
      </c>
    </row>
    <row r="1288" spans="1:13" x14ac:dyDescent="0.25">
      <c r="A1288">
        <v>5379</v>
      </c>
      <c r="B1288">
        <v>6</v>
      </c>
      <c r="C1288" s="1">
        <v>43583</v>
      </c>
      <c r="D1288">
        <v>43.15</v>
      </c>
      <c r="E1288">
        <v>4.3150000000000004</v>
      </c>
      <c r="F1288">
        <f>$O$2-C1288</f>
        <v>3</v>
      </c>
      <c r="G1288" cm="1">
        <f t="array" ref="G1288">_xlfn.IFS(F1288&gt;_xlfn.QUARTILE.INC(F:F,3),4,F1288&gt;_xlfn.QUARTILE.INC(F:F,2),3,F1288&gt;_xlfn.QUARTILE.INC(F:F,1),2,F1288&lt;=_xlfn.QUARTILE.INC(F:F,1),1)</f>
        <v>1</v>
      </c>
      <c r="H1288" cm="1">
        <f t="array" ref="H1288">_xlfn.IFS(B1288&gt;_xlfn.QUARTILE.INC(B:B,3),1,B1288&gt;_xlfn.QUARTILE.INC(B:B,2),2,B1288&gt;_xlfn.QUARTILE.INC(B:B,1),3,B1288&lt;=_xlfn.QUARTILE.INC(B:B,1),4)</f>
        <v>4</v>
      </c>
      <c r="I1288" cm="1">
        <f t="array" ref="I1288">_xlfn.IFS(D1288&gt;_xlfn.QUARTILE.INC(D:D,3),1,D1288&gt;_xlfn.QUARTILE.INC(D:D,2),2,D1288&gt;_xlfn.QUARTILE.INC(D:D,1),3,D1288&lt;=_xlfn.QUARTILE.INC(D:D,1),4)</f>
        <v>3</v>
      </c>
      <c r="J1288" t="str">
        <f t="shared" si="80"/>
        <v>143</v>
      </c>
      <c r="K1288" t="str">
        <f t="shared" si="81"/>
        <v/>
      </c>
      <c r="L1288" t="str">
        <f t="shared" si="82"/>
        <v/>
      </c>
      <c r="M1288" t="str">
        <f t="shared" si="83"/>
        <v/>
      </c>
    </row>
    <row r="1289" spans="1:13" x14ac:dyDescent="0.25">
      <c r="A1289">
        <v>5712</v>
      </c>
      <c r="B1289">
        <v>8</v>
      </c>
      <c r="C1289" s="1">
        <v>43583</v>
      </c>
      <c r="D1289">
        <v>43.15</v>
      </c>
      <c r="E1289">
        <v>4.7944444444444398</v>
      </c>
      <c r="F1289">
        <f>$O$2-C1289</f>
        <v>3</v>
      </c>
      <c r="G1289" cm="1">
        <f t="array" ref="G1289">_xlfn.IFS(F1289&gt;_xlfn.QUARTILE.INC(F:F,3),4,F1289&gt;_xlfn.QUARTILE.INC(F:F,2),3,F1289&gt;_xlfn.QUARTILE.INC(F:F,1),2,F1289&lt;=_xlfn.QUARTILE.INC(F:F,1),1)</f>
        <v>1</v>
      </c>
      <c r="H1289" cm="1">
        <f t="array" ref="H1289">_xlfn.IFS(B1289&gt;_xlfn.QUARTILE.INC(B:B,3),1,B1289&gt;_xlfn.QUARTILE.INC(B:B,2),2,B1289&gt;_xlfn.QUARTILE.INC(B:B,1),3,B1289&lt;=_xlfn.QUARTILE.INC(B:B,1),4)</f>
        <v>3</v>
      </c>
      <c r="I1289" cm="1">
        <f t="array" ref="I1289">_xlfn.IFS(D1289&gt;_xlfn.QUARTILE.INC(D:D,3),1,D1289&gt;_xlfn.QUARTILE.INC(D:D,2),2,D1289&gt;_xlfn.QUARTILE.INC(D:D,1),3,D1289&lt;=_xlfn.QUARTILE.INC(D:D,1),4)</f>
        <v>3</v>
      </c>
      <c r="J1289" t="str">
        <f t="shared" si="80"/>
        <v>133</v>
      </c>
      <c r="K1289" t="str">
        <f t="shared" si="81"/>
        <v/>
      </c>
      <c r="L1289" t="str">
        <f t="shared" si="82"/>
        <v/>
      </c>
      <c r="M1289" t="str">
        <f t="shared" si="83"/>
        <v/>
      </c>
    </row>
    <row r="1290" spans="1:13" x14ac:dyDescent="0.25">
      <c r="A1290">
        <v>5005</v>
      </c>
      <c r="B1290">
        <v>8</v>
      </c>
      <c r="C1290" s="1">
        <v>43583</v>
      </c>
      <c r="D1290">
        <v>43.15</v>
      </c>
      <c r="E1290">
        <v>4.3149999999999897</v>
      </c>
      <c r="F1290">
        <f>$O$2-C1290</f>
        <v>3</v>
      </c>
      <c r="G1290" cm="1">
        <f t="array" ref="G1290">_xlfn.IFS(F1290&gt;_xlfn.QUARTILE.INC(F:F,3),4,F1290&gt;_xlfn.QUARTILE.INC(F:F,2),3,F1290&gt;_xlfn.QUARTILE.INC(F:F,1),2,F1290&lt;=_xlfn.QUARTILE.INC(F:F,1),1)</f>
        <v>1</v>
      </c>
      <c r="H1290" cm="1">
        <f t="array" ref="H1290">_xlfn.IFS(B1290&gt;_xlfn.QUARTILE.INC(B:B,3),1,B1290&gt;_xlfn.QUARTILE.INC(B:B,2),2,B1290&gt;_xlfn.QUARTILE.INC(B:B,1),3,B1290&lt;=_xlfn.QUARTILE.INC(B:B,1),4)</f>
        <v>3</v>
      </c>
      <c r="I1290" cm="1">
        <f t="array" ref="I1290">_xlfn.IFS(D1290&gt;_xlfn.QUARTILE.INC(D:D,3),1,D1290&gt;_xlfn.QUARTILE.INC(D:D,2),2,D1290&gt;_xlfn.QUARTILE.INC(D:D,1),3,D1290&lt;=_xlfn.QUARTILE.INC(D:D,1),4)</f>
        <v>3</v>
      </c>
      <c r="J1290" t="str">
        <f t="shared" si="80"/>
        <v>133</v>
      </c>
      <c r="K1290" t="str">
        <f t="shared" si="81"/>
        <v/>
      </c>
      <c r="L1290" t="str">
        <f t="shared" si="82"/>
        <v/>
      </c>
      <c r="M1290" t="str">
        <f t="shared" si="83"/>
        <v/>
      </c>
    </row>
    <row r="1291" spans="1:13" x14ac:dyDescent="0.25">
      <c r="A1291">
        <v>5069</v>
      </c>
      <c r="B1291">
        <v>7</v>
      </c>
      <c r="C1291" s="1">
        <v>43583</v>
      </c>
      <c r="D1291">
        <v>43.1</v>
      </c>
      <c r="E1291">
        <v>4.7888888888888799</v>
      </c>
      <c r="F1291">
        <f>$O$2-C1291</f>
        <v>3</v>
      </c>
      <c r="G1291" cm="1">
        <f t="array" ref="G1291">_xlfn.IFS(F1291&gt;_xlfn.QUARTILE.INC(F:F,3),4,F1291&gt;_xlfn.QUARTILE.INC(F:F,2),3,F1291&gt;_xlfn.QUARTILE.INC(F:F,1),2,F1291&lt;=_xlfn.QUARTILE.INC(F:F,1),1)</f>
        <v>1</v>
      </c>
      <c r="H1291" cm="1">
        <f t="array" ref="H1291">_xlfn.IFS(B1291&gt;_xlfn.QUARTILE.INC(B:B,3),1,B1291&gt;_xlfn.QUARTILE.INC(B:B,2),2,B1291&gt;_xlfn.QUARTILE.INC(B:B,1),3,B1291&lt;=_xlfn.QUARTILE.INC(B:B,1),4)</f>
        <v>3</v>
      </c>
      <c r="I1291" cm="1">
        <f t="array" ref="I1291">_xlfn.IFS(D1291&gt;_xlfn.QUARTILE.INC(D:D,3),1,D1291&gt;_xlfn.QUARTILE.INC(D:D,2),2,D1291&gt;_xlfn.QUARTILE.INC(D:D,1),3,D1291&lt;=_xlfn.QUARTILE.INC(D:D,1),4)</f>
        <v>3</v>
      </c>
      <c r="J1291" t="str">
        <f t="shared" si="80"/>
        <v>133</v>
      </c>
      <c r="K1291" t="str">
        <f t="shared" si="81"/>
        <v/>
      </c>
      <c r="L1291" t="str">
        <f t="shared" si="82"/>
        <v/>
      </c>
      <c r="M1291" t="str">
        <f t="shared" si="83"/>
        <v/>
      </c>
    </row>
    <row r="1292" spans="1:13" x14ac:dyDescent="0.25">
      <c r="A1292">
        <v>5294</v>
      </c>
      <c r="B1292">
        <v>5</v>
      </c>
      <c r="C1292" s="1">
        <v>43584</v>
      </c>
      <c r="D1292">
        <v>43.1</v>
      </c>
      <c r="E1292">
        <v>6.1571428571428504</v>
      </c>
      <c r="F1292">
        <f>$O$2-C1292</f>
        <v>2</v>
      </c>
      <c r="G1292" cm="1">
        <f t="array" ref="G1292">_xlfn.IFS(F1292&gt;_xlfn.QUARTILE.INC(F:F,3),4,F1292&gt;_xlfn.QUARTILE.INC(F:F,2),3,F1292&gt;_xlfn.QUARTILE.INC(F:F,1),2,F1292&lt;=_xlfn.QUARTILE.INC(F:F,1),1)</f>
        <v>1</v>
      </c>
      <c r="H1292" cm="1">
        <f t="array" ref="H1292">_xlfn.IFS(B1292&gt;_xlfn.QUARTILE.INC(B:B,3),1,B1292&gt;_xlfn.QUARTILE.INC(B:B,2),2,B1292&gt;_xlfn.QUARTILE.INC(B:B,1),3,B1292&lt;=_xlfn.QUARTILE.INC(B:B,1),4)</f>
        <v>4</v>
      </c>
      <c r="I1292" cm="1">
        <f t="array" ref="I1292">_xlfn.IFS(D1292&gt;_xlfn.QUARTILE.INC(D:D,3),1,D1292&gt;_xlfn.QUARTILE.INC(D:D,2),2,D1292&gt;_xlfn.QUARTILE.INC(D:D,1),3,D1292&lt;=_xlfn.QUARTILE.INC(D:D,1),4)</f>
        <v>3</v>
      </c>
      <c r="J1292" t="str">
        <f t="shared" si="80"/>
        <v>143</v>
      </c>
      <c r="K1292" t="str">
        <f t="shared" si="81"/>
        <v/>
      </c>
      <c r="L1292" t="str">
        <f t="shared" si="82"/>
        <v/>
      </c>
      <c r="M1292" t="str">
        <f t="shared" si="83"/>
        <v/>
      </c>
    </row>
    <row r="1293" spans="1:13" x14ac:dyDescent="0.25">
      <c r="A1293">
        <v>5613</v>
      </c>
      <c r="B1293">
        <v>8</v>
      </c>
      <c r="C1293" s="1">
        <v>43579</v>
      </c>
      <c r="D1293">
        <v>43.1</v>
      </c>
      <c r="E1293">
        <v>4.3099999999999996</v>
      </c>
      <c r="F1293">
        <f>$O$2-C1293</f>
        <v>7</v>
      </c>
      <c r="G1293" cm="1">
        <f t="array" ref="G1293">_xlfn.IFS(F1293&gt;_xlfn.QUARTILE.INC(F:F,3),4,F1293&gt;_xlfn.QUARTILE.INC(F:F,2),3,F1293&gt;_xlfn.QUARTILE.INC(F:F,1),2,F1293&lt;=_xlfn.QUARTILE.INC(F:F,1),1)</f>
        <v>3</v>
      </c>
      <c r="H1293" cm="1">
        <f t="array" ref="H1293">_xlfn.IFS(B1293&gt;_xlfn.QUARTILE.INC(B:B,3),1,B1293&gt;_xlfn.QUARTILE.INC(B:B,2),2,B1293&gt;_xlfn.QUARTILE.INC(B:B,1),3,B1293&lt;=_xlfn.QUARTILE.INC(B:B,1),4)</f>
        <v>3</v>
      </c>
      <c r="I1293" cm="1">
        <f t="array" ref="I1293">_xlfn.IFS(D1293&gt;_xlfn.QUARTILE.INC(D:D,3),1,D1293&gt;_xlfn.QUARTILE.INC(D:D,2),2,D1293&gt;_xlfn.QUARTILE.INC(D:D,1),3,D1293&lt;=_xlfn.QUARTILE.INC(D:D,1),4)</f>
        <v>3</v>
      </c>
      <c r="J1293" t="str">
        <f t="shared" si="80"/>
        <v>333</v>
      </c>
      <c r="K1293" t="str">
        <f t="shared" si="81"/>
        <v/>
      </c>
      <c r="L1293" t="str">
        <f t="shared" si="82"/>
        <v/>
      </c>
      <c r="M1293" t="str">
        <f t="shared" si="83"/>
        <v/>
      </c>
    </row>
    <row r="1294" spans="1:13" x14ac:dyDescent="0.25">
      <c r="A1294">
        <v>5344</v>
      </c>
      <c r="B1294">
        <v>7</v>
      </c>
      <c r="C1294" s="1">
        <v>43582</v>
      </c>
      <c r="D1294">
        <v>43.05</v>
      </c>
      <c r="E1294">
        <v>4.7833333333333297</v>
      </c>
      <c r="F1294">
        <f>$O$2-C1294</f>
        <v>4</v>
      </c>
      <c r="G1294" cm="1">
        <f t="array" ref="G1294">_xlfn.IFS(F1294&gt;_xlfn.QUARTILE.INC(F:F,3),4,F1294&gt;_xlfn.QUARTILE.INC(F:F,2),3,F1294&gt;_xlfn.QUARTILE.INC(F:F,1),2,F1294&lt;=_xlfn.QUARTILE.INC(F:F,1),1)</f>
        <v>2</v>
      </c>
      <c r="H1294" cm="1">
        <f t="array" ref="H1294">_xlfn.IFS(B1294&gt;_xlfn.QUARTILE.INC(B:B,3),1,B1294&gt;_xlfn.QUARTILE.INC(B:B,2),2,B1294&gt;_xlfn.QUARTILE.INC(B:B,1),3,B1294&lt;=_xlfn.QUARTILE.INC(B:B,1),4)</f>
        <v>3</v>
      </c>
      <c r="I1294" cm="1">
        <f t="array" ref="I1294">_xlfn.IFS(D1294&gt;_xlfn.QUARTILE.INC(D:D,3),1,D1294&gt;_xlfn.QUARTILE.INC(D:D,2),2,D1294&gt;_xlfn.QUARTILE.INC(D:D,1),3,D1294&lt;=_xlfn.QUARTILE.INC(D:D,1),4)</f>
        <v>3</v>
      </c>
      <c r="J1294" t="str">
        <f t="shared" si="80"/>
        <v>233</v>
      </c>
      <c r="K1294" t="str">
        <f t="shared" si="81"/>
        <v/>
      </c>
      <c r="L1294" t="str">
        <f t="shared" si="82"/>
        <v/>
      </c>
      <c r="M1294" t="str">
        <f t="shared" si="83"/>
        <v/>
      </c>
    </row>
    <row r="1295" spans="1:13" x14ac:dyDescent="0.25">
      <c r="A1295">
        <v>551</v>
      </c>
      <c r="B1295">
        <v>7</v>
      </c>
      <c r="C1295" s="1">
        <v>43582</v>
      </c>
      <c r="D1295">
        <v>43</v>
      </c>
      <c r="E1295">
        <v>4.3</v>
      </c>
      <c r="F1295">
        <f>$O$2-C1295</f>
        <v>4</v>
      </c>
      <c r="G1295" cm="1">
        <f t="array" ref="G1295">_xlfn.IFS(F1295&gt;_xlfn.QUARTILE.INC(F:F,3),4,F1295&gt;_xlfn.QUARTILE.INC(F:F,2),3,F1295&gt;_xlfn.QUARTILE.INC(F:F,1),2,F1295&lt;=_xlfn.QUARTILE.INC(F:F,1),1)</f>
        <v>2</v>
      </c>
      <c r="H1295" cm="1">
        <f t="array" ref="H1295">_xlfn.IFS(B1295&gt;_xlfn.QUARTILE.INC(B:B,3),1,B1295&gt;_xlfn.QUARTILE.INC(B:B,2),2,B1295&gt;_xlfn.QUARTILE.INC(B:B,1),3,B1295&lt;=_xlfn.QUARTILE.INC(B:B,1),4)</f>
        <v>3</v>
      </c>
      <c r="I1295" cm="1">
        <f t="array" ref="I1295">_xlfn.IFS(D1295&gt;_xlfn.QUARTILE.INC(D:D,3),1,D1295&gt;_xlfn.QUARTILE.INC(D:D,2),2,D1295&gt;_xlfn.QUARTILE.INC(D:D,1),3,D1295&lt;=_xlfn.QUARTILE.INC(D:D,1),4)</f>
        <v>3</v>
      </c>
      <c r="J1295" t="str">
        <f t="shared" si="80"/>
        <v>233</v>
      </c>
      <c r="K1295" t="str">
        <f t="shared" si="81"/>
        <v/>
      </c>
      <c r="L1295" t="str">
        <f t="shared" si="82"/>
        <v/>
      </c>
      <c r="M1295" t="str">
        <f t="shared" si="83"/>
        <v/>
      </c>
    </row>
    <row r="1296" spans="1:13" x14ac:dyDescent="0.25">
      <c r="A1296">
        <v>73</v>
      </c>
      <c r="B1296">
        <v>7</v>
      </c>
      <c r="C1296" s="1">
        <v>43584</v>
      </c>
      <c r="D1296">
        <v>43</v>
      </c>
      <c r="E1296">
        <v>4.7777777777777697</v>
      </c>
      <c r="F1296">
        <f>$O$2-C1296</f>
        <v>2</v>
      </c>
      <c r="G1296" cm="1">
        <f t="array" ref="G1296">_xlfn.IFS(F1296&gt;_xlfn.QUARTILE.INC(F:F,3),4,F1296&gt;_xlfn.QUARTILE.INC(F:F,2),3,F1296&gt;_xlfn.QUARTILE.INC(F:F,1),2,F1296&lt;=_xlfn.QUARTILE.INC(F:F,1),1)</f>
        <v>1</v>
      </c>
      <c r="H1296" cm="1">
        <f t="array" ref="H1296">_xlfn.IFS(B1296&gt;_xlfn.QUARTILE.INC(B:B,3),1,B1296&gt;_xlfn.QUARTILE.INC(B:B,2),2,B1296&gt;_xlfn.QUARTILE.INC(B:B,1),3,B1296&lt;=_xlfn.QUARTILE.INC(B:B,1),4)</f>
        <v>3</v>
      </c>
      <c r="I1296" cm="1">
        <f t="array" ref="I1296">_xlfn.IFS(D1296&gt;_xlfn.QUARTILE.INC(D:D,3),1,D1296&gt;_xlfn.QUARTILE.INC(D:D,2),2,D1296&gt;_xlfn.QUARTILE.INC(D:D,1),3,D1296&lt;=_xlfn.QUARTILE.INC(D:D,1),4)</f>
        <v>3</v>
      </c>
      <c r="J1296" t="str">
        <f t="shared" si="80"/>
        <v>133</v>
      </c>
      <c r="K1296" t="str">
        <f t="shared" si="81"/>
        <v/>
      </c>
      <c r="L1296" t="str">
        <f t="shared" si="82"/>
        <v/>
      </c>
      <c r="M1296" t="str">
        <f t="shared" si="83"/>
        <v/>
      </c>
    </row>
    <row r="1297" spans="1:13" x14ac:dyDescent="0.25">
      <c r="A1297">
        <v>711</v>
      </c>
      <c r="B1297">
        <v>7</v>
      </c>
      <c r="C1297" s="1">
        <v>43580</v>
      </c>
      <c r="D1297">
        <v>42.95</v>
      </c>
      <c r="E1297">
        <v>4.7722222222222204</v>
      </c>
      <c r="F1297">
        <f>$O$2-C1297</f>
        <v>6</v>
      </c>
      <c r="G1297" cm="1">
        <f t="array" ref="G1297">_xlfn.IFS(F1297&gt;_xlfn.QUARTILE.INC(F:F,3),4,F1297&gt;_xlfn.QUARTILE.INC(F:F,2),3,F1297&gt;_xlfn.QUARTILE.INC(F:F,1),2,F1297&lt;=_xlfn.QUARTILE.INC(F:F,1),1)</f>
        <v>3</v>
      </c>
      <c r="H1297" cm="1">
        <f t="array" ref="H1297">_xlfn.IFS(B1297&gt;_xlfn.QUARTILE.INC(B:B,3),1,B1297&gt;_xlfn.QUARTILE.INC(B:B,2),2,B1297&gt;_xlfn.QUARTILE.INC(B:B,1),3,B1297&lt;=_xlfn.QUARTILE.INC(B:B,1),4)</f>
        <v>3</v>
      </c>
      <c r="I1297" cm="1">
        <f t="array" ref="I1297">_xlfn.IFS(D1297&gt;_xlfn.QUARTILE.INC(D:D,3),1,D1297&gt;_xlfn.QUARTILE.INC(D:D,2),2,D1297&gt;_xlfn.QUARTILE.INC(D:D,1),3,D1297&lt;=_xlfn.QUARTILE.INC(D:D,1),4)</f>
        <v>3</v>
      </c>
      <c r="J1297" t="str">
        <f t="shared" si="80"/>
        <v>333</v>
      </c>
      <c r="K1297" t="str">
        <f t="shared" si="81"/>
        <v/>
      </c>
      <c r="L1297" t="str">
        <f t="shared" si="82"/>
        <v/>
      </c>
      <c r="M1297" t="str">
        <f t="shared" si="83"/>
        <v/>
      </c>
    </row>
    <row r="1298" spans="1:13" x14ac:dyDescent="0.25">
      <c r="A1298">
        <v>8284</v>
      </c>
      <c r="B1298">
        <v>9</v>
      </c>
      <c r="C1298" s="1">
        <v>43576</v>
      </c>
      <c r="D1298">
        <v>42.95</v>
      </c>
      <c r="E1298">
        <v>3.5791666666666599</v>
      </c>
      <c r="F1298">
        <f>$O$2-C1298</f>
        <v>10</v>
      </c>
      <c r="G1298" cm="1">
        <f t="array" ref="G1298">_xlfn.IFS(F1298&gt;_xlfn.QUARTILE.INC(F:F,3),4,F1298&gt;_xlfn.QUARTILE.INC(F:F,2),3,F1298&gt;_xlfn.QUARTILE.INC(F:F,1),2,F1298&lt;=_xlfn.QUARTILE.INC(F:F,1),1)</f>
        <v>4</v>
      </c>
      <c r="H1298" cm="1">
        <f t="array" ref="H1298">_xlfn.IFS(B1298&gt;_xlfn.QUARTILE.INC(B:B,3),1,B1298&gt;_xlfn.QUARTILE.INC(B:B,2),2,B1298&gt;_xlfn.QUARTILE.INC(B:B,1),3,B1298&lt;=_xlfn.QUARTILE.INC(B:B,1),4)</f>
        <v>2</v>
      </c>
      <c r="I1298" cm="1">
        <f t="array" ref="I1298">_xlfn.IFS(D1298&gt;_xlfn.QUARTILE.INC(D:D,3),1,D1298&gt;_xlfn.QUARTILE.INC(D:D,2),2,D1298&gt;_xlfn.QUARTILE.INC(D:D,1),3,D1298&lt;=_xlfn.QUARTILE.INC(D:D,1),4)</f>
        <v>3</v>
      </c>
      <c r="J1298" t="str">
        <f t="shared" si="80"/>
        <v>423</v>
      </c>
      <c r="K1298" t="str">
        <f t="shared" si="81"/>
        <v>At Risk</v>
      </c>
      <c r="L1298" t="str">
        <f t="shared" si="82"/>
        <v/>
      </c>
      <c r="M1298" t="str">
        <f t="shared" si="83"/>
        <v/>
      </c>
    </row>
    <row r="1299" spans="1:13" x14ac:dyDescent="0.25">
      <c r="A1299">
        <v>5179</v>
      </c>
      <c r="B1299">
        <v>7</v>
      </c>
      <c r="C1299" s="1">
        <v>43583</v>
      </c>
      <c r="D1299">
        <v>42.9</v>
      </c>
      <c r="E1299">
        <v>6.1285714285714201</v>
      </c>
      <c r="F1299">
        <f>$O$2-C1299</f>
        <v>3</v>
      </c>
      <c r="G1299" cm="1">
        <f t="array" ref="G1299">_xlfn.IFS(F1299&gt;_xlfn.QUARTILE.INC(F:F,3),4,F1299&gt;_xlfn.QUARTILE.INC(F:F,2),3,F1299&gt;_xlfn.QUARTILE.INC(F:F,1),2,F1299&lt;=_xlfn.QUARTILE.INC(F:F,1),1)</f>
        <v>1</v>
      </c>
      <c r="H1299" cm="1">
        <f t="array" ref="H1299">_xlfn.IFS(B1299&gt;_xlfn.QUARTILE.INC(B:B,3),1,B1299&gt;_xlfn.QUARTILE.INC(B:B,2),2,B1299&gt;_xlfn.QUARTILE.INC(B:B,1),3,B1299&lt;=_xlfn.QUARTILE.INC(B:B,1),4)</f>
        <v>3</v>
      </c>
      <c r="I1299" cm="1">
        <f t="array" ref="I1299">_xlfn.IFS(D1299&gt;_xlfn.QUARTILE.INC(D:D,3),1,D1299&gt;_xlfn.QUARTILE.INC(D:D,2),2,D1299&gt;_xlfn.QUARTILE.INC(D:D,1),3,D1299&lt;=_xlfn.QUARTILE.INC(D:D,1),4)</f>
        <v>3</v>
      </c>
      <c r="J1299" t="str">
        <f t="shared" si="80"/>
        <v>133</v>
      </c>
      <c r="K1299" t="str">
        <f t="shared" si="81"/>
        <v/>
      </c>
      <c r="L1299" t="str">
        <f t="shared" si="82"/>
        <v/>
      </c>
      <c r="M1299" t="str">
        <f t="shared" si="83"/>
        <v/>
      </c>
    </row>
    <row r="1300" spans="1:13" x14ac:dyDescent="0.25">
      <c r="A1300">
        <v>508</v>
      </c>
      <c r="B1300">
        <v>10</v>
      </c>
      <c r="C1300" s="1">
        <v>43582</v>
      </c>
      <c r="D1300">
        <v>42.85</v>
      </c>
      <c r="E1300">
        <v>3.5708333333333302</v>
      </c>
      <c r="F1300">
        <f>$O$2-C1300</f>
        <v>4</v>
      </c>
      <c r="G1300" cm="1">
        <f t="array" ref="G1300">_xlfn.IFS(F1300&gt;_xlfn.QUARTILE.INC(F:F,3),4,F1300&gt;_xlfn.QUARTILE.INC(F:F,2),3,F1300&gt;_xlfn.QUARTILE.INC(F:F,1),2,F1300&lt;=_xlfn.QUARTILE.INC(F:F,1),1)</f>
        <v>2</v>
      </c>
      <c r="H1300" cm="1">
        <f t="array" ref="H1300">_xlfn.IFS(B1300&gt;_xlfn.QUARTILE.INC(B:B,3),1,B1300&gt;_xlfn.QUARTILE.INC(B:B,2),2,B1300&gt;_xlfn.QUARTILE.INC(B:B,1),3,B1300&lt;=_xlfn.QUARTILE.INC(B:B,1),4)</f>
        <v>2</v>
      </c>
      <c r="I1300" cm="1">
        <f t="array" ref="I1300">_xlfn.IFS(D1300&gt;_xlfn.QUARTILE.INC(D:D,3),1,D1300&gt;_xlfn.QUARTILE.INC(D:D,2),2,D1300&gt;_xlfn.QUARTILE.INC(D:D,1),3,D1300&lt;=_xlfn.QUARTILE.INC(D:D,1),4)</f>
        <v>3</v>
      </c>
      <c r="J1300" t="str">
        <f t="shared" si="80"/>
        <v>223</v>
      </c>
      <c r="K1300" t="str">
        <f t="shared" si="81"/>
        <v/>
      </c>
      <c r="L1300" t="str">
        <f t="shared" si="82"/>
        <v/>
      </c>
      <c r="M1300" t="str">
        <f t="shared" si="83"/>
        <v/>
      </c>
    </row>
    <row r="1301" spans="1:13" x14ac:dyDescent="0.25">
      <c r="A1301">
        <v>5045</v>
      </c>
      <c r="B1301">
        <v>9</v>
      </c>
      <c r="C1301" s="1">
        <v>43584</v>
      </c>
      <c r="D1301">
        <v>42.85</v>
      </c>
      <c r="E1301">
        <v>3.5708333333333302</v>
      </c>
      <c r="F1301">
        <f>$O$2-C1301</f>
        <v>2</v>
      </c>
      <c r="G1301" cm="1">
        <f t="array" ref="G1301">_xlfn.IFS(F1301&gt;_xlfn.QUARTILE.INC(F:F,3),4,F1301&gt;_xlfn.QUARTILE.INC(F:F,2),3,F1301&gt;_xlfn.QUARTILE.INC(F:F,1),2,F1301&lt;=_xlfn.QUARTILE.INC(F:F,1),1)</f>
        <v>1</v>
      </c>
      <c r="H1301" cm="1">
        <f t="array" ref="H1301">_xlfn.IFS(B1301&gt;_xlfn.QUARTILE.INC(B:B,3),1,B1301&gt;_xlfn.QUARTILE.INC(B:B,2),2,B1301&gt;_xlfn.QUARTILE.INC(B:B,1),3,B1301&lt;=_xlfn.QUARTILE.INC(B:B,1),4)</f>
        <v>2</v>
      </c>
      <c r="I1301" cm="1">
        <f t="array" ref="I1301">_xlfn.IFS(D1301&gt;_xlfn.QUARTILE.INC(D:D,3),1,D1301&gt;_xlfn.QUARTILE.INC(D:D,2),2,D1301&gt;_xlfn.QUARTILE.INC(D:D,1),3,D1301&lt;=_xlfn.QUARTILE.INC(D:D,1),4)</f>
        <v>3</v>
      </c>
      <c r="J1301" t="str">
        <f t="shared" si="80"/>
        <v>123</v>
      </c>
      <c r="K1301" t="str">
        <f t="shared" si="81"/>
        <v/>
      </c>
      <c r="L1301" t="str">
        <f t="shared" si="82"/>
        <v/>
      </c>
      <c r="M1301" t="str">
        <f t="shared" si="83"/>
        <v/>
      </c>
    </row>
    <row r="1302" spans="1:13" x14ac:dyDescent="0.25">
      <c r="A1302">
        <v>5064</v>
      </c>
      <c r="B1302">
        <v>7</v>
      </c>
      <c r="C1302" s="1">
        <v>43584</v>
      </c>
      <c r="D1302">
        <v>42.85</v>
      </c>
      <c r="E1302">
        <v>4.2850000000000001</v>
      </c>
      <c r="F1302">
        <f>$O$2-C1302</f>
        <v>2</v>
      </c>
      <c r="G1302" cm="1">
        <f t="array" ref="G1302">_xlfn.IFS(F1302&gt;_xlfn.QUARTILE.INC(F:F,3),4,F1302&gt;_xlfn.QUARTILE.INC(F:F,2),3,F1302&gt;_xlfn.QUARTILE.INC(F:F,1),2,F1302&lt;=_xlfn.QUARTILE.INC(F:F,1),1)</f>
        <v>1</v>
      </c>
      <c r="H1302" cm="1">
        <f t="array" ref="H1302">_xlfn.IFS(B1302&gt;_xlfn.QUARTILE.INC(B:B,3),1,B1302&gt;_xlfn.QUARTILE.INC(B:B,2),2,B1302&gt;_xlfn.QUARTILE.INC(B:B,1),3,B1302&lt;=_xlfn.QUARTILE.INC(B:B,1),4)</f>
        <v>3</v>
      </c>
      <c r="I1302" cm="1">
        <f t="array" ref="I1302">_xlfn.IFS(D1302&gt;_xlfn.QUARTILE.INC(D:D,3),1,D1302&gt;_xlfn.QUARTILE.INC(D:D,2),2,D1302&gt;_xlfn.QUARTILE.INC(D:D,1),3,D1302&lt;=_xlfn.QUARTILE.INC(D:D,1),4)</f>
        <v>3</v>
      </c>
      <c r="J1302" t="str">
        <f t="shared" si="80"/>
        <v>133</v>
      </c>
      <c r="K1302" t="str">
        <f t="shared" si="81"/>
        <v/>
      </c>
      <c r="L1302" t="str">
        <f t="shared" si="82"/>
        <v/>
      </c>
      <c r="M1302" t="str">
        <f t="shared" si="83"/>
        <v/>
      </c>
    </row>
    <row r="1303" spans="1:13" x14ac:dyDescent="0.25">
      <c r="A1303">
        <v>5562</v>
      </c>
      <c r="B1303">
        <v>7</v>
      </c>
      <c r="C1303" s="1">
        <v>43584</v>
      </c>
      <c r="D1303">
        <v>42.85</v>
      </c>
      <c r="E1303">
        <v>4.2850000000000001</v>
      </c>
      <c r="F1303">
        <f>$O$2-C1303</f>
        <v>2</v>
      </c>
      <c r="G1303" cm="1">
        <f t="array" ref="G1303">_xlfn.IFS(F1303&gt;_xlfn.QUARTILE.INC(F:F,3),4,F1303&gt;_xlfn.QUARTILE.INC(F:F,2),3,F1303&gt;_xlfn.QUARTILE.INC(F:F,1),2,F1303&lt;=_xlfn.QUARTILE.INC(F:F,1),1)</f>
        <v>1</v>
      </c>
      <c r="H1303" cm="1">
        <f t="array" ref="H1303">_xlfn.IFS(B1303&gt;_xlfn.QUARTILE.INC(B:B,3),1,B1303&gt;_xlfn.QUARTILE.INC(B:B,2),2,B1303&gt;_xlfn.QUARTILE.INC(B:B,1),3,B1303&lt;=_xlfn.QUARTILE.INC(B:B,1),4)</f>
        <v>3</v>
      </c>
      <c r="I1303" cm="1">
        <f t="array" ref="I1303">_xlfn.IFS(D1303&gt;_xlfn.QUARTILE.INC(D:D,3),1,D1303&gt;_xlfn.QUARTILE.INC(D:D,2),2,D1303&gt;_xlfn.QUARTILE.INC(D:D,1),3,D1303&lt;=_xlfn.QUARTILE.INC(D:D,1),4)</f>
        <v>3</v>
      </c>
      <c r="J1303" t="str">
        <f t="shared" si="80"/>
        <v>133</v>
      </c>
      <c r="K1303" t="str">
        <f t="shared" si="81"/>
        <v/>
      </c>
      <c r="L1303" t="str">
        <f t="shared" si="82"/>
        <v/>
      </c>
      <c r="M1303" t="str">
        <f t="shared" si="83"/>
        <v/>
      </c>
    </row>
    <row r="1304" spans="1:13" x14ac:dyDescent="0.25">
      <c r="A1304">
        <v>677</v>
      </c>
      <c r="B1304">
        <v>8</v>
      </c>
      <c r="C1304" s="1">
        <v>43581</v>
      </c>
      <c r="D1304">
        <v>42.85</v>
      </c>
      <c r="E1304">
        <v>4.7611111111111102</v>
      </c>
      <c r="F1304">
        <f>$O$2-C1304</f>
        <v>5</v>
      </c>
      <c r="G1304" cm="1">
        <f t="array" ref="G1304">_xlfn.IFS(F1304&gt;_xlfn.QUARTILE.INC(F:F,3),4,F1304&gt;_xlfn.QUARTILE.INC(F:F,2),3,F1304&gt;_xlfn.QUARTILE.INC(F:F,1),2,F1304&lt;=_xlfn.QUARTILE.INC(F:F,1),1)</f>
        <v>3</v>
      </c>
      <c r="H1304" cm="1">
        <f t="array" ref="H1304">_xlfn.IFS(B1304&gt;_xlfn.QUARTILE.INC(B:B,3),1,B1304&gt;_xlfn.QUARTILE.INC(B:B,2),2,B1304&gt;_xlfn.QUARTILE.INC(B:B,1),3,B1304&lt;=_xlfn.QUARTILE.INC(B:B,1),4)</f>
        <v>3</v>
      </c>
      <c r="I1304" cm="1">
        <f t="array" ref="I1304">_xlfn.IFS(D1304&gt;_xlfn.QUARTILE.INC(D:D,3),1,D1304&gt;_xlfn.QUARTILE.INC(D:D,2),2,D1304&gt;_xlfn.QUARTILE.INC(D:D,1),3,D1304&lt;=_xlfn.QUARTILE.INC(D:D,1),4)</f>
        <v>3</v>
      </c>
      <c r="J1304" t="str">
        <f t="shared" si="80"/>
        <v>333</v>
      </c>
      <c r="K1304" t="str">
        <f t="shared" si="81"/>
        <v/>
      </c>
      <c r="L1304" t="str">
        <f t="shared" si="82"/>
        <v/>
      </c>
      <c r="M1304" t="str">
        <f t="shared" si="83"/>
        <v/>
      </c>
    </row>
    <row r="1305" spans="1:13" x14ac:dyDescent="0.25">
      <c r="A1305">
        <v>5030</v>
      </c>
      <c r="B1305">
        <v>8</v>
      </c>
      <c r="C1305" s="1">
        <v>43583</v>
      </c>
      <c r="D1305">
        <v>42.75</v>
      </c>
      <c r="E1305">
        <v>3.88636363636363</v>
      </c>
      <c r="F1305">
        <f>$O$2-C1305</f>
        <v>3</v>
      </c>
      <c r="G1305" cm="1">
        <f t="array" ref="G1305">_xlfn.IFS(F1305&gt;_xlfn.QUARTILE.INC(F:F,3),4,F1305&gt;_xlfn.QUARTILE.INC(F:F,2),3,F1305&gt;_xlfn.QUARTILE.INC(F:F,1),2,F1305&lt;=_xlfn.QUARTILE.INC(F:F,1),1)</f>
        <v>1</v>
      </c>
      <c r="H1305" cm="1">
        <f t="array" ref="H1305">_xlfn.IFS(B1305&gt;_xlfn.QUARTILE.INC(B:B,3),1,B1305&gt;_xlfn.QUARTILE.INC(B:B,2),2,B1305&gt;_xlfn.QUARTILE.INC(B:B,1),3,B1305&lt;=_xlfn.QUARTILE.INC(B:B,1),4)</f>
        <v>3</v>
      </c>
      <c r="I1305" cm="1">
        <f t="array" ref="I1305">_xlfn.IFS(D1305&gt;_xlfn.QUARTILE.INC(D:D,3),1,D1305&gt;_xlfn.QUARTILE.INC(D:D,2),2,D1305&gt;_xlfn.QUARTILE.INC(D:D,1),3,D1305&lt;=_xlfn.QUARTILE.INC(D:D,1),4)</f>
        <v>3</v>
      </c>
      <c r="J1305" t="str">
        <f t="shared" si="80"/>
        <v>133</v>
      </c>
      <c r="K1305" t="str">
        <f t="shared" si="81"/>
        <v/>
      </c>
      <c r="L1305" t="str">
        <f t="shared" si="82"/>
        <v/>
      </c>
      <c r="M1305" t="str">
        <f t="shared" si="83"/>
        <v/>
      </c>
    </row>
    <row r="1306" spans="1:13" x14ac:dyDescent="0.25">
      <c r="A1306">
        <v>5335</v>
      </c>
      <c r="B1306">
        <v>7</v>
      </c>
      <c r="C1306" s="1">
        <v>43578</v>
      </c>
      <c r="D1306">
        <v>42.75</v>
      </c>
      <c r="E1306">
        <v>5.34375</v>
      </c>
      <c r="F1306">
        <f>$O$2-C1306</f>
        <v>8</v>
      </c>
      <c r="G1306" cm="1">
        <f t="array" ref="G1306">_xlfn.IFS(F1306&gt;_xlfn.QUARTILE.INC(F:F,3),4,F1306&gt;_xlfn.QUARTILE.INC(F:F,2),3,F1306&gt;_xlfn.QUARTILE.INC(F:F,1),2,F1306&lt;=_xlfn.QUARTILE.INC(F:F,1),1)</f>
        <v>4</v>
      </c>
      <c r="H1306" cm="1">
        <f t="array" ref="H1306">_xlfn.IFS(B1306&gt;_xlfn.QUARTILE.INC(B:B,3),1,B1306&gt;_xlfn.QUARTILE.INC(B:B,2),2,B1306&gt;_xlfn.QUARTILE.INC(B:B,1),3,B1306&lt;=_xlfn.QUARTILE.INC(B:B,1),4)</f>
        <v>3</v>
      </c>
      <c r="I1306" cm="1">
        <f t="array" ref="I1306">_xlfn.IFS(D1306&gt;_xlfn.QUARTILE.INC(D:D,3),1,D1306&gt;_xlfn.QUARTILE.INC(D:D,2),2,D1306&gt;_xlfn.QUARTILE.INC(D:D,1),3,D1306&lt;=_xlfn.QUARTILE.INC(D:D,1),4)</f>
        <v>3</v>
      </c>
      <c r="J1306" t="str">
        <f t="shared" si="80"/>
        <v>433</v>
      </c>
      <c r="K1306" t="str">
        <f t="shared" si="81"/>
        <v>At Risk</v>
      </c>
      <c r="L1306" t="str">
        <f t="shared" si="82"/>
        <v/>
      </c>
      <c r="M1306" t="str">
        <f t="shared" si="83"/>
        <v/>
      </c>
    </row>
    <row r="1307" spans="1:13" x14ac:dyDescent="0.25">
      <c r="A1307">
        <v>5845</v>
      </c>
      <c r="B1307">
        <v>7</v>
      </c>
      <c r="C1307" s="1">
        <v>43581</v>
      </c>
      <c r="D1307">
        <v>42.75</v>
      </c>
      <c r="E1307">
        <v>4.75</v>
      </c>
      <c r="F1307">
        <f>$O$2-C1307</f>
        <v>5</v>
      </c>
      <c r="G1307" cm="1">
        <f t="array" ref="G1307">_xlfn.IFS(F1307&gt;_xlfn.QUARTILE.INC(F:F,3),4,F1307&gt;_xlfn.QUARTILE.INC(F:F,2),3,F1307&gt;_xlfn.QUARTILE.INC(F:F,1),2,F1307&lt;=_xlfn.QUARTILE.INC(F:F,1),1)</f>
        <v>3</v>
      </c>
      <c r="H1307" cm="1">
        <f t="array" ref="H1307">_xlfn.IFS(B1307&gt;_xlfn.QUARTILE.INC(B:B,3),1,B1307&gt;_xlfn.QUARTILE.INC(B:B,2),2,B1307&gt;_xlfn.QUARTILE.INC(B:B,1),3,B1307&lt;=_xlfn.QUARTILE.INC(B:B,1),4)</f>
        <v>3</v>
      </c>
      <c r="I1307" cm="1">
        <f t="array" ref="I1307">_xlfn.IFS(D1307&gt;_xlfn.QUARTILE.INC(D:D,3),1,D1307&gt;_xlfn.QUARTILE.INC(D:D,2),2,D1307&gt;_xlfn.QUARTILE.INC(D:D,1),3,D1307&lt;=_xlfn.QUARTILE.INC(D:D,1),4)</f>
        <v>3</v>
      </c>
      <c r="J1307" t="str">
        <f t="shared" si="80"/>
        <v>333</v>
      </c>
      <c r="K1307" t="str">
        <f t="shared" si="81"/>
        <v/>
      </c>
      <c r="L1307" t="str">
        <f t="shared" si="82"/>
        <v/>
      </c>
      <c r="M1307" t="str">
        <f t="shared" si="83"/>
        <v/>
      </c>
    </row>
    <row r="1308" spans="1:13" x14ac:dyDescent="0.25">
      <c r="A1308">
        <v>383</v>
      </c>
      <c r="B1308">
        <v>9</v>
      </c>
      <c r="C1308" s="1">
        <v>43582</v>
      </c>
      <c r="D1308">
        <v>42.75</v>
      </c>
      <c r="E1308">
        <v>4.2750000000000004</v>
      </c>
      <c r="F1308">
        <f>$O$2-C1308</f>
        <v>4</v>
      </c>
      <c r="G1308" cm="1">
        <f t="array" ref="G1308">_xlfn.IFS(F1308&gt;_xlfn.QUARTILE.INC(F:F,3),4,F1308&gt;_xlfn.QUARTILE.INC(F:F,2),3,F1308&gt;_xlfn.QUARTILE.INC(F:F,1),2,F1308&lt;=_xlfn.QUARTILE.INC(F:F,1),1)</f>
        <v>2</v>
      </c>
      <c r="H1308" cm="1">
        <f t="array" ref="H1308">_xlfn.IFS(B1308&gt;_xlfn.QUARTILE.INC(B:B,3),1,B1308&gt;_xlfn.QUARTILE.INC(B:B,2),2,B1308&gt;_xlfn.QUARTILE.INC(B:B,1),3,B1308&lt;=_xlfn.QUARTILE.INC(B:B,1),4)</f>
        <v>2</v>
      </c>
      <c r="I1308" cm="1">
        <f t="array" ref="I1308">_xlfn.IFS(D1308&gt;_xlfn.QUARTILE.INC(D:D,3),1,D1308&gt;_xlfn.QUARTILE.INC(D:D,2),2,D1308&gt;_xlfn.QUARTILE.INC(D:D,1),3,D1308&lt;=_xlfn.QUARTILE.INC(D:D,1),4)</f>
        <v>3</v>
      </c>
      <c r="J1308" t="str">
        <f t="shared" si="80"/>
        <v>223</v>
      </c>
      <c r="K1308" t="str">
        <f t="shared" si="81"/>
        <v/>
      </c>
      <c r="L1308" t="str">
        <f t="shared" si="82"/>
        <v/>
      </c>
      <c r="M1308" t="str">
        <f t="shared" si="83"/>
        <v/>
      </c>
    </row>
    <row r="1309" spans="1:13" x14ac:dyDescent="0.25">
      <c r="A1309">
        <v>211</v>
      </c>
      <c r="B1309">
        <v>9</v>
      </c>
      <c r="C1309" s="1">
        <v>43583</v>
      </c>
      <c r="D1309">
        <v>42.7</v>
      </c>
      <c r="E1309">
        <v>4.2699999999999996</v>
      </c>
      <c r="F1309">
        <f>$O$2-C1309</f>
        <v>3</v>
      </c>
      <c r="G1309" cm="1">
        <f t="array" ref="G1309">_xlfn.IFS(F1309&gt;_xlfn.QUARTILE.INC(F:F,3),4,F1309&gt;_xlfn.QUARTILE.INC(F:F,2),3,F1309&gt;_xlfn.QUARTILE.INC(F:F,1),2,F1309&lt;=_xlfn.QUARTILE.INC(F:F,1),1)</f>
        <v>1</v>
      </c>
      <c r="H1309" cm="1">
        <f t="array" ref="H1309">_xlfn.IFS(B1309&gt;_xlfn.QUARTILE.INC(B:B,3),1,B1309&gt;_xlfn.QUARTILE.INC(B:B,2),2,B1309&gt;_xlfn.QUARTILE.INC(B:B,1),3,B1309&lt;=_xlfn.QUARTILE.INC(B:B,1),4)</f>
        <v>2</v>
      </c>
      <c r="I1309" cm="1">
        <f t="array" ref="I1309">_xlfn.IFS(D1309&gt;_xlfn.QUARTILE.INC(D:D,3),1,D1309&gt;_xlfn.QUARTILE.INC(D:D,2),2,D1309&gt;_xlfn.QUARTILE.INC(D:D,1),3,D1309&lt;=_xlfn.QUARTILE.INC(D:D,1),4)</f>
        <v>3</v>
      </c>
      <c r="J1309" t="str">
        <f t="shared" si="80"/>
        <v>123</v>
      </c>
      <c r="K1309" t="str">
        <f t="shared" si="81"/>
        <v/>
      </c>
      <c r="L1309" t="str">
        <f t="shared" si="82"/>
        <v/>
      </c>
      <c r="M1309" t="str">
        <f t="shared" si="83"/>
        <v/>
      </c>
    </row>
    <row r="1310" spans="1:13" x14ac:dyDescent="0.25">
      <c r="A1310">
        <v>5453</v>
      </c>
      <c r="B1310">
        <v>10</v>
      </c>
      <c r="C1310" s="1">
        <v>43584</v>
      </c>
      <c r="D1310">
        <v>42.7</v>
      </c>
      <c r="E1310">
        <v>3.55833333333333</v>
      </c>
      <c r="F1310">
        <f>$O$2-C1310</f>
        <v>2</v>
      </c>
      <c r="G1310" cm="1">
        <f t="array" ref="G1310">_xlfn.IFS(F1310&gt;_xlfn.QUARTILE.INC(F:F,3),4,F1310&gt;_xlfn.QUARTILE.INC(F:F,2),3,F1310&gt;_xlfn.QUARTILE.INC(F:F,1),2,F1310&lt;=_xlfn.QUARTILE.INC(F:F,1),1)</f>
        <v>1</v>
      </c>
      <c r="H1310" cm="1">
        <f t="array" ref="H1310">_xlfn.IFS(B1310&gt;_xlfn.QUARTILE.INC(B:B,3),1,B1310&gt;_xlfn.QUARTILE.INC(B:B,2),2,B1310&gt;_xlfn.QUARTILE.INC(B:B,1),3,B1310&lt;=_xlfn.QUARTILE.INC(B:B,1),4)</f>
        <v>2</v>
      </c>
      <c r="I1310" cm="1">
        <f t="array" ref="I1310">_xlfn.IFS(D1310&gt;_xlfn.QUARTILE.INC(D:D,3),1,D1310&gt;_xlfn.QUARTILE.INC(D:D,2),2,D1310&gt;_xlfn.QUARTILE.INC(D:D,1),3,D1310&lt;=_xlfn.QUARTILE.INC(D:D,1),4)</f>
        <v>3</v>
      </c>
      <c r="J1310" t="str">
        <f t="shared" si="80"/>
        <v>123</v>
      </c>
      <c r="K1310" t="str">
        <f t="shared" si="81"/>
        <v/>
      </c>
      <c r="L1310" t="str">
        <f t="shared" si="82"/>
        <v/>
      </c>
      <c r="M1310" t="str">
        <f t="shared" si="83"/>
        <v/>
      </c>
    </row>
    <row r="1311" spans="1:13" x14ac:dyDescent="0.25">
      <c r="A1311">
        <v>5289</v>
      </c>
      <c r="B1311">
        <v>7</v>
      </c>
      <c r="C1311" s="1">
        <v>43584</v>
      </c>
      <c r="D1311">
        <v>42.7</v>
      </c>
      <c r="E1311">
        <v>4.2699999999999996</v>
      </c>
      <c r="F1311">
        <f>$O$2-C1311</f>
        <v>2</v>
      </c>
      <c r="G1311" cm="1">
        <f t="array" ref="G1311">_xlfn.IFS(F1311&gt;_xlfn.QUARTILE.INC(F:F,3),4,F1311&gt;_xlfn.QUARTILE.INC(F:F,2),3,F1311&gt;_xlfn.QUARTILE.INC(F:F,1),2,F1311&lt;=_xlfn.QUARTILE.INC(F:F,1),1)</f>
        <v>1</v>
      </c>
      <c r="H1311" cm="1">
        <f t="array" ref="H1311">_xlfn.IFS(B1311&gt;_xlfn.QUARTILE.INC(B:B,3),1,B1311&gt;_xlfn.QUARTILE.INC(B:B,2),2,B1311&gt;_xlfn.QUARTILE.INC(B:B,1),3,B1311&lt;=_xlfn.QUARTILE.INC(B:B,1),4)</f>
        <v>3</v>
      </c>
      <c r="I1311" cm="1">
        <f t="array" ref="I1311">_xlfn.IFS(D1311&gt;_xlfn.QUARTILE.INC(D:D,3),1,D1311&gt;_xlfn.QUARTILE.INC(D:D,2),2,D1311&gt;_xlfn.QUARTILE.INC(D:D,1),3,D1311&lt;=_xlfn.QUARTILE.INC(D:D,1),4)</f>
        <v>3</v>
      </c>
      <c r="J1311" t="str">
        <f t="shared" si="80"/>
        <v>133</v>
      </c>
      <c r="K1311" t="str">
        <f t="shared" si="81"/>
        <v/>
      </c>
      <c r="L1311" t="str">
        <f t="shared" si="82"/>
        <v/>
      </c>
      <c r="M1311" t="str">
        <f t="shared" si="83"/>
        <v/>
      </c>
    </row>
    <row r="1312" spans="1:13" x14ac:dyDescent="0.25">
      <c r="A1312">
        <v>239</v>
      </c>
      <c r="B1312">
        <v>8</v>
      </c>
      <c r="C1312" s="1">
        <v>43572</v>
      </c>
      <c r="D1312">
        <v>42.65</v>
      </c>
      <c r="E1312">
        <v>4.73888888888888</v>
      </c>
      <c r="F1312">
        <f>$O$2-C1312</f>
        <v>14</v>
      </c>
      <c r="G1312" cm="1">
        <f t="array" ref="G1312">_xlfn.IFS(F1312&gt;_xlfn.QUARTILE.INC(F:F,3),4,F1312&gt;_xlfn.QUARTILE.INC(F:F,2),3,F1312&gt;_xlfn.QUARTILE.INC(F:F,1),2,F1312&lt;=_xlfn.QUARTILE.INC(F:F,1),1)</f>
        <v>4</v>
      </c>
      <c r="H1312" cm="1">
        <f t="array" ref="H1312">_xlfn.IFS(B1312&gt;_xlfn.QUARTILE.INC(B:B,3),1,B1312&gt;_xlfn.QUARTILE.INC(B:B,2),2,B1312&gt;_xlfn.QUARTILE.INC(B:B,1),3,B1312&lt;=_xlfn.QUARTILE.INC(B:B,1),4)</f>
        <v>3</v>
      </c>
      <c r="I1312" cm="1">
        <f t="array" ref="I1312">_xlfn.IFS(D1312&gt;_xlfn.QUARTILE.INC(D:D,3),1,D1312&gt;_xlfn.QUARTILE.INC(D:D,2),2,D1312&gt;_xlfn.QUARTILE.INC(D:D,1),3,D1312&lt;=_xlfn.QUARTILE.INC(D:D,1),4)</f>
        <v>3</v>
      </c>
      <c r="J1312" t="str">
        <f t="shared" si="80"/>
        <v>433</v>
      </c>
      <c r="K1312" t="str">
        <f t="shared" si="81"/>
        <v>At Risk</v>
      </c>
      <c r="L1312" t="str">
        <f t="shared" si="82"/>
        <v/>
      </c>
      <c r="M1312" t="str">
        <f t="shared" si="83"/>
        <v/>
      </c>
    </row>
    <row r="1313" spans="1:13" x14ac:dyDescent="0.25">
      <c r="A1313">
        <v>8309</v>
      </c>
      <c r="B1313">
        <v>8</v>
      </c>
      <c r="C1313" s="1">
        <v>43584</v>
      </c>
      <c r="D1313">
        <v>42.6</v>
      </c>
      <c r="E1313">
        <v>4.26</v>
      </c>
      <c r="F1313">
        <f>$O$2-C1313</f>
        <v>2</v>
      </c>
      <c r="G1313" cm="1">
        <f t="array" ref="G1313">_xlfn.IFS(F1313&gt;_xlfn.QUARTILE.INC(F:F,3),4,F1313&gt;_xlfn.QUARTILE.INC(F:F,2),3,F1313&gt;_xlfn.QUARTILE.INC(F:F,1),2,F1313&lt;=_xlfn.QUARTILE.INC(F:F,1),1)</f>
        <v>1</v>
      </c>
      <c r="H1313" cm="1">
        <f t="array" ref="H1313">_xlfn.IFS(B1313&gt;_xlfn.QUARTILE.INC(B:B,3),1,B1313&gt;_xlfn.QUARTILE.INC(B:B,2),2,B1313&gt;_xlfn.QUARTILE.INC(B:B,1),3,B1313&lt;=_xlfn.QUARTILE.INC(B:B,1),4)</f>
        <v>3</v>
      </c>
      <c r="I1313" cm="1">
        <f t="array" ref="I1313">_xlfn.IFS(D1313&gt;_xlfn.QUARTILE.INC(D:D,3),1,D1313&gt;_xlfn.QUARTILE.INC(D:D,2),2,D1313&gt;_xlfn.QUARTILE.INC(D:D,1),3,D1313&lt;=_xlfn.QUARTILE.INC(D:D,1),4)</f>
        <v>3</v>
      </c>
      <c r="J1313" t="str">
        <f t="shared" si="80"/>
        <v>133</v>
      </c>
      <c r="K1313" t="str">
        <f t="shared" si="81"/>
        <v/>
      </c>
      <c r="L1313" t="str">
        <f t="shared" si="82"/>
        <v/>
      </c>
      <c r="M1313" t="str">
        <f t="shared" si="83"/>
        <v/>
      </c>
    </row>
    <row r="1314" spans="1:13" x14ac:dyDescent="0.25">
      <c r="A1314">
        <v>175</v>
      </c>
      <c r="B1314">
        <v>7</v>
      </c>
      <c r="C1314" s="1">
        <v>43584</v>
      </c>
      <c r="D1314">
        <v>42.6</v>
      </c>
      <c r="E1314">
        <v>4.26</v>
      </c>
      <c r="F1314">
        <f>$O$2-C1314</f>
        <v>2</v>
      </c>
      <c r="G1314" cm="1">
        <f t="array" ref="G1314">_xlfn.IFS(F1314&gt;_xlfn.QUARTILE.INC(F:F,3),4,F1314&gt;_xlfn.QUARTILE.INC(F:F,2),3,F1314&gt;_xlfn.QUARTILE.INC(F:F,1),2,F1314&lt;=_xlfn.QUARTILE.INC(F:F,1),1)</f>
        <v>1</v>
      </c>
      <c r="H1314" cm="1">
        <f t="array" ref="H1314">_xlfn.IFS(B1314&gt;_xlfn.QUARTILE.INC(B:B,3),1,B1314&gt;_xlfn.QUARTILE.INC(B:B,2),2,B1314&gt;_xlfn.QUARTILE.INC(B:B,1),3,B1314&lt;=_xlfn.QUARTILE.INC(B:B,1),4)</f>
        <v>3</v>
      </c>
      <c r="I1314" cm="1">
        <f t="array" ref="I1314">_xlfn.IFS(D1314&gt;_xlfn.QUARTILE.INC(D:D,3),1,D1314&gt;_xlfn.QUARTILE.INC(D:D,2),2,D1314&gt;_xlfn.QUARTILE.INC(D:D,1),3,D1314&lt;=_xlfn.QUARTILE.INC(D:D,1),4)</f>
        <v>3</v>
      </c>
      <c r="J1314" t="str">
        <f t="shared" si="80"/>
        <v>133</v>
      </c>
      <c r="K1314" t="str">
        <f t="shared" si="81"/>
        <v/>
      </c>
      <c r="L1314" t="str">
        <f t="shared" si="82"/>
        <v/>
      </c>
      <c r="M1314" t="str">
        <f t="shared" si="83"/>
        <v/>
      </c>
    </row>
    <row r="1315" spans="1:13" x14ac:dyDescent="0.25">
      <c r="A1315">
        <v>190</v>
      </c>
      <c r="B1315">
        <v>9</v>
      </c>
      <c r="C1315" s="1">
        <v>43568</v>
      </c>
      <c r="D1315">
        <v>42.55</v>
      </c>
      <c r="E1315">
        <v>3.8681818181818102</v>
      </c>
      <c r="F1315">
        <f>$O$2-C1315</f>
        <v>18</v>
      </c>
      <c r="G1315" cm="1">
        <f t="array" ref="G1315">_xlfn.IFS(F1315&gt;_xlfn.QUARTILE.INC(F:F,3),4,F1315&gt;_xlfn.QUARTILE.INC(F:F,2),3,F1315&gt;_xlfn.QUARTILE.INC(F:F,1),2,F1315&lt;=_xlfn.QUARTILE.INC(F:F,1),1)</f>
        <v>4</v>
      </c>
      <c r="H1315" cm="1">
        <f t="array" ref="H1315">_xlfn.IFS(B1315&gt;_xlfn.QUARTILE.INC(B:B,3),1,B1315&gt;_xlfn.QUARTILE.INC(B:B,2),2,B1315&gt;_xlfn.QUARTILE.INC(B:B,1),3,B1315&lt;=_xlfn.QUARTILE.INC(B:B,1),4)</f>
        <v>2</v>
      </c>
      <c r="I1315" cm="1">
        <f t="array" ref="I1315">_xlfn.IFS(D1315&gt;_xlfn.QUARTILE.INC(D:D,3),1,D1315&gt;_xlfn.QUARTILE.INC(D:D,2),2,D1315&gt;_xlfn.QUARTILE.INC(D:D,1),3,D1315&lt;=_xlfn.QUARTILE.INC(D:D,1),4)</f>
        <v>3</v>
      </c>
      <c r="J1315" t="str">
        <f t="shared" si="80"/>
        <v>423</v>
      </c>
      <c r="K1315" t="str">
        <f t="shared" si="81"/>
        <v>At Risk</v>
      </c>
      <c r="L1315" t="str">
        <f t="shared" si="82"/>
        <v/>
      </c>
      <c r="M1315" t="str">
        <f t="shared" si="83"/>
        <v/>
      </c>
    </row>
    <row r="1316" spans="1:13" x14ac:dyDescent="0.25">
      <c r="A1316">
        <v>5577</v>
      </c>
      <c r="B1316">
        <v>9</v>
      </c>
      <c r="C1316" s="1">
        <v>43583</v>
      </c>
      <c r="D1316">
        <v>42.55</v>
      </c>
      <c r="E1316">
        <v>4.2549999999999999</v>
      </c>
      <c r="F1316">
        <f>$O$2-C1316</f>
        <v>3</v>
      </c>
      <c r="G1316" cm="1">
        <f t="array" ref="G1316">_xlfn.IFS(F1316&gt;_xlfn.QUARTILE.INC(F:F,3),4,F1316&gt;_xlfn.QUARTILE.INC(F:F,2),3,F1316&gt;_xlfn.QUARTILE.INC(F:F,1),2,F1316&lt;=_xlfn.QUARTILE.INC(F:F,1),1)</f>
        <v>1</v>
      </c>
      <c r="H1316" cm="1">
        <f t="array" ref="H1316">_xlfn.IFS(B1316&gt;_xlfn.QUARTILE.INC(B:B,3),1,B1316&gt;_xlfn.QUARTILE.INC(B:B,2),2,B1316&gt;_xlfn.QUARTILE.INC(B:B,1),3,B1316&lt;=_xlfn.QUARTILE.INC(B:B,1),4)</f>
        <v>2</v>
      </c>
      <c r="I1316" cm="1">
        <f t="array" ref="I1316">_xlfn.IFS(D1316&gt;_xlfn.QUARTILE.INC(D:D,3),1,D1316&gt;_xlfn.QUARTILE.INC(D:D,2),2,D1316&gt;_xlfn.QUARTILE.INC(D:D,1),3,D1316&lt;=_xlfn.QUARTILE.INC(D:D,1),4)</f>
        <v>3</v>
      </c>
      <c r="J1316" t="str">
        <f t="shared" si="80"/>
        <v>123</v>
      </c>
      <c r="K1316" t="str">
        <f t="shared" si="81"/>
        <v/>
      </c>
      <c r="L1316" t="str">
        <f t="shared" si="82"/>
        <v/>
      </c>
      <c r="M1316" t="str">
        <f t="shared" si="83"/>
        <v/>
      </c>
    </row>
    <row r="1317" spans="1:13" x14ac:dyDescent="0.25">
      <c r="A1317">
        <v>5427</v>
      </c>
      <c r="B1317">
        <v>8</v>
      </c>
      <c r="C1317" s="1">
        <v>43583</v>
      </c>
      <c r="D1317">
        <v>42.5</v>
      </c>
      <c r="E1317">
        <v>4.7222222222222197</v>
      </c>
      <c r="F1317">
        <f>$O$2-C1317</f>
        <v>3</v>
      </c>
      <c r="G1317" cm="1">
        <f t="array" ref="G1317">_xlfn.IFS(F1317&gt;_xlfn.QUARTILE.INC(F:F,3),4,F1317&gt;_xlfn.QUARTILE.INC(F:F,2),3,F1317&gt;_xlfn.QUARTILE.INC(F:F,1),2,F1317&lt;=_xlfn.QUARTILE.INC(F:F,1),1)</f>
        <v>1</v>
      </c>
      <c r="H1317" cm="1">
        <f t="array" ref="H1317">_xlfn.IFS(B1317&gt;_xlfn.QUARTILE.INC(B:B,3),1,B1317&gt;_xlfn.QUARTILE.INC(B:B,2),2,B1317&gt;_xlfn.QUARTILE.INC(B:B,1),3,B1317&lt;=_xlfn.QUARTILE.INC(B:B,1),4)</f>
        <v>3</v>
      </c>
      <c r="I1317" cm="1">
        <f t="array" ref="I1317">_xlfn.IFS(D1317&gt;_xlfn.QUARTILE.INC(D:D,3),1,D1317&gt;_xlfn.QUARTILE.INC(D:D,2),2,D1317&gt;_xlfn.QUARTILE.INC(D:D,1),3,D1317&lt;=_xlfn.QUARTILE.INC(D:D,1),4)</f>
        <v>3</v>
      </c>
      <c r="J1317" t="str">
        <f t="shared" si="80"/>
        <v>133</v>
      </c>
      <c r="K1317" t="str">
        <f t="shared" si="81"/>
        <v/>
      </c>
      <c r="L1317" t="str">
        <f t="shared" si="82"/>
        <v/>
      </c>
      <c r="M1317" t="str">
        <f t="shared" si="83"/>
        <v/>
      </c>
    </row>
    <row r="1318" spans="1:13" x14ac:dyDescent="0.25">
      <c r="A1318">
        <v>469</v>
      </c>
      <c r="B1318">
        <v>9</v>
      </c>
      <c r="C1318" s="1">
        <v>43584</v>
      </c>
      <c r="D1318">
        <v>42.5</v>
      </c>
      <c r="E1318">
        <v>3.8636363636363602</v>
      </c>
      <c r="F1318">
        <f>$O$2-C1318</f>
        <v>2</v>
      </c>
      <c r="G1318" cm="1">
        <f t="array" ref="G1318">_xlfn.IFS(F1318&gt;_xlfn.QUARTILE.INC(F:F,3),4,F1318&gt;_xlfn.QUARTILE.INC(F:F,2),3,F1318&gt;_xlfn.QUARTILE.INC(F:F,1),2,F1318&lt;=_xlfn.QUARTILE.INC(F:F,1),1)</f>
        <v>1</v>
      </c>
      <c r="H1318" cm="1">
        <f t="array" ref="H1318">_xlfn.IFS(B1318&gt;_xlfn.QUARTILE.INC(B:B,3),1,B1318&gt;_xlfn.QUARTILE.INC(B:B,2),2,B1318&gt;_xlfn.QUARTILE.INC(B:B,1),3,B1318&lt;=_xlfn.QUARTILE.INC(B:B,1),4)</f>
        <v>2</v>
      </c>
      <c r="I1318" cm="1">
        <f t="array" ref="I1318">_xlfn.IFS(D1318&gt;_xlfn.QUARTILE.INC(D:D,3),1,D1318&gt;_xlfn.QUARTILE.INC(D:D,2),2,D1318&gt;_xlfn.QUARTILE.INC(D:D,1),3,D1318&lt;=_xlfn.QUARTILE.INC(D:D,1),4)</f>
        <v>3</v>
      </c>
      <c r="J1318" t="str">
        <f t="shared" si="80"/>
        <v>123</v>
      </c>
      <c r="K1318" t="str">
        <f t="shared" si="81"/>
        <v/>
      </c>
      <c r="L1318" t="str">
        <f t="shared" si="82"/>
        <v/>
      </c>
      <c r="M1318" t="str">
        <f t="shared" si="83"/>
        <v/>
      </c>
    </row>
    <row r="1319" spans="1:13" x14ac:dyDescent="0.25">
      <c r="A1319">
        <v>5566</v>
      </c>
      <c r="B1319">
        <v>8</v>
      </c>
      <c r="C1319" s="1">
        <v>43584</v>
      </c>
      <c r="D1319">
        <v>42.5</v>
      </c>
      <c r="E1319">
        <v>4.25</v>
      </c>
      <c r="F1319">
        <f>$O$2-C1319</f>
        <v>2</v>
      </c>
      <c r="G1319" cm="1">
        <f t="array" ref="G1319">_xlfn.IFS(F1319&gt;_xlfn.QUARTILE.INC(F:F,3),4,F1319&gt;_xlfn.QUARTILE.INC(F:F,2),3,F1319&gt;_xlfn.QUARTILE.INC(F:F,1),2,F1319&lt;=_xlfn.QUARTILE.INC(F:F,1),1)</f>
        <v>1</v>
      </c>
      <c r="H1319" cm="1">
        <f t="array" ref="H1319">_xlfn.IFS(B1319&gt;_xlfn.QUARTILE.INC(B:B,3),1,B1319&gt;_xlfn.QUARTILE.INC(B:B,2),2,B1319&gt;_xlfn.QUARTILE.INC(B:B,1),3,B1319&lt;=_xlfn.QUARTILE.INC(B:B,1),4)</f>
        <v>3</v>
      </c>
      <c r="I1319" cm="1">
        <f t="array" ref="I1319">_xlfn.IFS(D1319&gt;_xlfn.QUARTILE.INC(D:D,3),1,D1319&gt;_xlfn.QUARTILE.INC(D:D,2),2,D1319&gt;_xlfn.QUARTILE.INC(D:D,1),3,D1319&lt;=_xlfn.QUARTILE.INC(D:D,1),4)</f>
        <v>3</v>
      </c>
      <c r="J1319" t="str">
        <f t="shared" si="80"/>
        <v>133</v>
      </c>
      <c r="K1319" t="str">
        <f t="shared" si="81"/>
        <v/>
      </c>
      <c r="L1319" t="str">
        <f t="shared" si="82"/>
        <v/>
      </c>
      <c r="M1319" t="str">
        <f t="shared" si="83"/>
        <v/>
      </c>
    </row>
    <row r="1320" spans="1:13" x14ac:dyDescent="0.25">
      <c r="A1320">
        <v>5884</v>
      </c>
      <c r="B1320">
        <v>7</v>
      </c>
      <c r="C1320" s="1">
        <v>43584</v>
      </c>
      <c r="D1320">
        <v>42.5</v>
      </c>
      <c r="E1320">
        <v>6.0714285714285703</v>
      </c>
      <c r="F1320">
        <f>$O$2-C1320</f>
        <v>2</v>
      </c>
      <c r="G1320" cm="1">
        <f t="array" ref="G1320">_xlfn.IFS(F1320&gt;_xlfn.QUARTILE.INC(F:F,3),4,F1320&gt;_xlfn.QUARTILE.INC(F:F,2),3,F1320&gt;_xlfn.QUARTILE.INC(F:F,1),2,F1320&lt;=_xlfn.QUARTILE.INC(F:F,1),1)</f>
        <v>1</v>
      </c>
      <c r="H1320" cm="1">
        <f t="array" ref="H1320">_xlfn.IFS(B1320&gt;_xlfn.QUARTILE.INC(B:B,3),1,B1320&gt;_xlfn.QUARTILE.INC(B:B,2),2,B1320&gt;_xlfn.QUARTILE.INC(B:B,1),3,B1320&lt;=_xlfn.QUARTILE.INC(B:B,1),4)</f>
        <v>3</v>
      </c>
      <c r="I1320" cm="1">
        <f t="array" ref="I1320">_xlfn.IFS(D1320&gt;_xlfn.QUARTILE.INC(D:D,3),1,D1320&gt;_xlfn.QUARTILE.INC(D:D,2),2,D1320&gt;_xlfn.QUARTILE.INC(D:D,1),3,D1320&lt;=_xlfn.QUARTILE.INC(D:D,1),4)</f>
        <v>3</v>
      </c>
      <c r="J1320" t="str">
        <f t="shared" si="80"/>
        <v>133</v>
      </c>
      <c r="K1320" t="str">
        <f t="shared" si="81"/>
        <v/>
      </c>
      <c r="L1320" t="str">
        <f t="shared" si="82"/>
        <v/>
      </c>
      <c r="M1320" t="str">
        <f t="shared" si="83"/>
        <v/>
      </c>
    </row>
    <row r="1321" spans="1:13" x14ac:dyDescent="0.25">
      <c r="A1321">
        <v>5835</v>
      </c>
      <c r="B1321">
        <v>9</v>
      </c>
      <c r="C1321" s="1">
        <v>43583</v>
      </c>
      <c r="D1321">
        <v>42.5</v>
      </c>
      <c r="E1321">
        <v>4.25</v>
      </c>
      <c r="F1321">
        <f>$O$2-C1321</f>
        <v>3</v>
      </c>
      <c r="G1321" cm="1">
        <f t="array" ref="G1321">_xlfn.IFS(F1321&gt;_xlfn.QUARTILE.INC(F:F,3),4,F1321&gt;_xlfn.QUARTILE.INC(F:F,2),3,F1321&gt;_xlfn.QUARTILE.INC(F:F,1),2,F1321&lt;=_xlfn.QUARTILE.INC(F:F,1),1)</f>
        <v>1</v>
      </c>
      <c r="H1321" cm="1">
        <f t="array" ref="H1321">_xlfn.IFS(B1321&gt;_xlfn.QUARTILE.INC(B:B,3),1,B1321&gt;_xlfn.QUARTILE.INC(B:B,2),2,B1321&gt;_xlfn.QUARTILE.INC(B:B,1),3,B1321&lt;=_xlfn.QUARTILE.INC(B:B,1),4)</f>
        <v>2</v>
      </c>
      <c r="I1321" cm="1">
        <f t="array" ref="I1321">_xlfn.IFS(D1321&gt;_xlfn.QUARTILE.INC(D:D,3),1,D1321&gt;_xlfn.QUARTILE.INC(D:D,2),2,D1321&gt;_xlfn.QUARTILE.INC(D:D,1),3,D1321&lt;=_xlfn.QUARTILE.INC(D:D,1),4)</f>
        <v>3</v>
      </c>
      <c r="J1321" t="str">
        <f t="shared" si="80"/>
        <v>123</v>
      </c>
      <c r="K1321" t="str">
        <f t="shared" si="81"/>
        <v/>
      </c>
      <c r="L1321" t="str">
        <f t="shared" si="82"/>
        <v/>
      </c>
      <c r="M1321" t="str">
        <f t="shared" si="83"/>
        <v/>
      </c>
    </row>
    <row r="1322" spans="1:13" x14ac:dyDescent="0.25">
      <c r="A1322">
        <v>5119</v>
      </c>
      <c r="B1322">
        <v>7</v>
      </c>
      <c r="C1322" s="1">
        <v>43580</v>
      </c>
      <c r="D1322">
        <v>42.499999999999901</v>
      </c>
      <c r="E1322">
        <v>3.8636363636363602</v>
      </c>
      <c r="F1322">
        <f>$O$2-C1322</f>
        <v>6</v>
      </c>
      <c r="G1322" cm="1">
        <f t="array" ref="G1322">_xlfn.IFS(F1322&gt;_xlfn.QUARTILE.INC(F:F,3),4,F1322&gt;_xlfn.QUARTILE.INC(F:F,2),3,F1322&gt;_xlfn.QUARTILE.INC(F:F,1),2,F1322&lt;=_xlfn.QUARTILE.INC(F:F,1),1)</f>
        <v>3</v>
      </c>
      <c r="H1322" cm="1">
        <f t="array" ref="H1322">_xlfn.IFS(B1322&gt;_xlfn.QUARTILE.INC(B:B,3),1,B1322&gt;_xlfn.QUARTILE.INC(B:B,2),2,B1322&gt;_xlfn.QUARTILE.INC(B:B,1),3,B1322&lt;=_xlfn.QUARTILE.INC(B:B,1),4)</f>
        <v>3</v>
      </c>
      <c r="I1322" cm="1">
        <f t="array" ref="I1322">_xlfn.IFS(D1322&gt;_xlfn.QUARTILE.INC(D:D,3),1,D1322&gt;_xlfn.QUARTILE.INC(D:D,2),2,D1322&gt;_xlfn.QUARTILE.INC(D:D,1),3,D1322&lt;=_xlfn.QUARTILE.INC(D:D,1),4)</f>
        <v>3</v>
      </c>
      <c r="J1322" t="str">
        <f t="shared" si="80"/>
        <v>333</v>
      </c>
      <c r="K1322" t="str">
        <f t="shared" si="81"/>
        <v/>
      </c>
      <c r="L1322" t="str">
        <f t="shared" si="82"/>
        <v/>
      </c>
      <c r="M1322" t="str">
        <f t="shared" si="83"/>
        <v/>
      </c>
    </row>
    <row r="1323" spans="1:13" x14ac:dyDescent="0.25">
      <c r="A1323">
        <v>283</v>
      </c>
      <c r="B1323">
        <v>8</v>
      </c>
      <c r="C1323" s="1">
        <v>43581</v>
      </c>
      <c r="D1323">
        <v>42.45</v>
      </c>
      <c r="E1323">
        <v>4.2450000000000001</v>
      </c>
      <c r="F1323">
        <f>$O$2-C1323</f>
        <v>5</v>
      </c>
      <c r="G1323" cm="1">
        <f t="array" ref="G1323">_xlfn.IFS(F1323&gt;_xlfn.QUARTILE.INC(F:F,3),4,F1323&gt;_xlfn.QUARTILE.INC(F:F,2),3,F1323&gt;_xlfn.QUARTILE.INC(F:F,1),2,F1323&lt;=_xlfn.QUARTILE.INC(F:F,1),1)</f>
        <v>3</v>
      </c>
      <c r="H1323" cm="1">
        <f t="array" ref="H1323">_xlfn.IFS(B1323&gt;_xlfn.QUARTILE.INC(B:B,3),1,B1323&gt;_xlfn.QUARTILE.INC(B:B,2),2,B1323&gt;_xlfn.QUARTILE.INC(B:B,1),3,B1323&lt;=_xlfn.QUARTILE.INC(B:B,1),4)</f>
        <v>3</v>
      </c>
      <c r="I1323" cm="1">
        <f t="array" ref="I1323">_xlfn.IFS(D1323&gt;_xlfn.QUARTILE.INC(D:D,3),1,D1323&gt;_xlfn.QUARTILE.INC(D:D,2),2,D1323&gt;_xlfn.QUARTILE.INC(D:D,1),3,D1323&lt;=_xlfn.QUARTILE.INC(D:D,1),4)</f>
        <v>3</v>
      </c>
      <c r="J1323" t="str">
        <f t="shared" si="80"/>
        <v>333</v>
      </c>
      <c r="K1323" t="str">
        <f t="shared" si="81"/>
        <v/>
      </c>
      <c r="L1323" t="str">
        <f t="shared" si="82"/>
        <v/>
      </c>
      <c r="M1323" t="str">
        <f t="shared" si="83"/>
        <v/>
      </c>
    </row>
    <row r="1324" spans="1:13" x14ac:dyDescent="0.25">
      <c r="A1324">
        <v>5293</v>
      </c>
      <c r="B1324">
        <v>7</v>
      </c>
      <c r="C1324" s="1">
        <v>43583</v>
      </c>
      <c r="D1324">
        <v>42.4</v>
      </c>
      <c r="E1324">
        <v>6.0571428571428498</v>
      </c>
      <c r="F1324">
        <f>$O$2-C1324</f>
        <v>3</v>
      </c>
      <c r="G1324" cm="1">
        <f t="array" ref="G1324">_xlfn.IFS(F1324&gt;_xlfn.QUARTILE.INC(F:F,3),4,F1324&gt;_xlfn.QUARTILE.INC(F:F,2),3,F1324&gt;_xlfn.QUARTILE.INC(F:F,1),2,F1324&lt;=_xlfn.QUARTILE.INC(F:F,1),1)</f>
        <v>1</v>
      </c>
      <c r="H1324" cm="1">
        <f t="array" ref="H1324">_xlfn.IFS(B1324&gt;_xlfn.QUARTILE.INC(B:B,3),1,B1324&gt;_xlfn.QUARTILE.INC(B:B,2),2,B1324&gt;_xlfn.QUARTILE.INC(B:B,1),3,B1324&lt;=_xlfn.QUARTILE.INC(B:B,1),4)</f>
        <v>3</v>
      </c>
      <c r="I1324" cm="1">
        <f t="array" ref="I1324">_xlfn.IFS(D1324&gt;_xlfn.QUARTILE.INC(D:D,3),1,D1324&gt;_xlfn.QUARTILE.INC(D:D,2),2,D1324&gt;_xlfn.QUARTILE.INC(D:D,1),3,D1324&lt;=_xlfn.QUARTILE.INC(D:D,1),4)</f>
        <v>3</v>
      </c>
      <c r="J1324" t="str">
        <f t="shared" si="80"/>
        <v>133</v>
      </c>
      <c r="K1324" t="str">
        <f t="shared" si="81"/>
        <v/>
      </c>
      <c r="L1324" t="str">
        <f t="shared" si="82"/>
        <v/>
      </c>
      <c r="M1324" t="str">
        <f t="shared" si="83"/>
        <v/>
      </c>
    </row>
    <row r="1325" spans="1:13" x14ac:dyDescent="0.25">
      <c r="A1325">
        <v>5432</v>
      </c>
      <c r="B1325">
        <v>7</v>
      </c>
      <c r="C1325" s="1">
        <v>43584</v>
      </c>
      <c r="D1325">
        <v>42.35</v>
      </c>
      <c r="E1325">
        <v>4.7055555555555504</v>
      </c>
      <c r="F1325">
        <f>$O$2-C1325</f>
        <v>2</v>
      </c>
      <c r="G1325" cm="1">
        <f t="array" ref="G1325">_xlfn.IFS(F1325&gt;_xlfn.QUARTILE.INC(F:F,3),4,F1325&gt;_xlfn.QUARTILE.INC(F:F,2),3,F1325&gt;_xlfn.QUARTILE.INC(F:F,1),2,F1325&lt;=_xlfn.QUARTILE.INC(F:F,1),1)</f>
        <v>1</v>
      </c>
      <c r="H1325" cm="1">
        <f t="array" ref="H1325">_xlfn.IFS(B1325&gt;_xlfn.QUARTILE.INC(B:B,3),1,B1325&gt;_xlfn.QUARTILE.INC(B:B,2),2,B1325&gt;_xlfn.QUARTILE.INC(B:B,1),3,B1325&lt;=_xlfn.QUARTILE.INC(B:B,1),4)</f>
        <v>3</v>
      </c>
      <c r="I1325" cm="1">
        <f t="array" ref="I1325">_xlfn.IFS(D1325&gt;_xlfn.QUARTILE.INC(D:D,3),1,D1325&gt;_xlfn.QUARTILE.INC(D:D,2),2,D1325&gt;_xlfn.QUARTILE.INC(D:D,1),3,D1325&lt;=_xlfn.QUARTILE.INC(D:D,1),4)</f>
        <v>3</v>
      </c>
      <c r="J1325" t="str">
        <f t="shared" si="80"/>
        <v>133</v>
      </c>
      <c r="K1325" t="str">
        <f t="shared" si="81"/>
        <v/>
      </c>
      <c r="L1325" t="str">
        <f t="shared" si="82"/>
        <v/>
      </c>
      <c r="M1325" t="str">
        <f t="shared" si="83"/>
        <v/>
      </c>
    </row>
    <row r="1326" spans="1:13" x14ac:dyDescent="0.25">
      <c r="A1326">
        <v>5042</v>
      </c>
      <c r="B1326">
        <v>7</v>
      </c>
      <c r="C1326" s="1">
        <v>43584</v>
      </c>
      <c r="D1326">
        <v>42.35</v>
      </c>
      <c r="E1326">
        <v>4.7055555555555504</v>
      </c>
      <c r="F1326">
        <f>$O$2-C1326</f>
        <v>2</v>
      </c>
      <c r="G1326" cm="1">
        <f t="array" ref="G1326">_xlfn.IFS(F1326&gt;_xlfn.QUARTILE.INC(F:F,3),4,F1326&gt;_xlfn.QUARTILE.INC(F:F,2),3,F1326&gt;_xlfn.QUARTILE.INC(F:F,1),2,F1326&lt;=_xlfn.QUARTILE.INC(F:F,1),1)</f>
        <v>1</v>
      </c>
      <c r="H1326" cm="1">
        <f t="array" ref="H1326">_xlfn.IFS(B1326&gt;_xlfn.QUARTILE.INC(B:B,3),1,B1326&gt;_xlfn.QUARTILE.INC(B:B,2),2,B1326&gt;_xlfn.QUARTILE.INC(B:B,1),3,B1326&lt;=_xlfn.QUARTILE.INC(B:B,1),4)</f>
        <v>3</v>
      </c>
      <c r="I1326" cm="1">
        <f t="array" ref="I1326">_xlfn.IFS(D1326&gt;_xlfn.QUARTILE.INC(D:D,3),1,D1326&gt;_xlfn.QUARTILE.INC(D:D,2),2,D1326&gt;_xlfn.QUARTILE.INC(D:D,1),3,D1326&lt;=_xlfn.QUARTILE.INC(D:D,1),4)</f>
        <v>3</v>
      </c>
      <c r="J1326" t="str">
        <f t="shared" si="80"/>
        <v>133</v>
      </c>
      <c r="K1326" t="str">
        <f t="shared" si="81"/>
        <v/>
      </c>
      <c r="L1326" t="str">
        <f t="shared" si="82"/>
        <v/>
      </c>
      <c r="M1326" t="str">
        <f t="shared" si="83"/>
        <v/>
      </c>
    </row>
    <row r="1327" spans="1:13" x14ac:dyDescent="0.25">
      <c r="A1327">
        <v>8005</v>
      </c>
      <c r="B1327">
        <v>9</v>
      </c>
      <c r="C1327" s="1">
        <v>43578</v>
      </c>
      <c r="D1327">
        <v>42.3</v>
      </c>
      <c r="E1327">
        <v>4.2300000000000004</v>
      </c>
      <c r="F1327">
        <f>$O$2-C1327</f>
        <v>8</v>
      </c>
      <c r="G1327" cm="1">
        <f t="array" ref="G1327">_xlfn.IFS(F1327&gt;_xlfn.QUARTILE.INC(F:F,3),4,F1327&gt;_xlfn.QUARTILE.INC(F:F,2),3,F1327&gt;_xlfn.QUARTILE.INC(F:F,1),2,F1327&lt;=_xlfn.QUARTILE.INC(F:F,1),1)</f>
        <v>4</v>
      </c>
      <c r="H1327" cm="1">
        <f t="array" ref="H1327">_xlfn.IFS(B1327&gt;_xlfn.QUARTILE.INC(B:B,3),1,B1327&gt;_xlfn.QUARTILE.INC(B:B,2),2,B1327&gt;_xlfn.QUARTILE.INC(B:B,1),3,B1327&lt;=_xlfn.QUARTILE.INC(B:B,1),4)</f>
        <v>2</v>
      </c>
      <c r="I1327" cm="1">
        <f t="array" ref="I1327">_xlfn.IFS(D1327&gt;_xlfn.QUARTILE.INC(D:D,3),1,D1327&gt;_xlfn.QUARTILE.INC(D:D,2),2,D1327&gt;_xlfn.QUARTILE.INC(D:D,1),3,D1327&lt;=_xlfn.QUARTILE.INC(D:D,1),4)</f>
        <v>3</v>
      </c>
      <c r="J1327" t="str">
        <f t="shared" si="80"/>
        <v>423</v>
      </c>
      <c r="K1327" t="str">
        <f t="shared" si="81"/>
        <v>At Risk</v>
      </c>
      <c r="L1327" t="str">
        <f t="shared" si="82"/>
        <v/>
      </c>
      <c r="M1327" t="str">
        <f t="shared" si="83"/>
        <v/>
      </c>
    </row>
    <row r="1328" spans="1:13" x14ac:dyDescent="0.25">
      <c r="A1328">
        <v>8207</v>
      </c>
      <c r="B1328">
        <v>9</v>
      </c>
      <c r="C1328" s="1">
        <v>43583</v>
      </c>
      <c r="D1328">
        <v>42.3</v>
      </c>
      <c r="E1328">
        <v>4.6999999999999904</v>
      </c>
      <c r="F1328">
        <f>$O$2-C1328</f>
        <v>3</v>
      </c>
      <c r="G1328" cm="1">
        <f t="array" ref="G1328">_xlfn.IFS(F1328&gt;_xlfn.QUARTILE.INC(F:F,3),4,F1328&gt;_xlfn.QUARTILE.INC(F:F,2),3,F1328&gt;_xlfn.QUARTILE.INC(F:F,1),2,F1328&lt;=_xlfn.QUARTILE.INC(F:F,1),1)</f>
        <v>1</v>
      </c>
      <c r="H1328" cm="1">
        <f t="array" ref="H1328">_xlfn.IFS(B1328&gt;_xlfn.QUARTILE.INC(B:B,3),1,B1328&gt;_xlfn.QUARTILE.INC(B:B,2),2,B1328&gt;_xlfn.QUARTILE.INC(B:B,1),3,B1328&lt;=_xlfn.QUARTILE.INC(B:B,1),4)</f>
        <v>2</v>
      </c>
      <c r="I1328" cm="1">
        <f t="array" ref="I1328">_xlfn.IFS(D1328&gt;_xlfn.QUARTILE.INC(D:D,3),1,D1328&gt;_xlfn.QUARTILE.INC(D:D,2),2,D1328&gt;_xlfn.QUARTILE.INC(D:D,1),3,D1328&lt;=_xlfn.QUARTILE.INC(D:D,1),4)</f>
        <v>3</v>
      </c>
      <c r="J1328" t="str">
        <f t="shared" si="80"/>
        <v>123</v>
      </c>
      <c r="K1328" t="str">
        <f t="shared" si="81"/>
        <v/>
      </c>
      <c r="L1328" t="str">
        <f t="shared" si="82"/>
        <v/>
      </c>
      <c r="M1328" t="str">
        <f t="shared" si="83"/>
        <v/>
      </c>
    </row>
    <row r="1329" spans="1:13" x14ac:dyDescent="0.25">
      <c r="A1329">
        <v>5446</v>
      </c>
      <c r="B1329">
        <v>8</v>
      </c>
      <c r="C1329" s="1">
        <v>43584</v>
      </c>
      <c r="D1329">
        <v>42.25</v>
      </c>
      <c r="E1329">
        <v>4.6944444444444402</v>
      </c>
      <c r="F1329">
        <f>$O$2-C1329</f>
        <v>2</v>
      </c>
      <c r="G1329" cm="1">
        <f t="array" ref="G1329">_xlfn.IFS(F1329&gt;_xlfn.QUARTILE.INC(F:F,3),4,F1329&gt;_xlfn.QUARTILE.INC(F:F,2),3,F1329&gt;_xlfn.QUARTILE.INC(F:F,1),2,F1329&lt;=_xlfn.QUARTILE.INC(F:F,1),1)</f>
        <v>1</v>
      </c>
      <c r="H1329" cm="1">
        <f t="array" ref="H1329">_xlfn.IFS(B1329&gt;_xlfn.QUARTILE.INC(B:B,3),1,B1329&gt;_xlfn.QUARTILE.INC(B:B,2),2,B1329&gt;_xlfn.QUARTILE.INC(B:B,1),3,B1329&lt;=_xlfn.QUARTILE.INC(B:B,1),4)</f>
        <v>3</v>
      </c>
      <c r="I1329" cm="1">
        <f t="array" ref="I1329">_xlfn.IFS(D1329&gt;_xlfn.QUARTILE.INC(D:D,3),1,D1329&gt;_xlfn.QUARTILE.INC(D:D,2),2,D1329&gt;_xlfn.QUARTILE.INC(D:D,1),3,D1329&lt;=_xlfn.QUARTILE.INC(D:D,1),4)</f>
        <v>3</v>
      </c>
      <c r="J1329" t="str">
        <f t="shared" si="80"/>
        <v>133</v>
      </c>
      <c r="K1329" t="str">
        <f t="shared" si="81"/>
        <v/>
      </c>
      <c r="L1329" t="str">
        <f t="shared" si="82"/>
        <v/>
      </c>
      <c r="M1329" t="str">
        <f t="shared" si="83"/>
        <v/>
      </c>
    </row>
    <row r="1330" spans="1:13" x14ac:dyDescent="0.25">
      <c r="A1330">
        <v>799</v>
      </c>
      <c r="B1330">
        <v>8</v>
      </c>
      <c r="C1330" s="1">
        <v>43579</v>
      </c>
      <c r="D1330">
        <v>42.25</v>
      </c>
      <c r="E1330">
        <v>4.6944444444444402</v>
      </c>
      <c r="F1330">
        <f>$O$2-C1330</f>
        <v>7</v>
      </c>
      <c r="G1330" cm="1">
        <f t="array" ref="G1330">_xlfn.IFS(F1330&gt;_xlfn.QUARTILE.INC(F:F,3),4,F1330&gt;_xlfn.QUARTILE.INC(F:F,2),3,F1330&gt;_xlfn.QUARTILE.INC(F:F,1),2,F1330&lt;=_xlfn.QUARTILE.INC(F:F,1),1)</f>
        <v>3</v>
      </c>
      <c r="H1330" cm="1">
        <f t="array" ref="H1330">_xlfn.IFS(B1330&gt;_xlfn.QUARTILE.INC(B:B,3),1,B1330&gt;_xlfn.QUARTILE.INC(B:B,2),2,B1330&gt;_xlfn.QUARTILE.INC(B:B,1),3,B1330&lt;=_xlfn.QUARTILE.INC(B:B,1),4)</f>
        <v>3</v>
      </c>
      <c r="I1330" cm="1">
        <f t="array" ref="I1330">_xlfn.IFS(D1330&gt;_xlfn.QUARTILE.INC(D:D,3),1,D1330&gt;_xlfn.QUARTILE.INC(D:D,2),2,D1330&gt;_xlfn.QUARTILE.INC(D:D,1),3,D1330&lt;=_xlfn.QUARTILE.INC(D:D,1),4)</f>
        <v>3</v>
      </c>
      <c r="J1330" t="str">
        <f t="shared" si="80"/>
        <v>333</v>
      </c>
      <c r="K1330" t="str">
        <f t="shared" si="81"/>
        <v/>
      </c>
      <c r="L1330" t="str">
        <f t="shared" si="82"/>
        <v/>
      </c>
      <c r="M1330" t="str">
        <f t="shared" si="83"/>
        <v/>
      </c>
    </row>
    <row r="1331" spans="1:13" x14ac:dyDescent="0.25">
      <c r="A1331">
        <v>5727</v>
      </c>
      <c r="B1331">
        <v>7</v>
      </c>
      <c r="C1331" s="1">
        <v>43583</v>
      </c>
      <c r="D1331">
        <v>42.25</v>
      </c>
      <c r="E1331">
        <v>5.28125</v>
      </c>
      <c r="F1331">
        <f>$O$2-C1331</f>
        <v>3</v>
      </c>
      <c r="G1331" cm="1">
        <f t="array" ref="G1331">_xlfn.IFS(F1331&gt;_xlfn.QUARTILE.INC(F:F,3),4,F1331&gt;_xlfn.QUARTILE.INC(F:F,2),3,F1331&gt;_xlfn.QUARTILE.INC(F:F,1),2,F1331&lt;=_xlfn.QUARTILE.INC(F:F,1),1)</f>
        <v>1</v>
      </c>
      <c r="H1331" cm="1">
        <f t="array" ref="H1331">_xlfn.IFS(B1331&gt;_xlfn.QUARTILE.INC(B:B,3),1,B1331&gt;_xlfn.QUARTILE.INC(B:B,2),2,B1331&gt;_xlfn.QUARTILE.INC(B:B,1),3,B1331&lt;=_xlfn.QUARTILE.INC(B:B,1),4)</f>
        <v>3</v>
      </c>
      <c r="I1331" cm="1">
        <f t="array" ref="I1331">_xlfn.IFS(D1331&gt;_xlfn.QUARTILE.INC(D:D,3),1,D1331&gt;_xlfn.QUARTILE.INC(D:D,2),2,D1331&gt;_xlfn.QUARTILE.INC(D:D,1),3,D1331&lt;=_xlfn.QUARTILE.INC(D:D,1),4)</f>
        <v>3</v>
      </c>
      <c r="J1331" t="str">
        <f t="shared" si="80"/>
        <v>133</v>
      </c>
      <c r="K1331" t="str">
        <f t="shared" si="81"/>
        <v/>
      </c>
      <c r="L1331" t="str">
        <f t="shared" si="82"/>
        <v/>
      </c>
      <c r="M1331" t="str">
        <f t="shared" si="83"/>
        <v/>
      </c>
    </row>
    <row r="1332" spans="1:13" x14ac:dyDescent="0.25">
      <c r="A1332">
        <v>5554</v>
      </c>
      <c r="B1332">
        <v>7</v>
      </c>
      <c r="C1332" s="1">
        <v>43584</v>
      </c>
      <c r="D1332">
        <v>42.25</v>
      </c>
      <c r="E1332">
        <v>4.6944444444444402</v>
      </c>
      <c r="F1332">
        <f>$O$2-C1332</f>
        <v>2</v>
      </c>
      <c r="G1332" cm="1">
        <f t="array" ref="G1332">_xlfn.IFS(F1332&gt;_xlfn.QUARTILE.INC(F:F,3),4,F1332&gt;_xlfn.QUARTILE.INC(F:F,2),3,F1332&gt;_xlfn.QUARTILE.INC(F:F,1),2,F1332&lt;=_xlfn.QUARTILE.INC(F:F,1),1)</f>
        <v>1</v>
      </c>
      <c r="H1332" cm="1">
        <f t="array" ref="H1332">_xlfn.IFS(B1332&gt;_xlfn.QUARTILE.INC(B:B,3),1,B1332&gt;_xlfn.QUARTILE.INC(B:B,2),2,B1332&gt;_xlfn.QUARTILE.INC(B:B,1),3,B1332&lt;=_xlfn.QUARTILE.INC(B:B,1),4)</f>
        <v>3</v>
      </c>
      <c r="I1332" cm="1">
        <f t="array" ref="I1332">_xlfn.IFS(D1332&gt;_xlfn.QUARTILE.INC(D:D,3),1,D1332&gt;_xlfn.QUARTILE.INC(D:D,2),2,D1332&gt;_xlfn.QUARTILE.INC(D:D,1),3,D1332&lt;=_xlfn.QUARTILE.INC(D:D,1),4)</f>
        <v>3</v>
      </c>
      <c r="J1332" t="str">
        <f t="shared" si="80"/>
        <v>133</v>
      </c>
      <c r="K1332" t="str">
        <f t="shared" si="81"/>
        <v/>
      </c>
      <c r="L1332" t="str">
        <f t="shared" si="82"/>
        <v/>
      </c>
      <c r="M1332" t="str">
        <f t="shared" si="83"/>
        <v/>
      </c>
    </row>
    <row r="1333" spans="1:13" x14ac:dyDescent="0.25">
      <c r="A1333">
        <v>5872</v>
      </c>
      <c r="B1333">
        <v>7</v>
      </c>
      <c r="C1333" s="1">
        <v>43584</v>
      </c>
      <c r="D1333">
        <v>42.25</v>
      </c>
      <c r="E1333">
        <v>5.28125</v>
      </c>
      <c r="F1333">
        <f>$O$2-C1333</f>
        <v>2</v>
      </c>
      <c r="G1333" cm="1">
        <f t="array" ref="G1333">_xlfn.IFS(F1333&gt;_xlfn.QUARTILE.INC(F:F,3),4,F1333&gt;_xlfn.QUARTILE.INC(F:F,2),3,F1333&gt;_xlfn.QUARTILE.INC(F:F,1),2,F1333&lt;=_xlfn.QUARTILE.INC(F:F,1),1)</f>
        <v>1</v>
      </c>
      <c r="H1333" cm="1">
        <f t="array" ref="H1333">_xlfn.IFS(B1333&gt;_xlfn.QUARTILE.INC(B:B,3),1,B1333&gt;_xlfn.QUARTILE.INC(B:B,2),2,B1333&gt;_xlfn.QUARTILE.INC(B:B,1),3,B1333&lt;=_xlfn.QUARTILE.INC(B:B,1),4)</f>
        <v>3</v>
      </c>
      <c r="I1333" cm="1">
        <f t="array" ref="I1333">_xlfn.IFS(D1333&gt;_xlfn.QUARTILE.INC(D:D,3),1,D1333&gt;_xlfn.QUARTILE.INC(D:D,2),2,D1333&gt;_xlfn.QUARTILE.INC(D:D,1),3,D1333&lt;=_xlfn.QUARTILE.INC(D:D,1),4)</f>
        <v>3</v>
      </c>
      <c r="J1333" t="str">
        <f t="shared" si="80"/>
        <v>133</v>
      </c>
      <c r="K1333" t="str">
        <f t="shared" si="81"/>
        <v/>
      </c>
      <c r="L1333" t="str">
        <f t="shared" si="82"/>
        <v/>
      </c>
      <c r="M1333" t="str">
        <f t="shared" si="83"/>
        <v/>
      </c>
    </row>
    <row r="1334" spans="1:13" x14ac:dyDescent="0.25">
      <c r="A1334">
        <v>183</v>
      </c>
      <c r="B1334">
        <v>9</v>
      </c>
      <c r="C1334" s="1">
        <v>43583</v>
      </c>
      <c r="D1334">
        <v>42.25</v>
      </c>
      <c r="E1334">
        <v>3.8409090909090899</v>
      </c>
      <c r="F1334">
        <f>$O$2-C1334</f>
        <v>3</v>
      </c>
      <c r="G1334" cm="1">
        <f t="array" ref="G1334">_xlfn.IFS(F1334&gt;_xlfn.QUARTILE.INC(F:F,3),4,F1334&gt;_xlfn.QUARTILE.INC(F:F,2),3,F1334&gt;_xlfn.QUARTILE.INC(F:F,1),2,F1334&lt;=_xlfn.QUARTILE.INC(F:F,1),1)</f>
        <v>1</v>
      </c>
      <c r="H1334" cm="1">
        <f t="array" ref="H1334">_xlfn.IFS(B1334&gt;_xlfn.QUARTILE.INC(B:B,3),1,B1334&gt;_xlfn.QUARTILE.INC(B:B,2),2,B1334&gt;_xlfn.QUARTILE.INC(B:B,1),3,B1334&lt;=_xlfn.QUARTILE.INC(B:B,1),4)</f>
        <v>2</v>
      </c>
      <c r="I1334" cm="1">
        <f t="array" ref="I1334">_xlfn.IFS(D1334&gt;_xlfn.QUARTILE.INC(D:D,3),1,D1334&gt;_xlfn.QUARTILE.INC(D:D,2),2,D1334&gt;_xlfn.QUARTILE.INC(D:D,1),3,D1334&lt;=_xlfn.QUARTILE.INC(D:D,1),4)</f>
        <v>3</v>
      </c>
      <c r="J1334" t="str">
        <f t="shared" si="80"/>
        <v>123</v>
      </c>
      <c r="K1334" t="str">
        <f t="shared" si="81"/>
        <v/>
      </c>
      <c r="L1334" t="str">
        <f t="shared" si="82"/>
        <v/>
      </c>
      <c r="M1334" t="str">
        <f t="shared" si="83"/>
        <v/>
      </c>
    </row>
    <row r="1335" spans="1:13" x14ac:dyDescent="0.25">
      <c r="A1335">
        <v>8442</v>
      </c>
      <c r="B1335">
        <v>11</v>
      </c>
      <c r="C1335" s="1">
        <v>43582</v>
      </c>
      <c r="D1335">
        <v>42.25</v>
      </c>
      <c r="E1335">
        <v>3.25</v>
      </c>
      <c r="F1335">
        <f>$O$2-C1335</f>
        <v>4</v>
      </c>
      <c r="G1335" cm="1">
        <f t="array" ref="G1335">_xlfn.IFS(F1335&gt;_xlfn.QUARTILE.INC(F:F,3),4,F1335&gt;_xlfn.QUARTILE.INC(F:F,2),3,F1335&gt;_xlfn.QUARTILE.INC(F:F,1),2,F1335&lt;=_xlfn.QUARTILE.INC(F:F,1),1)</f>
        <v>2</v>
      </c>
      <c r="H1335" cm="1">
        <f t="array" ref="H1335">_xlfn.IFS(B1335&gt;_xlfn.QUARTILE.INC(B:B,3),1,B1335&gt;_xlfn.QUARTILE.INC(B:B,2),2,B1335&gt;_xlfn.QUARTILE.INC(B:B,1),3,B1335&lt;=_xlfn.QUARTILE.INC(B:B,1),4)</f>
        <v>2</v>
      </c>
      <c r="I1335" cm="1">
        <f t="array" ref="I1335">_xlfn.IFS(D1335&gt;_xlfn.QUARTILE.INC(D:D,3),1,D1335&gt;_xlfn.QUARTILE.INC(D:D,2),2,D1335&gt;_xlfn.QUARTILE.INC(D:D,1),3,D1335&lt;=_xlfn.QUARTILE.INC(D:D,1),4)</f>
        <v>3</v>
      </c>
      <c r="J1335" t="str">
        <f t="shared" si="80"/>
        <v>223</v>
      </c>
      <c r="K1335" t="str">
        <f t="shared" si="81"/>
        <v/>
      </c>
      <c r="L1335" t="str">
        <f t="shared" si="82"/>
        <v/>
      </c>
      <c r="M1335" t="str">
        <f t="shared" si="83"/>
        <v/>
      </c>
    </row>
    <row r="1336" spans="1:13" x14ac:dyDescent="0.25">
      <c r="A1336">
        <v>5136</v>
      </c>
      <c r="B1336">
        <v>7</v>
      </c>
      <c r="C1336" s="1">
        <v>43580</v>
      </c>
      <c r="D1336">
        <v>42.25</v>
      </c>
      <c r="E1336">
        <v>4.6944444444444402</v>
      </c>
      <c r="F1336">
        <f>$O$2-C1336</f>
        <v>6</v>
      </c>
      <c r="G1336" cm="1">
        <f t="array" ref="G1336">_xlfn.IFS(F1336&gt;_xlfn.QUARTILE.INC(F:F,3),4,F1336&gt;_xlfn.QUARTILE.INC(F:F,2),3,F1336&gt;_xlfn.QUARTILE.INC(F:F,1),2,F1336&lt;=_xlfn.QUARTILE.INC(F:F,1),1)</f>
        <v>3</v>
      </c>
      <c r="H1336" cm="1">
        <f t="array" ref="H1336">_xlfn.IFS(B1336&gt;_xlfn.QUARTILE.INC(B:B,3),1,B1336&gt;_xlfn.QUARTILE.INC(B:B,2),2,B1336&gt;_xlfn.QUARTILE.INC(B:B,1),3,B1336&lt;=_xlfn.QUARTILE.INC(B:B,1),4)</f>
        <v>3</v>
      </c>
      <c r="I1336" cm="1">
        <f t="array" ref="I1336">_xlfn.IFS(D1336&gt;_xlfn.QUARTILE.INC(D:D,3),1,D1336&gt;_xlfn.QUARTILE.INC(D:D,2),2,D1336&gt;_xlfn.QUARTILE.INC(D:D,1),3,D1336&lt;=_xlfn.QUARTILE.INC(D:D,1),4)</f>
        <v>3</v>
      </c>
      <c r="J1336" t="str">
        <f t="shared" si="80"/>
        <v>333</v>
      </c>
      <c r="K1336" t="str">
        <f t="shared" si="81"/>
        <v/>
      </c>
      <c r="L1336" t="str">
        <f t="shared" si="82"/>
        <v/>
      </c>
      <c r="M1336" t="str">
        <f t="shared" si="83"/>
        <v/>
      </c>
    </row>
    <row r="1337" spans="1:13" x14ac:dyDescent="0.25">
      <c r="A1337">
        <v>5198</v>
      </c>
      <c r="B1337">
        <v>8</v>
      </c>
      <c r="C1337" s="1">
        <v>43581</v>
      </c>
      <c r="D1337">
        <v>42.25</v>
      </c>
      <c r="E1337">
        <v>4.6944444444444402</v>
      </c>
      <c r="F1337">
        <f>$O$2-C1337</f>
        <v>5</v>
      </c>
      <c r="G1337" cm="1">
        <f t="array" ref="G1337">_xlfn.IFS(F1337&gt;_xlfn.QUARTILE.INC(F:F,3),4,F1337&gt;_xlfn.QUARTILE.INC(F:F,2),3,F1337&gt;_xlfn.QUARTILE.INC(F:F,1),2,F1337&lt;=_xlfn.QUARTILE.INC(F:F,1),1)</f>
        <v>3</v>
      </c>
      <c r="H1337" cm="1">
        <f t="array" ref="H1337">_xlfn.IFS(B1337&gt;_xlfn.QUARTILE.INC(B:B,3),1,B1337&gt;_xlfn.QUARTILE.INC(B:B,2),2,B1337&gt;_xlfn.QUARTILE.INC(B:B,1),3,B1337&lt;=_xlfn.QUARTILE.INC(B:B,1),4)</f>
        <v>3</v>
      </c>
      <c r="I1337" cm="1">
        <f t="array" ref="I1337">_xlfn.IFS(D1337&gt;_xlfn.QUARTILE.INC(D:D,3),1,D1337&gt;_xlfn.QUARTILE.INC(D:D,2),2,D1337&gt;_xlfn.QUARTILE.INC(D:D,1),3,D1337&lt;=_xlfn.QUARTILE.INC(D:D,1),4)</f>
        <v>3</v>
      </c>
      <c r="J1337" t="str">
        <f t="shared" si="80"/>
        <v>333</v>
      </c>
      <c r="K1337" t="str">
        <f t="shared" si="81"/>
        <v/>
      </c>
      <c r="L1337" t="str">
        <f t="shared" si="82"/>
        <v/>
      </c>
      <c r="M1337" t="str">
        <f t="shared" si="83"/>
        <v/>
      </c>
    </row>
    <row r="1338" spans="1:13" x14ac:dyDescent="0.25">
      <c r="A1338">
        <v>282</v>
      </c>
      <c r="B1338">
        <v>10</v>
      </c>
      <c r="C1338" s="1">
        <v>43582</v>
      </c>
      <c r="D1338">
        <v>42.2</v>
      </c>
      <c r="E1338">
        <v>3.8363636363636302</v>
      </c>
      <c r="F1338">
        <f>$O$2-C1338</f>
        <v>4</v>
      </c>
      <c r="G1338" cm="1">
        <f t="array" ref="G1338">_xlfn.IFS(F1338&gt;_xlfn.QUARTILE.INC(F:F,3),4,F1338&gt;_xlfn.QUARTILE.INC(F:F,2),3,F1338&gt;_xlfn.QUARTILE.INC(F:F,1),2,F1338&lt;=_xlfn.QUARTILE.INC(F:F,1),1)</f>
        <v>2</v>
      </c>
      <c r="H1338" cm="1">
        <f t="array" ref="H1338">_xlfn.IFS(B1338&gt;_xlfn.QUARTILE.INC(B:B,3),1,B1338&gt;_xlfn.QUARTILE.INC(B:B,2),2,B1338&gt;_xlfn.QUARTILE.INC(B:B,1),3,B1338&lt;=_xlfn.QUARTILE.INC(B:B,1),4)</f>
        <v>2</v>
      </c>
      <c r="I1338" cm="1">
        <f t="array" ref="I1338">_xlfn.IFS(D1338&gt;_xlfn.QUARTILE.INC(D:D,3),1,D1338&gt;_xlfn.QUARTILE.INC(D:D,2),2,D1338&gt;_xlfn.QUARTILE.INC(D:D,1),3,D1338&lt;=_xlfn.QUARTILE.INC(D:D,1),4)</f>
        <v>3</v>
      </c>
      <c r="J1338" t="str">
        <f t="shared" si="80"/>
        <v>223</v>
      </c>
      <c r="K1338" t="str">
        <f t="shared" si="81"/>
        <v/>
      </c>
      <c r="L1338" t="str">
        <f t="shared" si="82"/>
        <v/>
      </c>
      <c r="M1338" t="str">
        <f t="shared" si="83"/>
        <v/>
      </c>
    </row>
    <row r="1339" spans="1:13" x14ac:dyDescent="0.25">
      <c r="A1339">
        <v>5141</v>
      </c>
      <c r="B1339">
        <v>8</v>
      </c>
      <c r="C1339" s="1">
        <v>43584</v>
      </c>
      <c r="D1339">
        <v>42.2</v>
      </c>
      <c r="E1339">
        <v>3.8363636363636302</v>
      </c>
      <c r="F1339">
        <f>$O$2-C1339</f>
        <v>2</v>
      </c>
      <c r="G1339" cm="1">
        <f t="array" ref="G1339">_xlfn.IFS(F1339&gt;_xlfn.QUARTILE.INC(F:F,3),4,F1339&gt;_xlfn.QUARTILE.INC(F:F,2),3,F1339&gt;_xlfn.QUARTILE.INC(F:F,1),2,F1339&lt;=_xlfn.QUARTILE.INC(F:F,1),1)</f>
        <v>1</v>
      </c>
      <c r="H1339" cm="1">
        <f t="array" ref="H1339">_xlfn.IFS(B1339&gt;_xlfn.QUARTILE.INC(B:B,3),1,B1339&gt;_xlfn.QUARTILE.INC(B:B,2),2,B1339&gt;_xlfn.QUARTILE.INC(B:B,1),3,B1339&lt;=_xlfn.QUARTILE.INC(B:B,1),4)</f>
        <v>3</v>
      </c>
      <c r="I1339" cm="1">
        <f t="array" ref="I1339">_xlfn.IFS(D1339&gt;_xlfn.QUARTILE.INC(D:D,3),1,D1339&gt;_xlfn.QUARTILE.INC(D:D,2),2,D1339&gt;_xlfn.QUARTILE.INC(D:D,1),3,D1339&lt;=_xlfn.QUARTILE.INC(D:D,1),4)</f>
        <v>3</v>
      </c>
      <c r="J1339" t="str">
        <f t="shared" si="80"/>
        <v>133</v>
      </c>
      <c r="K1339" t="str">
        <f t="shared" si="81"/>
        <v/>
      </c>
      <c r="L1339" t="str">
        <f t="shared" si="82"/>
        <v/>
      </c>
      <c r="M1339" t="str">
        <f t="shared" si="83"/>
        <v/>
      </c>
    </row>
    <row r="1340" spans="1:13" x14ac:dyDescent="0.25">
      <c r="A1340">
        <v>43</v>
      </c>
      <c r="B1340">
        <v>9</v>
      </c>
      <c r="C1340" s="1">
        <v>43584</v>
      </c>
      <c r="D1340">
        <v>42.15</v>
      </c>
      <c r="E1340">
        <v>4.2149999999999999</v>
      </c>
      <c r="F1340">
        <f>$O$2-C1340</f>
        <v>2</v>
      </c>
      <c r="G1340" cm="1">
        <f t="array" ref="G1340">_xlfn.IFS(F1340&gt;_xlfn.QUARTILE.INC(F:F,3),4,F1340&gt;_xlfn.QUARTILE.INC(F:F,2),3,F1340&gt;_xlfn.QUARTILE.INC(F:F,1),2,F1340&lt;=_xlfn.QUARTILE.INC(F:F,1),1)</f>
        <v>1</v>
      </c>
      <c r="H1340" cm="1">
        <f t="array" ref="H1340">_xlfn.IFS(B1340&gt;_xlfn.QUARTILE.INC(B:B,3),1,B1340&gt;_xlfn.QUARTILE.INC(B:B,2),2,B1340&gt;_xlfn.QUARTILE.INC(B:B,1),3,B1340&lt;=_xlfn.QUARTILE.INC(B:B,1),4)</f>
        <v>2</v>
      </c>
      <c r="I1340" cm="1">
        <f t="array" ref="I1340">_xlfn.IFS(D1340&gt;_xlfn.QUARTILE.INC(D:D,3),1,D1340&gt;_xlfn.QUARTILE.INC(D:D,2),2,D1340&gt;_xlfn.QUARTILE.INC(D:D,1),3,D1340&lt;=_xlfn.QUARTILE.INC(D:D,1),4)</f>
        <v>3</v>
      </c>
      <c r="J1340" t="str">
        <f t="shared" si="80"/>
        <v>123</v>
      </c>
      <c r="K1340" t="str">
        <f t="shared" si="81"/>
        <v/>
      </c>
      <c r="L1340" t="str">
        <f t="shared" si="82"/>
        <v/>
      </c>
      <c r="M1340" t="str">
        <f t="shared" si="83"/>
        <v/>
      </c>
    </row>
    <row r="1341" spans="1:13" x14ac:dyDescent="0.25">
      <c r="A1341">
        <v>5361</v>
      </c>
      <c r="B1341">
        <v>8</v>
      </c>
      <c r="C1341" s="1">
        <v>43584</v>
      </c>
      <c r="D1341">
        <v>42.1</v>
      </c>
      <c r="E1341">
        <v>4.21</v>
      </c>
      <c r="F1341">
        <f>$O$2-C1341</f>
        <v>2</v>
      </c>
      <c r="G1341" cm="1">
        <f t="array" ref="G1341">_xlfn.IFS(F1341&gt;_xlfn.QUARTILE.INC(F:F,3),4,F1341&gt;_xlfn.QUARTILE.INC(F:F,2),3,F1341&gt;_xlfn.QUARTILE.INC(F:F,1),2,F1341&lt;=_xlfn.QUARTILE.INC(F:F,1),1)</f>
        <v>1</v>
      </c>
      <c r="H1341" cm="1">
        <f t="array" ref="H1341">_xlfn.IFS(B1341&gt;_xlfn.QUARTILE.INC(B:B,3),1,B1341&gt;_xlfn.QUARTILE.INC(B:B,2),2,B1341&gt;_xlfn.QUARTILE.INC(B:B,1),3,B1341&lt;=_xlfn.QUARTILE.INC(B:B,1),4)</f>
        <v>3</v>
      </c>
      <c r="I1341" cm="1">
        <f t="array" ref="I1341">_xlfn.IFS(D1341&gt;_xlfn.QUARTILE.INC(D:D,3),1,D1341&gt;_xlfn.QUARTILE.INC(D:D,2),2,D1341&gt;_xlfn.QUARTILE.INC(D:D,1),3,D1341&lt;=_xlfn.QUARTILE.INC(D:D,1),4)</f>
        <v>3</v>
      </c>
      <c r="J1341" t="str">
        <f t="shared" si="80"/>
        <v>133</v>
      </c>
      <c r="K1341" t="str">
        <f t="shared" si="81"/>
        <v/>
      </c>
      <c r="L1341" t="str">
        <f t="shared" si="82"/>
        <v/>
      </c>
      <c r="M1341" t="str">
        <f t="shared" si="83"/>
        <v/>
      </c>
    </row>
    <row r="1342" spans="1:13" x14ac:dyDescent="0.25">
      <c r="A1342">
        <v>8391</v>
      </c>
      <c r="B1342">
        <v>7</v>
      </c>
      <c r="C1342" s="1">
        <v>43582</v>
      </c>
      <c r="D1342">
        <v>42.05</v>
      </c>
      <c r="E1342">
        <v>5.2562499999999996</v>
      </c>
      <c r="F1342">
        <f>$O$2-C1342</f>
        <v>4</v>
      </c>
      <c r="G1342" cm="1">
        <f t="array" ref="G1342">_xlfn.IFS(F1342&gt;_xlfn.QUARTILE.INC(F:F,3),4,F1342&gt;_xlfn.QUARTILE.INC(F:F,2),3,F1342&gt;_xlfn.QUARTILE.INC(F:F,1),2,F1342&lt;=_xlfn.QUARTILE.INC(F:F,1),1)</f>
        <v>2</v>
      </c>
      <c r="H1342" cm="1">
        <f t="array" ref="H1342">_xlfn.IFS(B1342&gt;_xlfn.QUARTILE.INC(B:B,3),1,B1342&gt;_xlfn.QUARTILE.INC(B:B,2),2,B1342&gt;_xlfn.QUARTILE.INC(B:B,1),3,B1342&lt;=_xlfn.QUARTILE.INC(B:B,1),4)</f>
        <v>3</v>
      </c>
      <c r="I1342" cm="1">
        <f t="array" ref="I1342">_xlfn.IFS(D1342&gt;_xlfn.QUARTILE.INC(D:D,3),1,D1342&gt;_xlfn.QUARTILE.INC(D:D,2),2,D1342&gt;_xlfn.QUARTILE.INC(D:D,1),3,D1342&lt;=_xlfn.QUARTILE.INC(D:D,1),4)</f>
        <v>3</v>
      </c>
      <c r="J1342" t="str">
        <f t="shared" si="80"/>
        <v>233</v>
      </c>
      <c r="K1342" t="str">
        <f t="shared" si="81"/>
        <v/>
      </c>
      <c r="L1342" t="str">
        <f t="shared" si="82"/>
        <v/>
      </c>
      <c r="M1342" t="str">
        <f t="shared" si="83"/>
        <v/>
      </c>
    </row>
    <row r="1343" spans="1:13" x14ac:dyDescent="0.25">
      <c r="A1343">
        <v>5038</v>
      </c>
      <c r="B1343">
        <v>8</v>
      </c>
      <c r="C1343" s="1">
        <v>43571</v>
      </c>
      <c r="D1343">
        <v>42</v>
      </c>
      <c r="E1343">
        <v>4.6666666666666599</v>
      </c>
      <c r="F1343">
        <f>$O$2-C1343</f>
        <v>15</v>
      </c>
      <c r="G1343" cm="1">
        <f t="array" ref="G1343">_xlfn.IFS(F1343&gt;_xlfn.QUARTILE.INC(F:F,3),4,F1343&gt;_xlfn.QUARTILE.INC(F:F,2),3,F1343&gt;_xlfn.QUARTILE.INC(F:F,1),2,F1343&lt;=_xlfn.QUARTILE.INC(F:F,1),1)</f>
        <v>4</v>
      </c>
      <c r="H1343" cm="1">
        <f t="array" ref="H1343">_xlfn.IFS(B1343&gt;_xlfn.QUARTILE.INC(B:B,3),1,B1343&gt;_xlfn.QUARTILE.INC(B:B,2),2,B1343&gt;_xlfn.QUARTILE.INC(B:B,1),3,B1343&lt;=_xlfn.QUARTILE.INC(B:B,1),4)</f>
        <v>3</v>
      </c>
      <c r="I1343" cm="1">
        <f t="array" ref="I1343">_xlfn.IFS(D1343&gt;_xlfn.QUARTILE.INC(D:D,3),1,D1343&gt;_xlfn.QUARTILE.INC(D:D,2),2,D1343&gt;_xlfn.QUARTILE.INC(D:D,1),3,D1343&lt;=_xlfn.QUARTILE.INC(D:D,1),4)</f>
        <v>3</v>
      </c>
      <c r="J1343" t="str">
        <f t="shared" si="80"/>
        <v>433</v>
      </c>
      <c r="K1343" t="str">
        <f t="shared" si="81"/>
        <v>At Risk</v>
      </c>
      <c r="L1343" t="str">
        <f t="shared" si="82"/>
        <v/>
      </c>
      <c r="M1343" t="str">
        <f t="shared" si="83"/>
        <v/>
      </c>
    </row>
    <row r="1344" spans="1:13" x14ac:dyDescent="0.25">
      <c r="A1344">
        <v>5520</v>
      </c>
      <c r="B1344">
        <v>6</v>
      </c>
      <c r="C1344" s="1">
        <v>43574</v>
      </c>
      <c r="D1344">
        <v>41.95</v>
      </c>
      <c r="E1344">
        <v>4.1950000000000003</v>
      </c>
      <c r="F1344">
        <f>$O$2-C1344</f>
        <v>12</v>
      </c>
      <c r="G1344" cm="1">
        <f t="array" ref="G1344">_xlfn.IFS(F1344&gt;_xlfn.QUARTILE.INC(F:F,3),4,F1344&gt;_xlfn.QUARTILE.INC(F:F,2),3,F1344&gt;_xlfn.QUARTILE.INC(F:F,1),2,F1344&lt;=_xlfn.QUARTILE.INC(F:F,1),1)</f>
        <v>4</v>
      </c>
      <c r="H1344" cm="1">
        <f t="array" ref="H1344">_xlfn.IFS(B1344&gt;_xlfn.QUARTILE.INC(B:B,3),1,B1344&gt;_xlfn.QUARTILE.INC(B:B,2),2,B1344&gt;_xlfn.QUARTILE.INC(B:B,1),3,B1344&lt;=_xlfn.QUARTILE.INC(B:B,1),4)</f>
        <v>4</v>
      </c>
      <c r="I1344" cm="1">
        <f t="array" ref="I1344">_xlfn.IFS(D1344&gt;_xlfn.QUARTILE.INC(D:D,3),1,D1344&gt;_xlfn.QUARTILE.INC(D:D,2),2,D1344&gt;_xlfn.QUARTILE.INC(D:D,1),3,D1344&lt;=_xlfn.QUARTILE.INC(D:D,1),4)</f>
        <v>3</v>
      </c>
      <c r="J1344" t="str">
        <f t="shared" si="80"/>
        <v>443</v>
      </c>
      <c r="K1344" t="str">
        <f t="shared" si="81"/>
        <v>At Risk</v>
      </c>
      <c r="L1344" t="str">
        <f t="shared" si="82"/>
        <v/>
      </c>
      <c r="M1344" t="str">
        <f t="shared" si="83"/>
        <v/>
      </c>
    </row>
    <row r="1345" spans="1:13" x14ac:dyDescent="0.25">
      <c r="A1345">
        <v>346</v>
      </c>
      <c r="B1345">
        <v>10</v>
      </c>
      <c r="C1345" s="1">
        <v>43584</v>
      </c>
      <c r="D1345">
        <v>41.95</v>
      </c>
      <c r="E1345">
        <v>3.8136363636363599</v>
      </c>
      <c r="F1345">
        <f>$O$2-C1345</f>
        <v>2</v>
      </c>
      <c r="G1345" cm="1">
        <f t="array" ref="G1345">_xlfn.IFS(F1345&gt;_xlfn.QUARTILE.INC(F:F,3),4,F1345&gt;_xlfn.QUARTILE.INC(F:F,2),3,F1345&gt;_xlfn.QUARTILE.INC(F:F,1),2,F1345&lt;=_xlfn.QUARTILE.INC(F:F,1),1)</f>
        <v>1</v>
      </c>
      <c r="H1345" cm="1">
        <f t="array" ref="H1345">_xlfn.IFS(B1345&gt;_xlfn.QUARTILE.INC(B:B,3),1,B1345&gt;_xlfn.QUARTILE.INC(B:B,2),2,B1345&gt;_xlfn.QUARTILE.INC(B:B,1),3,B1345&lt;=_xlfn.QUARTILE.INC(B:B,1),4)</f>
        <v>2</v>
      </c>
      <c r="I1345" cm="1">
        <f t="array" ref="I1345">_xlfn.IFS(D1345&gt;_xlfn.QUARTILE.INC(D:D,3),1,D1345&gt;_xlfn.QUARTILE.INC(D:D,2),2,D1345&gt;_xlfn.QUARTILE.INC(D:D,1),3,D1345&lt;=_xlfn.QUARTILE.INC(D:D,1),4)</f>
        <v>3</v>
      </c>
      <c r="J1345" t="str">
        <f t="shared" si="80"/>
        <v>123</v>
      </c>
      <c r="K1345" t="str">
        <f t="shared" si="81"/>
        <v/>
      </c>
      <c r="L1345" t="str">
        <f t="shared" si="82"/>
        <v/>
      </c>
      <c r="M1345" t="str">
        <f t="shared" si="83"/>
        <v/>
      </c>
    </row>
    <row r="1346" spans="1:13" x14ac:dyDescent="0.25">
      <c r="A1346">
        <v>108</v>
      </c>
      <c r="B1346">
        <v>8</v>
      </c>
      <c r="C1346" s="1">
        <v>43584</v>
      </c>
      <c r="D1346">
        <v>41.9</v>
      </c>
      <c r="E1346">
        <v>4.6555555555555497</v>
      </c>
      <c r="F1346">
        <f>$O$2-C1346</f>
        <v>2</v>
      </c>
      <c r="G1346" cm="1">
        <f t="array" ref="G1346">_xlfn.IFS(F1346&gt;_xlfn.QUARTILE.INC(F:F,3),4,F1346&gt;_xlfn.QUARTILE.INC(F:F,2),3,F1346&gt;_xlfn.QUARTILE.INC(F:F,1),2,F1346&lt;=_xlfn.QUARTILE.INC(F:F,1),1)</f>
        <v>1</v>
      </c>
      <c r="H1346" cm="1">
        <f t="array" ref="H1346">_xlfn.IFS(B1346&gt;_xlfn.QUARTILE.INC(B:B,3),1,B1346&gt;_xlfn.QUARTILE.INC(B:B,2),2,B1346&gt;_xlfn.QUARTILE.INC(B:B,1),3,B1346&lt;=_xlfn.QUARTILE.INC(B:B,1),4)</f>
        <v>3</v>
      </c>
      <c r="I1346" cm="1">
        <f t="array" ref="I1346">_xlfn.IFS(D1346&gt;_xlfn.QUARTILE.INC(D:D,3),1,D1346&gt;_xlfn.QUARTILE.INC(D:D,2),2,D1346&gt;_xlfn.QUARTILE.INC(D:D,1),3,D1346&lt;=_xlfn.QUARTILE.INC(D:D,1),4)</f>
        <v>3</v>
      </c>
      <c r="J1346" t="str">
        <f t="shared" si="80"/>
        <v>133</v>
      </c>
      <c r="K1346" t="str">
        <f t="shared" si="81"/>
        <v/>
      </c>
      <c r="L1346" t="str">
        <f t="shared" si="82"/>
        <v/>
      </c>
      <c r="M1346" t="str">
        <f t="shared" si="83"/>
        <v/>
      </c>
    </row>
    <row r="1347" spans="1:13" x14ac:dyDescent="0.25">
      <c r="A1347">
        <v>5499</v>
      </c>
      <c r="B1347">
        <v>9</v>
      </c>
      <c r="C1347" s="1">
        <v>43584</v>
      </c>
      <c r="D1347">
        <v>41.9</v>
      </c>
      <c r="E1347">
        <v>3.8090909090909002</v>
      </c>
      <c r="F1347">
        <f>$O$2-C1347</f>
        <v>2</v>
      </c>
      <c r="G1347" cm="1">
        <f t="array" ref="G1347">_xlfn.IFS(F1347&gt;_xlfn.QUARTILE.INC(F:F,3),4,F1347&gt;_xlfn.QUARTILE.INC(F:F,2),3,F1347&gt;_xlfn.QUARTILE.INC(F:F,1),2,F1347&lt;=_xlfn.QUARTILE.INC(F:F,1),1)</f>
        <v>1</v>
      </c>
      <c r="H1347" cm="1">
        <f t="array" ref="H1347">_xlfn.IFS(B1347&gt;_xlfn.QUARTILE.INC(B:B,3),1,B1347&gt;_xlfn.QUARTILE.INC(B:B,2),2,B1347&gt;_xlfn.QUARTILE.INC(B:B,1),3,B1347&lt;=_xlfn.QUARTILE.INC(B:B,1),4)</f>
        <v>2</v>
      </c>
      <c r="I1347" cm="1">
        <f t="array" ref="I1347">_xlfn.IFS(D1347&gt;_xlfn.QUARTILE.INC(D:D,3),1,D1347&gt;_xlfn.QUARTILE.INC(D:D,2),2,D1347&gt;_xlfn.QUARTILE.INC(D:D,1),3,D1347&lt;=_xlfn.QUARTILE.INC(D:D,1),4)</f>
        <v>3</v>
      </c>
      <c r="J1347" t="str">
        <f t="shared" ref="J1347:J1410" si="84">_xlfn.CONCAT(G1347,H1347,I1347,)</f>
        <v>123</v>
      </c>
      <c r="K1347" t="str">
        <f t="shared" ref="K1347:K1410" si="85">IF(OR(G1347=4,G1347=4),"At Risk", "")</f>
        <v/>
      </c>
      <c r="L1347" t="str">
        <f t="shared" ref="L1347:L1410" si="86">IF(AND(G1347=1,H1347=1,I1347=1),"Champion","")</f>
        <v/>
      </c>
      <c r="M1347" t="str">
        <f t="shared" ref="M1347:M1410" si="87">IF(H1347=1,"Loyal","")</f>
        <v/>
      </c>
    </row>
    <row r="1348" spans="1:13" x14ac:dyDescent="0.25">
      <c r="A1348">
        <v>5924</v>
      </c>
      <c r="B1348">
        <v>10</v>
      </c>
      <c r="C1348" s="1">
        <v>43583</v>
      </c>
      <c r="D1348">
        <v>41.85</v>
      </c>
      <c r="E1348">
        <v>3.8045454545454498</v>
      </c>
      <c r="F1348">
        <f>$O$2-C1348</f>
        <v>3</v>
      </c>
      <c r="G1348" cm="1">
        <f t="array" ref="G1348">_xlfn.IFS(F1348&gt;_xlfn.QUARTILE.INC(F:F,3),4,F1348&gt;_xlfn.QUARTILE.INC(F:F,2),3,F1348&gt;_xlfn.QUARTILE.INC(F:F,1),2,F1348&lt;=_xlfn.QUARTILE.INC(F:F,1),1)</f>
        <v>1</v>
      </c>
      <c r="H1348" cm="1">
        <f t="array" ref="H1348">_xlfn.IFS(B1348&gt;_xlfn.QUARTILE.INC(B:B,3),1,B1348&gt;_xlfn.QUARTILE.INC(B:B,2),2,B1348&gt;_xlfn.QUARTILE.INC(B:B,1),3,B1348&lt;=_xlfn.QUARTILE.INC(B:B,1),4)</f>
        <v>2</v>
      </c>
      <c r="I1348" cm="1">
        <f t="array" ref="I1348">_xlfn.IFS(D1348&gt;_xlfn.QUARTILE.INC(D:D,3),1,D1348&gt;_xlfn.QUARTILE.INC(D:D,2),2,D1348&gt;_xlfn.QUARTILE.INC(D:D,1),3,D1348&lt;=_xlfn.QUARTILE.INC(D:D,1),4)</f>
        <v>3</v>
      </c>
      <c r="J1348" t="str">
        <f t="shared" si="84"/>
        <v>123</v>
      </c>
      <c r="K1348" t="str">
        <f t="shared" si="85"/>
        <v/>
      </c>
      <c r="L1348" t="str">
        <f t="shared" si="86"/>
        <v/>
      </c>
      <c r="M1348" t="str">
        <f t="shared" si="87"/>
        <v/>
      </c>
    </row>
    <row r="1349" spans="1:13" x14ac:dyDescent="0.25">
      <c r="A1349">
        <v>667</v>
      </c>
      <c r="B1349">
        <v>8</v>
      </c>
      <c r="C1349" s="1">
        <v>43583</v>
      </c>
      <c r="D1349">
        <v>41.8</v>
      </c>
      <c r="E1349">
        <v>5.2249999999999996</v>
      </c>
      <c r="F1349">
        <f>$O$2-C1349</f>
        <v>3</v>
      </c>
      <c r="G1349" cm="1">
        <f t="array" ref="G1349">_xlfn.IFS(F1349&gt;_xlfn.QUARTILE.INC(F:F,3),4,F1349&gt;_xlfn.QUARTILE.INC(F:F,2),3,F1349&gt;_xlfn.QUARTILE.INC(F:F,1),2,F1349&lt;=_xlfn.QUARTILE.INC(F:F,1),1)</f>
        <v>1</v>
      </c>
      <c r="H1349" cm="1">
        <f t="array" ref="H1349">_xlfn.IFS(B1349&gt;_xlfn.QUARTILE.INC(B:B,3),1,B1349&gt;_xlfn.QUARTILE.INC(B:B,2),2,B1349&gt;_xlfn.QUARTILE.INC(B:B,1),3,B1349&lt;=_xlfn.QUARTILE.INC(B:B,1),4)</f>
        <v>3</v>
      </c>
      <c r="I1349" cm="1">
        <f t="array" ref="I1349">_xlfn.IFS(D1349&gt;_xlfn.QUARTILE.INC(D:D,3),1,D1349&gt;_xlfn.QUARTILE.INC(D:D,2),2,D1349&gt;_xlfn.QUARTILE.INC(D:D,1),3,D1349&lt;=_xlfn.QUARTILE.INC(D:D,1),4)</f>
        <v>3</v>
      </c>
      <c r="J1349" t="str">
        <f t="shared" si="84"/>
        <v>133</v>
      </c>
      <c r="K1349" t="str">
        <f t="shared" si="85"/>
        <v/>
      </c>
      <c r="L1349" t="str">
        <f t="shared" si="86"/>
        <v/>
      </c>
      <c r="M1349" t="str">
        <f t="shared" si="87"/>
        <v/>
      </c>
    </row>
    <row r="1350" spans="1:13" x14ac:dyDescent="0.25">
      <c r="A1350">
        <v>506</v>
      </c>
      <c r="B1350">
        <v>7</v>
      </c>
      <c r="C1350" s="1">
        <v>43577</v>
      </c>
      <c r="D1350">
        <v>41.8</v>
      </c>
      <c r="E1350">
        <v>5.9714285714285698</v>
      </c>
      <c r="F1350">
        <f>$O$2-C1350</f>
        <v>9</v>
      </c>
      <c r="G1350" cm="1">
        <f t="array" ref="G1350">_xlfn.IFS(F1350&gt;_xlfn.QUARTILE.INC(F:F,3),4,F1350&gt;_xlfn.QUARTILE.INC(F:F,2),3,F1350&gt;_xlfn.QUARTILE.INC(F:F,1),2,F1350&lt;=_xlfn.QUARTILE.INC(F:F,1),1)</f>
        <v>4</v>
      </c>
      <c r="H1350" cm="1">
        <f t="array" ref="H1350">_xlfn.IFS(B1350&gt;_xlfn.QUARTILE.INC(B:B,3),1,B1350&gt;_xlfn.QUARTILE.INC(B:B,2),2,B1350&gt;_xlfn.QUARTILE.INC(B:B,1),3,B1350&lt;=_xlfn.QUARTILE.INC(B:B,1),4)</f>
        <v>3</v>
      </c>
      <c r="I1350" cm="1">
        <f t="array" ref="I1350">_xlfn.IFS(D1350&gt;_xlfn.QUARTILE.INC(D:D,3),1,D1350&gt;_xlfn.QUARTILE.INC(D:D,2),2,D1350&gt;_xlfn.QUARTILE.INC(D:D,1),3,D1350&lt;=_xlfn.QUARTILE.INC(D:D,1),4)</f>
        <v>3</v>
      </c>
      <c r="J1350" t="str">
        <f t="shared" si="84"/>
        <v>433</v>
      </c>
      <c r="K1350" t="str">
        <f t="shared" si="85"/>
        <v>At Risk</v>
      </c>
      <c r="L1350" t="str">
        <f t="shared" si="86"/>
        <v/>
      </c>
      <c r="M1350" t="str">
        <f t="shared" si="87"/>
        <v/>
      </c>
    </row>
    <row r="1351" spans="1:13" x14ac:dyDescent="0.25">
      <c r="A1351">
        <v>14</v>
      </c>
      <c r="B1351">
        <v>11</v>
      </c>
      <c r="C1351" s="1">
        <v>43584</v>
      </c>
      <c r="D1351">
        <v>41.6</v>
      </c>
      <c r="E1351">
        <v>2.9714285714285702</v>
      </c>
      <c r="F1351">
        <f>$O$2-C1351</f>
        <v>2</v>
      </c>
      <c r="G1351" cm="1">
        <f t="array" ref="G1351">_xlfn.IFS(F1351&gt;_xlfn.QUARTILE.INC(F:F,3),4,F1351&gt;_xlfn.QUARTILE.INC(F:F,2),3,F1351&gt;_xlfn.QUARTILE.INC(F:F,1),2,F1351&lt;=_xlfn.QUARTILE.INC(F:F,1),1)</f>
        <v>1</v>
      </c>
      <c r="H1351" cm="1">
        <f t="array" ref="H1351">_xlfn.IFS(B1351&gt;_xlfn.QUARTILE.INC(B:B,3),1,B1351&gt;_xlfn.QUARTILE.INC(B:B,2),2,B1351&gt;_xlfn.QUARTILE.INC(B:B,1),3,B1351&lt;=_xlfn.QUARTILE.INC(B:B,1),4)</f>
        <v>2</v>
      </c>
      <c r="I1351" cm="1">
        <f t="array" ref="I1351">_xlfn.IFS(D1351&gt;_xlfn.QUARTILE.INC(D:D,3),1,D1351&gt;_xlfn.QUARTILE.INC(D:D,2),2,D1351&gt;_xlfn.QUARTILE.INC(D:D,1),3,D1351&lt;=_xlfn.QUARTILE.INC(D:D,1),4)</f>
        <v>3</v>
      </c>
      <c r="J1351" t="str">
        <f t="shared" si="84"/>
        <v>123</v>
      </c>
      <c r="K1351" t="str">
        <f t="shared" si="85"/>
        <v/>
      </c>
      <c r="L1351" t="str">
        <f t="shared" si="86"/>
        <v/>
      </c>
      <c r="M1351" t="str">
        <f t="shared" si="87"/>
        <v/>
      </c>
    </row>
    <row r="1352" spans="1:13" x14ac:dyDescent="0.25">
      <c r="A1352">
        <v>5684</v>
      </c>
      <c r="B1352">
        <v>7</v>
      </c>
      <c r="C1352" s="1">
        <v>43584</v>
      </c>
      <c r="D1352">
        <v>41.6</v>
      </c>
      <c r="E1352">
        <v>3.78181818181818</v>
      </c>
      <c r="F1352">
        <f>$O$2-C1352</f>
        <v>2</v>
      </c>
      <c r="G1352" cm="1">
        <f t="array" ref="G1352">_xlfn.IFS(F1352&gt;_xlfn.QUARTILE.INC(F:F,3),4,F1352&gt;_xlfn.QUARTILE.INC(F:F,2),3,F1352&gt;_xlfn.QUARTILE.INC(F:F,1),2,F1352&lt;=_xlfn.QUARTILE.INC(F:F,1),1)</f>
        <v>1</v>
      </c>
      <c r="H1352" cm="1">
        <f t="array" ref="H1352">_xlfn.IFS(B1352&gt;_xlfn.QUARTILE.INC(B:B,3),1,B1352&gt;_xlfn.QUARTILE.INC(B:B,2),2,B1352&gt;_xlfn.QUARTILE.INC(B:B,1),3,B1352&lt;=_xlfn.QUARTILE.INC(B:B,1),4)</f>
        <v>3</v>
      </c>
      <c r="I1352" cm="1">
        <f t="array" ref="I1352">_xlfn.IFS(D1352&gt;_xlfn.QUARTILE.INC(D:D,3),1,D1352&gt;_xlfn.QUARTILE.INC(D:D,2),2,D1352&gt;_xlfn.QUARTILE.INC(D:D,1),3,D1352&lt;=_xlfn.QUARTILE.INC(D:D,1),4)</f>
        <v>3</v>
      </c>
      <c r="J1352" t="str">
        <f t="shared" si="84"/>
        <v>133</v>
      </c>
      <c r="K1352" t="str">
        <f t="shared" si="85"/>
        <v/>
      </c>
      <c r="L1352" t="str">
        <f t="shared" si="86"/>
        <v/>
      </c>
      <c r="M1352" t="str">
        <f t="shared" si="87"/>
        <v/>
      </c>
    </row>
    <row r="1353" spans="1:13" x14ac:dyDescent="0.25">
      <c r="A1353">
        <v>5180</v>
      </c>
      <c r="B1353">
        <v>7</v>
      </c>
      <c r="C1353" s="1">
        <v>43583</v>
      </c>
      <c r="D1353">
        <v>41.55</v>
      </c>
      <c r="E1353">
        <v>4.1549999999999896</v>
      </c>
      <c r="F1353">
        <f>$O$2-C1353</f>
        <v>3</v>
      </c>
      <c r="G1353" cm="1">
        <f t="array" ref="G1353">_xlfn.IFS(F1353&gt;_xlfn.QUARTILE.INC(F:F,3),4,F1353&gt;_xlfn.QUARTILE.INC(F:F,2),3,F1353&gt;_xlfn.QUARTILE.INC(F:F,1),2,F1353&lt;=_xlfn.QUARTILE.INC(F:F,1),1)</f>
        <v>1</v>
      </c>
      <c r="H1353" cm="1">
        <f t="array" ref="H1353">_xlfn.IFS(B1353&gt;_xlfn.QUARTILE.INC(B:B,3),1,B1353&gt;_xlfn.QUARTILE.INC(B:B,2),2,B1353&gt;_xlfn.QUARTILE.INC(B:B,1),3,B1353&lt;=_xlfn.QUARTILE.INC(B:B,1),4)</f>
        <v>3</v>
      </c>
      <c r="I1353" cm="1">
        <f t="array" ref="I1353">_xlfn.IFS(D1353&gt;_xlfn.QUARTILE.INC(D:D,3),1,D1353&gt;_xlfn.QUARTILE.INC(D:D,2),2,D1353&gt;_xlfn.QUARTILE.INC(D:D,1),3,D1353&lt;=_xlfn.QUARTILE.INC(D:D,1),4)</f>
        <v>3</v>
      </c>
      <c r="J1353" t="str">
        <f t="shared" si="84"/>
        <v>133</v>
      </c>
      <c r="K1353" t="str">
        <f t="shared" si="85"/>
        <v/>
      </c>
      <c r="L1353" t="str">
        <f t="shared" si="86"/>
        <v/>
      </c>
      <c r="M1353" t="str">
        <f t="shared" si="87"/>
        <v/>
      </c>
    </row>
    <row r="1354" spans="1:13" x14ac:dyDescent="0.25">
      <c r="A1354">
        <v>5735</v>
      </c>
      <c r="B1354">
        <v>6</v>
      </c>
      <c r="C1354" s="1">
        <v>43584</v>
      </c>
      <c r="D1354">
        <v>41.5</v>
      </c>
      <c r="E1354">
        <v>4.6111111111111098</v>
      </c>
      <c r="F1354">
        <f>$O$2-C1354</f>
        <v>2</v>
      </c>
      <c r="G1354" cm="1">
        <f t="array" ref="G1354">_xlfn.IFS(F1354&gt;_xlfn.QUARTILE.INC(F:F,3),4,F1354&gt;_xlfn.QUARTILE.INC(F:F,2),3,F1354&gt;_xlfn.QUARTILE.INC(F:F,1),2,F1354&lt;=_xlfn.QUARTILE.INC(F:F,1),1)</f>
        <v>1</v>
      </c>
      <c r="H1354" cm="1">
        <f t="array" ref="H1354">_xlfn.IFS(B1354&gt;_xlfn.QUARTILE.INC(B:B,3),1,B1354&gt;_xlfn.QUARTILE.INC(B:B,2),2,B1354&gt;_xlfn.QUARTILE.INC(B:B,1),3,B1354&lt;=_xlfn.QUARTILE.INC(B:B,1),4)</f>
        <v>4</v>
      </c>
      <c r="I1354" cm="1">
        <f t="array" ref="I1354">_xlfn.IFS(D1354&gt;_xlfn.QUARTILE.INC(D:D,3),1,D1354&gt;_xlfn.QUARTILE.INC(D:D,2),2,D1354&gt;_xlfn.QUARTILE.INC(D:D,1),3,D1354&lt;=_xlfn.QUARTILE.INC(D:D,1),4)</f>
        <v>3</v>
      </c>
      <c r="J1354" t="str">
        <f t="shared" si="84"/>
        <v>143</v>
      </c>
      <c r="K1354" t="str">
        <f t="shared" si="85"/>
        <v/>
      </c>
      <c r="L1354" t="str">
        <f t="shared" si="86"/>
        <v/>
      </c>
      <c r="M1354" t="str">
        <f t="shared" si="87"/>
        <v/>
      </c>
    </row>
    <row r="1355" spans="1:13" x14ac:dyDescent="0.25">
      <c r="A1355">
        <v>5497</v>
      </c>
      <c r="B1355">
        <v>6</v>
      </c>
      <c r="C1355" s="1">
        <v>43580</v>
      </c>
      <c r="D1355">
        <v>41.5</v>
      </c>
      <c r="E1355">
        <v>6.9166666666666599</v>
      </c>
      <c r="F1355">
        <f>$O$2-C1355</f>
        <v>6</v>
      </c>
      <c r="G1355" cm="1">
        <f t="array" ref="G1355">_xlfn.IFS(F1355&gt;_xlfn.QUARTILE.INC(F:F,3),4,F1355&gt;_xlfn.QUARTILE.INC(F:F,2),3,F1355&gt;_xlfn.QUARTILE.INC(F:F,1),2,F1355&lt;=_xlfn.QUARTILE.INC(F:F,1),1)</f>
        <v>3</v>
      </c>
      <c r="H1355" cm="1">
        <f t="array" ref="H1355">_xlfn.IFS(B1355&gt;_xlfn.QUARTILE.INC(B:B,3),1,B1355&gt;_xlfn.QUARTILE.INC(B:B,2),2,B1355&gt;_xlfn.QUARTILE.INC(B:B,1),3,B1355&lt;=_xlfn.QUARTILE.INC(B:B,1),4)</f>
        <v>4</v>
      </c>
      <c r="I1355" cm="1">
        <f t="array" ref="I1355">_xlfn.IFS(D1355&gt;_xlfn.QUARTILE.INC(D:D,3),1,D1355&gt;_xlfn.QUARTILE.INC(D:D,2),2,D1355&gt;_xlfn.QUARTILE.INC(D:D,1),3,D1355&lt;=_xlfn.QUARTILE.INC(D:D,1),4)</f>
        <v>3</v>
      </c>
      <c r="J1355" t="str">
        <f t="shared" si="84"/>
        <v>343</v>
      </c>
      <c r="K1355" t="str">
        <f t="shared" si="85"/>
        <v/>
      </c>
      <c r="L1355" t="str">
        <f t="shared" si="86"/>
        <v/>
      </c>
      <c r="M1355" t="str">
        <f t="shared" si="87"/>
        <v/>
      </c>
    </row>
    <row r="1356" spans="1:13" x14ac:dyDescent="0.25">
      <c r="A1356">
        <v>544</v>
      </c>
      <c r="B1356">
        <v>9</v>
      </c>
      <c r="C1356" s="1">
        <v>43580</v>
      </c>
      <c r="D1356">
        <v>41.45</v>
      </c>
      <c r="E1356">
        <v>3.7681818181818101</v>
      </c>
      <c r="F1356">
        <f>$O$2-C1356</f>
        <v>6</v>
      </c>
      <c r="G1356" cm="1">
        <f t="array" ref="G1356">_xlfn.IFS(F1356&gt;_xlfn.QUARTILE.INC(F:F,3),4,F1356&gt;_xlfn.QUARTILE.INC(F:F,2),3,F1356&gt;_xlfn.QUARTILE.INC(F:F,1),2,F1356&lt;=_xlfn.QUARTILE.INC(F:F,1),1)</f>
        <v>3</v>
      </c>
      <c r="H1356" cm="1">
        <f t="array" ref="H1356">_xlfn.IFS(B1356&gt;_xlfn.QUARTILE.INC(B:B,3),1,B1356&gt;_xlfn.QUARTILE.INC(B:B,2),2,B1356&gt;_xlfn.QUARTILE.INC(B:B,1),3,B1356&lt;=_xlfn.QUARTILE.INC(B:B,1),4)</f>
        <v>2</v>
      </c>
      <c r="I1356" cm="1">
        <f t="array" ref="I1356">_xlfn.IFS(D1356&gt;_xlfn.QUARTILE.INC(D:D,3),1,D1356&gt;_xlfn.QUARTILE.INC(D:D,2),2,D1356&gt;_xlfn.QUARTILE.INC(D:D,1),3,D1356&lt;=_xlfn.QUARTILE.INC(D:D,1),4)</f>
        <v>3</v>
      </c>
      <c r="J1356" t="str">
        <f t="shared" si="84"/>
        <v>323</v>
      </c>
      <c r="K1356" t="str">
        <f t="shared" si="85"/>
        <v/>
      </c>
      <c r="L1356" t="str">
        <f t="shared" si="86"/>
        <v/>
      </c>
      <c r="M1356" t="str">
        <f t="shared" si="87"/>
        <v/>
      </c>
    </row>
    <row r="1357" spans="1:13" x14ac:dyDescent="0.25">
      <c r="A1357">
        <v>88</v>
      </c>
      <c r="B1357">
        <v>9</v>
      </c>
      <c r="C1357" s="1">
        <v>43576</v>
      </c>
      <c r="D1357">
        <v>41.45</v>
      </c>
      <c r="E1357">
        <v>3.7681818181818101</v>
      </c>
      <c r="F1357">
        <f>$O$2-C1357</f>
        <v>10</v>
      </c>
      <c r="G1357" cm="1">
        <f t="array" ref="G1357">_xlfn.IFS(F1357&gt;_xlfn.QUARTILE.INC(F:F,3),4,F1357&gt;_xlfn.QUARTILE.INC(F:F,2),3,F1357&gt;_xlfn.QUARTILE.INC(F:F,1),2,F1357&lt;=_xlfn.QUARTILE.INC(F:F,1),1)</f>
        <v>4</v>
      </c>
      <c r="H1357" cm="1">
        <f t="array" ref="H1357">_xlfn.IFS(B1357&gt;_xlfn.QUARTILE.INC(B:B,3),1,B1357&gt;_xlfn.QUARTILE.INC(B:B,2),2,B1357&gt;_xlfn.QUARTILE.INC(B:B,1),3,B1357&lt;=_xlfn.QUARTILE.INC(B:B,1),4)</f>
        <v>2</v>
      </c>
      <c r="I1357" cm="1">
        <f t="array" ref="I1357">_xlfn.IFS(D1357&gt;_xlfn.QUARTILE.INC(D:D,3),1,D1357&gt;_xlfn.QUARTILE.INC(D:D,2),2,D1357&gt;_xlfn.QUARTILE.INC(D:D,1),3,D1357&lt;=_xlfn.QUARTILE.INC(D:D,1),4)</f>
        <v>3</v>
      </c>
      <c r="J1357" t="str">
        <f t="shared" si="84"/>
        <v>423</v>
      </c>
      <c r="K1357" t="str">
        <f t="shared" si="85"/>
        <v>At Risk</v>
      </c>
      <c r="L1357" t="str">
        <f t="shared" si="86"/>
        <v/>
      </c>
      <c r="M1357" t="str">
        <f t="shared" si="87"/>
        <v/>
      </c>
    </row>
    <row r="1358" spans="1:13" x14ac:dyDescent="0.25">
      <c r="A1358">
        <v>5737</v>
      </c>
      <c r="B1358">
        <v>8</v>
      </c>
      <c r="C1358" s="1">
        <v>43584</v>
      </c>
      <c r="D1358">
        <v>41.449999999999903</v>
      </c>
      <c r="E1358">
        <v>5.1812499999999897</v>
      </c>
      <c r="F1358">
        <f>$O$2-C1358</f>
        <v>2</v>
      </c>
      <c r="G1358" cm="1">
        <f t="array" ref="G1358">_xlfn.IFS(F1358&gt;_xlfn.QUARTILE.INC(F:F,3),4,F1358&gt;_xlfn.QUARTILE.INC(F:F,2),3,F1358&gt;_xlfn.QUARTILE.INC(F:F,1),2,F1358&lt;=_xlfn.QUARTILE.INC(F:F,1),1)</f>
        <v>1</v>
      </c>
      <c r="H1358" cm="1">
        <f t="array" ref="H1358">_xlfn.IFS(B1358&gt;_xlfn.QUARTILE.INC(B:B,3),1,B1358&gt;_xlfn.QUARTILE.INC(B:B,2),2,B1358&gt;_xlfn.QUARTILE.INC(B:B,1),3,B1358&lt;=_xlfn.QUARTILE.INC(B:B,1),4)</f>
        <v>3</v>
      </c>
      <c r="I1358" cm="1">
        <f t="array" ref="I1358">_xlfn.IFS(D1358&gt;_xlfn.QUARTILE.INC(D:D,3),1,D1358&gt;_xlfn.QUARTILE.INC(D:D,2),2,D1358&gt;_xlfn.QUARTILE.INC(D:D,1),3,D1358&lt;=_xlfn.QUARTILE.INC(D:D,1),4)</f>
        <v>3</v>
      </c>
      <c r="J1358" t="str">
        <f t="shared" si="84"/>
        <v>133</v>
      </c>
      <c r="K1358" t="str">
        <f t="shared" si="85"/>
        <v/>
      </c>
      <c r="L1358" t="str">
        <f t="shared" si="86"/>
        <v/>
      </c>
      <c r="M1358" t="str">
        <f t="shared" si="87"/>
        <v/>
      </c>
    </row>
    <row r="1359" spans="1:13" x14ac:dyDescent="0.25">
      <c r="A1359">
        <v>8090</v>
      </c>
      <c r="B1359">
        <v>7</v>
      </c>
      <c r="C1359" s="1">
        <v>43582</v>
      </c>
      <c r="D1359">
        <v>41.4</v>
      </c>
      <c r="E1359">
        <v>3.7636363636363601</v>
      </c>
      <c r="F1359">
        <f>$O$2-C1359</f>
        <v>4</v>
      </c>
      <c r="G1359" cm="1">
        <f t="array" ref="G1359">_xlfn.IFS(F1359&gt;_xlfn.QUARTILE.INC(F:F,3),4,F1359&gt;_xlfn.QUARTILE.INC(F:F,2),3,F1359&gt;_xlfn.QUARTILE.INC(F:F,1),2,F1359&lt;=_xlfn.QUARTILE.INC(F:F,1),1)</f>
        <v>2</v>
      </c>
      <c r="H1359" cm="1">
        <f t="array" ref="H1359">_xlfn.IFS(B1359&gt;_xlfn.QUARTILE.INC(B:B,3),1,B1359&gt;_xlfn.QUARTILE.INC(B:B,2),2,B1359&gt;_xlfn.QUARTILE.INC(B:B,1),3,B1359&lt;=_xlfn.QUARTILE.INC(B:B,1),4)</f>
        <v>3</v>
      </c>
      <c r="I1359" cm="1">
        <f t="array" ref="I1359">_xlfn.IFS(D1359&gt;_xlfn.QUARTILE.INC(D:D,3),1,D1359&gt;_xlfn.QUARTILE.INC(D:D,2),2,D1359&gt;_xlfn.QUARTILE.INC(D:D,1),3,D1359&lt;=_xlfn.QUARTILE.INC(D:D,1),4)</f>
        <v>3</v>
      </c>
      <c r="J1359" t="str">
        <f t="shared" si="84"/>
        <v>233</v>
      </c>
      <c r="K1359" t="str">
        <f t="shared" si="85"/>
        <v/>
      </c>
      <c r="L1359" t="str">
        <f t="shared" si="86"/>
        <v/>
      </c>
      <c r="M1359" t="str">
        <f t="shared" si="87"/>
        <v/>
      </c>
    </row>
    <row r="1360" spans="1:13" x14ac:dyDescent="0.25">
      <c r="A1360">
        <v>5077</v>
      </c>
      <c r="B1360">
        <v>7</v>
      </c>
      <c r="C1360" s="1">
        <v>43580</v>
      </c>
      <c r="D1360">
        <v>41.4</v>
      </c>
      <c r="E1360">
        <v>3.44999999999999</v>
      </c>
      <c r="F1360">
        <f>$O$2-C1360</f>
        <v>6</v>
      </c>
      <c r="G1360" cm="1">
        <f t="array" ref="G1360">_xlfn.IFS(F1360&gt;_xlfn.QUARTILE.INC(F:F,3),4,F1360&gt;_xlfn.QUARTILE.INC(F:F,2),3,F1360&gt;_xlfn.QUARTILE.INC(F:F,1),2,F1360&lt;=_xlfn.QUARTILE.INC(F:F,1),1)</f>
        <v>3</v>
      </c>
      <c r="H1360" cm="1">
        <f t="array" ref="H1360">_xlfn.IFS(B1360&gt;_xlfn.QUARTILE.INC(B:B,3),1,B1360&gt;_xlfn.QUARTILE.INC(B:B,2),2,B1360&gt;_xlfn.QUARTILE.INC(B:B,1),3,B1360&lt;=_xlfn.QUARTILE.INC(B:B,1),4)</f>
        <v>3</v>
      </c>
      <c r="I1360" cm="1">
        <f t="array" ref="I1360">_xlfn.IFS(D1360&gt;_xlfn.QUARTILE.INC(D:D,3),1,D1360&gt;_xlfn.QUARTILE.INC(D:D,2),2,D1360&gt;_xlfn.QUARTILE.INC(D:D,1),3,D1360&lt;=_xlfn.QUARTILE.INC(D:D,1),4)</f>
        <v>3</v>
      </c>
      <c r="J1360" t="str">
        <f t="shared" si="84"/>
        <v>333</v>
      </c>
      <c r="K1360" t="str">
        <f t="shared" si="85"/>
        <v/>
      </c>
      <c r="L1360" t="str">
        <f t="shared" si="86"/>
        <v/>
      </c>
      <c r="M1360" t="str">
        <f t="shared" si="87"/>
        <v/>
      </c>
    </row>
    <row r="1361" spans="1:13" x14ac:dyDescent="0.25">
      <c r="A1361">
        <v>622</v>
      </c>
      <c r="B1361">
        <v>8</v>
      </c>
      <c r="C1361" s="1">
        <v>43582</v>
      </c>
      <c r="D1361">
        <v>41.35</v>
      </c>
      <c r="E1361">
        <v>4.5944444444444397</v>
      </c>
      <c r="F1361">
        <f>$O$2-C1361</f>
        <v>4</v>
      </c>
      <c r="G1361" cm="1">
        <f t="array" ref="G1361">_xlfn.IFS(F1361&gt;_xlfn.QUARTILE.INC(F:F,3),4,F1361&gt;_xlfn.QUARTILE.INC(F:F,2),3,F1361&gt;_xlfn.QUARTILE.INC(F:F,1),2,F1361&lt;=_xlfn.QUARTILE.INC(F:F,1),1)</f>
        <v>2</v>
      </c>
      <c r="H1361" cm="1">
        <f t="array" ref="H1361">_xlfn.IFS(B1361&gt;_xlfn.QUARTILE.INC(B:B,3),1,B1361&gt;_xlfn.QUARTILE.INC(B:B,2),2,B1361&gt;_xlfn.QUARTILE.INC(B:B,1),3,B1361&lt;=_xlfn.QUARTILE.INC(B:B,1),4)</f>
        <v>3</v>
      </c>
      <c r="I1361" cm="1">
        <f t="array" ref="I1361">_xlfn.IFS(D1361&gt;_xlfn.QUARTILE.INC(D:D,3),1,D1361&gt;_xlfn.QUARTILE.INC(D:D,2),2,D1361&gt;_xlfn.QUARTILE.INC(D:D,1),3,D1361&lt;=_xlfn.QUARTILE.INC(D:D,1),4)</f>
        <v>3</v>
      </c>
      <c r="J1361" t="str">
        <f t="shared" si="84"/>
        <v>233</v>
      </c>
      <c r="K1361" t="str">
        <f t="shared" si="85"/>
        <v/>
      </c>
      <c r="L1361" t="str">
        <f t="shared" si="86"/>
        <v/>
      </c>
      <c r="M1361" t="str">
        <f t="shared" si="87"/>
        <v/>
      </c>
    </row>
    <row r="1362" spans="1:13" x14ac:dyDescent="0.25">
      <c r="A1362">
        <v>5167</v>
      </c>
      <c r="B1362">
        <v>9</v>
      </c>
      <c r="C1362" s="1">
        <v>43584</v>
      </c>
      <c r="D1362">
        <v>41.35</v>
      </c>
      <c r="E1362">
        <v>4.5944444444444397</v>
      </c>
      <c r="F1362">
        <f>$O$2-C1362</f>
        <v>2</v>
      </c>
      <c r="G1362" cm="1">
        <f t="array" ref="G1362">_xlfn.IFS(F1362&gt;_xlfn.QUARTILE.INC(F:F,3),4,F1362&gt;_xlfn.QUARTILE.INC(F:F,2),3,F1362&gt;_xlfn.QUARTILE.INC(F:F,1),2,F1362&lt;=_xlfn.QUARTILE.INC(F:F,1),1)</f>
        <v>1</v>
      </c>
      <c r="H1362" cm="1">
        <f t="array" ref="H1362">_xlfn.IFS(B1362&gt;_xlfn.QUARTILE.INC(B:B,3),1,B1362&gt;_xlfn.QUARTILE.INC(B:B,2),2,B1362&gt;_xlfn.QUARTILE.INC(B:B,1),3,B1362&lt;=_xlfn.QUARTILE.INC(B:B,1),4)</f>
        <v>2</v>
      </c>
      <c r="I1362" cm="1">
        <f t="array" ref="I1362">_xlfn.IFS(D1362&gt;_xlfn.QUARTILE.INC(D:D,3),1,D1362&gt;_xlfn.QUARTILE.INC(D:D,2),2,D1362&gt;_xlfn.QUARTILE.INC(D:D,1),3,D1362&lt;=_xlfn.QUARTILE.INC(D:D,1),4)</f>
        <v>3</v>
      </c>
      <c r="J1362" t="str">
        <f t="shared" si="84"/>
        <v>123</v>
      </c>
      <c r="K1362" t="str">
        <f t="shared" si="85"/>
        <v/>
      </c>
      <c r="L1362" t="str">
        <f t="shared" si="86"/>
        <v/>
      </c>
      <c r="M1362" t="str">
        <f t="shared" si="87"/>
        <v/>
      </c>
    </row>
    <row r="1363" spans="1:13" x14ac:dyDescent="0.25">
      <c r="A1363">
        <v>8216</v>
      </c>
      <c r="B1363">
        <v>11</v>
      </c>
      <c r="C1363" s="1">
        <v>43584</v>
      </c>
      <c r="D1363">
        <v>41.3</v>
      </c>
      <c r="E1363">
        <v>3.75454545454545</v>
      </c>
      <c r="F1363">
        <f>$O$2-C1363</f>
        <v>2</v>
      </c>
      <c r="G1363" cm="1">
        <f t="array" ref="G1363">_xlfn.IFS(F1363&gt;_xlfn.QUARTILE.INC(F:F,3),4,F1363&gt;_xlfn.QUARTILE.INC(F:F,2),3,F1363&gt;_xlfn.QUARTILE.INC(F:F,1),2,F1363&lt;=_xlfn.QUARTILE.INC(F:F,1),1)</f>
        <v>1</v>
      </c>
      <c r="H1363" cm="1">
        <f t="array" ref="H1363">_xlfn.IFS(B1363&gt;_xlfn.QUARTILE.INC(B:B,3),1,B1363&gt;_xlfn.QUARTILE.INC(B:B,2),2,B1363&gt;_xlfn.QUARTILE.INC(B:B,1),3,B1363&lt;=_xlfn.QUARTILE.INC(B:B,1),4)</f>
        <v>2</v>
      </c>
      <c r="I1363" cm="1">
        <f t="array" ref="I1363">_xlfn.IFS(D1363&gt;_xlfn.QUARTILE.INC(D:D,3),1,D1363&gt;_xlfn.QUARTILE.INC(D:D,2),2,D1363&gt;_xlfn.QUARTILE.INC(D:D,1),3,D1363&lt;=_xlfn.QUARTILE.INC(D:D,1),4)</f>
        <v>3</v>
      </c>
      <c r="J1363" t="str">
        <f t="shared" si="84"/>
        <v>123</v>
      </c>
      <c r="K1363" t="str">
        <f t="shared" si="85"/>
        <v/>
      </c>
      <c r="L1363" t="str">
        <f t="shared" si="86"/>
        <v/>
      </c>
      <c r="M1363" t="str">
        <f t="shared" si="87"/>
        <v/>
      </c>
    </row>
    <row r="1364" spans="1:13" x14ac:dyDescent="0.25">
      <c r="A1364">
        <v>8108</v>
      </c>
      <c r="B1364">
        <v>9</v>
      </c>
      <c r="C1364" s="1">
        <v>43578</v>
      </c>
      <c r="D1364">
        <v>41.25</v>
      </c>
      <c r="E1364">
        <v>3.75</v>
      </c>
      <c r="F1364">
        <f>$O$2-C1364</f>
        <v>8</v>
      </c>
      <c r="G1364" cm="1">
        <f t="array" ref="G1364">_xlfn.IFS(F1364&gt;_xlfn.QUARTILE.INC(F:F,3),4,F1364&gt;_xlfn.QUARTILE.INC(F:F,2),3,F1364&gt;_xlfn.QUARTILE.INC(F:F,1),2,F1364&lt;=_xlfn.QUARTILE.INC(F:F,1),1)</f>
        <v>4</v>
      </c>
      <c r="H1364" cm="1">
        <f t="array" ref="H1364">_xlfn.IFS(B1364&gt;_xlfn.QUARTILE.INC(B:B,3),1,B1364&gt;_xlfn.QUARTILE.INC(B:B,2),2,B1364&gt;_xlfn.QUARTILE.INC(B:B,1),3,B1364&lt;=_xlfn.QUARTILE.INC(B:B,1),4)</f>
        <v>2</v>
      </c>
      <c r="I1364" cm="1">
        <f t="array" ref="I1364">_xlfn.IFS(D1364&gt;_xlfn.QUARTILE.INC(D:D,3),1,D1364&gt;_xlfn.QUARTILE.INC(D:D,2),2,D1364&gt;_xlfn.QUARTILE.INC(D:D,1),3,D1364&lt;=_xlfn.QUARTILE.INC(D:D,1),4)</f>
        <v>3</v>
      </c>
      <c r="J1364" t="str">
        <f t="shared" si="84"/>
        <v>423</v>
      </c>
      <c r="K1364" t="str">
        <f t="shared" si="85"/>
        <v>At Risk</v>
      </c>
      <c r="L1364" t="str">
        <f t="shared" si="86"/>
        <v/>
      </c>
      <c r="M1364" t="str">
        <f t="shared" si="87"/>
        <v/>
      </c>
    </row>
    <row r="1365" spans="1:13" x14ac:dyDescent="0.25">
      <c r="A1365">
        <v>5542</v>
      </c>
      <c r="B1365">
        <v>8</v>
      </c>
      <c r="C1365" s="1">
        <v>43584</v>
      </c>
      <c r="D1365">
        <v>41.23</v>
      </c>
      <c r="E1365">
        <v>4.1230000000000002</v>
      </c>
      <c r="F1365">
        <f>$O$2-C1365</f>
        <v>2</v>
      </c>
      <c r="G1365" cm="1">
        <f t="array" ref="G1365">_xlfn.IFS(F1365&gt;_xlfn.QUARTILE.INC(F:F,3),4,F1365&gt;_xlfn.QUARTILE.INC(F:F,2),3,F1365&gt;_xlfn.QUARTILE.INC(F:F,1),2,F1365&lt;=_xlfn.QUARTILE.INC(F:F,1),1)</f>
        <v>1</v>
      </c>
      <c r="H1365" cm="1">
        <f t="array" ref="H1365">_xlfn.IFS(B1365&gt;_xlfn.QUARTILE.INC(B:B,3),1,B1365&gt;_xlfn.QUARTILE.INC(B:B,2),2,B1365&gt;_xlfn.QUARTILE.INC(B:B,1),3,B1365&lt;=_xlfn.QUARTILE.INC(B:B,1),4)</f>
        <v>3</v>
      </c>
      <c r="I1365" cm="1">
        <f t="array" ref="I1365">_xlfn.IFS(D1365&gt;_xlfn.QUARTILE.INC(D:D,3),1,D1365&gt;_xlfn.QUARTILE.INC(D:D,2),2,D1365&gt;_xlfn.QUARTILE.INC(D:D,1),3,D1365&lt;=_xlfn.QUARTILE.INC(D:D,1),4)</f>
        <v>3</v>
      </c>
      <c r="J1365" t="str">
        <f t="shared" si="84"/>
        <v>133</v>
      </c>
      <c r="K1365" t="str">
        <f t="shared" si="85"/>
        <v/>
      </c>
      <c r="L1365" t="str">
        <f t="shared" si="86"/>
        <v/>
      </c>
      <c r="M1365" t="str">
        <f t="shared" si="87"/>
        <v/>
      </c>
    </row>
    <row r="1366" spans="1:13" x14ac:dyDescent="0.25">
      <c r="A1366">
        <v>5307</v>
      </c>
      <c r="B1366">
        <v>7</v>
      </c>
      <c r="C1366" s="1">
        <v>43582</v>
      </c>
      <c r="D1366">
        <v>41.2</v>
      </c>
      <c r="E1366">
        <v>5.15</v>
      </c>
      <c r="F1366">
        <f>$O$2-C1366</f>
        <v>4</v>
      </c>
      <c r="G1366" cm="1">
        <f t="array" ref="G1366">_xlfn.IFS(F1366&gt;_xlfn.QUARTILE.INC(F:F,3),4,F1366&gt;_xlfn.QUARTILE.INC(F:F,2),3,F1366&gt;_xlfn.QUARTILE.INC(F:F,1),2,F1366&lt;=_xlfn.QUARTILE.INC(F:F,1),1)</f>
        <v>2</v>
      </c>
      <c r="H1366" cm="1">
        <f t="array" ref="H1366">_xlfn.IFS(B1366&gt;_xlfn.QUARTILE.INC(B:B,3),1,B1366&gt;_xlfn.QUARTILE.INC(B:B,2),2,B1366&gt;_xlfn.QUARTILE.INC(B:B,1),3,B1366&lt;=_xlfn.QUARTILE.INC(B:B,1),4)</f>
        <v>3</v>
      </c>
      <c r="I1366" cm="1">
        <f t="array" ref="I1366">_xlfn.IFS(D1366&gt;_xlfn.QUARTILE.INC(D:D,3),1,D1366&gt;_xlfn.QUARTILE.INC(D:D,2),2,D1366&gt;_xlfn.QUARTILE.INC(D:D,1),3,D1366&lt;=_xlfn.QUARTILE.INC(D:D,1),4)</f>
        <v>3</v>
      </c>
      <c r="J1366" t="str">
        <f t="shared" si="84"/>
        <v>233</v>
      </c>
      <c r="K1366" t="str">
        <f t="shared" si="85"/>
        <v/>
      </c>
      <c r="L1366" t="str">
        <f t="shared" si="86"/>
        <v/>
      </c>
      <c r="M1366" t="str">
        <f t="shared" si="87"/>
        <v/>
      </c>
    </row>
    <row r="1367" spans="1:13" x14ac:dyDescent="0.25">
      <c r="A1367">
        <v>8085</v>
      </c>
      <c r="B1367">
        <v>8</v>
      </c>
      <c r="C1367" s="1">
        <v>43574</v>
      </c>
      <c r="D1367">
        <v>41.199999999999903</v>
      </c>
      <c r="E1367">
        <v>3.7454545454545398</v>
      </c>
      <c r="F1367">
        <f>$O$2-C1367</f>
        <v>12</v>
      </c>
      <c r="G1367" cm="1">
        <f t="array" ref="G1367">_xlfn.IFS(F1367&gt;_xlfn.QUARTILE.INC(F:F,3),4,F1367&gt;_xlfn.QUARTILE.INC(F:F,2),3,F1367&gt;_xlfn.QUARTILE.INC(F:F,1),2,F1367&lt;=_xlfn.QUARTILE.INC(F:F,1),1)</f>
        <v>4</v>
      </c>
      <c r="H1367" cm="1">
        <f t="array" ref="H1367">_xlfn.IFS(B1367&gt;_xlfn.QUARTILE.INC(B:B,3),1,B1367&gt;_xlfn.QUARTILE.INC(B:B,2),2,B1367&gt;_xlfn.QUARTILE.INC(B:B,1),3,B1367&lt;=_xlfn.QUARTILE.INC(B:B,1),4)</f>
        <v>3</v>
      </c>
      <c r="I1367" cm="1">
        <f t="array" ref="I1367">_xlfn.IFS(D1367&gt;_xlfn.QUARTILE.INC(D:D,3),1,D1367&gt;_xlfn.QUARTILE.INC(D:D,2),2,D1367&gt;_xlfn.QUARTILE.INC(D:D,1),3,D1367&lt;=_xlfn.QUARTILE.INC(D:D,1),4)</f>
        <v>3</v>
      </c>
      <c r="J1367" t="str">
        <f t="shared" si="84"/>
        <v>433</v>
      </c>
      <c r="K1367" t="str">
        <f t="shared" si="85"/>
        <v>At Risk</v>
      </c>
      <c r="L1367" t="str">
        <f t="shared" si="86"/>
        <v/>
      </c>
      <c r="M1367" t="str">
        <f t="shared" si="87"/>
        <v/>
      </c>
    </row>
    <row r="1368" spans="1:13" x14ac:dyDescent="0.25">
      <c r="A1368">
        <v>733</v>
      </c>
      <c r="B1368">
        <v>9</v>
      </c>
      <c r="C1368" s="1">
        <v>43583</v>
      </c>
      <c r="D1368">
        <v>41.15</v>
      </c>
      <c r="E1368">
        <v>4.5722222222222202</v>
      </c>
      <c r="F1368">
        <f>$O$2-C1368</f>
        <v>3</v>
      </c>
      <c r="G1368" cm="1">
        <f t="array" ref="G1368">_xlfn.IFS(F1368&gt;_xlfn.QUARTILE.INC(F:F,3),4,F1368&gt;_xlfn.QUARTILE.INC(F:F,2),3,F1368&gt;_xlfn.QUARTILE.INC(F:F,1),2,F1368&lt;=_xlfn.QUARTILE.INC(F:F,1),1)</f>
        <v>1</v>
      </c>
      <c r="H1368" cm="1">
        <f t="array" ref="H1368">_xlfn.IFS(B1368&gt;_xlfn.QUARTILE.INC(B:B,3),1,B1368&gt;_xlfn.QUARTILE.INC(B:B,2),2,B1368&gt;_xlfn.QUARTILE.INC(B:B,1),3,B1368&lt;=_xlfn.QUARTILE.INC(B:B,1),4)</f>
        <v>2</v>
      </c>
      <c r="I1368" cm="1">
        <f t="array" ref="I1368">_xlfn.IFS(D1368&gt;_xlfn.QUARTILE.INC(D:D,3),1,D1368&gt;_xlfn.QUARTILE.INC(D:D,2),2,D1368&gt;_xlfn.QUARTILE.INC(D:D,1),3,D1368&lt;=_xlfn.QUARTILE.INC(D:D,1),4)</f>
        <v>3</v>
      </c>
      <c r="J1368" t="str">
        <f t="shared" si="84"/>
        <v>123</v>
      </c>
      <c r="K1368" t="str">
        <f t="shared" si="85"/>
        <v/>
      </c>
      <c r="L1368" t="str">
        <f t="shared" si="86"/>
        <v/>
      </c>
      <c r="M1368" t="str">
        <f t="shared" si="87"/>
        <v/>
      </c>
    </row>
    <row r="1369" spans="1:13" x14ac:dyDescent="0.25">
      <c r="A1369">
        <v>374</v>
      </c>
      <c r="B1369">
        <v>9</v>
      </c>
      <c r="C1369" s="1">
        <v>43579</v>
      </c>
      <c r="D1369">
        <v>41.15</v>
      </c>
      <c r="E1369">
        <v>4.1150000000000002</v>
      </c>
      <c r="F1369">
        <f>$O$2-C1369</f>
        <v>7</v>
      </c>
      <c r="G1369" cm="1">
        <f t="array" ref="G1369">_xlfn.IFS(F1369&gt;_xlfn.QUARTILE.INC(F:F,3),4,F1369&gt;_xlfn.QUARTILE.INC(F:F,2),3,F1369&gt;_xlfn.QUARTILE.INC(F:F,1),2,F1369&lt;=_xlfn.QUARTILE.INC(F:F,1),1)</f>
        <v>3</v>
      </c>
      <c r="H1369" cm="1">
        <f t="array" ref="H1369">_xlfn.IFS(B1369&gt;_xlfn.QUARTILE.INC(B:B,3),1,B1369&gt;_xlfn.QUARTILE.INC(B:B,2),2,B1369&gt;_xlfn.QUARTILE.INC(B:B,1),3,B1369&lt;=_xlfn.QUARTILE.INC(B:B,1),4)</f>
        <v>2</v>
      </c>
      <c r="I1369" cm="1">
        <f t="array" ref="I1369">_xlfn.IFS(D1369&gt;_xlfn.QUARTILE.INC(D:D,3),1,D1369&gt;_xlfn.QUARTILE.INC(D:D,2),2,D1369&gt;_xlfn.QUARTILE.INC(D:D,1),3,D1369&lt;=_xlfn.QUARTILE.INC(D:D,1),4)</f>
        <v>3</v>
      </c>
      <c r="J1369" t="str">
        <f t="shared" si="84"/>
        <v>323</v>
      </c>
      <c r="K1369" t="str">
        <f t="shared" si="85"/>
        <v/>
      </c>
      <c r="L1369" t="str">
        <f t="shared" si="86"/>
        <v/>
      </c>
      <c r="M1369" t="str">
        <f t="shared" si="87"/>
        <v/>
      </c>
    </row>
    <row r="1370" spans="1:13" x14ac:dyDescent="0.25">
      <c r="A1370">
        <v>5572</v>
      </c>
      <c r="B1370">
        <v>5</v>
      </c>
      <c r="C1370" s="1">
        <v>43576</v>
      </c>
      <c r="D1370">
        <v>41.1</v>
      </c>
      <c r="E1370">
        <v>5.1375000000000002</v>
      </c>
      <c r="F1370">
        <f>$O$2-C1370</f>
        <v>10</v>
      </c>
      <c r="G1370" cm="1">
        <f t="array" ref="G1370">_xlfn.IFS(F1370&gt;_xlfn.QUARTILE.INC(F:F,3),4,F1370&gt;_xlfn.QUARTILE.INC(F:F,2),3,F1370&gt;_xlfn.QUARTILE.INC(F:F,1),2,F1370&lt;=_xlfn.QUARTILE.INC(F:F,1),1)</f>
        <v>4</v>
      </c>
      <c r="H1370" cm="1">
        <f t="array" ref="H1370">_xlfn.IFS(B1370&gt;_xlfn.QUARTILE.INC(B:B,3),1,B1370&gt;_xlfn.QUARTILE.INC(B:B,2),2,B1370&gt;_xlfn.QUARTILE.INC(B:B,1),3,B1370&lt;=_xlfn.QUARTILE.INC(B:B,1),4)</f>
        <v>4</v>
      </c>
      <c r="I1370" cm="1">
        <f t="array" ref="I1370">_xlfn.IFS(D1370&gt;_xlfn.QUARTILE.INC(D:D,3),1,D1370&gt;_xlfn.QUARTILE.INC(D:D,2),2,D1370&gt;_xlfn.QUARTILE.INC(D:D,1),3,D1370&lt;=_xlfn.QUARTILE.INC(D:D,1),4)</f>
        <v>3</v>
      </c>
      <c r="J1370" t="str">
        <f t="shared" si="84"/>
        <v>443</v>
      </c>
      <c r="K1370" t="str">
        <f t="shared" si="85"/>
        <v>At Risk</v>
      </c>
      <c r="L1370" t="str">
        <f t="shared" si="86"/>
        <v/>
      </c>
      <c r="M1370" t="str">
        <f t="shared" si="87"/>
        <v/>
      </c>
    </row>
    <row r="1371" spans="1:13" x14ac:dyDescent="0.25">
      <c r="A1371">
        <v>5441</v>
      </c>
      <c r="B1371">
        <v>9</v>
      </c>
      <c r="C1371" s="1">
        <v>43583</v>
      </c>
      <c r="D1371">
        <v>41.1</v>
      </c>
      <c r="E1371">
        <v>4.5666666666666602</v>
      </c>
      <c r="F1371">
        <f>$O$2-C1371</f>
        <v>3</v>
      </c>
      <c r="G1371" cm="1">
        <f t="array" ref="G1371">_xlfn.IFS(F1371&gt;_xlfn.QUARTILE.INC(F:F,3),4,F1371&gt;_xlfn.QUARTILE.INC(F:F,2),3,F1371&gt;_xlfn.QUARTILE.INC(F:F,1),2,F1371&lt;=_xlfn.QUARTILE.INC(F:F,1),1)</f>
        <v>1</v>
      </c>
      <c r="H1371" cm="1">
        <f t="array" ref="H1371">_xlfn.IFS(B1371&gt;_xlfn.QUARTILE.INC(B:B,3),1,B1371&gt;_xlfn.QUARTILE.INC(B:B,2),2,B1371&gt;_xlfn.QUARTILE.INC(B:B,1),3,B1371&lt;=_xlfn.QUARTILE.INC(B:B,1),4)</f>
        <v>2</v>
      </c>
      <c r="I1371" cm="1">
        <f t="array" ref="I1371">_xlfn.IFS(D1371&gt;_xlfn.QUARTILE.INC(D:D,3),1,D1371&gt;_xlfn.QUARTILE.INC(D:D,2),2,D1371&gt;_xlfn.QUARTILE.INC(D:D,1),3,D1371&lt;=_xlfn.QUARTILE.INC(D:D,1),4)</f>
        <v>3</v>
      </c>
      <c r="J1371" t="str">
        <f t="shared" si="84"/>
        <v>123</v>
      </c>
      <c r="K1371" t="str">
        <f t="shared" si="85"/>
        <v/>
      </c>
      <c r="L1371" t="str">
        <f t="shared" si="86"/>
        <v/>
      </c>
      <c r="M1371" t="str">
        <f t="shared" si="87"/>
        <v/>
      </c>
    </row>
    <row r="1372" spans="1:13" x14ac:dyDescent="0.25">
      <c r="A1372">
        <v>441</v>
      </c>
      <c r="B1372">
        <v>8</v>
      </c>
      <c r="C1372" s="1">
        <v>43584</v>
      </c>
      <c r="D1372">
        <v>41.05</v>
      </c>
      <c r="E1372">
        <v>3.7318181818181801</v>
      </c>
      <c r="F1372">
        <f>$O$2-C1372</f>
        <v>2</v>
      </c>
      <c r="G1372" cm="1">
        <f t="array" ref="G1372">_xlfn.IFS(F1372&gt;_xlfn.QUARTILE.INC(F:F,3),4,F1372&gt;_xlfn.QUARTILE.INC(F:F,2),3,F1372&gt;_xlfn.QUARTILE.INC(F:F,1),2,F1372&lt;=_xlfn.QUARTILE.INC(F:F,1),1)</f>
        <v>1</v>
      </c>
      <c r="H1372" cm="1">
        <f t="array" ref="H1372">_xlfn.IFS(B1372&gt;_xlfn.QUARTILE.INC(B:B,3),1,B1372&gt;_xlfn.QUARTILE.INC(B:B,2),2,B1372&gt;_xlfn.QUARTILE.INC(B:B,1),3,B1372&lt;=_xlfn.QUARTILE.INC(B:B,1),4)</f>
        <v>3</v>
      </c>
      <c r="I1372" cm="1">
        <f t="array" ref="I1372">_xlfn.IFS(D1372&gt;_xlfn.QUARTILE.INC(D:D,3),1,D1372&gt;_xlfn.QUARTILE.INC(D:D,2),2,D1372&gt;_xlfn.QUARTILE.INC(D:D,1),3,D1372&lt;=_xlfn.QUARTILE.INC(D:D,1),4)</f>
        <v>3</v>
      </c>
      <c r="J1372" t="str">
        <f t="shared" si="84"/>
        <v>133</v>
      </c>
      <c r="K1372" t="str">
        <f t="shared" si="85"/>
        <v/>
      </c>
      <c r="L1372" t="str">
        <f t="shared" si="86"/>
        <v/>
      </c>
      <c r="M1372" t="str">
        <f t="shared" si="87"/>
        <v/>
      </c>
    </row>
    <row r="1373" spans="1:13" x14ac:dyDescent="0.25">
      <c r="A1373">
        <v>772</v>
      </c>
      <c r="B1373">
        <v>10</v>
      </c>
      <c r="C1373" s="1">
        <v>43584</v>
      </c>
      <c r="D1373">
        <v>41.05</v>
      </c>
      <c r="E1373">
        <v>4.1049999999999898</v>
      </c>
      <c r="F1373">
        <f>$O$2-C1373</f>
        <v>2</v>
      </c>
      <c r="G1373" cm="1">
        <f t="array" ref="G1373">_xlfn.IFS(F1373&gt;_xlfn.QUARTILE.INC(F:F,3),4,F1373&gt;_xlfn.QUARTILE.INC(F:F,2),3,F1373&gt;_xlfn.QUARTILE.INC(F:F,1),2,F1373&lt;=_xlfn.QUARTILE.INC(F:F,1),1)</f>
        <v>1</v>
      </c>
      <c r="H1373" cm="1">
        <f t="array" ref="H1373">_xlfn.IFS(B1373&gt;_xlfn.QUARTILE.INC(B:B,3),1,B1373&gt;_xlfn.QUARTILE.INC(B:B,2),2,B1373&gt;_xlfn.QUARTILE.INC(B:B,1),3,B1373&lt;=_xlfn.QUARTILE.INC(B:B,1),4)</f>
        <v>2</v>
      </c>
      <c r="I1373" cm="1">
        <f t="array" ref="I1373">_xlfn.IFS(D1373&gt;_xlfn.QUARTILE.INC(D:D,3),1,D1373&gt;_xlfn.QUARTILE.INC(D:D,2),2,D1373&gt;_xlfn.QUARTILE.INC(D:D,1),3,D1373&lt;=_xlfn.QUARTILE.INC(D:D,1),4)</f>
        <v>3</v>
      </c>
      <c r="J1373" t="str">
        <f t="shared" si="84"/>
        <v>123</v>
      </c>
      <c r="K1373" t="str">
        <f t="shared" si="85"/>
        <v/>
      </c>
      <c r="L1373" t="str">
        <f t="shared" si="86"/>
        <v/>
      </c>
      <c r="M1373" t="str">
        <f t="shared" si="87"/>
        <v/>
      </c>
    </row>
    <row r="1374" spans="1:13" x14ac:dyDescent="0.25">
      <c r="A1374">
        <v>5695</v>
      </c>
      <c r="B1374">
        <v>9</v>
      </c>
      <c r="C1374" s="1">
        <v>43579</v>
      </c>
      <c r="D1374">
        <v>41.05</v>
      </c>
      <c r="E1374">
        <v>4.1049999999999898</v>
      </c>
      <c r="F1374">
        <f>$O$2-C1374</f>
        <v>7</v>
      </c>
      <c r="G1374" cm="1">
        <f t="array" ref="G1374">_xlfn.IFS(F1374&gt;_xlfn.QUARTILE.INC(F:F,3),4,F1374&gt;_xlfn.QUARTILE.INC(F:F,2),3,F1374&gt;_xlfn.QUARTILE.INC(F:F,1),2,F1374&lt;=_xlfn.QUARTILE.INC(F:F,1),1)</f>
        <v>3</v>
      </c>
      <c r="H1374" cm="1">
        <f t="array" ref="H1374">_xlfn.IFS(B1374&gt;_xlfn.QUARTILE.INC(B:B,3),1,B1374&gt;_xlfn.QUARTILE.INC(B:B,2),2,B1374&gt;_xlfn.QUARTILE.INC(B:B,1),3,B1374&lt;=_xlfn.QUARTILE.INC(B:B,1),4)</f>
        <v>2</v>
      </c>
      <c r="I1374" cm="1">
        <f t="array" ref="I1374">_xlfn.IFS(D1374&gt;_xlfn.QUARTILE.INC(D:D,3),1,D1374&gt;_xlfn.QUARTILE.INC(D:D,2),2,D1374&gt;_xlfn.QUARTILE.INC(D:D,1),3,D1374&lt;=_xlfn.QUARTILE.INC(D:D,1),4)</f>
        <v>3</v>
      </c>
      <c r="J1374" t="str">
        <f t="shared" si="84"/>
        <v>323</v>
      </c>
      <c r="K1374" t="str">
        <f t="shared" si="85"/>
        <v/>
      </c>
      <c r="L1374" t="str">
        <f t="shared" si="86"/>
        <v/>
      </c>
      <c r="M1374" t="str">
        <f t="shared" si="87"/>
        <v/>
      </c>
    </row>
    <row r="1375" spans="1:13" x14ac:dyDescent="0.25">
      <c r="A1375">
        <v>20</v>
      </c>
      <c r="B1375">
        <v>9</v>
      </c>
      <c r="C1375" s="1">
        <v>43582</v>
      </c>
      <c r="D1375">
        <v>41</v>
      </c>
      <c r="E1375">
        <v>4.55555555555555</v>
      </c>
      <c r="F1375">
        <f>$O$2-C1375</f>
        <v>4</v>
      </c>
      <c r="G1375" cm="1">
        <f t="array" ref="G1375">_xlfn.IFS(F1375&gt;_xlfn.QUARTILE.INC(F:F,3),4,F1375&gt;_xlfn.QUARTILE.INC(F:F,2),3,F1375&gt;_xlfn.QUARTILE.INC(F:F,1),2,F1375&lt;=_xlfn.QUARTILE.INC(F:F,1),1)</f>
        <v>2</v>
      </c>
      <c r="H1375" cm="1">
        <f t="array" ref="H1375">_xlfn.IFS(B1375&gt;_xlfn.QUARTILE.INC(B:B,3),1,B1375&gt;_xlfn.QUARTILE.INC(B:B,2),2,B1375&gt;_xlfn.QUARTILE.INC(B:B,1),3,B1375&lt;=_xlfn.QUARTILE.INC(B:B,1),4)</f>
        <v>2</v>
      </c>
      <c r="I1375" cm="1">
        <f t="array" ref="I1375">_xlfn.IFS(D1375&gt;_xlfn.QUARTILE.INC(D:D,3),1,D1375&gt;_xlfn.QUARTILE.INC(D:D,2),2,D1375&gt;_xlfn.QUARTILE.INC(D:D,1),3,D1375&lt;=_xlfn.QUARTILE.INC(D:D,1),4)</f>
        <v>3</v>
      </c>
      <c r="J1375" t="str">
        <f t="shared" si="84"/>
        <v>223</v>
      </c>
      <c r="K1375" t="str">
        <f t="shared" si="85"/>
        <v/>
      </c>
      <c r="L1375" t="str">
        <f t="shared" si="86"/>
        <v/>
      </c>
      <c r="M1375" t="str">
        <f t="shared" si="87"/>
        <v/>
      </c>
    </row>
    <row r="1376" spans="1:13" x14ac:dyDescent="0.25">
      <c r="A1376">
        <v>791</v>
      </c>
      <c r="B1376">
        <v>8</v>
      </c>
      <c r="C1376" s="1">
        <v>43567</v>
      </c>
      <c r="D1376">
        <v>41</v>
      </c>
      <c r="E1376">
        <v>5.125</v>
      </c>
      <c r="F1376">
        <f>$O$2-C1376</f>
        <v>19</v>
      </c>
      <c r="G1376" cm="1">
        <f t="array" ref="G1376">_xlfn.IFS(F1376&gt;_xlfn.QUARTILE.INC(F:F,3),4,F1376&gt;_xlfn.QUARTILE.INC(F:F,2),3,F1376&gt;_xlfn.QUARTILE.INC(F:F,1),2,F1376&lt;=_xlfn.QUARTILE.INC(F:F,1),1)</f>
        <v>4</v>
      </c>
      <c r="H1376" cm="1">
        <f t="array" ref="H1376">_xlfn.IFS(B1376&gt;_xlfn.QUARTILE.INC(B:B,3),1,B1376&gt;_xlfn.QUARTILE.INC(B:B,2),2,B1376&gt;_xlfn.QUARTILE.INC(B:B,1),3,B1376&lt;=_xlfn.QUARTILE.INC(B:B,1),4)</f>
        <v>3</v>
      </c>
      <c r="I1376" cm="1">
        <f t="array" ref="I1376">_xlfn.IFS(D1376&gt;_xlfn.QUARTILE.INC(D:D,3),1,D1376&gt;_xlfn.QUARTILE.INC(D:D,2),2,D1376&gt;_xlfn.QUARTILE.INC(D:D,1),3,D1376&lt;=_xlfn.QUARTILE.INC(D:D,1),4)</f>
        <v>3</v>
      </c>
      <c r="J1376" t="str">
        <f t="shared" si="84"/>
        <v>433</v>
      </c>
      <c r="K1376" t="str">
        <f t="shared" si="85"/>
        <v>At Risk</v>
      </c>
      <c r="L1376" t="str">
        <f t="shared" si="86"/>
        <v/>
      </c>
      <c r="M1376" t="str">
        <f t="shared" si="87"/>
        <v/>
      </c>
    </row>
    <row r="1377" spans="1:13" x14ac:dyDescent="0.25">
      <c r="A1377">
        <v>5641</v>
      </c>
      <c r="B1377">
        <v>9</v>
      </c>
      <c r="C1377" s="1">
        <v>43584</v>
      </c>
      <c r="D1377">
        <v>41</v>
      </c>
      <c r="E1377">
        <v>3.72727272727272</v>
      </c>
      <c r="F1377">
        <f>$O$2-C1377</f>
        <v>2</v>
      </c>
      <c r="G1377" cm="1">
        <f t="array" ref="G1377">_xlfn.IFS(F1377&gt;_xlfn.QUARTILE.INC(F:F,3),4,F1377&gt;_xlfn.QUARTILE.INC(F:F,2),3,F1377&gt;_xlfn.QUARTILE.INC(F:F,1),2,F1377&lt;=_xlfn.QUARTILE.INC(F:F,1),1)</f>
        <v>1</v>
      </c>
      <c r="H1377" cm="1">
        <f t="array" ref="H1377">_xlfn.IFS(B1377&gt;_xlfn.QUARTILE.INC(B:B,3),1,B1377&gt;_xlfn.QUARTILE.INC(B:B,2),2,B1377&gt;_xlfn.QUARTILE.INC(B:B,1),3,B1377&lt;=_xlfn.QUARTILE.INC(B:B,1),4)</f>
        <v>2</v>
      </c>
      <c r="I1377" cm="1">
        <f t="array" ref="I1377">_xlfn.IFS(D1377&gt;_xlfn.QUARTILE.INC(D:D,3),1,D1377&gt;_xlfn.QUARTILE.INC(D:D,2),2,D1377&gt;_xlfn.QUARTILE.INC(D:D,1),3,D1377&lt;=_xlfn.QUARTILE.INC(D:D,1),4)</f>
        <v>3</v>
      </c>
      <c r="J1377" t="str">
        <f t="shared" si="84"/>
        <v>123</v>
      </c>
      <c r="K1377" t="str">
        <f t="shared" si="85"/>
        <v/>
      </c>
      <c r="L1377" t="str">
        <f t="shared" si="86"/>
        <v/>
      </c>
      <c r="M1377" t="str">
        <f t="shared" si="87"/>
        <v/>
      </c>
    </row>
    <row r="1378" spans="1:13" x14ac:dyDescent="0.25">
      <c r="A1378">
        <v>5319</v>
      </c>
      <c r="B1378">
        <v>7</v>
      </c>
      <c r="C1378" s="1">
        <v>43583</v>
      </c>
      <c r="D1378">
        <v>41</v>
      </c>
      <c r="E1378">
        <v>5.8571428571428497</v>
      </c>
      <c r="F1378">
        <f>$O$2-C1378</f>
        <v>3</v>
      </c>
      <c r="G1378" cm="1">
        <f t="array" ref="G1378">_xlfn.IFS(F1378&gt;_xlfn.QUARTILE.INC(F:F,3),4,F1378&gt;_xlfn.QUARTILE.INC(F:F,2),3,F1378&gt;_xlfn.QUARTILE.INC(F:F,1),2,F1378&lt;=_xlfn.QUARTILE.INC(F:F,1),1)</f>
        <v>1</v>
      </c>
      <c r="H1378" cm="1">
        <f t="array" ref="H1378">_xlfn.IFS(B1378&gt;_xlfn.QUARTILE.INC(B:B,3),1,B1378&gt;_xlfn.QUARTILE.INC(B:B,2),2,B1378&gt;_xlfn.QUARTILE.INC(B:B,1),3,B1378&lt;=_xlfn.QUARTILE.INC(B:B,1),4)</f>
        <v>3</v>
      </c>
      <c r="I1378" cm="1">
        <f t="array" ref="I1378">_xlfn.IFS(D1378&gt;_xlfn.QUARTILE.INC(D:D,3),1,D1378&gt;_xlfn.QUARTILE.INC(D:D,2),2,D1378&gt;_xlfn.QUARTILE.INC(D:D,1),3,D1378&lt;=_xlfn.QUARTILE.INC(D:D,1),4)</f>
        <v>3</v>
      </c>
      <c r="J1378" t="str">
        <f t="shared" si="84"/>
        <v>133</v>
      </c>
      <c r="K1378" t="str">
        <f t="shared" si="85"/>
        <v/>
      </c>
      <c r="L1378" t="str">
        <f t="shared" si="86"/>
        <v/>
      </c>
      <c r="M1378" t="str">
        <f t="shared" si="87"/>
        <v/>
      </c>
    </row>
    <row r="1379" spans="1:13" x14ac:dyDescent="0.25">
      <c r="A1379">
        <v>517</v>
      </c>
      <c r="B1379">
        <v>8</v>
      </c>
      <c r="C1379" s="1">
        <v>43584</v>
      </c>
      <c r="D1379">
        <v>41</v>
      </c>
      <c r="E1379">
        <v>5.125</v>
      </c>
      <c r="F1379">
        <f>$O$2-C1379</f>
        <v>2</v>
      </c>
      <c r="G1379" cm="1">
        <f t="array" ref="G1379">_xlfn.IFS(F1379&gt;_xlfn.QUARTILE.INC(F:F,3),4,F1379&gt;_xlfn.QUARTILE.INC(F:F,2),3,F1379&gt;_xlfn.QUARTILE.INC(F:F,1),2,F1379&lt;=_xlfn.QUARTILE.INC(F:F,1),1)</f>
        <v>1</v>
      </c>
      <c r="H1379" cm="1">
        <f t="array" ref="H1379">_xlfn.IFS(B1379&gt;_xlfn.QUARTILE.INC(B:B,3),1,B1379&gt;_xlfn.QUARTILE.INC(B:B,2),2,B1379&gt;_xlfn.QUARTILE.INC(B:B,1),3,B1379&lt;=_xlfn.QUARTILE.INC(B:B,1),4)</f>
        <v>3</v>
      </c>
      <c r="I1379" cm="1">
        <f t="array" ref="I1379">_xlfn.IFS(D1379&gt;_xlfn.QUARTILE.INC(D:D,3),1,D1379&gt;_xlfn.QUARTILE.INC(D:D,2),2,D1379&gt;_xlfn.QUARTILE.INC(D:D,1),3,D1379&lt;=_xlfn.QUARTILE.INC(D:D,1),4)</f>
        <v>3</v>
      </c>
      <c r="J1379" t="str">
        <f t="shared" si="84"/>
        <v>133</v>
      </c>
      <c r="K1379" t="str">
        <f t="shared" si="85"/>
        <v/>
      </c>
      <c r="L1379" t="str">
        <f t="shared" si="86"/>
        <v/>
      </c>
      <c r="M1379" t="str">
        <f t="shared" si="87"/>
        <v/>
      </c>
    </row>
    <row r="1380" spans="1:13" x14ac:dyDescent="0.25">
      <c r="A1380">
        <v>5772</v>
      </c>
      <c r="B1380">
        <v>4</v>
      </c>
      <c r="C1380" s="1">
        <v>43581</v>
      </c>
      <c r="D1380">
        <v>41</v>
      </c>
      <c r="E1380">
        <v>8.1999999999999993</v>
      </c>
      <c r="F1380">
        <f>$O$2-C1380</f>
        <v>5</v>
      </c>
      <c r="G1380" cm="1">
        <f t="array" ref="G1380">_xlfn.IFS(F1380&gt;_xlfn.QUARTILE.INC(F:F,3),4,F1380&gt;_xlfn.QUARTILE.INC(F:F,2),3,F1380&gt;_xlfn.QUARTILE.INC(F:F,1),2,F1380&lt;=_xlfn.QUARTILE.INC(F:F,1),1)</f>
        <v>3</v>
      </c>
      <c r="H1380" cm="1">
        <f t="array" ref="H1380">_xlfn.IFS(B1380&gt;_xlfn.QUARTILE.INC(B:B,3),1,B1380&gt;_xlfn.QUARTILE.INC(B:B,2),2,B1380&gt;_xlfn.QUARTILE.INC(B:B,1),3,B1380&lt;=_xlfn.QUARTILE.INC(B:B,1),4)</f>
        <v>4</v>
      </c>
      <c r="I1380" cm="1">
        <f t="array" ref="I1380">_xlfn.IFS(D1380&gt;_xlfn.QUARTILE.INC(D:D,3),1,D1380&gt;_xlfn.QUARTILE.INC(D:D,2),2,D1380&gt;_xlfn.QUARTILE.INC(D:D,1),3,D1380&lt;=_xlfn.QUARTILE.INC(D:D,1),4)</f>
        <v>3</v>
      </c>
      <c r="J1380" t="str">
        <f t="shared" si="84"/>
        <v>343</v>
      </c>
      <c r="K1380" t="str">
        <f t="shared" si="85"/>
        <v/>
      </c>
      <c r="L1380" t="str">
        <f t="shared" si="86"/>
        <v/>
      </c>
      <c r="M1380" t="str">
        <f t="shared" si="87"/>
        <v/>
      </c>
    </row>
    <row r="1381" spans="1:13" x14ac:dyDescent="0.25">
      <c r="A1381">
        <v>8426</v>
      </c>
      <c r="B1381">
        <v>9</v>
      </c>
      <c r="C1381" s="1">
        <v>43577</v>
      </c>
      <c r="D1381">
        <v>40.950000000000003</v>
      </c>
      <c r="E1381">
        <v>3.72272727272727</v>
      </c>
      <c r="F1381">
        <f>$O$2-C1381</f>
        <v>9</v>
      </c>
      <c r="G1381" cm="1">
        <f t="array" ref="G1381">_xlfn.IFS(F1381&gt;_xlfn.QUARTILE.INC(F:F,3),4,F1381&gt;_xlfn.QUARTILE.INC(F:F,2),3,F1381&gt;_xlfn.QUARTILE.INC(F:F,1),2,F1381&lt;=_xlfn.QUARTILE.INC(F:F,1),1)</f>
        <v>4</v>
      </c>
      <c r="H1381" cm="1">
        <f t="array" ref="H1381">_xlfn.IFS(B1381&gt;_xlfn.QUARTILE.INC(B:B,3),1,B1381&gt;_xlfn.QUARTILE.INC(B:B,2),2,B1381&gt;_xlfn.QUARTILE.INC(B:B,1),3,B1381&lt;=_xlfn.QUARTILE.INC(B:B,1),4)</f>
        <v>2</v>
      </c>
      <c r="I1381" cm="1">
        <f t="array" ref="I1381">_xlfn.IFS(D1381&gt;_xlfn.QUARTILE.INC(D:D,3),1,D1381&gt;_xlfn.QUARTILE.INC(D:D,2),2,D1381&gt;_xlfn.QUARTILE.INC(D:D,1),3,D1381&lt;=_xlfn.QUARTILE.INC(D:D,1),4)</f>
        <v>3</v>
      </c>
      <c r="J1381" t="str">
        <f t="shared" si="84"/>
        <v>423</v>
      </c>
      <c r="K1381" t="str">
        <f t="shared" si="85"/>
        <v>At Risk</v>
      </c>
      <c r="L1381" t="str">
        <f t="shared" si="86"/>
        <v/>
      </c>
      <c r="M1381" t="str">
        <f t="shared" si="87"/>
        <v/>
      </c>
    </row>
    <row r="1382" spans="1:13" x14ac:dyDescent="0.25">
      <c r="A1382">
        <v>5329</v>
      </c>
      <c r="B1382">
        <v>7</v>
      </c>
      <c r="C1382" s="1">
        <v>43575</v>
      </c>
      <c r="D1382">
        <v>40.950000000000003</v>
      </c>
      <c r="E1382">
        <v>4.55</v>
      </c>
      <c r="F1382">
        <f>$O$2-C1382</f>
        <v>11</v>
      </c>
      <c r="G1382" cm="1">
        <f t="array" ref="G1382">_xlfn.IFS(F1382&gt;_xlfn.QUARTILE.INC(F:F,3),4,F1382&gt;_xlfn.QUARTILE.INC(F:F,2),3,F1382&gt;_xlfn.QUARTILE.INC(F:F,1),2,F1382&lt;=_xlfn.QUARTILE.INC(F:F,1),1)</f>
        <v>4</v>
      </c>
      <c r="H1382" cm="1">
        <f t="array" ref="H1382">_xlfn.IFS(B1382&gt;_xlfn.QUARTILE.INC(B:B,3),1,B1382&gt;_xlfn.QUARTILE.INC(B:B,2),2,B1382&gt;_xlfn.QUARTILE.INC(B:B,1),3,B1382&lt;=_xlfn.QUARTILE.INC(B:B,1),4)</f>
        <v>3</v>
      </c>
      <c r="I1382" cm="1">
        <f t="array" ref="I1382">_xlfn.IFS(D1382&gt;_xlfn.QUARTILE.INC(D:D,3),1,D1382&gt;_xlfn.QUARTILE.INC(D:D,2),2,D1382&gt;_xlfn.QUARTILE.INC(D:D,1),3,D1382&lt;=_xlfn.QUARTILE.INC(D:D,1),4)</f>
        <v>3</v>
      </c>
      <c r="J1382" t="str">
        <f t="shared" si="84"/>
        <v>433</v>
      </c>
      <c r="K1382" t="str">
        <f t="shared" si="85"/>
        <v>At Risk</v>
      </c>
      <c r="L1382" t="str">
        <f t="shared" si="86"/>
        <v/>
      </c>
      <c r="M1382" t="str">
        <f t="shared" si="87"/>
        <v/>
      </c>
    </row>
    <row r="1383" spans="1:13" x14ac:dyDescent="0.25">
      <c r="A1383">
        <v>5088</v>
      </c>
      <c r="B1383">
        <v>7</v>
      </c>
      <c r="C1383" s="1">
        <v>43571</v>
      </c>
      <c r="D1383">
        <v>40.9</v>
      </c>
      <c r="E1383">
        <v>4.5444444444444398</v>
      </c>
      <c r="F1383">
        <f>$O$2-C1383</f>
        <v>15</v>
      </c>
      <c r="G1383" cm="1">
        <f t="array" ref="G1383">_xlfn.IFS(F1383&gt;_xlfn.QUARTILE.INC(F:F,3),4,F1383&gt;_xlfn.QUARTILE.INC(F:F,2),3,F1383&gt;_xlfn.QUARTILE.INC(F:F,1),2,F1383&lt;=_xlfn.QUARTILE.INC(F:F,1),1)</f>
        <v>4</v>
      </c>
      <c r="H1383" cm="1">
        <f t="array" ref="H1383">_xlfn.IFS(B1383&gt;_xlfn.QUARTILE.INC(B:B,3),1,B1383&gt;_xlfn.QUARTILE.INC(B:B,2),2,B1383&gt;_xlfn.QUARTILE.INC(B:B,1),3,B1383&lt;=_xlfn.QUARTILE.INC(B:B,1),4)</f>
        <v>3</v>
      </c>
      <c r="I1383" cm="1">
        <f t="array" ref="I1383">_xlfn.IFS(D1383&gt;_xlfn.QUARTILE.INC(D:D,3),1,D1383&gt;_xlfn.QUARTILE.INC(D:D,2),2,D1383&gt;_xlfn.QUARTILE.INC(D:D,1),3,D1383&lt;=_xlfn.QUARTILE.INC(D:D,1),4)</f>
        <v>3</v>
      </c>
      <c r="J1383" t="str">
        <f t="shared" si="84"/>
        <v>433</v>
      </c>
      <c r="K1383" t="str">
        <f t="shared" si="85"/>
        <v>At Risk</v>
      </c>
      <c r="L1383" t="str">
        <f t="shared" si="86"/>
        <v/>
      </c>
      <c r="M1383" t="str">
        <f t="shared" si="87"/>
        <v/>
      </c>
    </row>
    <row r="1384" spans="1:13" x14ac:dyDescent="0.25">
      <c r="A1384">
        <v>632</v>
      </c>
      <c r="B1384">
        <v>8</v>
      </c>
      <c r="C1384" s="1">
        <v>43583</v>
      </c>
      <c r="D1384">
        <v>40.9</v>
      </c>
      <c r="E1384">
        <v>4.5444444444444398</v>
      </c>
      <c r="F1384">
        <f>$O$2-C1384</f>
        <v>3</v>
      </c>
      <c r="G1384" cm="1">
        <f t="array" ref="G1384">_xlfn.IFS(F1384&gt;_xlfn.QUARTILE.INC(F:F,3),4,F1384&gt;_xlfn.QUARTILE.INC(F:F,2),3,F1384&gt;_xlfn.QUARTILE.INC(F:F,1),2,F1384&lt;=_xlfn.QUARTILE.INC(F:F,1),1)</f>
        <v>1</v>
      </c>
      <c r="H1384" cm="1">
        <f t="array" ref="H1384">_xlfn.IFS(B1384&gt;_xlfn.QUARTILE.INC(B:B,3),1,B1384&gt;_xlfn.QUARTILE.INC(B:B,2),2,B1384&gt;_xlfn.QUARTILE.INC(B:B,1),3,B1384&lt;=_xlfn.QUARTILE.INC(B:B,1),4)</f>
        <v>3</v>
      </c>
      <c r="I1384" cm="1">
        <f t="array" ref="I1384">_xlfn.IFS(D1384&gt;_xlfn.QUARTILE.INC(D:D,3),1,D1384&gt;_xlfn.QUARTILE.INC(D:D,2),2,D1384&gt;_xlfn.QUARTILE.INC(D:D,1),3,D1384&lt;=_xlfn.QUARTILE.INC(D:D,1),4)</f>
        <v>3</v>
      </c>
      <c r="J1384" t="str">
        <f t="shared" si="84"/>
        <v>133</v>
      </c>
      <c r="K1384" t="str">
        <f t="shared" si="85"/>
        <v/>
      </c>
      <c r="L1384" t="str">
        <f t="shared" si="86"/>
        <v/>
      </c>
      <c r="M1384" t="str">
        <f t="shared" si="87"/>
        <v/>
      </c>
    </row>
    <row r="1385" spans="1:13" x14ac:dyDescent="0.25">
      <c r="A1385">
        <v>240</v>
      </c>
      <c r="B1385">
        <v>8</v>
      </c>
      <c r="C1385" s="1">
        <v>43584</v>
      </c>
      <c r="D1385">
        <v>40.9</v>
      </c>
      <c r="E1385">
        <v>3.7181818181818098</v>
      </c>
      <c r="F1385">
        <f>$O$2-C1385</f>
        <v>2</v>
      </c>
      <c r="G1385" cm="1">
        <f t="array" ref="G1385">_xlfn.IFS(F1385&gt;_xlfn.QUARTILE.INC(F:F,3),4,F1385&gt;_xlfn.QUARTILE.INC(F:F,2),3,F1385&gt;_xlfn.QUARTILE.INC(F:F,1),2,F1385&lt;=_xlfn.QUARTILE.INC(F:F,1),1)</f>
        <v>1</v>
      </c>
      <c r="H1385" cm="1">
        <f t="array" ref="H1385">_xlfn.IFS(B1385&gt;_xlfn.QUARTILE.INC(B:B,3),1,B1385&gt;_xlfn.QUARTILE.INC(B:B,2),2,B1385&gt;_xlfn.QUARTILE.INC(B:B,1),3,B1385&lt;=_xlfn.QUARTILE.INC(B:B,1),4)</f>
        <v>3</v>
      </c>
      <c r="I1385" cm="1">
        <f t="array" ref="I1385">_xlfn.IFS(D1385&gt;_xlfn.QUARTILE.INC(D:D,3),1,D1385&gt;_xlfn.QUARTILE.INC(D:D,2),2,D1385&gt;_xlfn.QUARTILE.INC(D:D,1),3,D1385&lt;=_xlfn.QUARTILE.INC(D:D,1),4)</f>
        <v>3</v>
      </c>
      <c r="J1385" t="str">
        <f t="shared" si="84"/>
        <v>133</v>
      </c>
      <c r="K1385" t="str">
        <f t="shared" si="85"/>
        <v/>
      </c>
      <c r="L1385" t="str">
        <f t="shared" si="86"/>
        <v/>
      </c>
      <c r="M1385" t="str">
        <f t="shared" si="87"/>
        <v/>
      </c>
    </row>
    <row r="1386" spans="1:13" x14ac:dyDescent="0.25">
      <c r="A1386">
        <v>5820</v>
      </c>
      <c r="B1386">
        <v>8</v>
      </c>
      <c r="C1386" s="1">
        <v>43572</v>
      </c>
      <c r="D1386">
        <v>40.9</v>
      </c>
      <c r="E1386">
        <v>3.7181818181818098</v>
      </c>
      <c r="F1386">
        <f>$O$2-C1386</f>
        <v>14</v>
      </c>
      <c r="G1386" cm="1">
        <f t="array" ref="G1386">_xlfn.IFS(F1386&gt;_xlfn.QUARTILE.INC(F:F,3),4,F1386&gt;_xlfn.QUARTILE.INC(F:F,2),3,F1386&gt;_xlfn.QUARTILE.INC(F:F,1),2,F1386&lt;=_xlfn.QUARTILE.INC(F:F,1),1)</f>
        <v>4</v>
      </c>
      <c r="H1386" cm="1">
        <f t="array" ref="H1386">_xlfn.IFS(B1386&gt;_xlfn.QUARTILE.INC(B:B,3),1,B1386&gt;_xlfn.QUARTILE.INC(B:B,2),2,B1386&gt;_xlfn.QUARTILE.INC(B:B,1),3,B1386&lt;=_xlfn.QUARTILE.INC(B:B,1),4)</f>
        <v>3</v>
      </c>
      <c r="I1386" cm="1">
        <f t="array" ref="I1386">_xlfn.IFS(D1386&gt;_xlfn.QUARTILE.INC(D:D,3),1,D1386&gt;_xlfn.QUARTILE.INC(D:D,2),2,D1386&gt;_xlfn.QUARTILE.INC(D:D,1),3,D1386&lt;=_xlfn.QUARTILE.INC(D:D,1),4)</f>
        <v>3</v>
      </c>
      <c r="J1386" t="str">
        <f t="shared" si="84"/>
        <v>433</v>
      </c>
      <c r="K1386" t="str">
        <f t="shared" si="85"/>
        <v>At Risk</v>
      </c>
      <c r="L1386" t="str">
        <f t="shared" si="86"/>
        <v/>
      </c>
      <c r="M1386" t="str">
        <f t="shared" si="87"/>
        <v/>
      </c>
    </row>
    <row r="1387" spans="1:13" x14ac:dyDescent="0.25">
      <c r="A1387">
        <v>5060</v>
      </c>
      <c r="B1387">
        <v>6</v>
      </c>
      <c r="C1387" s="1">
        <v>43584</v>
      </c>
      <c r="D1387">
        <v>40.85</v>
      </c>
      <c r="E1387">
        <v>4.5388888888888799</v>
      </c>
      <c r="F1387">
        <f>$O$2-C1387</f>
        <v>2</v>
      </c>
      <c r="G1387" cm="1">
        <f t="array" ref="G1387">_xlfn.IFS(F1387&gt;_xlfn.QUARTILE.INC(F:F,3),4,F1387&gt;_xlfn.QUARTILE.INC(F:F,2),3,F1387&gt;_xlfn.QUARTILE.INC(F:F,1),2,F1387&lt;=_xlfn.QUARTILE.INC(F:F,1),1)</f>
        <v>1</v>
      </c>
      <c r="H1387" cm="1">
        <f t="array" ref="H1387">_xlfn.IFS(B1387&gt;_xlfn.QUARTILE.INC(B:B,3),1,B1387&gt;_xlfn.QUARTILE.INC(B:B,2),2,B1387&gt;_xlfn.QUARTILE.INC(B:B,1),3,B1387&lt;=_xlfn.QUARTILE.INC(B:B,1),4)</f>
        <v>4</v>
      </c>
      <c r="I1387" cm="1">
        <f t="array" ref="I1387">_xlfn.IFS(D1387&gt;_xlfn.QUARTILE.INC(D:D,3),1,D1387&gt;_xlfn.QUARTILE.INC(D:D,2),2,D1387&gt;_xlfn.QUARTILE.INC(D:D,1),3,D1387&lt;=_xlfn.QUARTILE.INC(D:D,1),4)</f>
        <v>3</v>
      </c>
      <c r="J1387" t="str">
        <f t="shared" si="84"/>
        <v>143</v>
      </c>
      <c r="K1387" t="str">
        <f t="shared" si="85"/>
        <v/>
      </c>
      <c r="L1387" t="str">
        <f t="shared" si="86"/>
        <v/>
      </c>
      <c r="M1387" t="str">
        <f t="shared" si="87"/>
        <v/>
      </c>
    </row>
    <row r="1388" spans="1:13" x14ac:dyDescent="0.25">
      <c r="A1388">
        <v>5894</v>
      </c>
      <c r="B1388">
        <v>8</v>
      </c>
      <c r="C1388" s="1">
        <v>43580</v>
      </c>
      <c r="D1388">
        <v>40.799999999999997</v>
      </c>
      <c r="E1388">
        <v>4.5333333333333297</v>
      </c>
      <c r="F1388">
        <f>$O$2-C1388</f>
        <v>6</v>
      </c>
      <c r="G1388" cm="1">
        <f t="array" ref="G1388">_xlfn.IFS(F1388&gt;_xlfn.QUARTILE.INC(F:F,3),4,F1388&gt;_xlfn.QUARTILE.INC(F:F,2),3,F1388&gt;_xlfn.QUARTILE.INC(F:F,1),2,F1388&lt;=_xlfn.QUARTILE.INC(F:F,1),1)</f>
        <v>3</v>
      </c>
      <c r="H1388" cm="1">
        <f t="array" ref="H1388">_xlfn.IFS(B1388&gt;_xlfn.QUARTILE.INC(B:B,3),1,B1388&gt;_xlfn.QUARTILE.INC(B:B,2),2,B1388&gt;_xlfn.QUARTILE.INC(B:B,1),3,B1388&lt;=_xlfn.QUARTILE.INC(B:B,1),4)</f>
        <v>3</v>
      </c>
      <c r="I1388" cm="1">
        <f t="array" ref="I1388">_xlfn.IFS(D1388&gt;_xlfn.QUARTILE.INC(D:D,3),1,D1388&gt;_xlfn.QUARTILE.INC(D:D,2),2,D1388&gt;_xlfn.QUARTILE.INC(D:D,1),3,D1388&lt;=_xlfn.QUARTILE.INC(D:D,1),4)</f>
        <v>3</v>
      </c>
      <c r="J1388" t="str">
        <f t="shared" si="84"/>
        <v>333</v>
      </c>
      <c r="K1388" t="str">
        <f t="shared" si="85"/>
        <v/>
      </c>
      <c r="L1388" t="str">
        <f t="shared" si="86"/>
        <v/>
      </c>
      <c r="M1388" t="str">
        <f t="shared" si="87"/>
        <v/>
      </c>
    </row>
    <row r="1389" spans="1:13" x14ac:dyDescent="0.25">
      <c r="A1389">
        <v>5129</v>
      </c>
      <c r="B1389">
        <v>6</v>
      </c>
      <c r="C1389" s="1">
        <v>43567</v>
      </c>
      <c r="D1389">
        <v>40.75</v>
      </c>
      <c r="E1389">
        <v>4.0750000000000002</v>
      </c>
      <c r="F1389">
        <f>$O$2-C1389</f>
        <v>19</v>
      </c>
      <c r="G1389" cm="1">
        <f t="array" ref="G1389">_xlfn.IFS(F1389&gt;_xlfn.QUARTILE.INC(F:F,3),4,F1389&gt;_xlfn.QUARTILE.INC(F:F,2),3,F1389&gt;_xlfn.QUARTILE.INC(F:F,1),2,F1389&lt;=_xlfn.QUARTILE.INC(F:F,1),1)</f>
        <v>4</v>
      </c>
      <c r="H1389" cm="1">
        <f t="array" ref="H1389">_xlfn.IFS(B1389&gt;_xlfn.QUARTILE.INC(B:B,3),1,B1389&gt;_xlfn.QUARTILE.INC(B:B,2),2,B1389&gt;_xlfn.QUARTILE.INC(B:B,1),3,B1389&lt;=_xlfn.QUARTILE.INC(B:B,1),4)</f>
        <v>4</v>
      </c>
      <c r="I1389" cm="1">
        <f t="array" ref="I1389">_xlfn.IFS(D1389&gt;_xlfn.QUARTILE.INC(D:D,3),1,D1389&gt;_xlfn.QUARTILE.INC(D:D,2),2,D1389&gt;_xlfn.QUARTILE.INC(D:D,1),3,D1389&lt;=_xlfn.QUARTILE.INC(D:D,1),4)</f>
        <v>3</v>
      </c>
      <c r="J1389" t="str">
        <f t="shared" si="84"/>
        <v>443</v>
      </c>
      <c r="K1389" t="str">
        <f t="shared" si="85"/>
        <v>At Risk</v>
      </c>
      <c r="L1389" t="str">
        <f t="shared" si="86"/>
        <v/>
      </c>
      <c r="M1389" t="str">
        <f t="shared" si="87"/>
        <v/>
      </c>
    </row>
    <row r="1390" spans="1:13" x14ac:dyDescent="0.25">
      <c r="A1390">
        <v>5493</v>
      </c>
      <c r="B1390">
        <v>8</v>
      </c>
      <c r="C1390" s="1">
        <v>43580</v>
      </c>
      <c r="D1390">
        <v>40.75</v>
      </c>
      <c r="E1390">
        <v>4.5277777777777697</v>
      </c>
      <c r="F1390">
        <f>$O$2-C1390</f>
        <v>6</v>
      </c>
      <c r="G1390" cm="1">
        <f t="array" ref="G1390">_xlfn.IFS(F1390&gt;_xlfn.QUARTILE.INC(F:F,3),4,F1390&gt;_xlfn.QUARTILE.INC(F:F,2),3,F1390&gt;_xlfn.QUARTILE.INC(F:F,1),2,F1390&lt;=_xlfn.QUARTILE.INC(F:F,1),1)</f>
        <v>3</v>
      </c>
      <c r="H1390" cm="1">
        <f t="array" ref="H1390">_xlfn.IFS(B1390&gt;_xlfn.QUARTILE.INC(B:B,3),1,B1390&gt;_xlfn.QUARTILE.INC(B:B,2),2,B1390&gt;_xlfn.QUARTILE.INC(B:B,1),3,B1390&lt;=_xlfn.QUARTILE.INC(B:B,1),4)</f>
        <v>3</v>
      </c>
      <c r="I1390" cm="1">
        <f t="array" ref="I1390">_xlfn.IFS(D1390&gt;_xlfn.QUARTILE.INC(D:D,3),1,D1390&gt;_xlfn.QUARTILE.INC(D:D,2),2,D1390&gt;_xlfn.QUARTILE.INC(D:D,1),3,D1390&lt;=_xlfn.QUARTILE.INC(D:D,1),4)</f>
        <v>3</v>
      </c>
      <c r="J1390" t="str">
        <f t="shared" si="84"/>
        <v>333</v>
      </c>
      <c r="K1390" t="str">
        <f t="shared" si="85"/>
        <v/>
      </c>
      <c r="L1390" t="str">
        <f t="shared" si="86"/>
        <v/>
      </c>
      <c r="M1390" t="str">
        <f t="shared" si="87"/>
        <v/>
      </c>
    </row>
    <row r="1391" spans="1:13" x14ac:dyDescent="0.25">
      <c r="A1391">
        <v>5151</v>
      </c>
      <c r="B1391">
        <v>7</v>
      </c>
      <c r="C1391" s="1">
        <v>43582</v>
      </c>
      <c r="D1391">
        <v>40.700000000000003</v>
      </c>
      <c r="E1391">
        <v>4.5222222222222204</v>
      </c>
      <c r="F1391">
        <f>$O$2-C1391</f>
        <v>4</v>
      </c>
      <c r="G1391" cm="1">
        <f t="array" ref="G1391">_xlfn.IFS(F1391&gt;_xlfn.QUARTILE.INC(F:F,3),4,F1391&gt;_xlfn.QUARTILE.INC(F:F,2),3,F1391&gt;_xlfn.QUARTILE.INC(F:F,1),2,F1391&lt;=_xlfn.QUARTILE.INC(F:F,1),1)</f>
        <v>2</v>
      </c>
      <c r="H1391" cm="1">
        <f t="array" ref="H1391">_xlfn.IFS(B1391&gt;_xlfn.QUARTILE.INC(B:B,3),1,B1391&gt;_xlfn.QUARTILE.INC(B:B,2),2,B1391&gt;_xlfn.QUARTILE.INC(B:B,1),3,B1391&lt;=_xlfn.QUARTILE.INC(B:B,1),4)</f>
        <v>3</v>
      </c>
      <c r="I1391" cm="1">
        <f t="array" ref="I1391">_xlfn.IFS(D1391&gt;_xlfn.QUARTILE.INC(D:D,3),1,D1391&gt;_xlfn.QUARTILE.INC(D:D,2),2,D1391&gt;_xlfn.QUARTILE.INC(D:D,1),3,D1391&lt;=_xlfn.QUARTILE.INC(D:D,1),4)</f>
        <v>3</v>
      </c>
      <c r="J1391" t="str">
        <f t="shared" si="84"/>
        <v>233</v>
      </c>
      <c r="K1391" t="str">
        <f t="shared" si="85"/>
        <v/>
      </c>
      <c r="L1391" t="str">
        <f t="shared" si="86"/>
        <v/>
      </c>
      <c r="M1391" t="str">
        <f t="shared" si="87"/>
        <v/>
      </c>
    </row>
    <row r="1392" spans="1:13" x14ac:dyDescent="0.25">
      <c r="A1392">
        <v>5524</v>
      </c>
      <c r="B1392">
        <v>9</v>
      </c>
      <c r="C1392" s="1">
        <v>43584</v>
      </c>
      <c r="D1392">
        <v>40.700000000000003</v>
      </c>
      <c r="E1392">
        <v>4.5222222222222204</v>
      </c>
      <c r="F1392">
        <f>$O$2-C1392</f>
        <v>2</v>
      </c>
      <c r="G1392" cm="1">
        <f t="array" ref="G1392">_xlfn.IFS(F1392&gt;_xlfn.QUARTILE.INC(F:F,3),4,F1392&gt;_xlfn.QUARTILE.INC(F:F,2),3,F1392&gt;_xlfn.QUARTILE.INC(F:F,1),2,F1392&lt;=_xlfn.QUARTILE.INC(F:F,1),1)</f>
        <v>1</v>
      </c>
      <c r="H1392" cm="1">
        <f t="array" ref="H1392">_xlfn.IFS(B1392&gt;_xlfn.QUARTILE.INC(B:B,3),1,B1392&gt;_xlfn.QUARTILE.INC(B:B,2),2,B1392&gt;_xlfn.QUARTILE.INC(B:B,1),3,B1392&lt;=_xlfn.QUARTILE.INC(B:B,1),4)</f>
        <v>2</v>
      </c>
      <c r="I1392" cm="1">
        <f t="array" ref="I1392">_xlfn.IFS(D1392&gt;_xlfn.QUARTILE.INC(D:D,3),1,D1392&gt;_xlfn.QUARTILE.INC(D:D,2),2,D1392&gt;_xlfn.QUARTILE.INC(D:D,1),3,D1392&lt;=_xlfn.QUARTILE.INC(D:D,1),4)</f>
        <v>3</v>
      </c>
      <c r="J1392" t="str">
        <f t="shared" si="84"/>
        <v>123</v>
      </c>
      <c r="K1392" t="str">
        <f t="shared" si="85"/>
        <v/>
      </c>
      <c r="L1392" t="str">
        <f t="shared" si="86"/>
        <v/>
      </c>
      <c r="M1392" t="str">
        <f t="shared" si="87"/>
        <v/>
      </c>
    </row>
    <row r="1393" spans="1:13" x14ac:dyDescent="0.25">
      <c r="A1393">
        <v>5261</v>
      </c>
      <c r="B1393">
        <v>6</v>
      </c>
      <c r="C1393" s="1">
        <v>43580</v>
      </c>
      <c r="D1393">
        <v>40.699999999999903</v>
      </c>
      <c r="E1393">
        <v>4.5222222222222204</v>
      </c>
      <c r="F1393">
        <f>$O$2-C1393</f>
        <v>6</v>
      </c>
      <c r="G1393" cm="1">
        <f t="array" ref="G1393">_xlfn.IFS(F1393&gt;_xlfn.QUARTILE.INC(F:F,3),4,F1393&gt;_xlfn.QUARTILE.INC(F:F,2),3,F1393&gt;_xlfn.QUARTILE.INC(F:F,1),2,F1393&lt;=_xlfn.QUARTILE.INC(F:F,1),1)</f>
        <v>3</v>
      </c>
      <c r="H1393" cm="1">
        <f t="array" ref="H1393">_xlfn.IFS(B1393&gt;_xlfn.QUARTILE.INC(B:B,3),1,B1393&gt;_xlfn.QUARTILE.INC(B:B,2),2,B1393&gt;_xlfn.QUARTILE.INC(B:B,1),3,B1393&lt;=_xlfn.QUARTILE.INC(B:B,1),4)</f>
        <v>4</v>
      </c>
      <c r="I1393" cm="1">
        <f t="array" ref="I1393">_xlfn.IFS(D1393&gt;_xlfn.QUARTILE.INC(D:D,3),1,D1393&gt;_xlfn.QUARTILE.INC(D:D,2),2,D1393&gt;_xlfn.QUARTILE.INC(D:D,1),3,D1393&lt;=_xlfn.QUARTILE.INC(D:D,1),4)</f>
        <v>3</v>
      </c>
      <c r="J1393" t="str">
        <f t="shared" si="84"/>
        <v>343</v>
      </c>
      <c r="K1393" t="str">
        <f t="shared" si="85"/>
        <v/>
      </c>
      <c r="L1393" t="str">
        <f t="shared" si="86"/>
        <v/>
      </c>
      <c r="M1393" t="str">
        <f t="shared" si="87"/>
        <v/>
      </c>
    </row>
    <row r="1394" spans="1:13" x14ac:dyDescent="0.25">
      <c r="A1394">
        <v>5302</v>
      </c>
      <c r="B1394">
        <v>7</v>
      </c>
      <c r="C1394" s="1">
        <v>43584</v>
      </c>
      <c r="D1394">
        <v>40.65</v>
      </c>
      <c r="E1394">
        <v>5.0812499999999998</v>
      </c>
      <c r="F1394">
        <f>$O$2-C1394</f>
        <v>2</v>
      </c>
      <c r="G1394" cm="1">
        <f t="array" ref="G1394">_xlfn.IFS(F1394&gt;_xlfn.QUARTILE.INC(F:F,3),4,F1394&gt;_xlfn.QUARTILE.INC(F:F,2),3,F1394&gt;_xlfn.QUARTILE.INC(F:F,1),2,F1394&lt;=_xlfn.QUARTILE.INC(F:F,1),1)</f>
        <v>1</v>
      </c>
      <c r="H1394" cm="1">
        <f t="array" ref="H1394">_xlfn.IFS(B1394&gt;_xlfn.QUARTILE.INC(B:B,3),1,B1394&gt;_xlfn.QUARTILE.INC(B:B,2),2,B1394&gt;_xlfn.QUARTILE.INC(B:B,1),3,B1394&lt;=_xlfn.QUARTILE.INC(B:B,1),4)</f>
        <v>3</v>
      </c>
      <c r="I1394" cm="1">
        <f t="array" ref="I1394">_xlfn.IFS(D1394&gt;_xlfn.QUARTILE.INC(D:D,3),1,D1394&gt;_xlfn.QUARTILE.INC(D:D,2),2,D1394&gt;_xlfn.QUARTILE.INC(D:D,1),3,D1394&lt;=_xlfn.QUARTILE.INC(D:D,1),4)</f>
        <v>3</v>
      </c>
      <c r="J1394" t="str">
        <f t="shared" si="84"/>
        <v>133</v>
      </c>
      <c r="K1394" t="str">
        <f t="shared" si="85"/>
        <v/>
      </c>
      <c r="L1394" t="str">
        <f t="shared" si="86"/>
        <v/>
      </c>
      <c r="M1394" t="str">
        <f t="shared" si="87"/>
        <v/>
      </c>
    </row>
    <row r="1395" spans="1:13" x14ac:dyDescent="0.25">
      <c r="A1395">
        <v>5909</v>
      </c>
      <c r="B1395">
        <v>7</v>
      </c>
      <c r="C1395" s="1">
        <v>43583</v>
      </c>
      <c r="D1395">
        <v>40.65</v>
      </c>
      <c r="E1395">
        <v>5.0812499999999998</v>
      </c>
      <c r="F1395">
        <f>$O$2-C1395</f>
        <v>3</v>
      </c>
      <c r="G1395" cm="1">
        <f t="array" ref="G1395">_xlfn.IFS(F1395&gt;_xlfn.QUARTILE.INC(F:F,3),4,F1395&gt;_xlfn.QUARTILE.INC(F:F,2),3,F1395&gt;_xlfn.QUARTILE.INC(F:F,1),2,F1395&lt;=_xlfn.QUARTILE.INC(F:F,1),1)</f>
        <v>1</v>
      </c>
      <c r="H1395" cm="1">
        <f t="array" ref="H1395">_xlfn.IFS(B1395&gt;_xlfn.QUARTILE.INC(B:B,3),1,B1395&gt;_xlfn.QUARTILE.INC(B:B,2),2,B1395&gt;_xlfn.QUARTILE.INC(B:B,1),3,B1395&lt;=_xlfn.QUARTILE.INC(B:B,1),4)</f>
        <v>3</v>
      </c>
      <c r="I1395" cm="1">
        <f t="array" ref="I1395">_xlfn.IFS(D1395&gt;_xlfn.QUARTILE.INC(D:D,3),1,D1395&gt;_xlfn.QUARTILE.INC(D:D,2),2,D1395&gt;_xlfn.QUARTILE.INC(D:D,1),3,D1395&lt;=_xlfn.QUARTILE.INC(D:D,1),4)</f>
        <v>3</v>
      </c>
      <c r="J1395" t="str">
        <f t="shared" si="84"/>
        <v>133</v>
      </c>
      <c r="K1395" t="str">
        <f t="shared" si="85"/>
        <v/>
      </c>
      <c r="L1395" t="str">
        <f t="shared" si="86"/>
        <v/>
      </c>
      <c r="M1395" t="str">
        <f t="shared" si="87"/>
        <v/>
      </c>
    </row>
    <row r="1396" spans="1:13" x14ac:dyDescent="0.25">
      <c r="A1396">
        <v>5459</v>
      </c>
      <c r="B1396">
        <v>8</v>
      </c>
      <c r="C1396" s="1">
        <v>43578</v>
      </c>
      <c r="D1396">
        <v>40.65</v>
      </c>
      <c r="E1396">
        <v>5.0812499999999998</v>
      </c>
      <c r="F1396">
        <f>$O$2-C1396</f>
        <v>8</v>
      </c>
      <c r="G1396" cm="1">
        <f t="array" ref="G1396">_xlfn.IFS(F1396&gt;_xlfn.QUARTILE.INC(F:F,3),4,F1396&gt;_xlfn.QUARTILE.INC(F:F,2),3,F1396&gt;_xlfn.QUARTILE.INC(F:F,1),2,F1396&lt;=_xlfn.QUARTILE.INC(F:F,1),1)</f>
        <v>4</v>
      </c>
      <c r="H1396" cm="1">
        <f t="array" ref="H1396">_xlfn.IFS(B1396&gt;_xlfn.QUARTILE.INC(B:B,3),1,B1396&gt;_xlfn.QUARTILE.INC(B:B,2),2,B1396&gt;_xlfn.QUARTILE.INC(B:B,1),3,B1396&lt;=_xlfn.QUARTILE.INC(B:B,1),4)</f>
        <v>3</v>
      </c>
      <c r="I1396" cm="1">
        <f t="array" ref="I1396">_xlfn.IFS(D1396&gt;_xlfn.QUARTILE.INC(D:D,3),1,D1396&gt;_xlfn.QUARTILE.INC(D:D,2),2,D1396&gt;_xlfn.QUARTILE.INC(D:D,1),3,D1396&lt;=_xlfn.QUARTILE.INC(D:D,1),4)</f>
        <v>3</v>
      </c>
      <c r="J1396" t="str">
        <f t="shared" si="84"/>
        <v>433</v>
      </c>
      <c r="K1396" t="str">
        <f t="shared" si="85"/>
        <v>At Risk</v>
      </c>
      <c r="L1396" t="str">
        <f t="shared" si="86"/>
        <v/>
      </c>
      <c r="M1396" t="str">
        <f t="shared" si="87"/>
        <v/>
      </c>
    </row>
    <row r="1397" spans="1:13" x14ac:dyDescent="0.25">
      <c r="A1397">
        <v>538</v>
      </c>
      <c r="B1397">
        <v>7</v>
      </c>
      <c r="C1397" s="1">
        <v>43583</v>
      </c>
      <c r="D1397">
        <v>40.6</v>
      </c>
      <c r="E1397">
        <v>4.0599999999999996</v>
      </c>
      <c r="F1397">
        <f>$O$2-C1397</f>
        <v>3</v>
      </c>
      <c r="G1397" cm="1">
        <f t="array" ref="G1397">_xlfn.IFS(F1397&gt;_xlfn.QUARTILE.INC(F:F,3),4,F1397&gt;_xlfn.QUARTILE.INC(F:F,2),3,F1397&gt;_xlfn.QUARTILE.INC(F:F,1),2,F1397&lt;=_xlfn.QUARTILE.INC(F:F,1),1)</f>
        <v>1</v>
      </c>
      <c r="H1397" cm="1">
        <f t="array" ref="H1397">_xlfn.IFS(B1397&gt;_xlfn.QUARTILE.INC(B:B,3),1,B1397&gt;_xlfn.QUARTILE.INC(B:B,2),2,B1397&gt;_xlfn.QUARTILE.INC(B:B,1),3,B1397&lt;=_xlfn.QUARTILE.INC(B:B,1),4)</f>
        <v>3</v>
      </c>
      <c r="I1397" cm="1">
        <f t="array" ref="I1397">_xlfn.IFS(D1397&gt;_xlfn.QUARTILE.INC(D:D,3),1,D1397&gt;_xlfn.QUARTILE.INC(D:D,2),2,D1397&gt;_xlfn.QUARTILE.INC(D:D,1),3,D1397&lt;=_xlfn.QUARTILE.INC(D:D,1),4)</f>
        <v>3</v>
      </c>
      <c r="J1397" t="str">
        <f t="shared" si="84"/>
        <v>133</v>
      </c>
      <c r="K1397" t="str">
        <f t="shared" si="85"/>
        <v/>
      </c>
      <c r="L1397" t="str">
        <f t="shared" si="86"/>
        <v/>
      </c>
      <c r="M1397" t="str">
        <f t="shared" si="87"/>
        <v/>
      </c>
    </row>
    <row r="1398" spans="1:13" x14ac:dyDescent="0.25">
      <c r="A1398">
        <v>691</v>
      </c>
      <c r="B1398">
        <v>9</v>
      </c>
      <c r="C1398" s="1">
        <v>43583</v>
      </c>
      <c r="D1398">
        <v>40.6</v>
      </c>
      <c r="E1398">
        <v>3.3833333333333302</v>
      </c>
      <c r="F1398">
        <f>$O$2-C1398</f>
        <v>3</v>
      </c>
      <c r="G1398" cm="1">
        <f t="array" ref="G1398">_xlfn.IFS(F1398&gt;_xlfn.QUARTILE.INC(F:F,3),4,F1398&gt;_xlfn.QUARTILE.INC(F:F,2),3,F1398&gt;_xlfn.QUARTILE.INC(F:F,1),2,F1398&lt;=_xlfn.QUARTILE.INC(F:F,1),1)</f>
        <v>1</v>
      </c>
      <c r="H1398" cm="1">
        <f t="array" ref="H1398">_xlfn.IFS(B1398&gt;_xlfn.QUARTILE.INC(B:B,3),1,B1398&gt;_xlfn.QUARTILE.INC(B:B,2),2,B1398&gt;_xlfn.QUARTILE.INC(B:B,1),3,B1398&lt;=_xlfn.QUARTILE.INC(B:B,1),4)</f>
        <v>2</v>
      </c>
      <c r="I1398" cm="1">
        <f t="array" ref="I1398">_xlfn.IFS(D1398&gt;_xlfn.QUARTILE.INC(D:D,3),1,D1398&gt;_xlfn.QUARTILE.INC(D:D,2),2,D1398&gt;_xlfn.QUARTILE.INC(D:D,1),3,D1398&lt;=_xlfn.QUARTILE.INC(D:D,1),4)</f>
        <v>3</v>
      </c>
      <c r="J1398" t="str">
        <f t="shared" si="84"/>
        <v>123</v>
      </c>
      <c r="K1398" t="str">
        <f t="shared" si="85"/>
        <v/>
      </c>
      <c r="L1398" t="str">
        <f t="shared" si="86"/>
        <v/>
      </c>
      <c r="M1398" t="str">
        <f t="shared" si="87"/>
        <v/>
      </c>
    </row>
    <row r="1399" spans="1:13" x14ac:dyDescent="0.25">
      <c r="A1399">
        <v>198</v>
      </c>
      <c r="B1399">
        <v>4</v>
      </c>
      <c r="C1399" s="1">
        <v>43584</v>
      </c>
      <c r="D1399">
        <v>40.549999999999997</v>
      </c>
      <c r="E1399">
        <v>5.79285714285714</v>
      </c>
      <c r="F1399">
        <f>$O$2-C1399</f>
        <v>2</v>
      </c>
      <c r="G1399" cm="1">
        <f t="array" ref="G1399">_xlfn.IFS(F1399&gt;_xlfn.QUARTILE.INC(F:F,3),4,F1399&gt;_xlfn.QUARTILE.INC(F:F,2),3,F1399&gt;_xlfn.QUARTILE.INC(F:F,1),2,F1399&lt;=_xlfn.QUARTILE.INC(F:F,1),1)</f>
        <v>1</v>
      </c>
      <c r="H1399" cm="1">
        <f t="array" ref="H1399">_xlfn.IFS(B1399&gt;_xlfn.QUARTILE.INC(B:B,3),1,B1399&gt;_xlfn.QUARTILE.INC(B:B,2),2,B1399&gt;_xlfn.QUARTILE.INC(B:B,1),3,B1399&lt;=_xlfn.QUARTILE.INC(B:B,1),4)</f>
        <v>4</v>
      </c>
      <c r="I1399" cm="1">
        <f t="array" ref="I1399">_xlfn.IFS(D1399&gt;_xlfn.QUARTILE.INC(D:D,3),1,D1399&gt;_xlfn.QUARTILE.INC(D:D,2),2,D1399&gt;_xlfn.QUARTILE.INC(D:D,1),3,D1399&lt;=_xlfn.QUARTILE.INC(D:D,1),4)</f>
        <v>3</v>
      </c>
      <c r="J1399" t="str">
        <f t="shared" si="84"/>
        <v>143</v>
      </c>
      <c r="K1399" t="str">
        <f t="shared" si="85"/>
        <v/>
      </c>
      <c r="L1399" t="str">
        <f t="shared" si="86"/>
        <v/>
      </c>
      <c r="M1399" t="str">
        <f t="shared" si="87"/>
        <v/>
      </c>
    </row>
    <row r="1400" spans="1:13" x14ac:dyDescent="0.25">
      <c r="A1400">
        <v>5282</v>
      </c>
      <c r="B1400">
        <v>6</v>
      </c>
      <c r="C1400" s="1">
        <v>43571</v>
      </c>
      <c r="D1400">
        <v>40.5</v>
      </c>
      <c r="E1400">
        <v>4.5</v>
      </c>
      <c r="F1400">
        <f>$O$2-C1400</f>
        <v>15</v>
      </c>
      <c r="G1400" cm="1">
        <f t="array" ref="G1400">_xlfn.IFS(F1400&gt;_xlfn.QUARTILE.INC(F:F,3),4,F1400&gt;_xlfn.QUARTILE.INC(F:F,2),3,F1400&gt;_xlfn.QUARTILE.INC(F:F,1),2,F1400&lt;=_xlfn.QUARTILE.INC(F:F,1),1)</f>
        <v>4</v>
      </c>
      <c r="H1400" cm="1">
        <f t="array" ref="H1400">_xlfn.IFS(B1400&gt;_xlfn.QUARTILE.INC(B:B,3),1,B1400&gt;_xlfn.QUARTILE.INC(B:B,2),2,B1400&gt;_xlfn.QUARTILE.INC(B:B,1),3,B1400&lt;=_xlfn.QUARTILE.INC(B:B,1),4)</f>
        <v>4</v>
      </c>
      <c r="I1400" cm="1">
        <f t="array" ref="I1400">_xlfn.IFS(D1400&gt;_xlfn.QUARTILE.INC(D:D,3),1,D1400&gt;_xlfn.QUARTILE.INC(D:D,2),2,D1400&gt;_xlfn.QUARTILE.INC(D:D,1),3,D1400&lt;=_xlfn.QUARTILE.INC(D:D,1),4)</f>
        <v>3</v>
      </c>
      <c r="J1400" t="str">
        <f t="shared" si="84"/>
        <v>443</v>
      </c>
      <c r="K1400" t="str">
        <f t="shared" si="85"/>
        <v>At Risk</v>
      </c>
      <c r="L1400" t="str">
        <f t="shared" si="86"/>
        <v/>
      </c>
      <c r="M1400" t="str">
        <f t="shared" si="87"/>
        <v/>
      </c>
    </row>
    <row r="1401" spans="1:13" x14ac:dyDescent="0.25">
      <c r="A1401">
        <v>646</v>
      </c>
      <c r="B1401">
        <v>10</v>
      </c>
      <c r="C1401" s="1">
        <v>43582</v>
      </c>
      <c r="D1401">
        <v>40.5</v>
      </c>
      <c r="E1401">
        <v>3.6818181818181799</v>
      </c>
      <c r="F1401">
        <f>$O$2-C1401</f>
        <v>4</v>
      </c>
      <c r="G1401" cm="1">
        <f t="array" ref="G1401">_xlfn.IFS(F1401&gt;_xlfn.QUARTILE.INC(F:F,3),4,F1401&gt;_xlfn.QUARTILE.INC(F:F,2),3,F1401&gt;_xlfn.QUARTILE.INC(F:F,1),2,F1401&lt;=_xlfn.QUARTILE.INC(F:F,1),1)</f>
        <v>2</v>
      </c>
      <c r="H1401" cm="1">
        <f t="array" ref="H1401">_xlfn.IFS(B1401&gt;_xlfn.QUARTILE.INC(B:B,3),1,B1401&gt;_xlfn.QUARTILE.INC(B:B,2),2,B1401&gt;_xlfn.QUARTILE.INC(B:B,1),3,B1401&lt;=_xlfn.QUARTILE.INC(B:B,1),4)</f>
        <v>2</v>
      </c>
      <c r="I1401" cm="1">
        <f t="array" ref="I1401">_xlfn.IFS(D1401&gt;_xlfn.QUARTILE.INC(D:D,3),1,D1401&gt;_xlfn.QUARTILE.INC(D:D,2),2,D1401&gt;_xlfn.QUARTILE.INC(D:D,1),3,D1401&lt;=_xlfn.QUARTILE.INC(D:D,1),4)</f>
        <v>3</v>
      </c>
      <c r="J1401" t="str">
        <f t="shared" si="84"/>
        <v>223</v>
      </c>
      <c r="K1401" t="str">
        <f t="shared" si="85"/>
        <v/>
      </c>
      <c r="L1401" t="str">
        <f t="shared" si="86"/>
        <v/>
      </c>
      <c r="M1401" t="str">
        <f t="shared" si="87"/>
        <v/>
      </c>
    </row>
    <row r="1402" spans="1:13" x14ac:dyDescent="0.25">
      <c r="A1402">
        <v>639</v>
      </c>
      <c r="B1402">
        <v>9</v>
      </c>
      <c r="C1402" s="1">
        <v>43579</v>
      </c>
      <c r="D1402">
        <v>40.5</v>
      </c>
      <c r="E1402">
        <v>4.5</v>
      </c>
      <c r="F1402">
        <f>$O$2-C1402</f>
        <v>7</v>
      </c>
      <c r="G1402" cm="1">
        <f t="array" ref="G1402">_xlfn.IFS(F1402&gt;_xlfn.QUARTILE.INC(F:F,3),4,F1402&gt;_xlfn.QUARTILE.INC(F:F,2),3,F1402&gt;_xlfn.QUARTILE.INC(F:F,1),2,F1402&lt;=_xlfn.QUARTILE.INC(F:F,1),1)</f>
        <v>3</v>
      </c>
      <c r="H1402" cm="1">
        <f t="array" ref="H1402">_xlfn.IFS(B1402&gt;_xlfn.QUARTILE.INC(B:B,3),1,B1402&gt;_xlfn.QUARTILE.INC(B:B,2),2,B1402&gt;_xlfn.QUARTILE.INC(B:B,1),3,B1402&lt;=_xlfn.QUARTILE.INC(B:B,1),4)</f>
        <v>2</v>
      </c>
      <c r="I1402" cm="1">
        <f t="array" ref="I1402">_xlfn.IFS(D1402&gt;_xlfn.QUARTILE.INC(D:D,3),1,D1402&gt;_xlfn.QUARTILE.INC(D:D,2),2,D1402&gt;_xlfn.QUARTILE.INC(D:D,1),3,D1402&lt;=_xlfn.QUARTILE.INC(D:D,1),4)</f>
        <v>3</v>
      </c>
      <c r="J1402" t="str">
        <f t="shared" si="84"/>
        <v>323</v>
      </c>
      <c r="K1402" t="str">
        <f t="shared" si="85"/>
        <v/>
      </c>
      <c r="L1402" t="str">
        <f t="shared" si="86"/>
        <v/>
      </c>
      <c r="M1402" t="str">
        <f t="shared" si="87"/>
        <v/>
      </c>
    </row>
    <row r="1403" spans="1:13" x14ac:dyDescent="0.25">
      <c r="A1403">
        <v>5044</v>
      </c>
      <c r="B1403">
        <v>6</v>
      </c>
      <c r="C1403" s="1">
        <v>43584</v>
      </c>
      <c r="D1403">
        <v>40.5</v>
      </c>
      <c r="E1403">
        <v>5.0625</v>
      </c>
      <c r="F1403">
        <f>$O$2-C1403</f>
        <v>2</v>
      </c>
      <c r="G1403" cm="1">
        <f t="array" ref="G1403">_xlfn.IFS(F1403&gt;_xlfn.QUARTILE.INC(F:F,3),4,F1403&gt;_xlfn.QUARTILE.INC(F:F,2),3,F1403&gt;_xlfn.QUARTILE.INC(F:F,1),2,F1403&lt;=_xlfn.QUARTILE.INC(F:F,1),1)</f>
        <v>1</v>
      </c>
      <c r="H1403" cm="1">
        <f t="array" ref="H1403">_xlfn.IFS(B1403&gt;_xlfn.QUARTILE.INC(B:B,3),1,B1403&gt;_xlfn.QUARTILE.INC(B:B,2),2,B1403&gt;_xlfn.QUARTILE.INC(B:B,1),3,B1403&lt;=_xlfn.QUARTILE.INC(B:B,1),4)</f>
        <v>4</v>
      </c>
      <c r="I1403" cm="1">
        <f t="array" ref="I1403">_xlfn.IFS(D1403&gt;_xlfn.QUARTILE.INC(D:D,3),1,D1403&gt;_xlfn.QUARTILE.INC(D:D,2),2,D1403&gt;_xlfn.QUARTILE.INC(D:D,1),3,D1403&lt;=_xlfn.QUARTILE.INC(D:D,1),4)</f>
        <v>3</v>
      </c>
      <c r="J1403" t="str">
        <f t="shared" si="84"/>
        <v>143</v>
      </c>
      <c r="K1403" t="str">
        <f t="shared" si="85"/>
        <v/>
      </c>
      <c r="L1403" t="str">
        <f t="shared" si="86"/>
        <v/>
      </c>
      <c r="M1403" t="str">
        <f t="shared" si="87"/>
        <v/>
      </c>
    </row>
    <row r="1404" spans="1:13" x14ac:dyDescent="0.25">
      <c r="A1404">
        <v>8454</v>
      </c>
      <c r="B1404">
        <v>8</v>
      </c>
      <c r="C1404" s="1">
        <v>43578</v>
      </c>
      <c r="D1404">
        <v>40.5</v>
      </c>
      <c r="E1404">
        <v>4.05</v>
      </c>
      <c r="F1404">
        <f>$O$2-C1404</f>
        <v>8</v>
      </c>
      <c r="G1404" cm="1">
        <f t="array" ref="G1404">_xlfn.IFS(F1404&gt;_xlfn.QUARTILE.INC(F:F,3),4,F1404&gt;_xlfn.QUARTILE.INC(F:F,2),3,F1404&gt;_xlfn.QUARTILE.INC(F:F,1),2,F1404&lt;=_xlfn.QUARTILE.INC(F:F,1),1)</f>
        <v>4</v>
      </c>
      <c r="H1404" cm="1">
        <f t="array" ref="H1404">_xlfn.IFS(B1404&gt;_xlfn.QUARTILE.INC(B:B,3),1,B1404&gt;_xlfn.QUARTILE.INC(B:B,2),2,B1404&gt;_xlfn.QUARTILE.INC(B:B,1),3,B1404&lt;=_xlfn.QUARTILE.INC(B:B,1),4)</f>
        <v>3</v>
      </c>
      <c r="I1404" cm="1">
        <f t="array" ref="I1404">_xlfn.IFS(D1404&gt;_xlfn.QUARTILE.INC(D:D,3),1,D1404&gt;_xlfn.QUARTILE.INC(D:D,2),2,D1404&gt;_xlfn.QUARTILE.INC(D:D,1),3,D1404&lt;=_xlfn.QUARTILE.INC(D:D,1),4)</f>
        <v>3</v>
      </c>
      <c r="J1404" t="str">
        <f t="shared" si="84"/>
        <v>433</v>
      </c>
      <c r="K1404" t="str">
        <f t="shared" si="85"/>
        <v>At Risk</v>
      </c>
      <c r="L1404" t="str">
        <f t="shared" si="86"/>
        <v/>
      </c>
      <c r="M1404" t="str">
        <f t="shared" si="87"/>
        <v/>
      </c>
    </row>
    <row r="1405" spans="1:13" x14ac:dyDescent="0.25">
      <c r="A1405">
        <v>159</v>
      </c>
      <c r="B1405">
        <v>6</v>
      </c>
      <c r="C1405" s="1">
        <v>43575</v>
      </c>
      <c r="D1405">
        <v>40.450000000000003</v>
      </c>
      <c r="E1405">
        <v>4.49444444444444</v>
      </c>
      <c r="F1405">
        <f>$O$2-C1405</f>
        <v>11</v>
      </c>
      <c r="G1405" cm="1">
        <f t="array" ref="G1405">_xlfn.IFS(F1405&gt;_xlfn.QUARTILE.INC(F:F,3),4,F1405&gt;_xlfn.QUARTILE.INC(F:F,2),3,F1405&gt;_xlfn.QUARTILE.INC(F:F,1),2,F1405&lt;=_xlfn.QUARTILE.INC(F:F,1),1)</f>
        <v>4</v>
      </c>
      <c r="H1405" cm="1">
        <f t="array" ref="H1405">_xlfn.IFS(B1405&gt;_xlfn.QUARTILE.INC(B:B,3),1,B1405&gt;_xlfn.QUARTILE.INC(B:B,2),2,B1405&gt;_xlfn.QUARTILE.INC(B:B,1),3,B1405&lt;=_xlfn.QUARTILE.INC(B:B,1),4)</f>
        <v>4</v>
      </c>
      <c r="I1405" cm="1">
        <f t="array" ref="I1405">_xlfn.IFS(D1405&gt;_xlfn.QUARTILE.INC(D:D,3),1,D1405&gt;_xlfn.QUARTILE.INC(D:D,2),2,D1405&gt;_xlfn.QUARTILE.INC(D:D,1),3,D1405&lt;=_xlfn.QUARTILE.INC(D:D,1),4)</f>
        <v>3</v>
      </c>
      <c r="J1405" t="str">
        <f t="shared" si="84"/>
        <v>443</v>
      </c>
      <c r="K1405" t="str">
        <f t="shared" si="85"/>
        <v>At Risk</v>
      </c>
      <c r="L1405" t="str">
        <f t="shared" si="86"/>
        <v/>
      </c>
      <c r="M1405" t="str">
        <f t="shared" si="87"/>
        <v/>
      </c>
    </row>
    <row r="1406" spans="1:13" x14ac:dyDescent="0.25">
      <c r="A1406">
        <v>5483</v>
      </c>
      <c r="B1406">
        <v>5</v>
      </c>
      <c r="C1406" s="1">
        <v>43583</v>
      </c>
      <c r="D1406">
        <v>40.450000000000003</v>
      </c>
      <c r="E1406">
        <v>4.49444444444444</v>
      </c>
      <c r="F1406">
        <f>$O$2-C1406</f>
        <v>3</v>
      </c>
      <c r="G1406" cm="1">
        <f t="array" ref="G1406">_xlfn.IFS(F1406&gt;_xlfn.QUARTILE.INC(F:F,3),4,F1406&gt;_xlfn.QUARTILE.INC(F:F,2),3,F1406&gt;_xlfn.QUARTILE.INC(F:F,1),2,F1406&lt;=_xlfn.QUARTILE.INC(F:F,1),1)</f>
        <v>1</v>
      </c>
      <c r="H1406" cm="1">
        <f t="array" ref="H1406">_xlfn.IFS(B1406&gt;_xlfn.QUARTILE.INC(B:B,3),1,B1406&gt;_xlfn.QUARTILE.INC(B:B,2),2,B1406&gt;_xlfn.QUARTILE.INC(B:B,1),3,B1406&lt;=_xlfn.QUARTILE.INC(B:B,1),4)</f>
        <v>4</v>
      </c>
      <c r="I1406" cm="1">
        <f t="array" ref="I1406">_xlfn.IFS(D1406&gt;_xlfn.QUARTILE.INC(D:D,3),1,D1406&gt;_xlfn.QUARTILE.INC(D:D,2),2,D1406&gt;_xlfn.QUARTILE.INC(D:D,1),3,D1406&lt;=_xlfn.QUARTILE.INC(D:D,1),4)</f>
        <v>3</v>
      </c>
      <c r="J1406" t="str">
        <f t="shared" si="84"/>
        <v>143</v>
      </c>
      <c r="K1406" t="str">
        <f t="shared" si="85"/>
        <v/>
      </c>
      <c r="L1406" t="str">
        <f t="shared" si="86"/>
        <v/>
      </c>
      <c r="M1406" t="str">
        <f t="shared" si="87"/>
        <v/>
      </c>
    </row>
    <row r="1407" spans="1:13" x14ac:dyDescent="0.25">
      <c r="A1407">
        <v>30</v>
      </c>
      <c r="B1407">
        <v>7</v>
      </c>
      <c r="C1407" s="1">
        <v>43576</v>
      </c>
      <c r="D1407">
        <v>40.450000000000003</v>
      </c>
      <c r="E1407">
        <v>3.37083333333333</v>
      </c>
      <c r="F1407">
        <f>$O$2-C1407</f>
        <v>10</v>
      </c>
      <c r="G1407" cm="1">
        <f t="array" ref="G1407">_xlfn.IFS(F1407&gt;_xlfn.QUARTILE.INC(F:F,3),4,F1407&gt;_xlfn.QUARTILE.INC(F:F,2),3,F1407&gt;_xlfn.QUARTILE.INC(F:F,1),2,F1407&lt;=_xlfn.QUARTILE.INC(F:F,1),1)</f>
        <v>4</v>
      </c>
      <c r="H1407" cm="1">
        <f t="array" ref="H1407">_xlfn.IFS(B1407&gt;_xlfn.QUARTILE.INC(B:B,3),1,B1407&gt;_xlfn.QUARTILE.INC(B:B,2),2,B1407&gt;_xlfn.QUARTILE.INC(B:B,1),3,B1407&lt;=_xlfn.QUARTILE.INC(B:B,1),4)</f>
        <v>3</v>
      </c>
      <c r="I1407" cm="1">
        <f t="array" ref="I1407">_xlfn.IFS(D1407&gt;_xlfn.QUARTILE.INC(D:D,3),1,D1407&gt;_xlfn.QUARTILE.INC(D:D,2),2,D1407&gt;_xlfn.QUARTILE.INC(D:D,1),3,D1407&lt;=_xlfn.QUARTILE.INC(D:D,1),4)</f>
        <v>3</v>
      </c>
      <c r="J1407" t="str">
        <f t="shared" si="84"/>
        <v>433</v>
      </c>
      <c r="K1407" t="str">
        <f t="shared" si="85"/>
        <v>At Risk</v>
      </c>
      <c r="L1407" t="str">
        <f t="shared" si="86"/>
        <v/>
      </c>
      <c r="M1407" t="str">
        <f t="shared" si="87"/>
        <v/>
      </c>
    </row>
    <row r="1408" spans="1:13" x14ac:dyDescent="0.25">
      <c r="A1408">
        <v>5275</v>
      </c>
      <c r="B1408">
        <v>7</v>
      </c>
      <c r="C1408" s="1">
        <v>43577</v>
      </c>
      <c r="D1408">
        <v>40.450000000000003</v>
      </c>
      <c r="E1408">
        <v>5.7785714285714196</v>
      </c>
      <c r="F1408">
        <f>$O$2-C1408</f>
        <v>9</v>
      </c>
      <c r="G1408" cm="1">
        <f t="array" ref="G1408">_xlfn.IFS(F1408&gt;_xlfn.QUARTILE.INC(F:F,3),4,F1408&gt;_xlfn.QUARTILE.INC(F:F,2),3,F1408&gt;_xlfn.QUARTILE.INC(F:F,1),2,F1408&lt;=_xlfn.QUARTILE.INC(F:F,1),1)</f>
        <v>4</v>
      </c>
      <c r="H1408" cm="1">
        <f t="array" ref="H1408">_xlfn.IFS(B1408&gt;_xlfn.QUARTILE.INC(B:B,3),1,B1408&gt;_xlfn.QUARTILE.INC(B:B,2),2,B1408&gt;_xlfn.QUARTILE.INC(B:B,1),3,B1408&lt;=_xlfn.QUARTILE.INC(B:B,1),4)</f>
        <v>3</v>
      </c>
      <c r="I1408" cm="1">
        <f t="array" ref="I1408">_xlfn.IFS(D1408&gt;_xlfn.QUARTILE.INC(D:D,3),1,D1408&gt;_xlfn.QUARTILE.INC(D:D,2),2,D1408&gt;_xlfn.QUARTILE.INC(D:D,1),3,D1408&lt;=_xlfn.QUARTILE.INC(D:D,1),4)</f>
        <v>3</v>
      </c>
      <c r="J1408" t="str">
        <f t="shared" si="84"/>
        <v>433</v>
      </c>
      <c r="K1408" t="str">
        <f t="shared" si="85"/>
        <v>At Risk</v>
      </c>
      <c r="L1408" t="str">
        <f t="shared" si="86"/>
        <v/>
      </c>
      <c r="M1408" t="str">
        <f t="shared" si="87"/>
        <v/>
      </c>
    </row>
    <row r="1409" spans="1:13" x14ac:dyDescent="0.25">
      <c r="A1409">
        <v>5870</v>
      </c>
      <c r="B1409">
        <v>7</v>
      </c>
      <c r="C1409" s="1">
        <v>43584</v>
      </c>
      <c r="D1409">
        <v>40.449999999999903</v>
      </c>
      <c r="E1409">
        <v>5.0562499999999897</v>
      </c>
      <c r="F1409">
        <f>$O$2-C1409</f>
        <v>2</v>
      </c>
      <c r="G1409" cm="1">
        <f t="array" ref="G1409">_xlfn.IFS(F1409&gt;_xlfn.QUARTILE.INC(F:F,3),4,F1409&gt;_xlfn.QUARTILE.INC(F:F,2),3,F1409&gt;_xlfn.QUARTILE.INC(F:F,1),2,F1409&lt;=_xlfn.QUARTILE.INC(F:F,1),1)</f>
        <v>1</v>
      </c>
      <c r="H1409" cm="1">
        <f t="array" ref="H1409">_xlfn.IFS(B1409&gt;_xlfn.QUARTILE.INC(B:B,3),1,B1409&gt;_xlfn.QUARTILE.INC(B:B,2),2,B1409&gt;_xlfn.QUARTILE.INC(B:B,1),3,B1409&lt;=_xlfn.QUARTILE.INC(B:B,1),4)</f>
        <v>3</v>
      </c>
      <c r="I1409" cm="1">
        <f t="array" ref="I1409">_xlfn.IFS(D1409&gt;_xlfn.QUARTILE.INC(D:D,3),1,D1409&gt;_xlfn.QUARTILE.INC(D:D,2),2,D1409&gt;_xlfn.QUARTILE.INC(D:D,1),3,D1409&lt;=_xlfn.QUARTILE.INC(D:D,1),4)</f>
        <v>3</v>
      </c>
      <c r="J1409" t="str">
        <f t="shared" si="84"/>
        <v>133</v>
      </c>
      <c r="K1409" t="str">
        <f t="shared" si="85"/>
        <v/>
      </c>
      <c r="L1409" t="str">
        <f t="shared" si="86"/>
        <v/>
      </c>
      <c r="M1409" t="str">
        <f t="shared" si="87"/>
        <v/>
      </c>
    </row>
    <row r="1410" spans="1:13" x14ac:dyDescent="0.25">
      <c r="A1410">
        <v>8277</v>
      </c>
      <c r="B1410">
        <v>8</v>
      </c>
      <c r="C1410" s="1">
        <v>43582</v>
      </c>
      <c r="D1410">
        <v>40.35</v>
      </c>
      <c r="E1410">
        <v>4.4833333333333298</v>
      </c>
      <c r="F1410">
        <f>$O$2-C1410</f>
        <v>4</v>
      </c>
      <c r="G1410" cm="1">
        <f t="array" ref="G1410">_xlfn.IFS(F1410&gt;_xlfn.QUARTILE.INC(F:F,3),4,F1410&gt;_xlfn.QUARTILE.INC(F:F,2),3,F1410&gt;_xlfn.QUARTILE.INC(F:F,1),2,F1410&lt;=_xlfn.QUARTILE.INC(F:F,1),1)</f>
        <v>2</v>
      </c>
      <c r="H1410" cm="1">
        <f t="array" ref="H1410">_xlfn.IFS(B1410&gt;_xlfn.QUARTILE.INC(B:B,3),1,B1410&gt;_xlfn.QUARTILE.INC(B:B,2),2,B1410&gt;_xlfn.QUARTILE.INC(B:B,1),3,B1410&lt;=_xlfn.QUARTILE.INC(B:B,1),4)</f>
        <v>3</v>
      </c>
      <c r="I1410" cm="1">
        <f t="array" ref="I1410">_xlfn.IFS(D1410&gt;_xlfn.QUARTILE.INC(D:D,3),1,D1410&gt;_xlfn.QUARTILE.INC(D:D,2),2,D1410&gt;_xlfn.QUARTILE.INC(D:D,1),3,D1410&lt;=_xlfn.QUARTILE.INC(D:D,1),4)</f>
        <v>3</v>
      </c>
      <c r="J1410" t="str">
        <f t="shared" si="84"/>
        <v>233</v>
      </c>
      <c r="K1410" t="str">
        <f t="shared" si="85"/>
        <v/>
      </c>
      <c r="L1410" t="str">
        <f t="shared" si="86"/>
        <v/>
      </c>
      <c r="M1410" t="str">
        <f t="shared" si="87"/>
        <v/>
      </c>
    </row>
    <row r="1411" spans="1:13" x14ac:dyDescent="0.25">
      <c r="A1411">
        <v>259</v>
      </c>
      <c r="B1411">
        <v>8</v>
      </c>
      <c r="C1411" s="1">
        <v>43577</v>
      </c>
      <c r="D1411">
        <v>40.35</v>
      </c>
      <c r="E1411">
        <v>5.0437500000000002</v>
      </c>
      <c r="F1411">
        <f>$O$2-C1411</f>
        <v>9</v>
      </c>
      <c r="G1411" cm="1">
        <f t="array" ref="G1411">_xlfn.IFS(F1411&gt;_xlfn.QUARTILE.INC(F:F,3),4,F1411&gt;_xlfn.QUARTILE.INC(F:F,2),3,F1411&gt;_xlfn.QUARTILE.INC(F:F,1),2,F1411&lt;=_xlfn.QUARTILE.INC(F:F,1),1)</f>
        <v>4</v>
      </c>
      <c r="H1411" cm="1">
        <f t="array" ref="H1411">_xlfn.IFS(B1411&gt;_xlfn.QUARTILE.INC(B:B,3),1,B1411&gt;_xlfn.QUARTILE.INC(B:B,2),2,B1411&gt;_xlfn.QUARTILE.INC(B:B,1),3,B1411&lt;=_xlfn.QUARTILE.INC(B:B,1),4)</f>
        <v>3</v>
      </c>
      <c r="I1411" cm="1">
        <f t="array" ref="I1411">_xlfn.IFS(D1411&gt;_xlfn.QUARTILE.INC(D:D,3),1,D1411&gt;_xlfn.QUARTILE.INC(D:D,2),2,D1411&gt;_xlfn.QUARTILE.INC(D:D,1),3,D1411&lt;=_xlfn.QUARTILE.INC(D:D,1),4)</f>
        <v>3</v>
      </c>
      <c r="J1411" t="str">
        <f t="shared" ref="J1411:J1474" si="88">_xlfn.CONCAT(G1411,H1411,I1411,)</f>
        <v>433</v>
      </c>
      <c r="K1411" t="str">
        <f t="shared" ref="K1411:K1474" si="89">IF(OR(G1411=4,G1411=4),"At Risk", "")</f>
        <v>At Risk</v>
      </c>
      <c r="L1411" t="str">
        <f t="shared" ref="L1411:L1474" si="90">IF(AND(G1411=1,H1411=1,I1411=1),"Champion","")</f>
        <v/>
      </c>
      <c r="M1411" t="str">
        <f t="shared" ref="M1411:M1474" si="91">IF(H1411=1,"Loyal","")</f>
        <v/>
      </c>
    </row>
    <row r="1412" spans="1:13" x14ac:dyDescent="0.25">
      <c r="A1412">
        <v>5326</v>
      </c>
      <c r="B1412">
        <v>9</v>
      </c>
      <c r="C1412" s="1">
        <v>43584</v>
      </c>
      <c r="D1412">
        <v>40.35</v>
      </c>
      <c r="E1412">
        <v>3.3624999999999998</v>
      </c>
      <c r="F1412">
        <f>$O$2-C1412</f>
        <v>2</v>
      </c>
      <c r="G1412" cm="1">
        <f t="array" ref="G1412">_xlfn.IFS(F1412&gt;_xlfn.QUARTILE.INC(F:F,3),4,F1412&gt;_xlfn.QUARTILE.INC(F:F,2),3,F1412&gt;_xlfn.QUARTILE.INC(F:F,1),2,F1412&lt;=_xlfn.QUARTILE.INC(F:F,1),1)</f>
        <v>1</v>
      </c>
      <c r="H1412" cm="1">
        <f t="array" ref="H1412">_xlfn.IFS(B1412&gt;_xlfn.QUARTILE.INC(B:B,3),1,B1412&gt;_xlfn.QUARTILE.INC(B:B,2),2,B1412&gt;_xlfn.QUARTILE.INC(B:B,1),3,B1412&lt;=_xlfn.QUARTILE.INC(B:B,1),4)</f>
        <v>2</v>
      </c>
      <c r="I1412" cm="1">
        <f t="array" ref="I1412">_xlfn.IFS(D1412&gt;_xlfn.QUARTILE.INC(D:D,3),1,D1412&gt;_xlfn.QUARTILE.INC(D:D,2),2,D1412&gt;_xlfn.QUARTILE.INC(D:D,1),3,D1412&lt;=_xlfn.QUARTILE.INC(D:D,1),4)</f>
        <v>3</v>
      </c>
      <c r="J1412" t="str">
        <f t="shared" si="88"/>
        <v>123</v>
      </c>
      <c r="K1412" t="str">
        <f t="shared" si="89"/>
        <v/>
      </c>
      <c r="L1412" t="str">
        <f t="shared" si="90"/>
        <v/>
      </c>
      <c r="M1412" t="str">
        <f t="shared" si="91"/>
        <v/>
      </c>
    </row>
    <row r="1413" spans="1:13" x14ac:dyDescent="0.25">
      <c r="A1413">
        <v>8237</v>
      </c>
      <c r="B1413">
        <v>7</v>
      </c>
      <c r="C1413" s="1">
        <v>43579</v>
      </c>
      <c r="D1413">
        <v>40.299999999999997</v>
      </c>
      <c r="E1413">
        <v>5.0374999999999996</v>
      </c>
      <c r="F1413">
        <f>$O$2-C1413</f>
        <v>7</v>
      </c>
      <c r="G1413" cm="1">
        <f t="array" ref="G1413">_xlfn.IFS(F1413&gt;_xlfn.QUARTILE.INC(F:F,3),4,F1413&gt;_xlfn.QUARTILE.INC(F:F,2),3,F1413&gt;_xlfn.QUARTILE.INC(F:F,1),2,F1413&lt;=_xlfn.QUARTILE.INC(F:F,1),1)</f>
        <v>3</v>
      </c>
      <c r="H1413" cm="1">
        <f t="array" ref="H1413">_xlfn.IFS(B1413&gt;_xlfn.QUARTILE.INC(B:B,3),1,B1413&gt;_xlfn.QUARTILE.INC(B:B,2),2,B1413&gt;_xlfn.QUARTILE.INC(B:B,1),3,B1413&lt;=_xlfn.QUARTILE.INC(B:B,1),4)</f>
        <v>3</v>
      </c>
      <c r="I1413" cm="1">
        <f t="array" ref="I1413">_xlfn.IFS(D1413&gt;_xlfn.QUARTILE.INC(D:D,3),1,D1413&gt;_xlfn.QUARTILE.INC(D:D,2),2,D1413&gt;_xlfn.QUARTILE.INC(D:D,1),3,D1413&lt;=_xlfn.QUARTILE.INC(D:D,1),4)</f>
        <v>3</v>
      </c>
      <c r="J1413" t="str">
        <f t="shared" si="88"/>
        <v>333</v>
      </c>
      <c r="K1413" t="str">
        <f t="shared" si="89"/>
        <v/>
      </c>
      <c r="L1413" t="str">
        <f t="shared" si="90"/>
        <v/>
      </c>
      <c r="M1413" t="str">
        <f t="shared" si="91"/>
        <v/>
      </c>
    </row>
    <row r="1414" spans="1:13" x14ac:dyDescent="0.25">
      <c r="A1414">
        <v>784</v>
      </c>
      <c r="B1414">
        <v>7</v>
      </c>
      <c r="C1414" s="1">
        <v>43575</v>
      </c>
      <c r="D1414">
        <v>40.299999999999997</v>
      </c>
      <c r="E1414">
        <v>4.4777777777777699</v>
      </c>
      <c r="F1414">
        <f>$O$2-C1414</f>
        <v>11</v>
      </c>
      <c r="G1414" cm="1">
        <f t="array" ref="G1414">_xlfn.IFS(F1414&gt;_xlfn.QUARTILE.INC(F:F,3),4,F1414&gt;_xlfn.QUARTILE.INC(F:F,2),3,F1414&gt;_xlfn.QUARTILE.INC(F:F,1),2,F1414&lt;=_xlfn.QUARTILE.INC(F:F,1),1)</f>
        <v>4</v>
      </c>
      <c r="H1414" cm="1">
        <f t="array" ref="H1414">_xlfn.IFS(B1414&gt;_xlfn.QUARTILE.INC(B:B,3),1,B1414&gt;_xlfn.QUARTILE.INC(B:B,2),2,B1414&gt;_xlfn.QUARTILE.INC(B:B,1),3,B1414&lt;=_xlfn.QUARTILE.INC(B:B,1),4)</f>
        <v>3</v>
      </c>
      <c r="I1414" cm="1">
        <f t="array" ref="I1414">_xlfn.IFS(D1414&gt;_xlfn.QUARTILE.INC(D:D,3),1,D1414&gt;_xlfn.QUARTILE.INC(D:D,2),2,D1414&gt;_xlfn.QUARTILE.INC(D:D,1),3,D1414&lt;=_xlfn.QUARTILE.INC(D:D,1),4)</f>
        <v>3</v>
      </c>
      <c r="J1414" t="str">
        <f t="shared" si="88"/>
        <v>433</v>
      </c>
      <c r="K1414" t="str">
        <f t="shared" si="89"/>
        <v>At Risk</v>
      </c>
      <c r="L1414" t="str">
        <f t="shared" si="90"/>
        <v/>
      </c>
      <c r="M1414" t="str">
        <f t="shared" si="91"/>
        <v/>
      </c>
    </row>
    <row r="1415" spans="1:13" x14ac:dyDescent="0.25">
      <c r="A1415">
        <v>195</v>
      </c>
      <c r="B1415">
        <v>8</v>
      </c>
      <c r="C1415" s="1">
        <v>43577</v>
      </c>
      <c r="D1415">
        <v>40.25</v>
      </c>
      <c r="E1415">
        <v>3.6590909090908998</v>
      </c>
      <c r="F1415">
        <f>$O$2-C1415</f>
        <v>9</v>
      </c>
      <c r="G1415" cm="1">
        <f t="array" ref="G1415">_xlfn.IFS(F1415&gt;_xlfn.QUARTILE.INC(F:F,3),4,F1415&gt;_xlfn.QUARTILE.INC(F:F,2),3,F1415&gt;_xlfn.QUARTILE.INC(F:F,1),2,F1415&lt;=_xlfn.QUARTILE.INC(F:F,1),1)</f>
        <v>4</v>
      </c>
      <c r="H1415" cm="1">
        <f t="array" ref="H1415">_xlfn.IFS(B1415&gt;_xlfn.QUARTILE.INC(B:B,3),1,B1415&gt;_xlfn.QUARTILE.INC(B:B,2),2,B1415&gt;_xlfn.QUARTILE.INC(B:B,1),3,B1415&lt;=_xlfn.QUARTILE.INC(B:B,1),4)</f>
        <v>3</v>
      </c>
      <c r="I1415" cm="1">
        <f t="array" ref="I1415">_xlfn.IFS(D1415&gt;_xlfn.QUARTILE.INC(D:D,3),1,D1415&gt;_xlfn.QUARTILE.INC(D:D,2),2,D1415&gt;_xlfn.QUARTILE.INC(D:D,1),3,D1415&lt;=_xlfn.QUARTILE.INC(D:D,1),4)</f>
        <v>3</v>
      </c>
      <c r="J1415" t="str">
        <f t="shared" si="88"/>
        <v>433</v>
      </c>
      <c r="K1415" t="str">
        <f t="shared" si="89"/>
        <v>At Risk</v>
      </c>
      <c r="L1415" t="str">
        <f t="shared" si="90"/>
        <v/>
      </c>
      <c r="M1415" t="str">
        <f t="shared" si="91"/>
        <v/>
      </c>
    </row>
    <row r="1416" spans="1:13" x14ac:dyDescent="0.25">
      <c r="A1416">
        <v>744</v>
      </c>
      <c r="B1416">
        <v>8</v>
      </c>
      <c r="C1416" s="1">
        <v>43584</v>
      </c>
      <c r="D1416">
        <v>40.25</v>
      </c>
      <c r="E1416">
        <v>4.4722222222222197</v>
      </c>
      <c r="F1416">
        <f>$O$2-C1416</f>
        <v>2</v>
      </c>
      <c r="G1416" cm="1">
        <f t="array" ref="G1416">_xlfn.IFS(F1416&gt;_xlfn.QUARTILE.INC(F:F,3),4,F1416&gt;_xlfn.QUARTILE.INC(F:F,2),3,F1416&gt;_xlfn.QUARTILE.INC(F:F,1),2,F1416&lt;=_xlfn.QUARTILE.INC(F:F,1),1)</f>
        <v>1</v>
      </c>
      <c r="H1416" cm="1">
        <f t="array" ref="H1416">_xlfn.IFS(B1416&gt;_xlfn.QUARTILE.INC(B:B,3),1,B1416&gt;_xlfn.QUARTILE.INC(B:B,2),2,B1416&gt;_xlfn.QUARTILE.INC(B:B,1),3,B1416&lt;=_xlfn.QUARTILE.INC(B:B,1),4)</f>
        <v>3</v>
      </c>
      <c r="I1416" cm="1">
        <f t="array" ref="I1416">_xlfn.IFS(D1416&gt;_xlfn.QUARTILE.INC(D:D,3),1,D1416&gt;_xlfn.QUARTILE.INC(D:D,2),2,D1416&gt;_xlfn.QUARTILE.INC(D:D,1),3,D1416&lt;=_xlfn.QUARTILE.INC(D:D,1),4)</f>
        <v>3</v>
      </c>
      <c r="J1416" t="str">
        <f t="shared" si="88"/>
        <v>133</v>
      </c>
      <c r="K1416" t="str">
        <f t="shared" si="89"/>
        <v/>
      </c>
      <c r="L1416" t="str">
        <f t="shared" si="90"/>
        <v/>
      </c>
      <c r="M1416" t="str">
        <f t="shared" si="91"/>
        <v/>
      </c>
    </row>
    <row r="1417" spans="1:13" x14ac:dyDescent="0.25">
      <c r="A1417">
        <v>5887</v>
      </c>
      <c r="B1417">
        <v>6</v>
      </c>
      <c r="C1417" s="1">
        <v>43580</v>
      </c>
      <c r="D1417">
        <v>40.199999999999903</v>
      </c>
      <c r="E1417">
        <v>4.4666666666666597</v>
      </c>
      <c r="F1417">
        <f>$O$2-C1417</f>
        <v>6</v>
      </c>
      <c r="G1417" cm="1">
        <f t="array" ref="G1417">_xlfn.IFS(F1417&gt;_xlfn.QUARTILE.INC(F:F,3),4,F1417&gt;_xlfn.QUARTILE.INC(F:F,2),3,F1417&gt;_xlfn.QUARTILE.INC(F:F,1),2,F1417&lt;=_xlfn.QUARTILE.INC(F:F,1),1)</f>
        <v>3</v>
      </c>
      <c r="H1417" cm="1">
        <f t="array" ref="H1417">_xlfn.IFS(B1417&gt;_xlfn.QUARTILE.INC(B:B,3),1,B1417&gt;_xlfn.QUARTILE.INC(B:B,2),2,B1417&gt;_xlfn.QUARTILE.INC(B:B,1),3,B1417&lt;=_xlfn.QUARTILE.INC(B:B,1),4)</f>
        <v>4</v>
      </c>
      <c r="I1417" cm="1">
        <f t="array" ref="I1417">_xlfn.IFS(D1417&gt;_xlfn.QUARTILE.INC(D:D,3),1,D1417&gt;_xlfn.QUARTILE.INC(D:D,2),2,D1417&gt;_xlfn.QUARTILE.INC(D:D,1),3,D1417&lt;=_xlfn.QUARTILE.INC(D:D,1),4)</f>
        <v>3</v>
      </c>
      <c r="J1417" t="str">
        <f t="shared" si="88"/>
        <v>343</v>
      </c>
      <c r="K1417" t="str">
        <f t="shared" si="89"/>
        <v/>
      </c>
      <c r="L1417" t="str">
        <f t="shared" si="90"/>
        <v/>
      </c>
      <c r="M1417" t="str">
        <f t="shared" si="91"/>
        <v/>
      </c>
    </row>
    <row r="1418" spans="1:13" x14ac:dyDescent="0.25">
      <c r="A1418">
        <v>5236</v>
      </c>
      <c r="B1418">
        <v>8</v>
      </c>
      <c r="C1418" s="1">
        <v>43574</v>
      </c>
      <c r="D1418">
        <v>40.15</v>
      </c>
      <c r="E1418">
        <v>4.0149999999999997</v>
      </c>
      <c r="F1418">
        <f>$O$2-C1418</f>
        <v>12</v>
      </c>
      <c r="G1418" cm="1">
        <f t="array" ref="G1418">_xlfn.IFS(F1418&gt;_xlfn.QUARTILE.INC(F:F,3),4,F1418&gt;_xlfn.QUARTILE.INC(F:F,2),3,F1418&gt;_xlfn.QUARTILE.INC(F:F,1),2,F1418&lt;=_xlfn.QUARTILE.INC(F:F,1),1)</f>
        <v>4</v>
      </c>
      <c r="H1418" cm="1">
        <f t="array" ref="H1418">_xlfn.IFS(B1418&gt;_xlfn.QUARTILE.INC(B:B,3),1,B1418&gt;_xlfn.QUARTILE.INC(B:B,2),2,B1418&gt;_xlfn.QUARTILE.INC(B:B,1),3,B1418&lt;=_xlfn.QUARTILE.INC(B:B,1),4)</f>
        <v>3</v>
      </c>
      <c r="I1418" cm="1">
        <f t="array" ref="I1418">_xlfn.IFS(D1418&gt;_xlfn.QUARTILE.INC(D:D,3),1,D1418&gt;_xlfn.QUARTILE.INC(D:D,2),2,D1418&gt;_xlfn.QUARTILE.INC(D:D,1),3,D1418&lt;=_xlfn.QUARTILE.INC(D:D,1),4)</f>
        <v>3</v>
      </c>
      <c r="J1418" t="str">
        <f t="shared" si="88"/>
        <v>433</v>
      </c>
      <c r="K1418" t="str">
        <f t="shared" si="89"/>
        <v>At Risk</v>
      </c>
      <c r="L1418" t="str">
        <f t="shared" si="90"/>
        <v/>
      </c>
      <c r="M1418" t="str">
        <f t="shared" si="91"/>
        <v/>
      </c>
    </row>
    <row r="1419" spans="1:13" x14ac:dyDescent="0.25">
      <c r="A1419">
        <v>264</v>
      </c>
      <c r="B1419">
        <v>8</v>
      </c>
      <c r="C1419" s="1">
        <v>43582</v>
      </c>
      <c r="D1419">
        <v>40.15</v>
      </c>
      <c r="E1419">
        <v>4.4611111111111104</v>
      </c>
      <c r="F1419">
        <f>$O$2-C1419</f>
        <v>4</v>
      </c>
      <c r="G1419" cm="1">
        <f t="array" ref="G1419">_xlfn.IFS(F1419&gt;_xlfn.QUARTILE.INC(F:F,3),4,F1419&gt;_xlfn.QUARTILE.INC(F:F,2),3,F1419&gt;_xlfn.QUARTILE.INC(F:F,1),2,F1419&lt;=_xlfn.QUARTILE.INC(F:F,1),1)</f>
        <v>2</v>
      </c>
      <c r="H1419" cm="1">
        <f t="array" ref="H1419">_xlfn.IFS(B1419&gt;_xlfn.QUARTILE.INC(B:B,3),1,B1419&gt;_xlfn.QUARTILE.INC(B:B,2),2,B1419&gt;_xlfn.QUARTILE.INC(B:B,1),3,B1419&lt;=_xlfn.QUARTILE.INC(B:B,1),4)</f>
        <v>3</v>
      </c>
      <c r="I1419" cm="1">
        <f t="array" ref="I1419">_xlfn.IFS(D1419&gt;_xlfn.QUARTILE.INC(D:D,3),1,D1419&gt;_xlfn.QUARTILE.INC(D:D,2),2,D1419&gt;_xlfn.QUARTILE.INC(D:D,1),3,D1419&lt;=_xlfn.QUARTILE.INC(D:D,1),4)</f>
        <v>3</v>
      </c>
      <c r="J1419" t="str">
        <f t="shared" si="88"/>
        <v>233</v>
      </c>
      <c r="K1419" t="str">
        <f t="shared" si="89"/>
        <v/>
      </c>
      <c r="L1419" t="str">
        <f t="shared" si="90"/>
        <v/>
      </c>
      <c r="M1419" t="str">
        <f t="shared" si="91"/>
        <v/>
      </c>
    </row>
    <row r="1420" spans="1:13" x14ac:dyDescent="0.25">
      <c r="A1420">
        <v>5348</v>
      </c>
      <c r="B1420">
        <v>7</v>
      </c>
      <c r="C1420" s="1">
        <v>43572</v>
      </c>
      <c r="D1420">
        <v>40.1</v>
      </c>
      <c r="E1420">
        <v>3.6454545454545402</v>
      </c>
      <c r="F1420">
        <f>$O$2-C1420</f>
        <v>14</v>
      </c>
      <c r="G1420" cm="1">
        <f t="array" ref="G1420">_xlfn.IFS(F1420&gt;_xlfn.QUARTILE.INC(F:F,3),4,F1420&gt;_xlfn.QUARTILE.INC(F:F,2),3,F1420&gt;_xlfn.QUARTILE.INC(F:F,1),2,F1420&lt;=_xlfn.QUARTILE.INC(F:F,1),1)</f>
        <v>4</v>
      </c>
      <c r="H1420" cm="1">
        <f t="array" ref="H1420">_xlfn.IFS(B1420&gt;_xlfn.QUARTILE.INC(B:B,3),1,B1420&gt;_xlfn.QUARTILE.INC(B:B,2),2,B1420&gt;_xlfn.QUARTILE.INC(B:B,1),3,B1420&lt;=_xlfn.QUARTILE.INC(B:B,1),4)</f>
        <v>3</v>
      </c>
      <c r="I1420" cm="1">
        <f t="array" ref="I1420">_xlfn.IFS(D1420&gt;_xlfn.QUARTILE.INC(D:D,3),1,D1420&gt;_xlfn.QUARTILE.INC(D:D,2),2,D1420&gt;_xlfn.QUARTILE.INC(D:D,1),3,D1420&lt;=_xlfn.QUARTILE.INC(D:D,1),4)</f>
        <v>3</v>
      </c>
      <c r="J1420" t="str">
        <f t="shared" si="88"/>
        <v>433</v>
      </c>
      <c r="K1420" t="str">
        <f t="shared" si="89"/>
        <v>At Risk</v>
      </c>
      <c r="L1420" t="str">
        <f t="shared" si="90"/>
        <v/>
      </c>
      <c r="M1420" t="str">
        <f t="shared" si="91"/>
        <v/>
      </c>
    </row>
    <row r="1421" spans="1:13" x14ac:dyDescent="0.25">
      <c r="A1421">
        <v>5086</v>
      </c>
      <c r="B1421">
        <v>6</v>
      </c>
      <c r="C1421" s="1">
        <v>43581</v>
      </c>
      <c r="D1421">
        <v>40.099999999999902</v>
      </c>
      <c r="E1421">
        <v>4.01</v>
      </c>
      <c r="F1421">
        <f>$O$2-C1421</f>
        <v>5</v>
      </c>
      <c r="G1421" cm="1">
        <f t="array" ref="G1421">_xlfn.IFS(F1421&gt;_xlfn.QUARTILE.INC(F:F,3),4,F1421&gt;_xlfn.QUARTILE.INC(F:F,2),3,F1421&gt;_xlfn.QUARTILE.INC(F:F,1),2,F1421&lt;=_xlfn.QUARTILE.INC(F:F,1),1)</f>
        <v>3</v>
      </c>
      <c r="H1421" cm="1">
        <f t="array" ref="H1421">_xlfn.IFS(B1421&gt;_xlfn.QUARTILE.INC(B:B,3),1,B1421&gt;_xlfn.QUARTILE.INC(B:B,2),2,B1421&gt;_xlfn.QUARTILE.INC(B:B,1),3,B1421&lt;=_xlfn.QUARTILE.INC(B:B,1),4)</f>
        <v>4</v>
      </c>
      <c r="I1421" cm="1">
        <f t="array" ref="I1421">_xlfn.IFS(D1421&gt;_xlfn.QUARTILE.INC(D:D,3),1,D1421&gt;_xlfn.QUARTILE.INC(D:D,2),2,D1421&gt;_xlfn.QUARTILE.INC(D:D,1),3,D1421&lt;=_xlfn.QUARTILE.INC(D:D,1),4)</f>
        <v>3</v>
      </c>
      <c r="J1421" t="str">
        <f t="shared" si="88"/>
        <v>343</v>
      </c>
      <c r="K1421" t="str">
        <f t="shared" si="89"/>
        <v/>
      </c>
      <c r="L1421" t="str">
        <f t="shared" si="90"/>
        <v/>
      </c>
      <c r="M1421" t="str">
        <f t="shared" si="91"/>
        <v/>
      </c>
    </row>
    <row r="1422" spans="1:13" x14ac:dyDescent="0.25">
      <c r="A1422">
        <v>5398</v>
      </c>
      <c r="B1422">
        <v>6</v>
      </c>
      <c r="C1422" s="1">
        <v>43580</v>
      </c>
      <c r="D1422">
        <v>40</v>
      </c>
      <c r="E1422">
        <v>5.71428571428571</v>
      </c>
      <c r="F1422">
        <f>$O$2-C1422</f>
        <v>6</v>
      </c>
      <c r="G1422" cm="1">
        <f t="array" ref="G1422">_xlfn.IFS(F1422&gt;_xlfn.QUARTILE.INC(F:F,3),4,F1422&gt;_xlfn.QUARTILE.INC(F:F,2),3,F1422&gt;_xlfn.QUARTILE.INC(F:F,1),2,F1422&lt;=_xlfn.QUARTILE.INC(F:F,1),1)</f>
        <v>3</v>
      </c>
      <c r="H1422" cm="1">
        <f t="array" ref="H1422">_xlfn.IFS(B1422&gt;_xlfn.QUARTILE.INC(B:B,3),1,B1422&gt;_xlfn.QUARTILE.INC(B:B,2),2,B1422&gt;_xlfn.QUARTILE.INC(B:B,1),3,B1422&lt;=_xlfn.QUARTILE.INC(B:B,1),4)</f>
        <v>4</v>
      </c>
      <c r="I1422" cm="1">
        <f t="array" ref="I1422">_xlfn.IFS(D1422&gt;_xlfn.QUARTILE.INC(D:D,3),1,D1422&gt;_xlfn.QUARTILE.INC(D:D,2),2,D1422&gt;_xlfn.QUARTILE.INC(D:D,1),3,D1422&lt;=_xlfn.QUARTILE.INC(D:D,1),4)</f>
        <v>3</v>
      </c>
      <c r="J1422" t="str">
        <f t="shared" si="88"/>
        <v>343</v>
      </c>
      <c r="K1422" t="str">
        <f t="shared" si="89"/>
        <v/>
      </c>
      <c r="L1422" t="str">
        <f t="shared" si="90"/>
        <v/>
      </c>
      <c r="M1422" t="str">
        <f t="shared" si="91"/>
        <v/>
      </c>
    </row>
    <row r="1423" spans="1:13" x14ac:dyDescent="0.25">
      <c r="A1423">
        <v>5697</v>
      </c>
      <c r="B1423">
        <v>7</v>
      </c>
      <c r="C1423" s="1">
        <v>43583</v>
      </c>
      <c r="D1423">
        <v>40</v>
      </c>
      <c r="E1423">
        <v>4.4444444444444402</v>
      </c>
      <c r="F1423">
        <f>$O$2-C1423</f>
        <v>3</v>
      </c>
      <c r="G1423" cm="1">
        <f t="array" ref="G1423">_xlfn.IFS(F1423&gt;_xlfn.QUARTILE.INC(F:F,3),4,F1423&gt;_xlfn.QUARTILE.INC(F:F,2),3,F1423&gt;_xlfn.QUARTILE.INC(F:F,1),2,F1423&lt;=_xlfn.QUARTILE.INC(F:F,1),1)</f>
        <v>1</v>
      </c>
      <c r="H1423" cm="1">
        <f t="array" ref="H1423">_xlfn.IFS(B1423&gt;_xlfn.QUARTILE.INC(B:B,3),1,B1423&gt;_xlfn.QUARTILE.INC(B:B,2),2,B1423&gt;_xlfn.QUARTILE.INC(B:B,1),3,B1423&lt;=_xlfn.QUARTILE.INC(B:B,1),4)</f>
        <v>3</v>
      </c>
      <c r="I1423" cm="1">
        <f t="array" ref="I1423">_xlfn.IFS(D1423&gt;_xlfn.QUARTILE.INC(D:D,3),1,D1423&gt;_xlfn.QUARTILE.INC(D:D,2),2,D1423&gt;_xlfn.QUARTILE.INC(D:D,1),3,D1423&lt;=_xlfn.QUARTILE.INC(D:D,1),4)</f>
        <v>3</v>
      </c>
      <c r="J1423" t="str">
        <f t="shared" si="88"/>
        <v>133</v>
      </c>
      <c r="K1423" t="str">
        <f t="shared" si="89"/>
        <v/>
      </c>
      <c r="L1423" t="str">
        <f t="shared" si="90"/>
        <v/>
      </c>
      <c r="M1423" t="str">
        <f t="shared" si="91"/>
        <v/>
      </c>
    </row>
    <row r="1424" spans="1:13" x14ac:dyDescent="0.25">
      <c r="A1424">
        <v>5703</v>
      </c>
      <c r="B1424">
        <v>8</v>
      </c>
      <c r="C1424" s="1">
        <v>43583</v>
      </c>
      <c r="D1424">
        <v>39.950000000000003</v>
      </c>
      <c r="E1424">
        <v>3.9950000000000001</v>
      </c>
      <c r="F1424">
        <f>$O$2-C1424</f>
        <v>3</v>
      </c>
      <c r="G1424" cm="1">
        <f t="array" ref="G1424">_xlfn.IFS(F1424&gt;_xlfn.QUARTILE.INC(F:F,3),4,F1424&gt;_xlfn.QUARTILE.INC(F:F,2),3,F1424&gt;_xlfn.QUARTILE.INC(F:F,1),2,F1424&lt;=_xlfn.QUARTILE.INC(F:F,1),1)</f>
        <v>1</v>
      </c>
      <c r="H1424" cm="1">
        <f t="array" ref="H1424">_xlfn.IFS(B1424&gt;_xlfn.QUARTILE.INC(B:B,3),1,B1424&gt;_xlfn.QUARTILE.INC(B:B,2),2,B1424&gt;_xlfn.QUARTILE.INC(B:B,1),3,B1424&lt;=_xlfn.QUARTILE.INC(B:B,1),4)</f>
        <v>3</v>
      </c>
      <c r="I1424" cm="1">
        <f t="array" ref="I1424">_xlfn.IFS(D1424&gt;_xlfn.QUARTILE.INC(D:D,3),1,D1424&gt;_xlfn.QUARTILE.INC(D:D,2),2,D1424&gt;_xlfn.QUARTILE.INC(D:D,1),3,D1424&lt;=_xlfn.QUARTILE.INC(D:D,1),4)</f>
        <v>3</v>
      </c>
      <c r="J1424" t="str">
        <f t="shared" si="88"/>
        <v>133</v>
      </c>
      <c r="K1424" t="str">
        <f t="shared" si="89"/>
        <v/>
      </c>
      <c r="L1424" t="str">
        <f t="shared" si="90"/>
        <v/>
      </c>
      <c r="M1424" t="str">
        <f t="shared" si="91"/>
        <v/>
      </c>
    </row>
    <row r="1425" spans="1:13" x14ac:dyDescent="0.25">
      <c r="A1425">
        <v>537</v>
      </c>
      <c r="B1425">
        <v>8</v>
      </c>
      <c r="C1425" s="1">
        <v>43580</v>
      </c>
      <c r="D1425">
        <v>39.9</v>
      </c>
      <c r="E1425">
        <v>3.99</v>
      </c>
      <c r="F1425">
        <f>$O$2-C1425</f>
        <v>6</v>
      </c>
      <c r="G1425" cm="1">
        <f t="array" ref="G1425">_xlfn.IFS(F1425&gt;_xlfn.QUARTILE.INC(F:F,3),4,F1425&gt;_xlfn.QUARTILE.INC(F:F,2),3,F1425&gt;_xlfn.QUARTILE.INC(F:F,1),2,F1425&lt;=_xlfn.QUARTILE.INC(F:F,1),1)</f>
        <v>3</v>
      </c>
      <c r="H1425" cm="1">
        <f t="array" ref="H1425">_xlfn.IFS(B1425&gt;_xlfn.QUARTILE.INC(B:B,3),1,B1425&gt;_xlfn.QUARTILE.INC(B:B,2),2,B1425&gt;_xlfn.QUARTILE.INC(B:B,1),3,B1425&lt;=_xlfn.QUARTILE.INC(B:B,1),4)</f>
        <v>3</v>
      </c>
      <c r="I1425" cm="1">
        <f t="array" ref="I1425">_xlfn.IFS(D1425&gt;_xlfn.QUARTILE.INC(D:D,3),1,D1425&gt;_xlfn.QUARTILE.INC(D:D,2),2,D1425&gt;_xlfn.QUARTILE.INC(D:D,1),3,D1425&lt;=_xlfn.QUARTILE.INC(D:D,1),4)</f>
        <v>3</v>
      </c>
      <c r="J1425" t="str">
        <f t="shared" si="88"/>
        <v>333</v>
      </c>
      <c r="K1425" t="str">
        <f t="shared" si="89"/>
        <v/>
      </c>
      <c r="L1425" t="str">
        <f t="shared" si="90"/>
        <v/>
      </c>
      <c r="M1425" t="str">
        <f t="shared" si="91"/>
        <v/>
      </c>
    </row>
    <row r="1426" spans="1:13" x14ac:dyDescent="0.25">
      <c r="A1426">
        <v>5362</v>
      </c>
      <c r="B1426">
        <v>5</v>
      </c>
      <c r="C1426" s="1">
        <v>43580</v>
      </c>
      <c r="D1426">
        <v>39.9</v>
      </c>
      <c r="E1426">
        <v>3.99</v>
      </c>
      <c r="F1426">
        <f>$O$2-C1426</f>
        <v>6</v>
      </c>
      <c r="G1426" cm="1">
        <f t="array" ref="G1426">_xlfn.IFS(F1426&gt;_xlfn.QUARTILE.INC(F:F,3),4,F1426&gt;_xlfn.QUARTILE.INC(F:F,2),3,F1426&gt;_xlfn.QUARTILE.INC(F:F,1),2,F1426&lt;=_xlfn.QUARTILE.INC(F:F,1),1)</f>
        <v>3</v>
      </c>
      <c r="H1426" cm="1">
        <f t="array" ref="H1426">_xlfn.IFS(B1426&gt;_xlfn.QUARTILE.INC(B:B,3),1,B1426&gt;_xlfn.QUARTILE.INC(B:B,2),2,B1426&gt;_xlfn.QUARTILE.INC(B:B,1),3,B1426&lt;=_xlfn.QUARTILE.INC(B:B,1),4)</f>
        <v>4</v>
      </c>
      <c r="I1426" cm="1">
        <f t="array" ref="I1426">_xlfn.IFS(D1426&gt;_xlfn.QUARTILE.INC(D:D,3),1,D1426&gt;_xlfn.QUARTILE.INC(D:D,2),2,D1426&gt;_xlfn.QUARTILE.INC(D:D,1),3,D1426&lt;=_xlfn.QUARTILE.INC(D:D,1),4)</f>
        <v>3</v>
      </c>
      <c r="J1426" t="str">
        <f t="shared" si="88"/>
        <v>343</v>
      </c>
      <c r="K1426" t="str">
        <f t="shared" si="89"/>
        <v/>
      </c>
      <c r="L1426" t="str">
        <f t="shared" si="90"/>
        <v/>
      </c>
      <c r="M1426" t="str">
        <f t="shared" si="91"/>
        <v/>
      </c>
    </row>
    <row r="1427" spans="1:13" x14ac:dyDescent="0.25">
      <c r="A1427">
        <v>701</v>
      </c>
      <c r="B1427">
        <v>10</v>
      </c>
      <c r="C1427" s="1">
        <v>43574</v>
      </c>
      <c r="D1427">
        <v>39.75</v>
      </c>
      <c r="E1427">
        <v>3.3125</v>
      </c>
      <c r="F1427">
        <f>$O$2-C1427</f>
        <v>12</v>
      </c>
      <c r="G1427" cm="1">
        <f t="array" ref="G1427">_xlfn.IFS(F1427&gt;_xlfn.QUARTILE.INC(F:F,3),4,F1427&gt;_xlfn.QUARTILE.INC(F:F,2),3,F1427&gt;_xlfn.QUARTILE.INC(F:F,1),2,F1427&lt;=_xlfn.QUARTILE.INC(F:F,1),1)</f>
        <v>4</v>
      </c>
      <c r="H1427" cm="1">
        <f t="array" ref="H1427">_xlfn.IFS(B1427&gt;_xlfn.QUARTILE.INC(B:B,3),1,B1427&gt;_xlfn.QUARTILE.INC(B:B,2),2,B1427&gt;_xlfn.QUARTILE.INC(B:B,1),3,B1427&lt;=_xlfn.QUARTILE.INC(B:B,1),4)</f>
        <v>2</v>
      </c>
      <c r="I1427" cm="1">
        <f t="array" ref="I1427">_xlfn.IFS(D1427&gt;_xlfn.QUARTILE.INC(D:D,3),1,D1427&gt;_xlfn.QUARTILE.INC(D:D,2),2,D1427&gt;_xlfn.QUARTILE.INC(D:D,1),3,D1427&lt;=_xlfn.QUARTILE.INC(D:D,1),4)</f>
        <v>3</v>
      </c>
      <c r="J1427" t="str">
        <f t="shared" si="88"/>
        <v>423</v>
      </c>
      <c r="K1427" t="str">
        <f t="shared" si="89"/>
        <v>At Risk</v>
      </c>
      <c r="L1427" t="str">
        <f t="shared" si="90"/>
        <v/>
      </c>
      <c r="M1427" t="str">
        <f t="shared" si="91"/>
        <v/>
      </c>
    </row>
    <row r="1428" spans="1:13" x14ac:dyDescent="0.25">
      <c r="A1428">
        <v>5092</v>
      </c>
      <c r="B1428">
        <v>8</v>
      </c>
      <c r="C1428" s="1">
        <v>43584</v>
      </c>
      <c r="D1428">
        <v>39.75</v>
      </c>
      <c r="E1428">
        <v>3.6136363636363602</v>
      </c>
      <c r="F1428">
        <f>$O$2-C1428</f>
        <v>2</v>
      </c>
      <c r="G1428" cm="1">
        <f t="array" ref="G1428">_xlfn.IFS(F1428&gt;_xlfn.QUARTILE.INC(F:F,3),4,F1428&gt;_xlfn.QUARTILE.INC(F:F,2),3,F1428&gt;_xlfn.QUARTILE.INC(F:F,1),2,F1428&lt;=_xlfn.QUARTILE.INC(F:F,1),1)</f>
        <v>1</v>
      </c>
      <c r="H1428" cm="1">
        <f t="array" ref="H1428">_xlfn.IFS(B1428&gt;_xlfn.QUARTILE.INC(B:B,3),1,B1428&gt;_xlfn.QUARTILE.INC(B:B,2),2,B1428&gt;_xlfn.QUARTILE.INC(B:B,1),3,B1428&lt;=_xlfn.QUARTILE.INC(B:B,1),4)</f>
        <v>3</v>
      </c>
      <c r="I1428" cm="1">
        <f t="array" ref="I1428">_xlfn.IFS(D1428&gt;_xlfn.QUARTILE.INC(D:D,3),1,D1428&gt;_xlfn.QUARTILE.INC(D:D,2),2,D1428&gt;_xlfn.QUARTILE.INC(D:D,1),3,D1428&lt;=_xlfn.QUARTILE.INC(D:D,1),4)</f>
        <v>3</v>
      </c>
      <c r="J1428" t="str">
        <f t="shared" si="88"/>
        <v>133</v>
      </c>
      <c r="K1428" t="str">
        <f t="shared" si="89"/>
        <v/>
      </c>
      <c r="L1428" t="str">
        <f t="shared" si="90"/>
        <v/>
      </c>
      <c r="M1428" t="str">
        <f t="shared" si="91"/>
        <v/>
      </c>
    </row>
    <row r="1429" spans="1:13" x14ac:dyDescent="0.25">
      <c r="A1429">
        <v>8498</v>
      </c>
      <c r="B1429">
        <v>8</v>
      </c>
      <c r="C1429" s="1">
        <v>43582</v>
      </c>
      <c r="D1429">
        <v>39.75</v>
      </c>
      <c r="E1429">
        <v>4.4166666666666599</v>
      </c>
      <c r="F1429">
        <f>$O$2-C1429</f>
        <v>4</v>
      </c>
      <c r="G1429" cm="1">
        <f t="array" ref="G1429">_xlfn.IFS(F1429&gt;_xlfn.QUARTILE.INC(F:F,3),4,F1429&gt;_xlfn.QUARTILE.INC(F:F,2),3,F1429&gt;_xlfn.QUARTILE.INC(F:F,1),2,F1429&lt;=_xlfn.QUARTILE.INC(F:F,1),1)</f>
        <v>2</v>
      </c>
      <c r="H1429" cm="1">
        <f t="array" ref="H1429">_xlfn.IFS(B1429&gt;_xlfn.QUARTILE.INC(B:B,3),1,B1429&gt;_xlfn.QUARTILE.INC(B:B,2),2,B1429&gt;_xlfn.QUARTILE.INC(B:B,1),3,B1429&lt;=_xlfn.QUARTILE.INC(B:B,1),4)</f>
        <v>3</v>
      </c>
      <c r="I1429" cm="1">
        <f t="array" ref="I1429">_xlfn.IFS(D1429&gt;_xlfn.QUARTILE.INC(D:D,3),1,D1429&gt;_xlfn.QUARTILE.INC(D:D,2),2,D1429&gt;_xlfn.QUARTILE.INC(D:D,1),3,D1429&lt;=_xlfn.QUARTILE.INC(D:D,1),4)</f>
        <v>3</v>
      </c>
      <c r="J1429" t="str">
        <f t="shared" si="88"/>
        <v>233</v>
      </c>
      <c r="K1429" t="str">
        <f t="shared" si="89"/>
        <v/>
      </c>
      <c r="L1429" t="str">
        <f t="shared" si="90"/>
        <v/>
      </c>
      <c r="M1429" t="str">
        <f t="shared" si="91"/>
        <v/>
      </c>
    </row>
    <row r="1430" spans="1:13" x14ac:dyDescent="0.25">
      <c r="A1430">
        <v>5634</v>
      </c>
      <c r="B1430">
        <v>6</v>
      </c>
      <c r="C1430" s="1">
        <v>43573</v>
      </c>
      <c r="D1430">
        <v>39.75</v>
      </c>
      <c r="E1430">
        <v>4.96875</v>
      </c>
      <c r="F1430">
        <f>$O$2-C1430</f>
        <v>13</v>
      </c>
      <c r="G1430" cm="1">
        <f t="array" ref="G1430">_xlfn.IFS(F1430&gt;_xlfn.QUARTILE.INC(F:F,3),4,F1430&gt;_xlfn.QUARTILE.INC(F:F,2),3,F1430&gt;_xlfn.QUARTILE.INC(F:F,1),2,F1430&lt;=_xlfn.QUARTILE.INC(F:F,1),1)</f>
        <v>4</v>
      </c>
      <c r="H1430" cm="1">
        <f t="array" ref="H1430">_xlfn.IFS(B1430&gt;_xlfn.QUARTILE.INC(B:B,3),1,B1430&gt;_xlfn.QUARTILE.INC(B:B,2),2,B1430&gt;_xlfn.QUARTILE.INC(B:B,1),3,B1430&lt;=_xlfn.QUARTILE.INC(B:B,1),4)</f>
        <v>4</v>
      </c>
      <c r="I1430" cm="1">
        <f t="array" ref="I1430">_xlfn.IFS(D1430&gt;_xlfn.QUARTILE.INC(D:D,3),1,D1430&gt;_xlfn.QUARTILE.INC(D:D,2),2,D1430&gt;_xlfn.QUARTILE.INC(D:D,1),3,D1430&lt;=_xlfn.QUARTILE.INC(D:D,1),4)</f>
        <v>3</v>
      </c>
      <c r="J1430" t="str">
        <f t="shared" si="88"/>
        <v>443</v>
      </c>
      <c r="K1430" t="str">
        <f t="shared" si="89"/>
        <v>At Risk</v>
      </c>
      <c r="L1430" t="str">
        <f t="shared" si="90"/>
        <v/>
      </c>
      <c r="M1430" t="str">
        <f t="shared" si="91"/>
        <v/>
      </c>
    </row>
    <row r="1431" spans="1:13" x14ac:dyDescent="0.25">
      <c r="A1431">
        <v>431</v>
      </c>
      <c r="B1431">
        <v>8</v>
      </c>
      <c r="C1431" s="1">
        <v>43583</v>
      </c>
      <c r="D1431">
        <v>39.700000000000003</v>
      </c>
      <c r="E1431">
        <v>4.4111111111111097</v>
      </c>
      <c r="F1431">
        <f>$O$2-C1431</f>
        <v>3</v>
      </c>
      <c r="G1431" cm="1">
        <f t="array" ref="G1431">_xlfn.IFS(F1431&gt;_xlfn.QUARTILE.INC(F:F,3),4,F1431&gt;_xlfn.QUARTILE.INC(F:F,2),3,F1431&gt;_xlfn.QUARTILE.INC(F:F,1),2,F1431&lt;=_xlfn.QUARTILE.INC(F:F,1),1)</f>
        <v>1</v>
      </c>
      <c r="H1431" cm="1">
        <f t="array" ref="H1431">_xlfn.IFS(B1431&gt;_xlfn.QUARTILE.INC(B:B,3),1,B1431&gt;_xlfn.QUARTILE.INC(B:B,2),2,B1431&gt;_xlfn.QUARTILE.INC(B:B,1),3,B1431&lt;=_xlfn.QUARTILE.INC(B:B,1),4)</f>
        <v>3</v>
      </c>
      <c r="I1431" cm="1">
        <f t="array" ref="I1431">_xlfn.IFS(D1431&gt;_xlfn.QUARTILE.INC(D:D,3),1,D1431&gt;_xlfn.QUARTILE.INC(D:D,2),2,D1431&gt;_xlfn.QUARTILE.INC(D:D,1),3,D1431&lt;=_xlfn.QUARTILE.INC(D:D,1),4)</f>
        <v>3</v>
      </c>
      <c r="J1431" t="str">
        <f t="shared" si="88"/>
        <v>133</v>
      </c>
      <c r="K1431" t="str">
        <f t="shared" si="89"/>
        <v/>
      </c>
      <c r="L1431" t="str">
        <f t="shared" si="90"/>
        <v/>
      </c>
      <c r="M1431" t="str">
        <f t="shared" si="91"/>
        <v/>
      </c>
    </row>
    <row r="1432" spans="1:13" x14ac:dyDescent="0.25">
      <c r="A1432">
        <v>699</v>
      </c>
      <c r="B1432">
        <v>9</v>
      </c>
      <c r="C1432" s="1">
        <v>43580</v>
      </c>
      <c r="D1432">
        <v>39.700000000000003</v>
      </c>
      <c r="E1432">
        <v>3.97</v>
      </c>
      <c r="F1432">
        <f>$O$2-C1432</f>
        <v>6</v>
      </c>
      <c r="G1432" cm="1">
        <f t="array" ref="G1432">_xlfn.IFS(F1432&gt;_xlfn.QUARTILE.INC(F:F,3),4,F1432&gt;_xlfn.QUARTILE.INC(F:F,2),3,F1432&gt;_xlfn.QUARTILE.INC(F:F,1),2,F1432&lt;=_xlfn.QUARTILE.INC(F:F,1),1)</f>
        <v>3</v>
      </c>
      <c r="H1432" cm="1">
        <f t="array" ref="H1432">_xlfn.IFS(B1432&gt;_xlfn.QUARTILE.INC(B:B,3),1,B1432&gt;_xlfn.QUARTILE.INC(B:B,2),2,B1432&gt;_xlfn.QUARTILE.INC(B:B,1),3,B1432&lt;=_xlfn.QUARTILE.INC(B:B,1),4)</f>
        <v>2</v>
      </c>
      <c r="I1432" cm="1">
        <f t="array" ref="I1432">_xlfn.IFS(D1432&gt;_xlfn.QUARTILE.INC(D:D,3),1,D1432&gt;_xlfn.QUARTILE.INC(D:D,2),2,D1432&gt;_xlfn.QUARTILE.INC(D:D,1),3,D1432&lt;=_xlfn.QUARTILE.INC(D:D,1),4)</f>
        <v>3</v>
      </c>
      <c r="J1432" t="str">
        <f t="shared" si="88"/>
        <v>323</v>
      </c>
      <c r="K1432" t="str">
        <f t="shared" si="89"/>
        <v/>
      </c>
      <c r="L1432" t="str">
        <f t="shared" si="90"/>
        <v/>
      </c>
      <c r="M1432" t="str">
        <f t="shared" si="91"/>
        <v/>
      </c>
    </row>
    <row r="1433" spans="1:13" x14ac:dyDescent="0.25">
      <c r="A1433">
        <v>518</v>
      </c>
      <c r="B1433">
        <v>6</v>
      </c>
      <c r="C1433" s="1">
        <v>43568</v>
      </c>
      <c r="D1433">
        <v>39.700000000000003</v>
      </c>
      <c r="E1433">
        <v>5.6714285714285699</v>
      </c>
      <c r="F1433">
        <f>$O$2-C1433</f>
        <v>18</v>
      </c>
      <c r="G1433" cm="1">
        <f t="array" ref="G1433">_xlfn.IFS(F1433&gt;_xlfn.QUARTILE.INC(F:F,3),4,F1433&gt;_xlfn.QUARTILE.INC(F:F,2),3,F1433&gt;_xlfn.QUARTILE.INC(F:F,1),2,F1433&lt;=_xlfn.QUARTILE.INC(F:F,1),1)</f>
        <v>4</v>
      </c>
      <c r="H1433" cm="1">
        <f t="array" ref="H1433">_xlfn.IFS(B1433&gt;_xlfn.QUARTILE.INC(B:B,3),1,B1433&gt;_xlfn.QUARTILE.INC(B:B,2),2,B1433&gt;_xlfn.QUARTILE.INC(B:B,1),3,B1433&lt;=_xlfn.QUARTILE.INC(B:B,1),4)</f>
        <v>4</v>
      </c>
      <c r="I1433" cm="1">
        <f t="array" ref="I1433">_xlfn.IFS(D1433&gt;_xlfn.QUARTILE.INC(D:D,3),1,D1433&gt;_xlfn.QUARTILE.INC(D:D,2),2,D1433&gt;_xlfn.QUARTILE.INC(D:D,1),3,D1433&lt;=_xlfn.QUARTILE.INC(D:D,1),4)</f>
        <v>3</v>
      </c>
      <c r="J1433" t="str">
        <f t="shared" si="88"/>
        <v>443</v>
      </c>
      <c r="K1433" t="str">
        <f t="shared" si="89"/>
        <v>At Risk</v>
      </c>
      <c r="L1433" t="str">
        <f t="shared" si="90"/>
        <v/>
      </c>
      <c r="M1433" t="str">
        <f t="shared" si="91"/>
        <v/>
      </c>
    </row>
    <row r="1434" spans="1:13" x14ac:dyDescent="0.25">
      <c r="A1434">
        <v>5463</v>
      </c>
      <c r="B1434">
        <v>8</v>
      </c>
      <c r="C1434" s="1">
        <v>43583</v>
      </c>
      <c r="D1434">
        <v>39.6</v>
      </c>
      <c r="E1434">
        <v>4.95</v>
      </c>
      <c r="F1434">
        <f>$O$2-C1434</f>
        <v>3</v>
      </c>
      <c r="G1434" cm="1">
        <f t="array" ref="G1434">_xlfn.IFS(F1434&gt;_xlfn.QUARTILE.INC(F:F,3),4,F1434&gt;_xlfn.QUARTILE.INC(F:F,2),3,F1434&gt;_xlfn.QUARTILE.INC(F:F,1),2,F1434&lt;=_xlfn.QUARTILE.INC(F:F,1),1)</f>
        <v>1</v>
      </c>
      <c r="H1434" cm="1">
        <f t="array" ref="H1434">_xlfn.IFS(B1434&gt;_xlfn.QUARTILE.INC(B:B,3),1,B1434&gt;_xlfn.QUARTILE.INC(B:B,2),2,B1434&gt;_xlfn.QUARTILE.INC(B:B,1),3,B1434&lt;=_xlfn.QUARTILE.INC(B:B,1),4)</f>
        <v>3</v>
      </c>
      <c r="I1434" cm="1">
        <f t="array" ref="I1434">_xlfn.IFS(D1434&gt;_xlfn.QUARTILE.INC(D:D,3),1,D1434&gt;_xlfn.QUARTILE.INC(D:D,2),2,D1434&gt;_xlfn.QUARTILE.INC(D:D,1),3,D1434&lt;=_xlfn.QUARTILE.INC(D:D,1),4)</f>
        <v>3</v>
      </c>
      <c r="J1434" t="str">
        <f t="shared" si="88"/>
        <v>133</v>
      </c>
      <c r="K1434" t="str">
        <f t="shared" si="89"/>
        <v/>
      </c>
      <c r="L1434" t="str">
        <f t="shared" si="90"/>
        <v/>
      </c>
      <c r="M1434" t="str">
        <f t="shared" si="91"/>
        <v/>
      </c>
    </row>
    <row r="1435" spans="1:13" x14ac:dyDescent="0.25">
      <c r="A1435">
        <v>364</v>
      </c>
      <c r="B1435">
        <v>7</v>
      </c>
      <c r="C1435" s="1">
        <v>43580</v>
      </c>
      <c r="D1435">
        <v>39.549999999999997</v>
      </c>
      <c r="E1435">
        <v>4.3944444444444404</v>
      </c>
      <c r="F1435">
        <f>$O$2-C1435</f>
        <v>6</v>
      </c>
      <c r="G1435" cm="1">
        <f t="array" ref="G1435">_xlfn.IFS(F1435&gt;_xlfn.QUARTILE.INC(F:F,3),4,F1435&gt;_xlfn.QUARTILE.INC(F:F,2),3,F1435&gt;_xlfn.QUARTILE.INC(F:F,1),2,F1435&lt;=_xlfn.QUARTILE.INC(F:F,1),1)</f>
        <v>3</v>
      </c>
      <c r="H1435" cm="1">
        <f t="array" ref="H1435">_xlfn.IFS(B1435&gt;_xlfn.QUARTILE.INC(B:B,3),1,B1435&gt;_xlfn.QUARTILE.INC(B:B,2),2,B1435&gt;_xlfn.QUARTILE.INC(B:B,1),3,B1435&lt;=_xlfn.QUARTILE.INC(B:B,1),4)</f>
        <v>3</v>
      </c>
      <c r="I1435" cm="1">
        <f t="array" ref="I1435">_xlfn.IFS(D1435&gt;_xlfn.QUARTILE.INC(D:D,3),1,D1435&gt;_xlfn.QUARTILE.INC(D:D,2),2,D1435&gt;_xlfn.QUARTILE.INC(D:D,1),3,D1435&lt;=_xlfn.QUARTILE.INC(D:D,1),4)</f>
        <v>3</v>
      </c>
      <c r="J1435" t="str">
        <f t="shared" si="88"/>
        <v>333</v>
      </c>
      <c r="K1435" t="str">
        <f t="shared" si="89"/>
        <v/>
      </c>
      <c r="L1435" t="str">
        <f t="shared" si="90"/>
        <v/>
      </c>
      <c r="M1435" t="str">
        <f t="shared" si="91"/>
        <v/>
      </c>
    </row>
    <row r="1436" spans="1:13" x14ac:dyDescent="0.25">
      <c r="A1436">
        <v>515</v>
      </c>
      <c r="B1436">
        <v>10</v>
      </c>
      <c r="C1436" s="1">
        <v>43579</v>
      </c>
      <c r="D1436">
        <v>39.5</v>
      </c>
      <c r="E1436">
        <v>3.5909090909090899</v>
      </c>
      <c r="F1436">
        <f>$O$2-C1436</f>
        <v>7</v>
      </c>
      <c r="G1436" cm="1">
        <f t="array" ref="G1436">_xlfn.IFS(F1436&gt;_xlfn.QUARTILE.INC(F:F,3),4,F1436&gt;_xlfn.QUARTILE.INC(F:F,2),3,F1436&gt;_xlfn.QUARTILE.INC(F:F,1),2,F1436&lt;=_xlfn.QUARTILE.INC(F:F,1),1)</f>
        <v>3</v>
      </c>
      <c r="H1436" cm="1">
        <f t="array" ref="H1436">_xlfn.IFS(B1436&gt;_xlfn.QUARTILE.INC(B:B,3),1,B1436&gt;_xlfn.QUARTILE.INC(B:B,2),2,B1436&gt;_xlfn.QUARTILE.INC(B:B,1),3,B1436&lt;=_xlfn.QUARTILE.INC(B:B,1),4)</f>
        <v>2</v>
      </c>
      <c r="I1436" cm="1">
        <f t="array" ref="I1436">_xlfn.IFS(D1436&gt;_xlfn.QUARTILE.INC(D:D,3),1,D1436&gt;_xlfn.QUARTILE.INC(D:D,2),2,D1436&gt;_xlfn.QUARTILE.INC(D:D,1),3,D1436&lt;=_xlfn.QUARTILE.INC(D:D,1),4)</f>
        <v>3</v>
      </c>
      <c r="J1436" t="str">
        <f t="shared" si="88"/>
        <v>323</v>
      </c>
      <c r="K1436" t="str">
        <f t="shared" si="89"/>
        <v/>
      </c>
      <c r="L1436" t="str">
        <f t="shared" si="90"/>
        <v/>
      </c>
      <c r="M1436" t="str">
        <f t="shared" si="91"/>
        <v/>
      </c>
    </row>
    <row r="1437" spans="1:13" x14ac:dyDescent="0.25">
      <c r="A1437">
        <v>126</v>
      </c>
      <c r="B1437">
        <v>7</v>
      </c>
      <c r="C1437" s="1">
        <v>43578</v>
      </c>
      <c r="D1437">
        <v>39.5</v>
      </c>
      <c r="E1437">
        <v>4.9375</v>
      </c>
      <c r="F1437">
        <f>$O$2-C1437</f>
        <v>8</v>
      </c>
      <c r="G1437" cm="1">
        <f t="array" ref="G1437">_xlfn.IFS(F1437&gt;_xlfn.QUARTILE.INC(F:F,3),4,F1437&gt;_xlfn.QUARTILE.INC(F:F,2),3,F1437&gt;_xlfn.QUARTILE.INC(F:F,1),2,F1437&lt;=_xlfn.QUARTILE.INC(F:F,1),1)</f>
        <v>4</v>
      </c>
      <c r="H1437" cm="1">
        <f t="array" ref="H1437">_xlfn.IFS(B1437&gt;_xlfn.QUARTILE.INC(B:B,3),1,B1437&gt;_xlfn.QUARTILE.INC(B:B,2),2,B1437&gt;_xlfn.QUARTILE.INC(B:B,1),3,B1437&lt;=_xlfn.QUARTILE.INC(B:B,1),4)</f>
        <v>3</v>
      </c>
      <c r="I1437" cm="1">
        <f t="array" ref="I1437">_xlfn.IFS(D1437&gt;_xlfn.QUARTILE.INC(D:D,3),1,D1437&gt;_xlfn.QUARTILE.INC(D:D,2),2,D1437&gt;_xlfn.QUARTILE.INC(D:D,1),3,D1437&lt;=_xlfn.QUARTILE.INC(D:D,1),4)</f>
        <v>3</v>
      </c>
      <c r="J1437" t="str">
        <f t="shared" si="88"/>
        <v>433</v>
      </c>
      <c r="K1437" t="str">
        <f t="shared" si="89"/>
        <v>At Risk</v>
      </c>
      <c r="L1437" t="str">
        <f t="shared" si="90"/>
        <v/>
      </c>
      <c r="M1437" t="str">
        <f t="shared" si="91"/>
        <v/>
      </c>
    </row>
    <row r="1438" spans="1:13" x14ac:dyDescent="0.25">
      <c r="A1438">
        <v>63</v>
      </c>
      <c r="B1438">
        <v>9</v>
      </c>
      <c r="C1438" s="1">
        <v>43584</v>
      </c>
      <c r="D1438">
        <v>39.450000000000003</v>
      </c>
      <c r="E1438">
        <v>3.9449999999999998</v>
      </c>
      <c r="F1438">
        <f>$O$2-C1438</f>
        <v>2</v>
      </c>
      <c r="G1438" cm="1">
        <f t="array" ref="G1438">_xlfn.IFS(F1438&gt;_xlfn.QUARTILE.INC(F:F,3),4,F1438&gt;_xlfn.QUARTILE.INC(F:F,2),3,F1438&gt;_xlfn.QUARTILE.INC(F:F,1),2,F1438&lt;=_xlfn.QUARTILE.INC(F:F,1),1)</f>
        <v>1</v>
      </c>
      <c r="H1438" cm="1">
        <f t="array" ref="H1438">_xlfn.IFS(B1438&gt;_xlfn.QUARTILE.INC(B:B,3),1,B1438&gt;_xlfn.QUARTILE.INC(B:B,2),2,B1438&gt;_xlfn.QUARTILE.INC(B:B,1),3,B1438&lt;=_xlfn.QUARTILE.INC(B:B,1),4)</f>
        <v>2</v>
      </c>
      <c r="I1438" cm="1">
        <f t="array" ref="I1438">_xlfn.IFS(D1438&gt;_xlfn.QUARTILE.INC(D:D,3),1,D1438&gt;_xlfn.QUARTILE.INC(D:D,2),2,D1438&gt;_xlfn.QUARTILE.INC(D:D,1),3,D1438&lt;=_xlfn.QUARTILE.INC(D:D,1),4)</f>
        <v>3</v>
      </c>
      <c r="J1438" t="str">
        <f t="shared" si="88"/>
        <v>123</v>
      </c>
      <c r="K1438" t="str">
        <f t="shared" si="89"/>
        <v/>
      </c>
      <c r="L1438" t="str">
        <f t="shared" si="90"/>
        <v/>
      </c>
      <c r="M1438" t="str">
        <f t="shared" si="91"/>
        <v/>
      </c>
    </row>
    <row r="1439" spans="1:13" x14ac:dyDescent="0.25">
      <c r="A1439">
        <v>324</v>
      </c>
      <c r="B1439">
        <v>7</v>
      </c>
      <c r="C1439" s="1">
        <v>43580</v>
      </c>
      <c r="D1439">
        <v>39.450000000000003</v>
      </c>
      <c r="E1439">
        <v>4.3833333333333302</v>
      </c>
      <c r="F1439">
        <f>$O$2-C1439</f>
        <v>6</v>
      </c>
      <c r="G1439" cm="1">
        <f t="array" ref="G1439">_xlfn.IFS(F1439&gt;_xlfn.QUARTILE.INC(F:F,3),4,F1439&gt;_xlfn.QUARTILE.INC(F:F,2),3,F1439&gt;_xlfn.QUARTILE.INC(F:F,1),2,F1439&lt;=_xlfn.QUARTILE.INC(F:F,1),1)</f>
        <v>3</v>
      </c>
      <c r="H1439" cm="1">
        <f t="array" ref="H1439">_xlfn.IFS(B1439&gt;_xlfn.QUARTILE.INC(B:B,3),1,B1439&gt;_xlfn.QUARTILE.INC(B:B,2),2,B1439&gt;_xlfn.QUARTILE.INC(B:B,1),3,B1439&lt;=_xlfn.QUARTILE.INC(B:B,1),4)</f>
        <v>3</v>
      </c>
      <c r="I1439" cm="1">
        <f t="array" ref="I1439">_xlfn.IFS(D1439&gt;_xlfn.QUARTILE.INC(D:D,3),1,D1439&gt;_xlfn.QUARTILE.INC(D:D,2),2,D1439&gt;_xlfn.QUARTILE.INC(D:D,1),3,D1439&lt;=_xlfn.QUARTILE.INC(D:D,1),4)</f>
        <v>3</v>
      </c>
      <c r="J1439" t="str">
        <f t="shared" si="88"/>
        <v>333</v>
      </c>
      <c r="K1439" t="str">
        <f t="shared" si="89"/>
        <v/>
      </c>
      <c r="L1439" t="str">
        <f t="shared" si="90"/>
        <v/>
      </c>
      <c r="M1439" t="str">
        <f t="shared" si="91"/>
        <v/>
      </c>
    </row>
    <row r="1440" spans="1:13" x14ac:dyDescent="0.25">
      <c r="A1440">
        <v>5731</v>
      </c>
      <c r="B1440">
        <v>8</v>
      </c>
      <c r="C1440" s="1">
        <v>43584</v>
      </c>
      <c r="D1440">
        <v>39.4</v>
      </c>
      <c r="E1440">
        <v>3.94</v>
      </c>
      <c r="F1440">
        <f>$O$2-C1440</f>
        <v>2</v>
      </c>
      <c r="G1440" cm="1">
        <f t="array" ref="G1440">_xlfn.IFS(F1440&gt;_xlfn.QUARTILE.INC(F:F,3),4,F1440&gt;_xlfn.QUARTILE.INC(F:F,2),3,F1440&gt;_xlfn.QUARTILE.INC(F:F,1),2,F1440&lt;=_xlfn.QUARTILE.INC(F:F,1),1)</f>
        <v>1</v>
      </c>
      <c r="H1440" cm="1">
        <f t="array" ref="H1440">_xlfn.IFS(B1440&gt;_xlfn.QUARTILE.INC(B:B,3),1,B1440&gt;_xlfn.QUARTILE.INC(B:B,2),2,B1440&gt;_xlfn.QUARTILE.INC(B:B,1),3,B1440&lt;=_xlfn.QUARTILE.INC(B:B,1),4)</f>
        <v>3</v>
      </c>
      <c r="I1440" cm="1">
        <f t="array" ref="I1440">_xlfn.IFS(D1440&gt;_xlfn.QUARTILE.INC(D:D,3),1,D1440&gt;_xlfn.QUARTILE.INC(D:D,2),2,D1440&gt;_xlfn.QUARTILE.INC(D:D,1),3,D1440&lt;=_xlfn.QUARTILE.INC(D:D,1),4)</f>
        <v>3</v>
      </c>
      <c r="J1440" t="str">
        <f t="shared" si="88"/>
        <v>133</v>
      </c>
      <c r="K1440" t="str">
        <f t="shared" si="89"/>
        <v/>
      </c>
      <c r="L1440" t="str">
        <f t="shared" si="90"/>
        <v/>
      </c>
      <c r="M1440" t="str">
        <f t="shared" si="91"/>
        <v/>
      </c>
    </row>
    <row r="1441" spans="1:13" x14ac:dyDescent="0.25">
      <c r="A1441">
        <v>657</v>
      </c>
      <c r="B1441">
        <v>6</v>
      </c>
      <c r="C1441" s="1">
        <v>43577</v>
      </c>
      <c r="D1441">
        <v>39.35</v>
      </c>
      <c r="E1441">
        <v>4.9187500000000002</v>
      </c>
      <c r="F1441">
        <f>$O$2-C1441</f>
        <v>9</v>
      </c>
      <c r="G1441" cm="1">
        <f t="array" ref="G1441">_xlfn.IFS(F1441&gt;_xlfn.QUARTILE.INC(F:F,3),4,F1441&gt;_xlfn.QUARTILE.INC(F:F,2),3,F1441&gt;_xlfn.QUARTILE.INC(F:F,1),2,F1441&lt;=_xlfn.QUARTILE.INC(F:F,1),1)</f>
        <v>4</v>
      </c>
      <c r="H1441" cm="1">
        <f t="array" ref="H1441">_xlfn.IFS(B1441&gt;_xlfn.QUARTILE.INC(B:B,3),1,B1441&gt;_xlfn.QUARTILE.INC(B:B,2),2,B1441&gt;_xlfn.QUARTILE.INC(B:B,1),3,B1441&lt;=_xlfn.QUARTILE.INC(B:B,1),4)</f>
        <v>4</v>
      </c>
      <c r="I1441" cm="1">
        <f t="array" ref="I1441">_xlfn.IFS(D1441&gt;_xlfn.QUARTILE.INC(D:D,3),1,D1441&gt;_xlfn.QUARTILE.INC(D:D,2),2,D1441&gt;_xlfn.QUARTILE.INC(D:D,1),3,D1441&lt;=_xlfn.QUARTILE.INC(D:D,1),4)</f>
        <v>3</v>
      </c>
      <c r="J1441" t="str">
        <f t="shared" si="88"/>
        <v>443</v>
      </c>
      <c r="K1441" t="str">
        <f t="shared" si="89"/>
        <v>At Risk</v>
      </c>
      <c r="L1441" t="str">
        <f t="shared" si="90"/>
        <v/>
      </c>
      <c r="M1441" t="str">
        <f t="shared" si="91"/>
        <v/>
      </c>
    </row>
    <row r="1442" spans="1:13" x14ac:dyDescent="0.25">
      <c r="A1442">
        <v>5240</v>
      </c>
      <c r="B1442">
        <v>5</v>
      </c>
      <c r="C1442" s="1">
        <v>43584</v>
      </c>
      <c r="D1442">
        <v>39.35</v>
      </c>
      <c r="E1442">
        <v>5.6214285714285701</v>
      </c>
      <c r="F1442">
        <f>$O$2-C1442</f>
        <v>2</v>
      </c>
      <c r="G1442" cm="1">
        <f t="array" ref="G1442">_xlfn.IFS(F1442&gt;_xlfn.QUARTILE.INC(F:F,3),4,F1442&gt;_xlfn.QUARTILE.INC(F:F,2),3,F1442&gt;_xlfn.QUARTILE.INC(F:F,1),2,F1442&lt;=_xlfn.QUARTILE.INC(F:F,1),1)</f>
        <v>1</v>
      </c>
      <c r="H1442" cm="1">
        <f t="array" ref="H1442">_xlfn.IFS(B1442&gt;_xlfn.QUARTILE.INC(B:B,3),1,B1442&gt;_xlfn.QUARTILE.INC(B:B,2),2,B1442&gt;_xlfn.QUARTILE.INC(B:B,1),3,B1442&lt;=_xlfn.QUARTILE.INC(B:B,1),4)</f>
        <v>4</v>
      </c>
      <c r="I1442" cm="1">
        <f t="array" ref="I1442">_xlfn.IFS(D1442&gt;_xlfn.QUARTILE.INC(D:D,3),1,D1442&gt;_xlfn.QUARTILE.INC(D:D,2),2,D1442&gt;_xlfn.QUARTILE.INC(D:D,1),3,D1442&lt;=_xlfn.QUARTILE.INC(D:D,1),4)</f>
        <v>3</v>
      </c>
      <c r="J1442" t="str">
        <f t="shared" si="88"/>
        <v>143</v>
      </c>
      <c r="K1442" t="str">
        <f t="shared" si="89"/>
        <v/>
      </c>
      <c r="L1442" t="str">
        <f t="shared" si="90"/>
        <v/>
      </c>
      <c r="M1442" t="str">
        <f t="shared" si="91"/>
        <v/>
      </c>
    </row>
    <row r="1443" spans="1:13" x14ac:dyDescent="0.25">
      <c r="A1443">
        <v>423</v>
      </c>
      <c r="B1443">
        <v>6</v>
      </c>
      <c r="C1443" s="1">
        <v>43579</v>
      </c>
      <c r="D1443">
        <v>39.299999999999997</v>
      </c>
      <c r="E1443">
        <v>4.36666666666666</v>
      </c>
      <c r="F1443">
        <f>$O$2-C1443</f>
        <v>7</v>
      </c>
      <c r="G1443" cm="1">
        <f t="array" ref="G1443">_xlfn.IFS(F1443&gt;_xlfn.QUARTILE.INC(F:F,3),4,F1443&gt;_xlfn.QUARTILE.INC(F:F,2),3,F1443&gt;_xlfn.QUARTILE.INC(F:F,1),2,F1443&lt;=_xlfn.QUARTILE.INC(F:F,1),1)</f>
        <v>3</v>
      </c>
      <c r="H1443" cm="1">
        <f t="array" ref="H1443">_xlfn.IFS(B1443&gt;_xlfn.QUARTILE.INC(B:B,3),1,B1443&gt;_xlfn.QUARTILE.INC(B:B,2),2,B1443&gt;_xlfn.QUARTILE.INC(B:B,1),3,B1443&lt;=_xlfn.QUARTILE.INC(B:B,1),4)</f>
        <v>4</v>
      </c>
      <c r="I1443" cm="1">
        <f t="array" ref="I1443">_xlfn.IFS(D1443&gt;_xlfn.QUARTILE.INC(D:D,3),1,D1443&gt;_xlfn.QUARTILE.INC(D:D,2),2,D1443&gt;_xlfn.QUARTILE.INC(D:D,1),3,D1443&lt;=_xlfn.QUARTILE.INC(D:D,1),4)</f>
        <v>3</v>
      </c>
      <c r="J1443" t="str">
        <f t="shared" si="88"/>
        <v>343</v>
      </c>
      <c r="K1443" t="str">
        <f t="shared" si="89"/>
        <v/>
      </c>
      <c r="L1443" t="str">
        <f t="shared" si="90"/>
        <v/>
      </c>
      <c r="M1443" t="str">
        <f t="shared" si="91"/>
        <v/>
      </c>
    </row>
    <row r="1444" spans="1:13" x14ac:dyDescent="0.25">
      <c r="A1444">
        <v>5003</v>
      </c>
      <c r="B1444">
        <v>6</v>
      </c>
      <c r="C1444" s="1">
        <v>43584</v>
      </c>
      <c r="D1444">
        <v>39.25</v>
      </c>
      <c r="E1444">
        <v>4.90625</v>
      </c>
      <c r="F1444">
        <f>$O$2-C1444</f>
        <v>2</v>
      </c>
      <c r="G1444" cm="1">
        <f t="array" ref="G1444">_xlfn.IFS(F1444&gt;_xlfn.QUARTILE.INC(F:F,3),4,F1444&gt;_xlfn.QUARTILE.INC(F:F,2),3,F1444&gt;_xlfn.QUARTILE.INC(F:F,1),2,F1444&lt;=_xlfn.QUARTILE.INC(F:F,1),1)</f>
        <v>1</v>
      </c>
      <c r="H1444" cm="1">
        <f t="array" ref="H1444">_xlfn.IFS(B1444&gt;_xlfn.QUARTILE.INC(B:B,3),1,B1444&gt;_xlfn.QUARTILE.INC(B:B,2),2,B1444&gt;_xlfn.QUARTILE.INC(B:B,1),3,B1444&lt;=_xlfn.QUARTILE.INC(B:B,1),4)</f>
        <v>4</v>
      </c>
      <c r="I1444" cm="1">
        <f t="array" ref="I1444">_xlfn.IFS(D1444&gt;_xlfn.QUARTILE.INC(D:D,3),1,D1444&gt;_xlfn.QUARTILE.INC(D:D,2),2,D1444&gt;_xlfn.QUARTILE.INC(D:D,1),3,D1444&lt;=_xlfn.QUARTILE.INC(D:D,1),4)</f>
        <v>3</v>
      </c>
      <c r="J1444" t="str">
        <f t="shared" si="88"/>
        <v>143</v>
      </c>
      <c r="K1444" t="str">
        <f t="shared" si="89"/>
        <v/>
      </c>
      <c r="L1444" t="str">
        <f t="shared" si="90"/>
        <v/>
      </c>
      <c r="M1444" t="str">
        <f t="shared" si="91"/>
        <v/>
      </c>
    </row>
    <row r="1445" spans="1:13" x14ac:dyDescent="0.25">
      <c r="A1445">
        <v>5430</v>
      </c>
      <c r="B1445">
        <v>8</v>
      </c>
      <c r="C1445" s="1">
        <v>43583</v>
      </c>
      <c r="D1445">
        <v>39.25</v>
      </c>
      <c r="E1445">
        <v>3.9249999999999998</v>
      </c>
      <c r="F1445">
        <f>$O$2-C1445</f>
        <v>3</v>
      </c>
      <c r="G1445" cm="1">
        <f t="array" ref="G1445">_xlfn.IFS(F1445&gt;_xlfn.QUARTILE.INC(F:F,3),4,F1445&gt;_xlfn.QUARTILE.INC(F:F,2),3,F1445&gt;_xlfn.QUARTILE.INC(F:F,1),2,F1445&lt;=_xlfn.QUARTILE.INC(F:F,1),1)</f>
        <v>1</v>
      </c>
      <c r="H1445" cm="1">
        <f t="array" ref="H1445">_xlfn.IFS(B1445&gt;_xlfn.QUARTILE.INC(B:B,3),1,B1445&gt;_xlfn.QUARTILE.INC(B:B,2),2,B1445&gt;_xlfn.QUARTILE.INC(B:B,1),3,B1445&lt;=_xlfn.QUARTILE.INC(B:B,1),4)</f>
        <v>3</v>
      </c>
      <c r="I1445" cm="1">
        <f t="array" ref="I1445">_xlfn.IFS(D1445&gt;_xlfn.QUARTILE.INC(D:D,3),1,D1445&gt;_xlfn.QUARTILE.INC(D:D,2),2,D1445&gt;_xlfn.QUARTILE.INC(D:D,1),3,D1445&lt;=_xlfn.QUARTILE.INC(D:D,1),4)</f>
        <v>3</v>
      </c>
      <c r="J1445" t="str">
        <f t="shared" si="88"/>
        <v>133</v>
      </c>
      <c r="K1445" t="str">
        <f t="shared" si="89"/>
        <v/>
      </c>
      <c r="L1445" t="str">
        <f t="shared" si="90"/>
        <v/>
      </c>
      <c r="M1445" t="str">
        <f t="shared" si="91"/>
        <v/>
      </c>
    </row>
    <row r="1446" spans="1:13" x14ac:dyDescent="0.25">
      <c r="A1446">
        <v>5716</v>
      </c>
      <c r="B1446">
        <v>6</v>
      </c>
      <c r="C1446" s="1">
        <v>43582</v>
      </c>
      <c r="D1446">
        <v>39.25</v>
      </c>
      <c r="E1446">
        <v>5.6071428571428497</v>
      </c>
      <c r="F1446">
        <f>$O$2-C1446</f>
        <v>4</v>
      </c>
      <c r="G1446" cm="1">
        <f t="array" ref="G1446">_xlfn.IFS(F1446&gt;_xlfn.QUARTILE.INC(F:F,3),4,F1446&gt;_xlfn.QUARTILE.INC(F:F,2),3,F1446&gt;_xlfn.QUARTILE.INC(F:F,1),2,F1446&lt;=_xlfn.QUARTILE.INC(F:F,1),1)</f>
        <v>2</v>
      </c>
      <c r="H1446" cm="1">
        <f t="array" ref="H1446">_xlfn.IFS(B1446&gt;_xlfn.QUARTILE.INC(B:B,3),1,B1446&gt;_xlfn.QUARTILE.INC(B:B,2),2,B1446&gt;_xlfn.QUARTILE.INC(B:B,1),3,B1446&lt;=_xlfn.QUARTILE.INC(B:B,1),4)</f>
        <v>4</v>
      </c>
      <c r="I1446" cm="1">
        <f t="array" ref="I1446">_xlfn.IFS(D1446&gt;_xlfn.QUARTILE.INC(D:D,3),1,D1446&gt;_xlfn.QUARTILE.INC(D:D,2),2,D1446&gt;_xlfn.QUARTILE.INC(D:D,1),3,D1446&lt;=_xlfn.QUARTILE.INC(D:D,1),4)</f>
        <v>3</v>
      </c>
      <c r="J1446" t="str">
        <f t="shared" si="88"/>
        <v>243</v>
      </c>
      <c r="K1446" t="str">
        <f t="shared" si="89"/>
        <v/>
      </c>
      <c r="L1446" t="str">
        <f t="shared" si="90"/>
        <v/>
      </c>
      <c r="M1446" t="str">
        <f t="shared" si="91"/>
        <v/>
      </c>
    </row>
    <row r="1447" spans="1:13" x14ac:dyDescent="0.25">
      <c r="A1447">
        <v>5247</v>
      </c>
      <c r="B1447">
        <v>7</v>
      </c>
      <c r="C1447" s="1">
        <v>43568</v>
      </c>
      <c r="D1447">
        <v>39.200000000000003</v>
      </c>
      <c r="E1447">
        <v>4.3555555555555499</v>
      </c>
      <c r="F1447">
        <f>$O$2-C1447</f>
        <v>18</v>
      </c>
      <c r="G1447" cm="1">
        <f t="array" ref="G1447">_xlfn.IFS(F1447&gt;_xlfn.QUARTILE.INC(F:F,3),4,F1447&gt;_xlfn.QUARTILE.INC(F:F,2),3,F1447&gt;_xlfn.QUARTILE.INC(F:F,1),2,F1447&lt;=_xlfn.QUARTILE.INC(F:F,1),1)</f>
        <v>4</v>
      </c>
      <c r="H1447" cm="1">
        <f t="array" ref="H1447">_xlfn.IFS(B1447&gt;_xlfn.QUARTILE.INC(B:B,3),1,B1447&gt;_xlfn.QUARTILE.INC(B:B,2),2,B1447&gt;_xlfn.QUARTILE.INC(B:B,1),3,B1447&lt;=_xlfn.QUARTILE.INC(B:B,1),4)</f>
        <v>3</v>
      </c>
      <c r="I1447" cm="1">
        <f t="array" ref="I1447">_xlfn.IFS(D1447&gt;_xlfn.QUARTILE.INC(D:D,3),1,D1447&gt;_xlfn.QUARTILE.INC(D:D,2),2,D1447&gt;_xlfn.QUARTILE.INC(D:D,1),3,D1447&lt;=_xlfn.QUARTILE.INC(D:D,1),4)</f>
        <v>3</v>
      </c>
      <c r="J1447" t="str">
        <f t="shared" si="88"/>
        <v>433</v>
      </c>
      <c r="K1447" t="str">
        <f t="shared" si="89"/>
        <v>At Risk</v>
      </c>
      <c r="L1447" t="str">
        <f t="shared" si="90"/>
        <v/>
      </c>
      <c r="M1447" t="str">
        <f t="shared" si="91"/>
        <v/>
      </c>
    </row>
    <row r="1448" spans="1:13" x14ac:dyDescent="0.25">
      <c r="A1448">
        <v>155</v>
      </c>
      <c r="B1448">
        <v>7</v>
      </c>
      <c r="C1448" s="1">
        <v>43581</v>
      </c>
      <c r="D1448">
        <v>39.200000000000003</v>
      </c>
      <c r="E1448">
        <v>4.9000000000000004</v>
      </c>
      <c r="F1448">
        <f>$O$2-C1448</f>
        <v>5</v>
      </c>
      <c r="G1448" cm="1">
        <f t="array" ref="G1448">_xlfn.IFS(F1448&gt;_xlfn.QUARTILE.INC(F:F,3),4,F1448&gt;_xlfn.QUARTILE.INC(F:F,2),3,F1448&gt;_xlfn.QUARTILE.INC(F:F,1),2,F1448&lt;=_xlfn.QUARTILE.INC(F:F,1),1)</f>
        <v>3</v>
      </c>
      <c r="H1448" cm="1">
        <f t="array" ref="H1448">_xlfn.IFS(B1448&gt;_xlfn.QUARTILE.INC(B:B,3),1,B1448&gt;_xlfn.QUARTILE.INC(B:B,2),2,B1448&gt;_xlfn.QUARTILE.INC(B:B,1),3,B1448&lt;=_xlfn.QUARTILE.INC(B:B,1),4)</f>
        <v>3</v>
      </c>
      <c r="I1448" cm="1">
        <f t="array" ref="I1448">_xlfn.IFS(D1448&gt;_xlfn.QUARTILE.INC(D:D,3),1,D1448&gt;_xlfn.QUARTILE.INC(D:D,2),2,D1448&gt;_xlfn.QUARTILE.INC(D:D,1),3,D1448&lt;=_xlfn.QUARTILE.INC(D:D,1),4)</f>
        <v>3</v>
      </c>
      <c r="J1448" t="str">
        <f t="shared" si="88"/>
        <v>333</v>
      </c>
      <c r="K1448" t="str">
        <f t="shared" si="89"/>
        <v/>
      </c>
      <c r="L1448" t="str">
        <f t="shared" si="90"/>
        <v/>
      </c>
      <c r="M1448" t="str">
        <f t="shared" si="91"/>
        <v/>
      </c>
    </row>
    <row r="1449" spans="1:13" x14ac:dyDescent="0.25">
      <c r="A1449">
        <v>8112</v>
      </c>
      <c r="B1449">
        <v>9</v>
      </c>
      <c r="C1449" s="1">
        <v>43584</v>
      </c>
      <c r="D1449">
        <v>39.200000000000003</v>
      </c>
      <c r="E1449">
        <v>3.92</v>
      </c>
      <c r="F1449">
        <f>$O$2-C1449</f>
        <v>2</v>
      </c>
      <c r="G1449" cm="1">
        <f t="array" ref="G1449">_xlfn.IFS(F1449&gt;_xlfn.QUARTILE.INC(F:F,3),4,F1449&gt;_xlfn.QUARTILE.INC(F:F,2),3,F1449&gt;_xlfn.QUARTILE.INC(F:F,1),2,F1449&lt;=_xlfn.QUARTILE.INC(F:F,1),1)</f>
        <v>1</v>
      </c>
      <c r="H1449" cm="1">
        <f t="array" ref="H1449">_xlfn.IFS(B1449&gt;_xlfn.QUARTILE.INC(B:B,3),1,B1449&gt;_xlfn.QUARTILE.INC(B:B,2),2,B1449&gt;_xlfn.QUARTILE.INC(B:B,1),3,B1449&lt;=_xlfn.QUARTILE.INC(B:B,1),4)</f>
        <v>2</v>
      </c>
      <c r="I1449" cm="1">
        <f t="array" ref="I1449">_xlfn.IFS(D1449&gt;_xlfn.QUARTILE.INC(D:D,3),1,D1449&gt;_xlfn.QUARTILE.INC(D:D,2),2,D1449&gt;_xlfn.QUARTILE.INC(D:D,1),3,D1449&lt;=_xlfn.QUARTILE.INC(D:D,1),4)</f>
        <v>3</v>
      </c>
      <c r="J1449" t="str">
        <f t="shared" si="88"/>
        <v>123</v>
      </c>
      <c r="K1449" t="str">
        <f t="shared" si="89"/>
        <v/>
      </c>
      <c r="L1449" t="str">
        <f t="shared" si="90"/>
        <v/>
      </c>
      <c r="M1449" t="str">
        <f t="shared" si="91"/>
        <v/>
      </c>
    </row>
    <row r="1450" spans="1:13" x14ac:dyDescent="0.25">
      <c r="A1450">
        <v>5001</v>
      </c>
      <c r="B1450">
        <v>7</v>
      </c>
      <c r="C1450" s="1">
        <v>43584</v>
      </c>
      <c r="D1450">
        <v>39.199999999999903</v>
      </c>
      <c r="E1450">
        <v>4.3555555555555499</v>
      </c>
      <c r="F1450">
        <f>$O$2-C1450</f>
        <v>2</v>
      </c>
      <c r="G1450" cm="1">
        <f t="array" ref="G1450">_xlfn.IFS(F1450&gt;_xlfn.QUARTILE.INC(F:F,3),4,F1450&gt;_xlfn.QUARTILE.INC(F:F,2),3,F1450&gt;_xlfn.QUARTILE.INC(F:F,1),2,F1450&lt;=_xlfn.QUARTILE.INC(F:F,1),1)</f>
        <v>1</v>
      </c>
      <c r="H1450" cm="1">
        <f t="array" ref="H1450">_xlfn.IFS(B1450&gt;_xlfn.QUARTILE.INC(B:B,3),1,B1450&gt;_xlfn.QUARTILE.INC(B:B,2),2,B1450&gt;_xlfn.QUARTILE.INC(B:B,1),3,B1450&lt;=_xlfn.QUARTILE.INC(B:B,1),4)</f>
        <v>3</v>
      </c>
      <c r="I1450" cm="1">
        <f t="array" ref="I1450">_xlfn.IFS(D1450&gt;_xlfn.QUARTILE.INC(D:D,3),1,D1450&gt;_xlfn.QUARTILE.INC(D:D,2),2,D1450&gt;_xlfn.QUARTILE.INC(D:D,1),3,D1450&lt;=_xlfn.QUARTILE.INC(D:D,1),4)</f>
        <v>3</v>
      </c>
      <c r="J1450" t="str">
        <f t="shared" si="88"/>
        <v>133</v>
      </c>
      <c r="K1450" t="str">
        <f t="shared" si="89"/>
        <v/>
      </c>
      <c r="L1450" t="str">
        <f t="shared" si="90"/>
        <v/>
      </c>
      <c r="M1450" t="str">
        <f t="shared" si="91"/>
        <v/>
      </c>
    </row>
    <row r="1451" spans="1:13" x14ac:dyDescent="0.25">
      <c r="A1451">
        <v>181</v>
      </c>
      <c r="B1451">
        <v>9</v>
      </c>
      <c r="C1451" s="1">
        <v>43584</v>
      </c>
      <c r="D1451">
        <v>39.15</v>
      </c>
      <c r="E1451">
        <v>4.3499999999999996</v>
      </c>
      <c r="F1451">
        <f>$O$2-C1451</f>
        <v>2</v>
      </c>
      <c r="G1451" cm="1">
        <f t="array" ref="G1451">_xlfn.IFS(F1451&gt;_xlfn.QUARTILE.INC(F:F,3),4,F1451&gt;_xlfn.QUARTILE.INC(F:F,2),3,F1451&gt;_xlfn.QUARTILE.INC(F:F,1),2,F1451&lt;=_xlfn.QUARTILE.INC(F:F,1),1)</f>
        <v>1</v>
      </c>
      <c r="H1451" cm="1">
        <f t="array" ref="H1451">_xlfn.IFS(B1451&gt;_xlfn.QUARTILE.INC(B:B,3),1,B1451&gt;_xlfn.QUARTILE.INC(B:B,2),2,B1451&gt;_xlfn.QUARTILE.INC(B:B,1),3,B1451&lt;=_xlfn.QUARTILE.INC(B:B,1),4)</f>
        <v>2</v>
      </c>
      <c r="I1451" cm="1">
        <f t="array" ref="I1451">_xlfn.IFS(D1451&gt;_xlfn.QUARTILE.INC(D:D,3),1,D1451&gt;_xlfn.QUARTILE.INC(D:D,2),2,D1451&gt;_xlfn.QUARTILE.INC(D:D,1),3,D1451&lt;=_xlfn.QUARTILE.INC(D:D,1),4)</f>
        <v>3</v>
      </c>
      <c r="J1451" t="str">
        <f t="shared" si="88"/>
        <v>123</v>
      </c>
      <c r="K1451" t="str">
        <f t="shared" si="89"/>
        <v/>
      </c>
      <c r="L1451" t="str">
        <f t="shared" si="90"/>
        <v/>
      </c>
      <c r="M1451" t="str">
        <f t="shared" si="91"/>
        <v/>
      </c>
    </row>
    <row r="1452" spans="1:13" x14ac:dyDescent="0.25">
      <c r="A1452">
        <v>8315</v>
      </c>
      <c r="B1452">
        <v>8</v>
      </c>
      <c r="C1452" s="1">
        <v>43581</v>
      </c>
      <c r="D1452">
        <v>39.1</v>
      </c>
      <c r="E1452">
        <v>3.91</v>
      </c>
      <c r="F1452">
        <f>$O$2-C1452</f>
        <v>5</v>
      </c>
      <c r="G1452" cm="1">
        <f t="array" ref="G1452">_xlfn.IFS(F1452&gt;_xlfn.QUARTILE.INC(F:F,3),4,F1452&gt;_xlfn.QUARTILE.INC(F:F,2),3,F1452&gt;_xlfn.QUARTILE.INC(F:F,1),2,F1452&lt;=_xlfn.QUARTILE.INC(F:F,1),1)</f>
        <v>3</v>
      </c>
      <c r="H1452" cm="1">
        <f t="array" ref="H1452">_xlfn.IFS(B1452&gt;_xlfn.QUARTILE.INC(B:B,3),1,B1452&gt;_xlfn.QUARTILE.INC(B:B,2),2,B1452&gt;_xlfn.QUARTILE.INC(B:B,1),3,B1452&lt;=_xlfn.QUARTILE.INC(B:B,1),4)</f>
        <v>3</v>
      </c>
      <c r="I1452" cm="1">
        <f t="array" ref="I1452">_xlfn.IFS(D1452&gt;_xlfn.QUARTILE.INC(D:D,3),1,D1452&gt;_xlfn.QUARTILE.INC(D:D,2),2,D1452&gt;_xlfn.QUARTILE.INC(D:D,1),3,D1452&lt;=_xlfn.QUARTILE.INC(D:D,1),4)</f>
        <v>3</v>
      </c>
      <c r="J1452" t="str">
        <f t="shared" si="88"/>
        <v>333</v>
      </c>
      <c r="K1452" t="str">
        <f t="shared" si="89"/>
        <v/>
      </c>
      <c r="L1452" t="str">
        <f t="shared" si="90"/>
        <v/>
      </c>
      <c r="M1452" t="str">
        <f t="shared" si="91"/>
        <v/>
      </c>
    </row>
    <row r="1453" spans="1:13" x14ac:dyDescent="0.25">
      <c r="A1453">
        <v>411</v>
      </c>
      <c r="B1453">
        <v>9</v>
      </c>
      <c r="C1453" s="1">
        <v>43581</v>
      </c>
      <c r="D1453">
        <v>39.1</v>
      </c>
      <c r="E1453">
        <v>4.3444444444444397</v>
      </c>
      <c r="F1453">
        <f>$O$2-C1453</f>
        <v>5</v>
      </c>
      <c r="G1453" cm="1">
        <f t="array" ref="G1453">_xlfn.IFS(F1453&gt;_xlfn.QUARTILE.INC(F:F,3),4,F1453&gt;_xlfn.QUARTILE.INC(F:F,2),3,F1453&gt;_xlfn.QUARTILE.INC(F:F,1),2,F1453&lt;=_xlfn.QUARTILE.INC(F:F,1),1)</f>
        <v>3</v>
      </c>
      <c r="H1453" cm="1">
        <f t="array" ref="H1453">_xlfn.IFS(B1453&gt;_xlfn.QUARTILE.INC(B:B,3),1,B1453&gt;_xlfn.QUARTILE.INC(B:B,2),2,B1453&gt;_xlfn.QUARTILE.INC(B:B,1),3,B1453&lt;=_xlfn.QUARTILE.INC(B:B,1),4)</f>
        <v>2</v>
      </c>
      <c r="I1453" cm="1">
        <f t="array" ref="I1453">_xlfn.IFS(D1453&gt;_xlfn.QUARTILE.INC(D:D,3),1,D1453&gt;_xlfn.QUARTILE.INC(D:D,2),2,D1453&gt;_xlfn.QUARTILE.INC(D:D,1),3,D1453&lt;=_xlfn.QUARTILE.INC(D:D,1),4)</f>
        <v>3</v>
      </c>
      <c r="J1453" t="str">
        <f t="shared" si="88"/>
        <v>323</v>
      </c>
      <c r="K1453" t="str">
        <f t="shared" si="89"/>
        <v/>
      </c>
      <c r="L1453" t="str">
        <f t="shared" si="90"/>
        <v/>
      </c>
      <c r="M1453" t="str">
        <f t="shared" si="91"/>
        <v/>
      </c>
    </row>
    <row r="1454" spans="1:13" x14ac:dyDescent="0.25">
      <c r="A1454">
        <v>5010</v>
      </c>
      <c r="B1454">
        <v>6</v>
      </c>
      <c r="C1454" s="1">
        <v>43584</v>
      </c>
      <c r="D1454">
        <v>39.1</v>
      </c>
      <c r="E1454">
        <v>4.8875000000000002</v>
      </c>
      <c r="F1454">
        <f>$O$2-C1454</f>
        <v>2</v>
      </c>
      <c r="G1454" cm="1">
        <f t="array" ref="G1454">_xlfn.IFS(F1454&gt;_xlfn.QUARTILE.INC(F:F,3),4,F1454&gt;_xlfn.QUARTILE.INC(F:F,2),3,F1454&gt;_xlfn.QUARTILE.INC(F:F,1),2,F1454&lt;=_xlfn.QUARTILE.INC(F:F,1),1)</f>
        <v>1</v>
      </c>
      <c r="H1454" cm="1">
        <f t="array" ref="H1454">_xlfn.IFS(B1454&gt;_xlfn.QUARTILE.INC(B:B,3),1,B1454&gt;_xlfn.QUARTILE.INC(B:B,2),2,B1454&gt;_xlfn.QUARTILE.INC(B:B,1),3,B1454&lt;=_xlfn.QUARTILE.INC(B:B,1),4)</f>
        <v>4</v>
      </c>
      <c r="I1454" cm="1">
        <f t="array" ref="I1454">_xlfn.IFS(D1454&gt;_xlfn.QUARTILE.INC(D:D,3),1,D1454&gt;_xlfn.QUARTILE.INC(D:D,2),2,D1454&gt;_xlfn.QUARTILE.INC(D:D,1),3,D1454&lt;=_xlfn.QUARTILE.INC(D:D,1),4)</f>
        <v>3</v>
      </c>
      <c r="J1454" t="str">
        <f t="shared" si="88"/>
        <v>143</v>
      </c>
      <c r="K1454" t="str">
        <f t="shared" si="89"/>
        <v/>
      </c>
      <c r="L1454" t="str">
        <f t="shared" si="90"/>
        <v/>
      </c>
      <c r="M1454" t="str">
        <f t="shared" si="91"/>
        <v/>
      </c>
    </row>
    <row r="1455" spans="1:13" x14ac:dyDescent="0.25">
      <c r="A1455">
        <v>8063</v>
      </c>
      <c r="B1455">
        <v>7</v>
      </c>
      <c r="C1455" s="1">
        <v>43578</v>
      </c>
      <c r="D1455">
        <v>39.1</v>
      </c>
      <c r="E1455">
        <v>3.91</v>
      </c>
      <c r="F1455">
        <f>$O$2-C1455</f>
        <v>8</v>
      </c>
      <c r="G1455" cm="1">
        <f t="array" ref="G1455">_xlfn.IFS(F1455&gt;_xlfn.QUARTILE.INC(F:F,3),4,F1455&gt;_xlfn.QUARTILE.INC(F:F,2),3,F1455&gt;_xlfn.QUARTILE.INC(F:F,1),2,F1455&lt;=_xlfn.QUARTILE.INC(F:F,1),1)</f>
        <v>4</v>
      </c>
      <c r="H1455" cm="1">
        <f t="array" ref="H1455">_xlfn.IFS(B1455&gt;_xlfn.QUARTILE.INC(B:B,3),1,B1455&gt;_xlfn.QUARTILE.INC(B:B,2),2,B1455&gt;_xlfn.QUARTILE.INC(B:B,1),3,B1455&lt;=_xlfn.QUARTILE.INC(B:B,1),4)</f>
        <v>3</v>
      </c>
      <c r="I1455" cm="1">
        <f t="array" ref="I1455">_xlfn.IFS(D1455&gt;_xlfn.QUARTILE.INC(D:D,3),1,D1455&gt;_xlfn.QUARTILE.INC(D:D,2),2,D1455&gt;_xlfn.QUARTILE.INC(D:D,1),3,D1455&lt;=_xlfn.QUARTILE.INC(D:D,1),4)</f>
        <v>3</v>
      </c>
      <c r="J1455" t="str">
        <f t="shared" si="88"/>
        <v>433</v>
      </c>
      <c r="K1455" t="str">
        <f t="shared" si="89"/>
        <v>At Risk</v>
      </c>
      <c r="L1455" t="str">
        <f t="shared" si="90"/>
        <v/>
      </c>
      <c r="M1455" t="str">
        <f t="shared" si="91"/>
        <v/>
      </c>
    </row>
    <row r="1456" spans="1:13" x14ac:dyDescent="0.25">
      <c r="A1456">
        <v>595</v>
      </c>
      <c r="B1456">
        <v>7</v>
      </c>
      <c r="C1456" s="1">
        <v>43580</v>
      </c>
      <c r="D1456">
        <v>39</v>
      </c>
      <c r="E1456">
        <v>4.3333333333333304</v>
      </c>
      <c r="F1456">
        <f>$O$2-C1456</f>
        <v>6</v>
      </c>
      <c r="G1456" cm="1">
        <f t="array" ref="G1456">_xlfn.IFS(F1456&gt;_xlfn.QUARTILE.INC(F:F,3),4,F1456&gt;_xlfn.QUARTILE.INC(F:F,2),3,F1456&gt;_xlfn.QUARTILE.INC(F:F,1),2,F1456&lt;=_xlfn.QUARTILE.INC(F:F,1),1)</f>
        <v>3</v>
      </c>
      <c r="H1456" cm="1">
        <f t="array" ref="H1456">_xlfn.IFS(B1456&gt;_xlfn.QUARTILE.INC(B:B,3),1,B1456&gt;_xlfn.QUARTILE.INC(B:B,2),2,B1456&gt;_xlfn.QUARTILE.INC(B:B,1),3,B1456&lt;=_xlfn.QUARTILE.INC(B:B,1),4)</f>
        <v>3</v>
      </c>
      <c r="I1456" cm="1">
        <f t="array" ref="I1456">_xlfn.IFS(D1456&gt;_xlfn.QUARTILE.INC(D:D,3),1,D1456&gt;_xlfn.QUARTILE.INC(D:D,2),2,D1456&gt;_xlfn.QUARTILE.INC(D:D,1),3,D1456&lt;=_xlfn.QUARTILE.INC(D:D,1),4)</f>
        <v>3</v>
      </c>
      <c r="J1456" t="str">
        <f t="shared" si="88"/>
        <v>333</v>
      </c>
      <c r="K1456" t="str">
        <f t="shared" si="89"/>
        <v/>
      </c>
      <c r="L1456" t="str">
        <f t="shared" si="90"/>
        <v/>
      </c>
      <c r="M1456" t="str">
        <f t="shared" si="91"/>
        <v/>
      </c>
    </row>
    <row r="1457" spans="1:13" x14ac:dyDescent="0.25">
      <c r="A1457">
        <v>706</v>
      </c>
      <c r="B1457">
        <v>10</v>
      </c>
      <c r="C1457" s="1">
        <v>43580</v>
      </c>
      <c r="D1457">
        <v>39</v>
      </c>
      <c r="E1457">
        <v>3.9</v>
      </c>
      <c r="F1457">
        <f>$O$2-C1457</f>
        <v>6</v>
      </c>
      <c r="G1457" cm="1">
        <f t="array" ref="G1457">_xlfn.IFS(F1457&gt;_xlfn.QUARTILE.INC(F:F,3),4,F1457&gt;_xlfn.QUARTILE.INC(F:F,2),3,F1457&gt;_xlfn.QUARTILE.INC(F:F,1),2,F1457&lt;=_xlfn.QUARTILE.INC(F:F,1),1)</f>
        <v>3</v>
      </c>
      <c r="H1457" cm="1">
        <f t="array" ref="H1457">_xlfn.IFS(B1457&gt;_xlfn.QUARTILE.INC(B:B,3),1,B1457&gt;_xlfn.QUARTILE.INC(B:B,2),2,B1457&gt;_xlfn.QUARTILE.INC(B:B,1),3,B1457&lt;=_xlfn.QUARTILE.INC(B:B,1),4)</f>
        <v>2</v>
      </c>
      <c r="I1457" cm="1">
        <f t="array" ref="I1457">_xlfn.IFS(D1457&gt;_xlfn.QUARTILE.INC(D:D,3),1,D1457&gt;_xlfn.QUARTILE.INC(D:D,2),2,D1457&gt;_xlfn.QUARTILE.INC(D:D,1),3,D1457&lt;=_xlfn.QUARTILE.INC(D:D,1),4)</f>
        <v>3</v>
      </c>
      <c r="J1457" t="str">
        <f t="shared" si="88"/>
        <v>323</v>
      </c>
      <c r="K1457" t="str">
        <f t="shared" si="89"/>
        <v/>
      </c>
      <c r="L1457" t="str">
        <f t="shared" si="90"/>
        <v/>
      </c>
      <c r="M1457" t="str">
        <f t="shared" si="91"/>
        <v/>
      </c>
    </row>
    <row r="1458" spans="1:13" x14ac:dyDescent="0.25">
      <c r="A1458">
        <v>5442</v>
      </c>
      <c r="B1458">
        <v>6</v>
      </c>
      <c r="C1458" s="1">
        <v>43583</v>
      </c>
      <c r="D1458">
        <v>39</v>
      </c>
      <c r="E1458">
        <v>5.5714285714285703</v>
      </c>
      <c r="F1458">
        <f>$O$2-C1458</f>
        <v>3</v>
      </c>
      <c r="G1458" cm="1">
        <f t="array" ref="G1458">_xlfn.IFS(F1458&gt;_xlfn.QUARTILE.INC(F:F,3),4,F1458&gt;_xlfn.QUARTILE.INC(F:F,2),3,F1458&gt;_xlfn.QUARTILE.INC(F:F,1),2,F1458&lt;=_xlfn.QUARTILE.INC(F:F,1),1)</f>
        <v>1</v>
      </c>
      <c r="H1458" cm="1">
        <f t="array" ref="H1458">_xlfn.IFS(B1458&gt;_xlfn.QUARTILE.INC(B:B,3),1,B1458&gt;_xlfn.QUARTILE.INC(B:B,2),2,B1458&gt;_xlfn.QUARTILE.INC(B:B,1),3,B1458&lt;=_xlfn.QUARTILE.INC(B:B,1),4)</f>
        <v>4</v>
      </c>
      <c r="I1458" cm="1">
        <f t="array" ref="I1458">_xlfn.IFS(D1458&gt;_xlfn.QUARTILE.INC(D:D,3),1,D1458&gt;_xlfn.QUARTILE.INC(D:D,2),2,D1458&gt;_xlfn.QUARTILE.INC(D:D,1),3,D1458&lt;=_xlfn.QUARTILE.INC(D:D,1),4)</f>
        <v>3</v>
      </c>
      <c r="J1458" t="str">
        <f t="shared" si="88"/>
        <v>143</v>
      </c>
      <c r="K1458" t="str">
        <f t="shared" si="89"/>
        <v/>
      </c>
      <c r="L1458" t="str">
        <f t="shared" si="90"/>
        <v/>
      </c>
      <c r="M1458" t="str">
        <f t="shared" si="91"/>
        <v/>
      </c>
    </row>
    <row r="1459" spans="1:13" x14ac:dyDescent="0.25">
      <c r="A1459">
        <v>715</v>
      </c>
      <c r="B1459">
        <v>8</v>
      </c>
      <c r="C1459" s="1">
        <v>43584</v>
      </c>
      <c r="D1459">
        <v>38.950000000000003</v>
      </c>
      <c r="E1459">
        <v>4.3277777777777704</v>
      </c>
      <c r="F1459">
        <f>$O$2-C1459</f>
        <v>2</v>
      </c>
      <c r="G1459" cm="1">
        <f t="array" ref="G1459">_xlfn.IFS(F1459&gt;_xlfn.QUARTILE.INC(F:F,3),4,F1459&gt;_xlfn.QUARTILE.INC(F:F,2),3,F1459&gt;_xlfn.QUARTILE.INC(F:F,1),2,F1459&lt;=_xlfn.QUARTILE.INC(F:F,1),1)</f>
        <v>1</v>
      </c>
      <c r="H1459" cm="1">
        <f t="array" ref="H1459">_xlfn.IFS(B1459&gt;_xlfn.QUARTILE.INC(B:B,3),1,B1459&gt;_xlfn.QUARTILE.INC(B:B,2),2,B1459&gt;_xlfn.QUARTILE.INC(B:B,1),3,B1459&lt;=_xlfn.QUARTILE.INC(B:B,1),4)</f>
        <v>3</v>
      </c>
      <c r="I1459" cm="1">
        <f t="array" ref="I1459">_xlfn.IFS(D1459&gt;_xlfn.QUARTILE.INC(D:D,3),1,D1459&gt;_xlfn.QUARTILE.INC(D:D,2),2,D1459&gt;_xlfn.QUARTILE.INC(D:D,1),3,D1459&lt;=_xlfn.QUARTILE.INC(D:D,1),4)</f>
        <v>3</v>
      </c>
      <c r="J1459" t="str">
        <f t="shared" si="88"/>
        <v>133</v>
      </c>
      <c r="K1459" t="str">
        <f t="shared" si="89"/>
        <v/>
      </c>
      <c r="L1459" t="str">
        <f t="shared" si="90"/>
        <v/>
      </c>
      <c r="M1459" t="str">
        <f t="shared" si="91"/>
        <v/>
      </c>
    </row>
    <row r="1460" spans="1:13" x14ac:dyDescent="0.25">
      <c r="A1460">
        <v>5485</v>
      </c>
      <c r="B1460">
        <v>9</v>
      </c>
      <c r="C1460" s="1">
        <v>43575</v>
      </c>
      <c r="D1460">
        <v>38.9</v>
      </c>
      <c r="E1460">
        <v>4.3222222222222202</v>
      </c>
      <c r="F1460">
        <f>$O$2-C1460</f>
        <v>11</v>
      </c>
      <c r="G1460" cm="1">
        <f t="array" ref="G1460">_xlfn.IFS(F1460&gt;_xlfn.QUARTILE.INC(F:F,3),4,F1460&gt;_xlfn.QUARTILE.INC(F:F,2),3,F1460&gt;_xlfn.QUARTILE.INC(F:F,1),2,F1460&lt;=_xlfn.QUARTILE.INC(F:F,1),1)</f>
        <v>4</v>
      </c>
      <c r="H1460" cm="1">
        <f t="array" ref="H1460">_xlfn.IFS(B1460&gt;_xlfn.QUARTILE.INC(B:B,3),1,B1460&gt;_xlfn.QUARTILE.INC(B:B,2),2,B1460&gt;_xlfn.QUARTILE.INC(B:B,1),3,B1460&lt;=_xlfn.QUARTILE.INC(B:B,1),4)</f>
        <v>2</v>
      </c>
      <c r="I1460" cm="1">
        <f t="array" ref="I1460">_xlfn.IFS(D1460&gt;_xlfn.QUARTILE.INC(D:D,3),1,D1460&gt;_xlfn.QUARTILE.INC(D:D,2),2,D1460&gt;_xlfn.QUARTILE.INC(D:D,1),3,D1460&lt;=_xlfn.QUARTILE.INC(D:D,1),4)</f>
        <v>3</v>
      </c>
      <c r="J1460" t="str">
        <f t="shared" si="88"/>
        <v>423</v>
      </c>
      <c r="K1460" t="str">
        <f t="shared" si="89"/>
        <v>At Risk</v>
      </c>
      <c r="L1460" t="str">
        <f t="shared" si="90"/>
        <v/>
      </c>
      <c r="M1460" t="str">
        <f t="shared" si="91"/>
        <v/>
      </c>
    </row>
    <row r="1461" spans="1:13" x14ac:dyDescent="0.25">
      <c r="A1461">
        <v>8126</v>
      </c>
      <c r="B1461">
        <v>8</v>
      </c>
      <c r="C1461" s="1">
        <v>43582</v>
      </c>
      <c r="D1461">
        <v>38.9</v>
      </c>
      <c r="E1461">
        <v>4.3222222222222202</v>
      </c>
      <c r="F1461">
        <f>$O$2-C1461</f>
        <v>4</v>
      </c>
      <c r="G1461" cm="1">
        <f t="array" ref="G1461">_xlfn.IFS(F1461&gt;_xlfn.QUARTILE.INC(F:F,3),4,F1461&gt;_xlfn.QUARTILE.INC(F:F,2),3,F1461&gt;_xlfn.QUARTILE.INC(F:F,1),2,F1461&lt;=_xlfn.QUARTILE.INC(F:F,1),1)</f>
        <v>2</v>
      </c>
      <c r="H1461" cm="1">
        <f t="array" ref="H1461">_xlfn.IFS(B1461&gt;_xlfn.QUARTILE.INC(B:B,3),1,B1461&gt;_xlfn.QUARTILE.INC(B:B,2),2,B1461&gt;_xlfn.QUARTILE.INC(B:B,1),3,B1461&lt;=_xlfn.QUARTILE.INC(B:B,1),4)</f>
        <v>3</v>
      </c>
      <c r="I1461" cm="1">
        <f t="array" ref="I1461">_xlfn.IFS(D1461&gt;_xlfn.QUARTILE.INC(D:D,3),1,D1461&gt;_xlfn.QUARTILE.INC(D:D,2),2,D1461&gt;_xlfn.QUARTILE.INC(D:D,1),3,D1461&lt;=_xlfn.QUARTILE.INC(D:D,1),4)</f>
        <v>3</v>
      </c>
      <c r="J1461" t="str">
        <f t="shared" si="88"/>
        <v>233</v>
      </c>
      <c r="K1461" t="str">
        <f t="shared" si="89"/>
        <v/>
      </c>
      <c r="L1461" t="str">
        <f t="shared" si="90"/>
        <v/>
      </c>
      <c r="M1461" t="str">
        <f t="shared" si="91"/>
        <v/>
      </c>
    </row>
    <row r="1462" spans="1:13" x14ac:dyDescent="0.25">
      <c r="A1462">
        <v>132</v>
      </c>
      <c r="B1462">
        <v>5</v>
      </c>
      <c r="C1462" s="1">
        <v>43578</v>
      </c>
      <c r="D1462">
        <v>38.85</v>
      </c>
      <c r="E1462">
        <v>5.55</v>
      </c>
      <c r="F1462">
        <f>$O$2-C1462</f>
        <v>8</v>
      </c>
      <c r="G1462" cm="1">
        <f t="array" ref="G1462">_xlfn.IFS(F1462&gt;_xlfn.QUARTILE.INC(F:F,3),4,F1462&gt;_xlfn.QUARTILE.INC(F:F,2),3,F1462&gt;_xlfn.QUARTILE.INC(F:F,1),2,F1462&lt;=_xlfn.QUARTILE.INC(F:F,1),1)</f>
        <v>4</v>
      </c>
      <c r="H1462" cm="1">
        <f t="array" ref="H1462">_xlfn.IFS(B1462&gt;_xlfn.QUARTILE.INC(B:B,3),1,B1462&gt;_xlfn.QUARTILE.INC(B:B,2),2,B1462&gt;_xlfn.QUARTILE.INC(B:B,1),3,B1462&lt;=_xlfn.QUARTILE.INC(B:B,1),4)</f>
        <v>4</v>
      </c>
      <c r="I1462" cm="1">
        <f t="array" ref="I1462">_xlfn.IFS(D1462&gt;_xlfn.QUARTILE.INC(D:D,3),1,D1462&gt;_xlfn.QUARTILE.INC(D:D,2),2,D1462&gt;_xlfn.QUARTILE.INC(D:D,1),3,D1462&lt;=_xlfn.QUARTILE.INC(D:D,1),4)</f>
        <v>3</v>
      </c>
      <c r="J1462" t="str">
        <f t="shared" si="88"/>
        <v>443</v>
      </c>
      <c r="K1462" t="str">
        <f t="shared" si="89"/>
        <v>At Risk</v>
      </c>
      <c r="L1462" t="str">
        <f t="shared" si="90"/>
        <v/>
      </c>
      <c r="M1462" t="str">
        <f t="shared" si="91"/>
        <v/>
      </c>
    </row>
    <row r="1463" spans="1:13" x14ac:dyDescent="0.25">
      <c r="A1463">
        <v>694</v>
      </c>
      <c r="B1463">
        <v>9</v>
      </c>
      <c r="C1463" s="1">
        <v>43582</v>
      </c>
      <c r="D1463">
        <v>38.85</v>
      </c>
      <c r="E1463">
        <v>4.3166666666666602</v>
      </c>
      <c r="F1463">
        <f>$O$2-C1463</f>
        <v>4</v>
      </c>
      <c r="G1463" cm="1">
        <f t="array" ref="G1463">_xlfn.IFS(F1463&gt;_xlfn.QUARTILE.INC(F:F,3),4,F1463&gt;_xlfn.QUARTILE.INC(F:F,2),3,F1463&gt;_xlfn.QUARTILE.INC(F:F,1),2,F1463&lt;=_xlfn.QUARTILE.INC(F:F,1),1)</f>
        <v>2</v>
      </c>
      <c r="H1463" cm="1">
        <f t="array" ref="H1463">_xlfn.IFS(B1463&gt;_xlfn.QUARTILE.INC(B:B,3),1,B1463&gt;_xlfn.QUARTILE.INC(B:B,2),2,B1463&gt;_xlfn.QUARTILE.INC(B:B,1),3,B1463&lt;=_xlfn.QUARTILE.INC(B:B,1),4)</f>
        <v>2</v>
      </c>
      <c r="I1463" cm="1">
        <f t="array" ref="I1463">_xlfn.IFS(D1463&gt;_xlfn.QUARTILE.INC(D:D,3),1,D1463&gt;_xlfn.QUARTILE.INC(D:D,2),2,D1463&gt;_xlfn.QUARTILE.INC(D:D,1),3,D1463&lt;=_xlfn.QUARTILE.INC(D:D,1),4)</f>
        <v>3</v>
      </c>
      <c r="J1463" t="str">
        <f t="shared" si="88"/>
        <v>223</v>
      </c>
      <c r="K1463" t="str">
        <f t="shared" si="89"/>
        <v/>
      </c>
      <c r="L1463" t="str">
        <f t="shared" si="90"/>
        <v/>
      </c>
      <c r="M1463" t="str">
        <f t="shared" si="91"/>
        <v/>
      </c>
    </row>
    <row r="1464" spans="1:13" x14ac:dyDescent="0.25">
      <c r="A1464">
        <v>5709</v>
      </c>
      <c r="B1464">
        <v>7</v>
      </c>
      <c r="C1464" s="1">
        <v>43583</v>
      </c>
      <c r="D1464">
        <v>38.85</v>
      </c>
      <c r="E1464">
        <v>3.8849999999999998</v>
      </c>
      <c r="F1464">
        <f>$O$2-C1464</f>
        <v>3</v>
      </c>
      <c r="G1464" cm="1">
        <f t="array" ref="G1464">_xlfn.IFS(F1464&gt;_xlfn.QUARTILE.INC(F:F,3),4,F1464&gt;_xlfn.QUARTILE.INC(F:F,2),3,F1464&gt;_xlfn.QUARTILE.INC(F:F,1),2,F1464&lt;=_xlfn.QUARTILE.INC(F:F,1),1)</f>
        <v>1</v>
      </c>
      <c r="H1464" cm="1">
        <f t="array" ref="H1464">_xlfn.IFS(B1464&gt;_xlfn.QUARTILE.INC(B:B,3),1,B1464&gt;_xlfn.QUARTILE.INC(B:B,2),2,B1464&gt;_xlfn.QUARTILE.INC(B:B,1),3,B1464&lt;=_xlfn.QUARTILE.INC(B:B,1),4)</f>
        <v>3</v>
      </c>
      <c r="I1464" cm="1">
        <f t="array" ref="I1464">_xlfn.IFS(D1464&gt;_xlfn.QUARTILE.INC(D:D,3),1,D1464&gt;_xlfn.QUARTILE.INC(D:D,2),2,D1464&gt;_xlfn.QUARTILE.INC(D:D,1),3,D1464&lt;=_xlfn.QUARTILE.INC(D:D,1),4)</f>
        <v>3</v>
      </c>
      <c r="J1464" t="str">
        <f t="shared" si="88"/>
        <v>133</v>
      </c>
      <c r="K1464" t="str">
        <f t="shared" si="89"/>
        <v/>
      </c>
      <c r="L1464" t="str">
        <f t="shared" si="90"/>
        <v/>
      </c>
      <c r="M1464" t="str">
        <f t="shared" si="91"/>
        <v/>
      </c>
    </row>
    <row r="1465" spans="1:13" x14ac:dyDescent="0.25">
      <c r="A1465">
        <v>59</v>
      </c>
      <c r="B1465">
        <v>7</v>
      </c>
      <c r="C1465" s="1">
        <v>43581</v>
      </c>
      <c r="D1465">
        <v>38.85</v>
      </c>
      <c r="E1465">
        <v>3.8849999999999998</v>
      </c>
      <c r="F1465">
        <f>$O$2-C1465</f>
        <v>5</v>
      </c>
      <c r="G1465" cm="1">
        <f t="array" ref="G1465">_xlfn.IFS(F1465&gt;_xlfn.QUARTILE.INC(F:F,3),4,F1465&gt;_xlfn.QUARTILE.INC(F:F,2),3,F1465&gt;_xlfn.QUARTILE.INC(F:F,1),2,F1465&lt;=_xlfn.QUARTILE.INC(F:F,1),1)</f>
        <v>3</v>
      </c>
      <c r="H1465" cm="1">
        <f t="array" ref="H1465">_xlfn.IFS(B1465&gt;_xlfn.QUARTILE.INC(B:B,3),1,B1465&gt;_xlfn.QUARTILE.INC(B:B,2),2,B1465&gt;_xlfn.QUARTILE.INC(B:B,1),3,B1465&lt;=_xlfn.QUARTILE.INC(B:B,1),4)</f>
        <v>3</v>
      </c>
      <c r="I1465" cm="1">
        <f t="array" ref="I1465">_xlfn.IFS(D1465&gt;_xlfn.QUARTILE.INC(D:D,3),1,D1465&gt;_xlfn.QUARTILE.INC(D:D,2),2,D1465&gt;_xlfn.QUARTILE.INC(D:D,1),3,D1465&lt;=_xlfn.QUARTILE.INC(D:D,1),4)</f>
        <v>3</v>
      </c>
      <c r="J1465" t="str">
        <f t="shared" si="88"/>
        <v>333</v>
      </c>
      <c r="K1465" t="str">
        <f t="shared" si="89"/>
        <v/>
      </c>
      <c r="L1465" t="str">
        <f t="shared" si="90"/>
        <v/>
      </c>
      <c r="M1465" t="str">
        <f t="shared" si="91"/>
        <v/>
      </c>
    </row>
    <row r="1466" spans="1:13" x14ac:dyDescent="0.25">
      <c r="A1466">
        <v>8153</v>
      </c>
      <c r="B1466">
        <v>9</v>
      </c>
      <c r="C1466" s="1">
        <v>43584</v>
      </c>
      <c r="D1466">
        <v>38.849999999999902</v>
      </c>
      <c r="E1466">
        <v>4.3166666666666602</v>
      </c>
      <c r="F1466">
        <f>$O$2-C1466</f>
        <v>2</v>
      </c>
      <c r="G1466" cm="1">
        <f t="array" ref="G1466">_xlfn.IFS(F1466&gt;_xlfn.QUARTILE.INC(F:F,3),4,F1466&gt;_xlfn.QUARTILE.INC(F:F,2),3,F1466&gt;_xlfn.QUARTILE.INC(F:F,1),2,F1466&lt;=_xlfn.QUARTILE.INC(F:F,1),1)</f>
        <v>1</v>
      </c>
      <c r="H1466" cm="1">
        <f t="array" ref="H1466">_xlfn.IFS(B1466&gt;_xlfn.QUARTILE.INC(B:B,3),1,B1466&gt;_xlfn.QUARTILE.INC(B:B,2),2,B1466&gt;_xlfn.QUARTILE.INC(B:B,1),3,B1466&lt;=_xlfn.QUARTILE.INC(B:B,1),4)</f>
        <v>2</v>
      </c>
      <c r="I1466" cm="1">
        <f t="array" ref="I1466">_xlfn.IFS(D1466&gt;_xlfn.QUARTILE.INC(D:D,3),1,D1466&gt;_xlfn.QUARTILE.INC(D:D,2),2,D1466&gt;_xlfn.QUARTILE.INC(D:D,1),3,D1466&lt;=_xlfn.QUARTILE.INC(D:D,1),4)</f>
        <v>3</v>
      </c>
      <c r="J1466" t="str">
        <f t="shared" si="88"/>
        <v>123</v>
      </c>
      <c r="K1466" t="str">
        <f t="shared" si="89"/>
        <v/>
      </c>
      <c r="L1466" t="str">
        <f t="shared" si="90"/>
        <v/>
      </c>
      <c r="M1466" t="str">
        <f t="shared" si="91"/>
        <v/>
      </c>
    </row>
    <row r="1467" spans="1:13" x14ac:dyDescent="0.25">
      <c r="A1467">
        <v>5267</v>
      </c>
      <c r="B1467">
        <v>7</v>
      </c>
      <c r="C1467" s="1">
        <v>43584</v>
      </c>
      <c r="D1467">
        <v>38.75</v>
      </c>
      <c r="E1467">
        <v>4.30555555555555</v>
      </c>
      <c r="F1467">
        <f>$O$2-C1467</f>
        <v>2</v>
      </c>
      <c r="G1467" cm="1">
        <f t="array" ref="G1467">_xlfn.IFS(F1467&gt;_xlfn.QUARTILE.INC(F:F,3),4,F1467&gt;_xlfn.QUARTILE.INC(F:F,2),3,F1467&gt;_xlfn.QUARTILE.INC(F:F,1),2,F1467&lt;=_xlfn.QUARTILE.INC(F:F,1),1)</f>
        <v>1</v>
      </c>
      <c r="H1467" cm="1">
        <f t="array" ref="H1467">_xlfn.IFS(B1467&gt;_xlfn.QUARTILE.INC(B:B,3),1,B1467&gt;_xlfn.QUARTILE.INC(B:B,2),2,B1467&gt;_xlfn.QUARTILE.INC(B:B,1),3,B1467&lt;=_xlfn.QUARTILE.INC(B:B,1),4)</f>
        <v>3</v>
      </c>
      <c r="I1467" cm="1">
        <f t="array" ref="I1467">_xlfn.IFS(D1467&gt;_xlfn.QUARTILE.INC(D:D,3),1,D1467&gt;_xlfn.QUARTILE.INC(D:D,2),2,D1467&gt;_xlfn.QUARTILE.INC(D:D,1),3,D1467&lt;=_xlfn.QUARTILE.INC(D:D,1),4)</f>
        <v>3</v>
      </c>
      <c r="J1467" t="str">
        <f t="shared" si="88"/>
        <v>133</v>
      </c>
      <c r="K1467" t="str">
        <f t="shared" si="89"/>
        <v/>
      </c>
      <c r="L1467" t="str">
        <f t="shared" si="90"/>
        <v/>
      </c>
      <c r="M1467" t="str">
        <f t="shared" si="91"/>
        <v/>
      </c>
    </row>
    <row r="1468" spans="1:13" x14ac:dyDescent="0.25">
      <c r="A1468">
        <v>5715</v>
      </c>
      <c r="B1468">
        <v>6</v>
      </c>
      <c r="C1468" s="1">
        <v>43584</v>
      </c>
      <c r="D1468">
        <v>38.75</v>
      </c>
      <c r="E1468">
        <v>4.84375</v>
      </c>
      <c r="F1468">
        <f>$O$2-C1468</f>
        <v>2</v>
      </c>
      <c r="G1468" cm="1">
        <f t="array" ref="G1468">_xlfn.IFS(F1468&gt;_xlfn.QUARTILE.INC(F:F,3),4,F1468&gt;_xlfn.QUARTILE.INC(F:F,2),3,F1468&gt;_xlfn.QUARTILE.INC(F:F,1),2,F1468&lt;=_xlfn.QUARTILE.INC(F:F,1),1)</f>
        <v>1</v>
      </c>
      <c r="H1468" cm="1">
        <f t="array" ref="H1468">_xlfn.IFS(B1468&gt;_xlfn.QUARTILE.INC(B:B,3),1,B1468&gt;_xlfn.QUARTILE.INC(B:B,2),2,B1468&gt;_xlfn.QUARTILE.INC(B:B,1),3,B1468&lt;=_xlfn.QUARTILE.INC(B:B,1),4)</f>
        <v>4</v>
      </c>
      <c r="I1468" cm="1">
        <f t="array" ref="I1468">_xlfn.IFS(D1468&gt;_xlfn.QUARTILE.INC(D:D,3),1,D1468&gt;_xlfn.QUARTILE.INC(D:D,2),2,D1468&gt;_xlfn.QUARTILE.INC(D:D,1),3,D1468&lt;=_xlfn.QUARTILE.INC(D:D,1),4)</f>
        <v>3</v>
      </c>
      <c r="J1468" t="str">
        <f t="shared" si="88"/>
        <v>143</v>
      </c>
      <c r="K1468" t="str">
        <f t="shared" si="89"/>
        <v/>
      </c>
      <c r="L1468" t="str">
        <f t="shared" si="90"/>
        <v/>
      </c>
      <c r="M1468" t="str">
        <f t="shared" si="91"/>
        <v/>
      </c>
    </row>
    <row r="1469" spans="1:13" x14ac:dyDescent="0.25">
      <c r="A1469">
        <v>5263</v>
      </c>
      <c r="B1469">
        <v>7</v>
      </c>
      <c r="C1469" s="1">
        <v>43583</v>
      </c>
      <c r="D1469">
        <v>38.75</v>
      </c>
      <c r="E1469">
        <v>5.5357142857142803</v>
      </c>
      <c r="F1469">
        <f>$O$2-C1469</f>
        <v>3</v>
      </c>
      <c r="G1469" cm="1">
        <f t="array" ref="G1469">_xlfn.IFS(F1469&gt;_xlfn.QUARTILE.INC(F:F,3),4,F1469&gt;_xlfn.QUARTILE.INC(F:F,2),3,F1469&gt;_xlfn.QUARTILE.INC(F:F,1),2,F1469&lt;=_xlfn.QUARTILE.INC(F:F,1),1)</f>
        <v>1</v>
      </c>
      <c r="H1469" cm="1">
        <f t="array" ref="H1469">_xlfn.IFS(B1469&gt;_xlfn.QUARTILE.INC(B:B,3),1,B1469&gt;_xlfn.QUARTILE.INC(B:B,2),2,B1469&gt;_xlfn.QUARTILE.INC(B:B,1),3,B1469&lt;=_xlfn.QUARTILE.INC(B:B,1),4)</f>
        <v>3</v>
      </c>
      <c r="I1469" cm="1">
        <f t="array" ref="I1469">_xlfn.IFS(D1469&gt;_xlfn.QUARTILE.INC(D:D,3),1,D1469&gt;_xlfn.QUARTILE.INC(D:D,2),2,D1469&gt;_xlfn.QUARTILE.INC(D:D,1),3,D1469&lt;=_xlfn.QUARTILE.INC(D:D,1),4)</f>
        <v>3</v>
      </c>
      <c r="J1469" t="str">
        <f t="shared" si="88"/>
        <v>133</v>
      </c>
      <c r="K1469" t="str">
        <f t="shared" si="89"/>
        <v/>
      </c>
      <c r="L1469" t="str">
        <f t="shared" si="90"/>
        <v/>
      </c>
      <c r="M1469" t="str">
        <f t="shared" si="91"/>
        <v/>
      </c>
    </row>
    <row r="1470" spans="1:13" x14ac:dyDescent="0.25">
      <c r="A1470">
        <v>5582</v>
      </c>
      <c r="B1470">
        <v>3</v>
      </c>
      <c r="C1470" s="1">
        <v>43570</v>
      </c>
      <c r="D1470">
        <v>38.700000000000003</v>
      </c>
      <c r="E1470">
        <v>7.74</v>
      </c>
      <c r="F1470">
        <f>$O$2-C1470</f>
        <v>16</v>
      </c>
      <c r="G1470" cm="1">
        <f t="array" ref="G1470">_xlfn.IFS(F1470&gt;_xlfn.QUARTILE.INC(F:F,3),4,F1470&gt;_xlfn.QUARTILE.INC(F:F,2),3,F1470&gt;_xlfn.QUARTILE.INC(F:F,1),2,F1470&lt;=_xlfn.QUARTILE.INC(F:F,1),1)</f>
        <v>4</v>
      </c>
      <c r="H1470" cm="1">
        <f t="array" ref="H1470">_xlfn.IFS(B1470&gt;_xlfn.QUARTILE.INC(B:B,3),1,B1470&gt;_xlfn.QUARTILE.INC(B:B,2),2,B1470&gt;_xlfn.QUARTILE.INC(B:B,1),3,B1470&lt;=_xlfn.QUARTILE.INC(B:B,1),4)</f>
        <v>4</v>
      </c>
      <c r="I1470" cm="1">
        <f t="array" ref="I1470">_xlfn.IFS(D1470&gt;_xlfn.QUARTILE.INC(D:D,3),1,D1470&gt;_xlfn.QUARTILE.INC(D:D,2),2,D1470&gt;_xlfn.QUARTILE.INC(D:D,1),3,D1470&lt;=_xlfn.QUARTILE.INC(D:D,1),4)</f>
        <v>3</v>
      </c>
      <c r="J1470" t="str">
        <f t="shared" si="88"/>
        <v>443</v>
      </c>
      <c r="K1470" t="str">
        <f t="shared" si="89"/>
        <v>At Risk</v>
      </c>
      <c r="L1470" t="str">
        <f t="shared" si="90"/>
        <v/>
      </c>
      <c r="M1470" t="str">
        <f t="shared" si="91"/>
        <v/>
      </c>
    </row>
    <row r="1471" spans="1:13" x14ac:dyDescent="0.25">
      <c r="A1471">
        <v>255</v>
      </c>
      <c r="B1471">
        <v>6</v>
      </c>
      <c r="C1471" s="1">
        <v>43580</v>
      </c>
      <c r="D1471">
        <v>38.700000000000003</v>
      </c>
      <c r="E1471">
        <v>4.8375000000000004</v>
      </c>
      <c r="F1471">
        <f>$O$2-C1471</f>
        <v>6</v>
      </c>
      <c r="G1471" cm="1">
        <f t="array" ref="G1471">_xlfn.IFS(F1471&gt;_xlfn.QUARTILE.INC(F:F,3),4,F1471&gt;_xlfn.QUARTILE.INC(F:F,2),3,F1471&gt;_xlfn.QUARTILE.INC(F:F,1),2,F1471&lt;=_xlfn.QUARTILE.INC(F:F,1),1)</f>
        <v>3</v>
      </c>
      <c r="H1471" cm="1">
        <f t="array" ref="H1471">_xlfn.IFS(B1471&gt;_xlfn.QUARTILE.INC(B:B,3),1,B1471&gt;_xlfn.QUARTILE.INC(B:B,2),2,B1471&gt;_xlfn.QUARTILE.INC(B:B,1),3,B1471&lt;=_xlfn.QUARTILE.INC(B:B,1),4)</f>
        <v>4</v>
      </c>
      <c r="I1471" cm="1">
        <f t="array" ref="I1471">_xlfn.IFS(D1471&gt;_xlfn.QUARTILE.INC(D:D,3),1,D1471&gt;_xlfn.QUARTILE.INC(D:D,2),2,D1471&gt;_xlfn.QUARTILE.INC(D:D,1),3,D1471&lt;=_xlfn.QUARTILE.INC(D:D,1),4)</f>
        <v>3</v>
      </c>
      <c r="J1471" t="str">
        <f t="shared" si="88"/>
        <v>343</v>
      </c>
      <c r="K1471" t="str">
        <f t="shared" si="89"/>
        <v/>
      </c>
      <c r="L1471" t="str">
        <f t="shared" si="90"/>
        <v/>
      </c>
      <c r="M1471" t="str">
        <f t="shared" si="91"/>
        <v/>
      </c>
    </row>
    <row r="1472" spans="1:13" x14ac:dyDescent="0.25">
      <c r="A1472">
        <v>8115</v>
      </c>
      <c r="B1472">
        <v>6</v>
      </c>
      <c r="C1472" s="1">
        <v>43578</v>
      </c>
      <c r="D1472">
        <v>38.700000000000003</v>
      </c>
      <c r="E1472">
        <v>4.3</v>
      </c>
      <c r="F1472">
        <f>$O$2-C1472</f>
        <v>8</v>
      </c>
      <c r="G1472" cm="1">
        <f t="array" ref="G1472">_xlfn.IFS(F1472&gt;_xlfn.QUARTILE.INC(F:F,3),4,F1472&gt;_xlfn.QUARTILE.INC(F:F,2),3,F1472&gt;_xlfn.QUARTILE.INC(F:F,1),2,F1472&lt;=_xlfn.QUARTILE.INC(F:F,1),1)</f>
        <v>4</v>
      </c>
      <c r="H1472" cm="1">
        <f t="array" ref="H1472">_xlfn.IFS(B1472&gt;_xlfn.QUARTILE.INC(B:B,3),1,B1472&gt;_xlfn.QUARTILE.INC(B:B,2),2,B1472&gt;_xlfn.QUARTILE.INC(B:B,1),3,B1472&lt;=_xlfn.QUARTILE.INC(B:B,1),4)</f>
        <v>4</v>
      </c>
      <c r="I1472" cm="1">
        <f t="array" ref="I1472">_xlfn.IFS(D1472&gt;_xlfn.QUARTILE.INC(D:D,3),1,D1472&gt;_xlfn.QUARTILE.INC(D:D,2),2,D1472&gt;_xlfn.QUARTILE.INC(D:D,1),3,D1472&lt;=_xlfn.QUARTILE.INC(D:D,1),4)</f>
        <v>3</v>
      </c>
      <c r="J1472" t="str">
        <f t="shared" si="88"/>
        <v>443</v>
      </c>
      <c r="K1472" t="str">
        <f t="shared" si="89"/>
        <v>At Risk</v>
      </c>
      <c r="L1472" t="str">
        <f t="shared" si="90"/>
        <v/>
      </c>
      <c r="M1472" t="str">
        <f t="shared" si="91"/>
        <v/>
      </c>
    </row>
    <row r="1473" spans="1:13" x14ac:dyDescent="0.25">
      <c r="A1473">
        <v>8240</v>
      </c>
      <c r="B1473">
        <v>9</v>
      </c>
      <c r="C1473" s="1">
        <v>43578</v>
      </c>
      <c r="D1473">
        <v>38.700000000000003</v>
      </c>
      <c r="E1473">
        <v>3.87</v>
      </c>
      <c r="F1473">
        <f>$O$2-C1473</f>
        <v>8</v>
      </c>
      <c r="G1473" cm="1">
        <f t="array" ref="G1473">_xlfn.IFS(F1473&gt;_xlfn.QUARTILE.INC(F:F,3),4,F1473&gt;_xlfn.QUARTILE.INC(F:F,2),3,F1473&gt;_xlfn.QUARTILE.INC(F:F,1),2,F1473&lt;=_xlfn.QUARTILE.INC(F:F,1),1)</f>
        <v>4</v>
      </c>
      <c r="H1473" cm="1">
        <f t="array" ref="H1473">_xlfn.IFS(B1473&gt;_xlfn.QUARTILE.INC(B:B,3),1,B1473&gt;_xlfn.QUARTILE.INC(B:B,2),2,B1473&gt;_xlfn.QUARTILE.INC(B:B,1),3,B1473&lt;=_xlfn.QUARTILE.INC(B:B,1),4)</f>
        <v>2</v>
      </c>
      <c r="I1473" cm="1">
        <f t="array" ref="I1473">_xlfn.IFS(D1473&gt;_xlfn.QUARTILE.INC(D:D,3),1,D1473&gt;_xlfn.QUARTILE.INC(D:D,2),2,D1473&gt;_xlfn.QUARTILE.INC(D:D,1),3,D1473&lt;=_xlfn.QUARTILE.INC(D:D,1),4)</f>
        <v>3</v>
      </c>
      <c r="J1473" t="str">
        <f t="shared" si="88"/>
        <v>423</v>
      </c>
      <c r="K1473" t="str">
        <f t="shared" si="89"/>
        <v>At Risk</v>
      </c>
      <c r="L1473" t="str">
        <f t="shared" si="90"/>
        <v/>
      </c>
      <c r="M1473" t="str">
        <f t="shared" si="91"/>
        <v/>
      </c>
    </row>
    <row r="1474" spans="1:13" x14ac:dyDescent="0.25">
      <c r="A1474">
        <v>5603</v>
      </c>
      <c r="B1474">
        <v>6</v>
      </c>
      <c r="C1474" s="1">
        <v>43579</v>
      </c>
      <c r="D1474">
        <v>38.6</v>
      </c>
      <c r="E1474">
        <v>3.86</v>
      </c>
      <c r="F1474">
        <f>$O$2-C1474</f>
        <v>7</v>
      </c>
      <c r="G1474" cm="1">
        <f t="array" ref="G1474">_xlfn.IFS(F1474&gt;_xlfn.QUARTILE.INC(F:F,3),4,F1474&gt;_xlfn.QUARTILE.INC(F:F,2),3,F1474&gt;_xlfn.QUARTILE.INC(F:F,1),2,F1474&lt;=_xlfn.QUARTILE.INC(F:F,1),1)</f>
        <v>3</v>
      </c>
      <c r="H1474" cm="1">
        <f t="array" ref="H1474">_xlfn.IFS(B1474&gt;_xlfn.QUARTILE.INC(B:B,3),1,B1474&gt;_xlfn.QUARTILE.INC(B:B,2),2,B1474&gt;_xlfn.QUARTILE.INC(B:B,1),3,B1474&lt;=_xlfn.QUARTILE.INC(B:B,1),4)</f>
        <v>4</v>
      </c>
      <c r="I1474" cm="1">
        <f t="array" ref="I1474">_xlfn.IFS(D1474&gt;_xlfn.QUARTILE.INC(D:D,3),1,D1474&gt;_xlfn.QUARTILE.INC(D:D,2),2,D1474&gt;_xlfn.QUARTILE.INC(D:D,1),3,D1474&lt;=_xlfn.QUARTILE.INC(D:D,1),4)</f>
        <v>3</v>
      </c>
      <c r="J1474" t="str">
        <f t="shared" si="88"/>
        <v>343</v>
      </c>
      <c r="K1474" t="str">
        <f t="shared" si="89"/>
        <v/>
      </c>
      <c r="L1474" t="str">
        <f t="shared" si="90"/>
        <v/>
      </c>
      <c r="M1474" t="str">
        <f t="shared" si="91"/>
        <v/>
      </c>
    </row>
    <row r="1475" spans="1:13" x14ac:dyDescent="0.25">
      <c r="A1475">
        <v>5074</v>
      </c>
      <c r="B1475">
        <v>7</v>
      </c>
      <c r="C1475" s="1">
        <v>43583</v>
      </c>
      <c r="D1475">
        <v>38.6</v>
      </c>
      <c r="E1475">
        <v>4.2888888888888799</v>
      </c>
      <c r="F1475">
        <f>$O$2-C1475</f>
        <v>3</v>
      </c>
      <c r="G1475" cm="1">
        <f t="array" ref="G1475">_xlfn.IFS(F1475&gt;_xlfn.QUARTILE.INC(F:F,3),4,F1475&gt;_xlfn.QUARTILE.INC(F:F,2),3,F1475&gt;_xlfn.QUARTILE.INC(F:F,1),2,F1475&lt;=_xlfn.QUARTILE.INC(F:F,1),1)</f>
        <v>1</v>
      </c>
      <c r="H1475" cm="1">
        <f t="array" ref="H1475">_xlfn.IFS(B1475&gt;_xlfn.QUARTILE.INC(B:B,3),1,B1475&gt;_xlfn.QUARTILE.INC(B:B,2),2,B1475&gt;_xlfn.QUARTILE.INC(B:B,1),3,B1475&lt;=_xlfn.QUARTILE.INC(B:B,1),4)</f>
        <v>3</v>
      </c>
      <c r="I1475" cm="1">
        <f t="array" ref="I1475">_xlfn.IFS(D1475&gt;_xlfn.QUARTILE.INC(D:D,3),1,D1475&gt;_xlfn.QUARTILE.INC(D:D,2),2,D1475&gt;_xlfn.QUARTILE.INC(D:D,1),3,D1475&lt;=_xlfn.QUARTILE.INC(D:D,1),4)</f>
        <v>3</v>
      </c>
      <c r="J1475" t="str">
        <f t="shared" ref="J1475:J1538" si="92">_xlfn.CONCAT(G1475,H1475,I1475,)</f>
        <v>133</v>
      </c>
      <c r="K1475" t="str">
        <f t="shared" ref="K1475:K1538" si="93">IF(OR(G1475=4,G1475=4),"At Risk", "")</f>
        <v/>
      </c>
      <c r="L1475" t="str">
        <f t="shared" ref="L1475:L1538" si="94">IF(AND(G1475=1,H1475=1,I1475=1),"Champion","")</f>
        <v/>
      </c>
      <c r="M1475" t="str">
        <f t="shared" ref="M1475:M1538" si="95">IF(H1475=1,"Loyal","")</f>
        <v/>
      </c>
    </row>
    <row r="1476" spans="1:13" x14ac:dyDescent="0.25">
      <c r="A1476">
        <v>570</v>
      </c>
      <c r="B1476">
        <v>8</v>
      </c>
      <c r="C1476" s="1">
        <v>43576</v>
      </c>
      <c r="D1476">
        <v>38.6</v>
      </c>
      <c r="E1476">
        <v>4.2888888888888799</v>
      </c>
      <c r="F1476">
        <f>$O$2-C1476</f>
        <v>10</v>
      </c>
      <c r="G1476" cm="1">
        <f t="array" ref="G1476">_xlfn.IFS(F1476&gt;_xlfn.QUARTILE.INC(F:F,3),4,F1476&gt;_xlfn.QUARTILE.INC(F:F,2),3,F1476&gt;_xlfn.QUARTILE.INC(F:F,1),2,F1476&lt;=_xlfn.QUARTILE.INC(F:F,1),1)</f>
        <v>4</v>
      </c>
      <c r="H1476" cm="1">
        <f t="array" ref="H1476">_xlfn.IFS(B1476&gt;_xlfn.QUARTILE.INC(B:B,3),1,B1476&gt;_xlfn.QUARTILE.INC(B:B,2),2,B1476&gt;_xlfn.QUARTILE.INC(B:B,1),3,B1476&lt;=_xlfn.QUARTILE.INC(B:B,1),4)</f>
        <v>3</v>
      </c>
      <c r="I1476" cm="1">
        <f t="array" ref="I1476">_xlfn.IFS(D1476&gt;_xlfn.QUARTILE.INC(D:D,3),1,D1476&gt;_xlfn.QUARTILE.INC(D:D,2),2,D1476&gt;_xlfn.QUARTILE.INC(D:D,1),3,D1476&lt;=_xlfn.QUARTILE.INC(D:D,1),4)</f>
        <v>3</v>
      </c>
      <c r="J1476" t="str">
        <f t="shared" si="92"/>
        <v>433</v>
      </c>
      <c r="K1476" t="str">
        <f t="shared" si="93"/>
        <v>At Risk</v>
      </c>
      <c r="L1476" t="str">
        <f t="shared" si="94"/>
        <v/>
      </c>
      <c r="M1476" t="str">
        <f t="shared" si="95"/>
        <v/>
      </c>
    </row>
    <row r="1477" spans="1:13" x14ac:dyDescent="0.25">
      <c r="A1477">
        <v>788</v>
      </c>
      <c r="B1477">
        <v>7</v>
      </c>
      <c r="C1477" s="1">
        <v>43579</v>
      </c>
      <c r="D1477">
        <v>38.6</v>
      </c>
      <c r="E1477">
        <v>5.5142857142857098</v>
      </c>
      <c r="F1477">
        <f>$O$2-C1477</f>
        <v>7</v>
      </c>
      <c r="G1477" cm="1">
        <f t="array" ref="G1477">_xlfn.IFS(F1477&gt;_xlfn.QUARTILE.INC(F:F,3),4,F1477&gt;_xlfn.QUARTILE.INC(F:F,2),3,F1477&gt;_xlfn.QUARTILE.INC(F:F,1),2,F1477&lt;=_xlfn.QUARTILE.INC(F:F,1),1)</f>
        <v>3</v>
      </c>
      <c r="H1477" cm="1">
        <f t="array" ref="H1477">_xlfn.IFS(B1477&gt;_xlfn.QUARTILE.INC(B:B,3),1,B1477&gt;_xlfn.QUARTILE.INC(B:B,2),2,B1477&gt;_xlfn.QUARTILE.INC(B:B,1),3,B1477&lt;=_xlfn.QUARTILE.INC(B:B,1),4)</f>
        <v>3</v>
      </c>
      <c r="I1477" cm="1">
        <f t="array" ref="I1477">_xlfn.IFS(D1477&gt;_xlfn.QUARTILE.INC(D:D,3),1,D1477&gt;_xlfn.QUARTILE.INC(D:D,2),2,D1477&gt;_xlfn.QUARTILE.INC(D:D,1),3,D1477&lt;=_xlfn.QUARTILE.INC(D:D,1),4)</f>
        <v>3</v>
      </c>
      <c r="J1477" t="str">
        <f t="shared" si="92"/>
        <v>333</v>
      </c>
      <c r="K1477" t="str">
        <f t="shared" si="93"/>
        <v/>
      </c>
      <c r="L1477" t="str">
        <f t="shared" si="94"/>
        <v/>
      </c>
      <c r="M1477" t="str">
        <f t="shared" si="95"/>
        <v/>
      </c>
    </row>
    <row r="1478" spans="1:13" x14ac:dyDescent="0.25">
      <c r="A1478">
        <v>5629</v>
      </c>
      <c r="B1478">
        <v>6</v>
      </c>
      <c r="C1478" s="1">
        <v>43583</v>
      </c>
      <c r="D1478">
        <v>38.6</v>
      </c>
      <c r="E1478">
        <v>4.8250000000000002</v>
      </c>
      <c r="F1478">
        <f>$O$2-C1478</f>
        <v>3</v>
      </c>
      <c r="G1478" cm="1">
        <f t="array" ref="G1478">_xlfn.IFS(F1478&gt;_xlfn.QUARTILE.INC(F:F,3),4,F1478&gt;_xlfn.QUARTILE.INC(F:F,2),3,F1478&gt;_xlfn.QUARTILE.INC(F:F,1),2,F1478&lt;=_xlfn.QUARTILE.INC(F:F,1),1)</f>
        <v>1</v>
      </c>
      <c r="H1478" cm="1">
        <f t="array" ref="H1478">_xlfn.IFS(B1478&gt;_xlfn.QUARTILE.INC(B:B,3),1,B1478&gt;_xlfn.QUARTILE.INC(B:B,2),2,B1478&gt;_xlfn.QUARTILE.INC(B:B,1),3,B1478&lt;=_xlfn.QUARTILE.INC(B:B,1),4)</f>
        <v>4</v>
      </c>
      <c r="I1478" cm="1">
        <f t="array" ref="I1478">_xlfn.IFS(D1478&gt;_xlfn.QUARTILE.INC(D:D,3),1,D1478&gt;_xlfn.QUARTILE.INC(D:D,2),2,D1478&gt;_xlfn.QUARTILE.INC(D:D,1),3,D1478&lt;=_xlfn.QUARTILE.INC(D:D,1),4)</f>
        <v>3</v>
      </c>
      <c r="J1478" t="str">
        <f t="shared" si="92"/>
        <v>143</v>
      </c>
      <c r="K1478" t="str">
        <f t="shared" si="93"/>
        <v/>
      </c>
      <c r="L1478" t="str">
        <f t="shared" si="94"/>
        <v/>
      </c>
      <c r="M1478" t="str">
        <f t="shared" si="95"/>
        <v/>
      </c>
    </row>
    <row r="1479" spans="1:13" x14ac:dyDescent="0.25">
      <c r="A1479">
        <v>5168</v>
      </c>
      <c r="B1479">
        <v>7</v>
      </c>
      <c r="C1479" s="1">
        <v>43584</v>
      </c>
      <c r="D1479">
        <v>38.599999999999902</v>
      </c>
      <c r="E1479">
        <v>3.8599999999999901</v>
      </c>
      <c r="F1479">
        <f>$O$2-C1479</f>
        <v>2</v>
      </c>
      <c r="G1479" cm="1">
        <f t="array" ref="G1479">_xlfn.IFS(F1479&gt;_xlfn.QUARTILE.INC(F:F,3),4,F1479&gt;_xlfn.QUARTILE.INC(F:F,2),3,F1479&gt;_xlfn.QUARTILE.INC(F:F,1),2,F1479&lt;=_xlfn.QUARTILE.INC(F:F,1),1)</f>
        <v>1</v>
      </c>
      <c r="H1479" cm="1">
        <f t="array" ref="H1479">_xlfn.IFS(B1479&gt;_xlfn.QUARTILE.INC(B:B,3),1,B1479&gt;_xlfn.QUARTILE.INC(B:B,2),2,B1479&gt;_xlfn.QUARTILE.INC(B:B,1),3,B1479&lt;=_xlfn.QUARTILE.INC(B:B,1),4)</f>
        <v>3</v>
      </c>
      <c r="I1479" cm="1">
        <f t="array" ref="I1479">_xlfn.IFS(D1479&gt;_xlfn.QUARTILE.INC(D:D,3),1,D1479&gt;_xlfn.QUARTILE.INC(D:D,2),2,D1479&gt;_xlfn.QUARTILE.INC(D:D,1),3,D1479&lt;=_xlfn.QUARTILE.INC(D:D,1),4)</f>
        <v>3</v>
      </c>
      <c r="J1479" t="str">
        <f t="shared" si="92"/>
        <v>133</v>
      </c>
      <c r="K1479" t="str">
        <f t="shared" si="93"/>
        <v/>
      </c>
      <c r="L1479" t="str">
        <f t="shared" si="94"/>
        <v/>
      </c>
      <c r="M1479" t="str">
        <f t="shared" si="95"/>
        <v/>
      </c>
    </row>
    <row r="1480" spans="1:13" x14ac:dyDescent="0.25">
      <c r="A1480">
        <v>5787</v>
      </c>
      <c r="B1480">
        <v>7</v>
      </c>
      <c r="C1480" s="1">
        <v>43584</v>
      </c>
      <c r="D1480">
        <v>38.549999999999997</v>
      </c>
      <c r="E1480">
        <v>3.855</v>
      </c>
      <c r="F1480">
        <f>$O$2-C1480</f>
        <v>2</v>
      </c>
      <c r="G1480" cm="1">
        <f t="array" ref="G1480">_xlfn.IFS(F1480&gt;_xlfn.QUARTILE.INC(F:F,3),4,F1480&gt;_xlfn.QUARTILE.INC(F:F,2),3,F1480&gt;_xlfn.QUARTILE.INC(F:F,1),2,F1480&lt;=_xlfn.QUARTILE.INC(F:F,1),1)</f>
        <v>1</v>
      </c>
      <c r="H1480" cm="1">
        <f t="array" ref="H1480">_xlfn.IFS(B1480&gt;_xlfn.QUARTILE.INC(B:B,3),1,B1480&gt;_xlfn.QUARTILE.INC(B:B,2),2,B1480&gt;_xlfn.QUARTILE.INC(B:B,1),3,B1480&lt;=_xlfn.QUARTILE.INC(B:B,1),4)</f>
        <v>3</v>
      </c>
      <c r="I1480" cm="1">
        <f t="array" ref="I1480">_xlfn.IFS(D1480&gt;_xlfn.QUARTILE.INC(D:D,3),1,D1480&gt;_xlfn.QUARTILE.INC(D:D,2),2,D1480&gt;_xlfn.QUARTILE.INC(D:D,1),3,D1480&lt;=_xlfn.QUARTILE.INC(D:D,1),4)</f>
        <v>3</v>
      </c>
      <c r="J1480" t="str">
        <f t="shared" si="92"/>
        <v>133</v>
      </c>
      <c r="K1480" t="str">
        <f t="shared" si="93"/>
        <v/>
      </c>
      <c r="L1480" t="str">
        <f t="shared" si="94"/>
        <v/>
      </c>
      <c r="M1480" t="str">
        <f t="shared" si="95"/>
        <v/>
      </c>
    </row>
    <row r="1481" spans="1:13" x14ac:dyDescent="0.25">
      <c r="A1481">
        <v>5935</v>
      </c>
      <c r="B1481">
        <v>9</v>
      </c>
      <c r="C1481" s="1">
        <v>43583</v>
      </c>
      <c r="D1481">
        <v>38.549999999999997</v>
      </c>
      <c r="E1481">
        <v>2.9653846153846102</v>
      </c>
      <c r="F1481">
        <f>$O$2-C1481</f>
        <v>3</v>
      </c>
      <c r="G1481" cm="1">
        <f t="array" ref="G1481">_xlfn.IFS(F1481&gt;_xlfn.QUARTILE.INC(F:F,3),4,F1481&gt;_xlfn.QUARTILE.INC(F:F,2),3,F1481&gt;_xlfn.QUARTILE.INC(F:F,1),2,F1481&lt;=_xlfn.QUARTILE.INC(F:F,1),1)</f>
        <v>1</v>
      </c>
      <c r="H1481" cm="1">
        <f t="array" ref="H1481">_xlfn.IFS(B1481&gt;_xlfn.QUARTILE.INC(B:B,3),1,B1481&gt;_xlfn.QUARTILE.INC(B:B,2),2,B1481&gt;_xlfn.QUARTILE.INC(B:B,1),3,B1481&lt;=_xlfn.QUARTILE.INC(B:B,1),4)</f>
        <v>2</v>
      </c>
      <c r="I1481" cm="1">
        <f t="array" ref="I1481">_xlfn.IFS(D1481&gt;_xlfn.QUARTILE.INC(D:D,3),1,D1481&gt;_xlfn.QUARTILE.INC(D:D,2),2,D1481&gt;_xlfn.QUARTILE.INC(D:D,1),3,D1481&lt;=_xlfn.QUARTILE.INC(D:D,1),4)</f>
        <v>3</v>
      </c>
      <c r="J1481" t="str">
        <f t="shared" si="92"/>
        <v>123</v>
      </c>
      <c r="K1481" t="str">
        <f t="shared" si="93"/>
        <v/>
      </c>
      <c r="L1481" t="str">
        <f t="shared" si="94"/>
        <v/>
      </c>
      <c r="M1481" t="str">
        <f t="shared" si="95"/>
        <v/>
      </c>
    </row>
    <row r="1482" spans="1:13" x14ac:dyDescent="0.25">
      <c r="A1482">
        <v>5269</v>
      </c>
      <c r="B1482">
        <v>9</v>
      </c>
      <c r="C1482" s="1">
        <v>43580</v>
      </c>
      <c r="D1482">
        <v>38.549999999999997</v>
      </c>
      <c r="E1482">
        <v>3.8549999999999902</v>
      </c>
      <c r="F1482">
        <f>$O$2-C1482</f>
        <v>6</v>
      </c>
      <c r="G1482" cm="1">
        <f t="array" ref="G1482">_xlfn.IFS(F1482&gt;_xlfn.QUARTILE.INC(F:F,3),4,F1482&gt;_xlfn.QUARTILE.INC(F:F,2),3,F1482&gt;_xlfn.QUARTILE.INC(F:F,1),2,F1482&lt;=_xlfn.QUARTILE.INC(F:F,1),1)</f>
        <v>3</v>
      </c>
      <c r="H1482" cm="1">
        <f t="array" ref="H1482">_xlfn.IFS(B1482&gt;_xlfn.QUARTILE.INC(B:B,3),1,B1482&gt;_xlfn.QUARTILE.INC(B:B,2),2,B1482&gt;_xlfn.QUARTILE.INC(B:B,1),3,B1482&lt;=_xlfn.QUARTILE.INC(B:B,1),4)</f>
        <v>2</v>
      </c>
      <c r="I1482" cm="1">
        <f t="array" ref="I1482">_xlfn.IFS(D1482&gt;_xlfn.QUARTILE.INC(D:D,3),1,D1482&gt;_xlfn.QUARTILE.INC(D:D,2),2,D1482&gt;_xlfn.QUARTILE.INC(D:D,1),3,D1482&lt;=_xlfn.QUARTILE.INC(D:D,1),4)</f>
        <v>3</v>
      </c>
      <c r="J1482" t="str">
        <f t="shared" si="92"/>
        <v>323</v>
      </c>
      <c r="K1482" t="str">
        <f t="shared" si="93"/>
        <v/>
      </c>
      <c r="L1482" t="str">
        <f t="shared" si="94"/>
        <v/>
      </c>
      <c r="M1482" t="str">
        <f t="shared" si="95"/>
        <v/>
      </c>
    </row>
    <row r="1483" spans="1:13" x14ac:dyDescent="0.25">
      <c r="A1483">
        <v>5075</v>
      </c>
      <c r="B1483">
        <v>8</v>
      </c>
      <c r="C1483" s="1">
        <v>43582</v>
      </c>
      <c r="D1483">
        <v>38.5</v>
      </c>
      <c r="E1483">
        <v>3.85</v>
      </c>
      <c r="F1483">
        <f>$O$2-C1483</f>
        <v>4</v>
      </c>
      <c r="G1483" cm="1">
        <f t="array" ref="G1483">_xlfn.IFS(F1483&gt;_xlfn.QUARTILE.INC(F:F,3),4,F1483&gt;_xlfn.QUARTILE.INC(F:F,2),3,F1483&gt;_xlfn.QUARTILE.INC(F:F,1),2,F1483&lt;=_xlfn.QUARTILE.INC(F:F,1),1)</f>
        <v>2</v>
      </c>
      <c r="H1483" cm="1">
        <f t="array" ref="H1483">_xlfn.IFS(B1483&gt;_xlfn.QUARTILE.INC(B:B,3),1,B1483&gt;_xlfn.QUARTILE.INC(B:B,2),2,B1483&gt;_xlfn.QUARTILE.INC(B:B,1),3,B1483&lt;=_xlfn.QUARTILE.INC(B:B,1),4)</f>
        <v>3</v>
      </c>
      <c r="I1483" cm="1">
        <f t="array" ref="I1483">_xlfn.IFS(D1483&gt;_xlfn.QUARTILE.INC(D:D,3),1,D1483&gt;_xlfn.QUARTILE.INC(D:D,2),2,D1483&gt;_xlfn.QUARTILE.INC(D:D,1),3,D1483&lt;=_xlfn.QUARTILE.INC(D:D,1),4)</f>
        <v>3</v>
      </c>
      <c r="J1483" t="str">
        <f t="shared" si="92"/>
        <v>233</v>
      </c>
      <c r="K1483" t="str">
        <f t="shared" si="93"/>
        <v/>
      </c>
      <c r="L1483" t="str">
        <f t="shared" si="94"/>
        <v/>
      </c>
      <c r="M1483" t="str">
        <f t="shared" si="95"/>
        <v/>
      </c>
    </row>
    <row r="1484" spans="1:13" x14ac:dyDescent="0.25">
      <c r="A1484">
        <v>5137</v>
      </c>
      <c r="B1484">
        <v>8</v>
      </c>
      <c r="C1484" s="1">
        <v>43584</v>
      </c>
      <c r="D1484">
        <v>38.5</v>
      </c>
      <c r="E1484">
        <v>3.85</v>
      </c>
      <c r="F1484">
        <f>$O$2-C1484</f>
        <v>2</v>
      </c>
      <c r="G1484" cm="1">
        <f t="array" ref="G1484">_xlfn.IFS(F1484&gt;_xlfn.QUARTILE.INC(F:F,3),4,F1484&gt;_xlfn.QUARTILE.INC(F:F,2),3,F1484&gt;_xlfn.QUARTILE.INC(F:F,1),2,F1484&lt;=_xlfn.QUARTILE.INC(F:F,1),1)</f>
        <v>1</v>
      </c>
      <c r="H1484" cm="1">
        <f t="array" ref="H1484">_xlfn.IFS(B1484&gt;_xlfn.QUARTILE.INC(B:B,3),1,B1484&gt;_xlfn.QUARTILE.INC(B:B,2),2,B1484&gt;_xlfn.QUARTILE.INC(B:B,1),3,B1484&lt;=_xlfn.QUARTILE.INC(B:B,1),4)</f>
        <v>3</v>
      </c>
      <c r="I1484" cm="1">
        <f t="array" ref="I1484">_xlfn.IFS(D1484&gt;_xlfn.QUARTILE.INC(D:D,3),1,D1484&gt;_xlfn.QUARTILE.INC(D:D,2),2,D1484&gt;_xlfn.QUARTILE.INC(D:D,1),3,D1484&lt;=_xlfn.QUARTILE.INC(D:D,1),4)</f>
        <v>3</v>
      </c>
      <c r="J1484" t="str">
        <f t="shared" si="92"/>
        <v>133</v>
      </c>
      <c r="K1484" t="str">
        <f t="shared" si="93"/>
        <v/>
      </c>
      <c r="L1484" t="str">
        <f t="shared" si="94"/>
        <v/>
      </c>
      <c r="M1484" t="str">
        <f t="shared" si="95"/>
        <v/>
      </c>
    </row>
    <row r="1485" spans="1:13" x14ac:dyDescent="0.25">
      <c r="A1485">
        <v>68</v>
      </c>
      <c r="B1485">
        <v>7</v>
      </c>
      <c r="C1485" s="1">
        <v>43568</v>
      </c>
      <c r="D1485">
        <v>38.5</v>
      </c>
      <c r="E1485">
        <v>5.5</v>
      </c>
      <c r="F1485">
        <f>$O$2-C1485</f>
        <v>18</v>
      </c>
      <c r="G1485" cm="1">
        <f t="array" ref="G1485">_xlfn.IFS(F1485&gt;_xlfn.QUARTILE.INC(F:F,3),4,F1485&gt;_xlfn.QUARTILE.INC(F:F,2),3,F1485&gt;_xlfn.QUARTILE.INC(F:F,1),2,F1485&lt;=_xlfn.QUARTILE.INC(F:F,1),1)</f>
        <v>4</v>
      </c>
      <c r="H1485" cm="1">
        <f t="array" ref="H1485">_xlfn.IFS(B1485&gt;_xlfn.QUARTILE.INC(B:B,3),1,B1485&gt;_xlfn.QUARTILE.INC(B:B,2),2,B1485&gt;_xlfn.QUARTILE.INC(B:B,1),3,B1485&lt;=_xlfn.QUARTILE.INC(B:B,1),4)</f>
        <v>3</v>
      </c>
      <c r="I1485" cm="1">
        <f t="array" ref="I1485">_xlfn.IFS(D1485&gt;_xlfn.QUARTILE.INC(D:D,3),1,D1485&gt;_xlfn.QUARTILE.INC(D:D,2),2,D1485&gt;_xlfn.QUARTILE.INC(D:D,1),3,D1485&lt;=_xlfn.QUARTILE.INC(D:D,1),4)</f>
        <v>3</v>
      </c>
      <c r="J1485" t="str">
        <f t="shared" si="92"/>
        <v>433</v>
      </c>
      <c r="K1485" t="str">
        <f t="shared" si="93"/>
        <v>At Risk</v>
      </c>
      <c r="L1485" t="str">
        <f t="shared" si="94"/>
        <v/>
      </c>
      <c r="M1485" t="str">
        <f t="shared" si="95"/>
        <v/>
      </c>
    </row>
    <row r="1486" spans="1:13" x14ac:dyDescent="0.25">
      <c r="A1486">
        <v>5360</v>
      </c>
      <c r="B1486">
        <v>9</v>
      </c>
      <c r="C1486" s="1">
        <v>43584</v>
      </c>
      <c r="D1486">
        <v>38.5</v>
      </c>
      <c r="E1486">
        <v>4.2777777777777697</v>
      </c>
      <c r="F1486">
        <f>$O$2-C1486</f>
        <v>2</v>
      </c>
      <c r="G1486" cm="1">
        <f t="array" ref="G1486">_xlfn.IFS(F1486&gt;_xlfn.QUARTILE.INC(F:F,3),4,F1486&gt;_xlfn.QUARTILE.INC(F:F,2),3,F1486&gt;_xlfn.QUARTILE.INC(F:F,1),2,F1486&lt;=_xlfn.QUARTILE.INC(F:F,1),1)</f>
        <v>1</v>
      </c>
      <c r="H1486" cm="1">
        <f t="array" ref="H1486">_xlfn.IFS(B1486&gt;_xlfn.QUARTILE.INC(B:B,3),1,B1486&gt;_xlfn.QUARTILE.INC(B:B,2),2,B1486&gt;_xlfn.QUARTILE.INC(B:B,1),3,B1486&lt;=_xlfn.QUARTILE.INC(B:B,1),4)</f>
        <v>2</v>
      </c>
      <c r="I1486" cm="1">
        <f t="array" ref="I1486">_xlfn.IFS(D1486&gt;_xlfn.QUARTILE.INC(D:D,3),1,D1486&gt;_xlfn.QUARTILE.INC(D:D,2),2,D1486&gt;_xlfn.QUARTILE.INC(D:D,1),3,D1486&lt;=_xlfn.QUARTILE.INC(D:D,1),4)</f>
        <v>3</v>
      </c>
      <c r="J1486" t="str">
        <f t="shared" si="92"/>
        <v>123</v>
      </c>
      <c r="K1486" t="str">
        <f t="shared" si="93"/>
        <v/>
      </c>
      <c r="L1486" t="str">
        <f t="shared" si="94"/>
        <v/>
      </c>
      <c r="M1486" t="str">
        <f t="shared" si="95"/>
        <v/>
      </c>
    </row>
    <row r="1487" spans="1:13" x14ac:dyDescent="0.25">
      <c r="A1487">
        <v>459</v>
      </c>
      <c r="B1487">
        <v>8</v>
      </c>
      <c r="C1487" s="1">
        <v>43578</v>
      </c>
      <c r="D1487">
        <v>38.450000000000003</v>
      </c>
      <c r="E1487">
        <v>4.2722222222222204</v>
      </c>
      <c r="F1487">
        <f>$O$2-C1487</f>
        <v>8</v>
      </c>
      <c r="G1487" cm="1">
        <f t="array" ref="G1487">_xlfn.IFS(F1487&gt;_xlfn.QUARTILE.INC(F:F,3),4,F1487&gt;_xlfn.QUARTILE.INC(F:F,2),3,F1487&gt;_xlfn.QUARTILE.INC(F:F,1),2,F1487&lt;=_xlfn.QUARTILE.INC(F:F,1),1)</f>
        <v>4</v>
      </c>
      <c r="H1487" cm="1">
        <f t="array" ref="H1487">_xlfn.IFS(B1487&gt;_xlfn.QUARTILE.INC(B:B,3),1,B1487&gt;_xlfn.QUARTILE.INC(B:B,2),2,B1487&gt;_xlfn.QUARTILE.INC(B:B,1),3,B1487&lt;=_xlfn.QUARTILE.INC(B:B,1),4)</f>
        <v>3</v>
      </c>
      <c r="I1487" cm="1">
        <f t="array" ref="I1487">_xlfn.IFS(D1487&gt;_xlfn.QUARTILE.INC(D:D,3),1,D1487&gt;_xlfn.QUARTILE.INC(D:D,2),2,D1487&gt;_xlfn.QUARTILE.INC(D:D,1),3,D1487&lt;=_xlfn.QUARTILE.INC(D:D,1),4)</f>
        <v>3</v>
      </c>
      <c r="J1487" t="str">
        <f t="shared" si="92"/>
        <v>433</v>
      </c>
      <c r="K1487" t="str">
        <f t="shared" si="93"/>
        <v>At Risk</v>
      </c>
      <c r="L1487" t="str">
        <f t="shared" si="94"/>
        <v/>
      </c>
      <c r="M1487" t="str">
        <f t="shared" si="95"/>
        <v/>
      </c>
    </row>
    <row r="1488" spans="1:13" x14ac:dyDescent="0.25">
      <c r="A1488">
        <v>467</v>
      </c>
      <c r="B1488">
        <v>7</v>
      </c>
      <c r="C1488" s="1">
        <v>43581</v>
      </c>
      <c r="D1488">
        <v>38.4</v>
      </c>
      <c r="E1488">
        <v>4.8</v>
      </c>
      <c r="F1488">
        <f>$O$2-C1488</f>
        <v>5</v>
      </c>
      <c r="G1488" cm="1">
        <f t="array" ref="G1488">_xlfn.IFS(F1488&gt;_xlfn.QUARTILE.INC(F:F,3),4,F1488&gt;_xlfn.QUARTILE.INC(F:F,2),3,F1488&gt;_xlfn.QUARTILE.INC(F:F,1),2,F1488&lt;=_xlfn.QUARTILE.INC(F:F,1),1)</f>
        <v>3</v>
      </c>
      <c r="H1488" cm="1">
        <f t="array" ref="H1488">_xlfn.IFS(B1488&gt;_xlfn.QUARTILE.INC(B:B,3),1,B1488&gt;_xlfn.QUARTILE.INC(B:B,2),2,B1488&gt;_xlfn.QUARTILE.INC(B:B,1),3,B1488&lt;=_xlfn.QUARTILE.INC(B:B,1),4)</f>
        <v>3</v>
      </c>
      <c r="I1488" cm="1">
        <f t="array" ref="I1488">_xlfn.IFS(D1488&gt;_xlfn.QUARTILE.INC(D:D,3),1,D1488&gt;_xlfn.QUARTILE.INC(D:D,2),2,D1488&gt;_xlfn.QUARTILE.INC(D:D,1),3,D1488&lt;=_xlfn.QUARTILE.INC(D:D,1),4)</f>
        <v>3</v>
      </c>
      <c r="J1488" t="str">
        <f t="shared" si="92"/>
        <v>333</v>
      </c>
      <c r="K1488" t="str">
        <f t="shared" si="93"/>
        <v/>
      </c>
      <c r="L1488" t="str">
        <f t="shared" si="94"/>
        <v/>
      </c>
      <c r="M1488" t="str">
        <f t="shared" si="95"/>
        <v/>
      </c>
    </row>
    <row r="1489" spans="1:13" x14ac:dyDescent="0.25">
      <c r="A1489">
        <v>5624</v>
      </c>
      <c r="B1489">
        <v>6</v>
      </c>
      <c r="C1489" s="1">
        <v>43584</v>
      </c>
      <c r="D1489">
        <v>38.4</v>
      </c>
      <c r="E1489">
        <v>4.2666666666666604</v>
      </c>
      <c r="F1489">
        <f>$O$2-C1489</f>
        <v>2</v>
      </c>
      <c r="G1489" cm="1">
        <f t="array" ref="G1489">_xlfn.IFS(F1489&gt;_xlfn.QUARTILE.INC(F:F,3),4,F1489&gt;_xlfn.QUARTILE.INC(F:F,2),3,F1489&gt;_xlfn.QUARTILE.INC(F:F,1),2,F1489&lt;=_xlfn.QUARTILE.INC(F:F,1),1)</f>
        <v>1</v>
      </c>
      <c r="H1489" cm="1">
        <f t="array" ref="H1489">_xlfn.IFS(B1489&gt;_xlfn.QUARTILE.INC(B:B,3),1,B1489&gt;_xlfn.QUARTILE.INC(B:B,2),2,B1489&gt;_xlfn.QUARTILE.INC(B:B,1),3,B1489&lt;=_xlfn.QUARTILE.INC(B:B,1),4)</f>
        <v>4</v>
      </c>
      <c r="I1489" cm="1">
        <f t="array" ref="I1489">_xlfn.IFS(D1489&gt;_xlfn.QUARTILE.INC(D:D,3),1,D1489&gt;_xlfn.QUARTILE.INC(D:D,2),2,D1489&gt;_xlfn.QUARTILE.INC(D:D,1),3,D1489&lt;=_xlfn.QUARTILE.INC(D:D,1),4)</f>
        <v>3</v>
      </c>
      <c r="J1489" t="str">
        <f t="shared" si="92"/>
        <v>143</v>
      </c>
      <c r="K1489" t="str">
        <f t="shared" si="93"/>
        <v/>
      </c>
      <c r="L1489" t="str">
        <f t="shared" si="94"/>
        <v/>
      </c>
      <c r="M1489" t="str">
        <f t="shared" si="95"/>
        <v/>
      </c>
    </row>
    <row r="1490" spans="1:13" x14ac:dyDescent="0.25">
      <c r="A1490">
        <v>5109</v>
      </c>
      <c r="B1490">
        <v>6</v>
      </c>
      <c r="C1490" s="1">
        <v>43584</v>
      </c>
      <c r="D1490">
        <v>38.4</v>
      </c>
      <c r="E1490">
        <v>4.2666666666666604</v>
      </c>
      <c r="F1490">
        <f>$O$2-C1490</f>
        <v>2</v>
      </c>
      <c r="G1490" cm="1">
        <f t="array" ref="G1490">_xlfn.IFS(F1490&gt;_xlfn.QUARTILE.INC(F:F,3),4,F1490&gt;_xlfn.QUARTILE.INC(F:F,2),3,F1490&gt;_xlfn.QUARTILE.INC(F:F,1),2,F1490&lt;=_xlfn.QUARTILE.INC(F:F,1),1)</f>
        <v>1</v>
      </c>
      <c r="H1490" cm="1">
        <f t="array" ref="H1490">_xlfn.IFS(B1490&gt;_xlfn.QUARTILE.INC(B:B,3),1,B1490&gt;_xlfn.QUARTILE.INC(B:B,2),2,B1490&gt;_xlfn.QUARTILE.INC(B:B,1),3,B1490&lt;=_xlfn.QUARTILE.INC(B:B,1),4)</f>
        <v>4</v>
      </c>
      <c r="I1490" cm="1">
        <f t="array" ref="I1490">_xlfn.IFS(D1490&gt;_xlfn.QUARTILE.INC(D:D,3),1,D1490&gt;_xlfn.QUARTILE.INC(D:D,2),2,D1490&gt;_xlfn.QUARTILE.INC(D:D,1),3,D1490&lt;=_xlfn.QUARTILE.INC(D:D,1),4)</f>
        <v>3</v>
      </c>
      <c r="J1490" t="str">
        <f t="shared" si="92"/>
        <v>143</v>
      </c>
      <c r="K1490" t="str">
        <f t="shared" si="93"/>
        <v/>
      </c>
      <c r="L1490" t="str">
        <f t="shared" si="94"/>
        <v/>
      </c>
      <c r="M1490" t="str">
        <f t="shared" si="95"/>
        <v/>
      </c>
    </row>
    <row r="1491" spans="1:13" x14ac:dyDescent="0.25">
      <c r="A1491">
        <v>382</v>
      </c>
      <c r="B1491">
        <v>8</v>
      </c>
      <c r="C1491" s="1">
        <v>43574</v>
      </c>
      <c r="D1491">
        <v>38.35</v>
      </c>
      <c r="E1491">
        <v>3.835</v>
      </c>
      <c r="F1491">
        <f>$O$2-C1491</f>
        <v>12</v>
      </c>
      <c r="G1491" cm="1">
        <f t="array" ref="G1491">_xlfn.IFS(F1491&gt;_xlfn.QUARTILE.INC(F:F,3),4,F1491&gt;_xlfn.QUARTILE.INC(F:F,2),3,F1491&gt;_xlfn.QUARTILE.INC(F:F,1),2,F1491&lt;=_xlfn.QUARTILE.INC(F:F,1),1)</f>
        <v>4</v>
      </c>
      <c r="H1491" cm="1">
        <f t="array" ref="H1491">_xlfn.IFS(B1491&gt;_xlfn.QUARTILE.INC(B:B,3),1,B1491&gt;_xlfn.QUARTILE.INC(B:B,2),2,B1491&gt;_xlfn.QUARTILE.INC(B:B,1),3,B1491&lt;=_xlfn.QUARTILE.INC(B:B,1),4)</f>
        <v>3</v>
      </c>
      <c r="I1491" cm="1">
        <f t="array" ref="I1491">_xlfn.IFS(D1491&gt;_xlfn.QUARTILE.INC(D:D,3),1,D1491&gt;_xlfn.QUARTILE.INC(D:D,2),2,D1491&gt;_xlfn.QUARTILE.INC(D:D,1),3,D1491&lt;=_xlfn.QUARTILE.INC(D:D,1),4)</f>
        <v>3</v>
      </c>
      <c r="J1491" t="str">
        <f t="shared" si="92"/>
        <v>433</v>
      </c>
      <c r="K1491" t="str">
        <f t="shared" si="93"/>
        <v>At Risk</v>
      </c>
      <c r="L1491" t="str">
        <f t="shared" si="94"/>
        <v/>
      </c>
      <c r="M1491" t="str">
        <f t="shared" si="95"/>
        <v/>
      </c>
    </row>
    <row r="1492" spans="1:13" x14ac:dyDescent="0.25">
      <c r="A1492">
        <v>453</v>
      </c>
      <c r="B1492">
        <v>9</v>
      </c>
      <c r="C1492" s="1">
        <v>43573</v>
      </c>
      <c r="D1492">
        <v>38.35</v>
      </c>
      <c r="E1492">
        <v>4.2611111111111102</v>
      </c>
      <c r="F1492">
        <f>$O$2-C1492</f>
        <v>13</v>
      </c>
      <c r="G1492" cm="1">
        <f t="array" ref="G1492">_xlfn.IFS(F1492&gt;_xlfn.QUARTILE.INC(F:F,3),4,F1492&gt;_xlfn.QUARTILE.INC(F:F,2),3,F1492&gt;_xlfn.QUARTILE.INC(F:F,1),2,F1492&lt;=_xlfn.QUARTILE.INC(F:F,1),1)</f>
        <v>4</v>
      </c>
      <c r="H1492" cm="1">
        <f t="array" ref="H1492">_xlfn.IFS(B1492&gt;_xlfn.QUARTILE.INC(B:B,3),1,B1492&gt;_xlfn.QUARTILE.INC(B:B,2),2,B1492&gt;_xlfn.QUARTILE.INC(B:B,1),3,B1492&lt;=_xlfn.QUARTILE.INC(B:B,1),4)</f>
        <v>2</v>
      </c>
      <c r="I1492" cm="1">
        <f t="array" ref="I1492">_xlfn.IFS(D1492&gt;_xlfn.QUARTILE.INC(D:D,3),1,D1492&gt;_xlfn.QUARTILE.INC(D:D,2),2,D1492&gt;_xlfn.QUARTILE.INC(D:D,1),3,D1492&lt;=_xlfn.QUARTILE.INC(D:D,1),4)</f>
        <v>3</v>
      </c>
      <c r="J1492" t="str">
        <f t="shared" si="92"/>
        <v>423</v>
      </c>
      <c r="K1492" t="str">
        <f t="shared" si="93"/>
        <v>At Risk</v>
      </c>
      <c r="L1492" t="str">
        <f t="shared" si="94"/>
        <v/>
      </c>
      <c r="M1492" t="str">
        <f t="shared" si="95"/>
        <v/>
      </c>
    </row>
    <row r="1493" spans="1:13" x14ac:dyDescent="0.25">
      <c r="A1493">
        <v>5654</v>
      </c>
      <c r="B1493">
        <v>6</v>
      </c>
      <c r="C1493" s="1">
        <v>43584</v>
      </c>
      <c r="D1493">
        <v>38.35</v>
      </c>
      <c r="E1493">
        <v>4.2611111111111102</v>
      </c>
      <c r="F1493">
        <f>$O$2-C1493</f>
        <v>2</v>
      </c>
      <c r="G1493" cm="1">
        <f t="array" ref="G1493">_xlfn.IFS(F1493&gt;_xlfn.QUARTILE.INC(F:F,3),4,F1493&gt;_xlfn.QUARTILE.INC(F:F,2),3,F1493&gt;_xlfn.QUARTILE.INC(F:F,1),2,F1493&lt;=_xlfn.QUARTILE.INC(F:F,1),1)</f>
        <v>1</v>
      </c>
      <c r="H1493" cm="1">
        <f t="array" ref="H1493">_xlfn.IFS(B1493&gt;_xlfn.QUARTILE.INC(B:B,3),1,B1493&gt;_xlfn.QUARTILE.INC(B:B,2),2,B1493&gt;_xlfn.QUARTILE.INC(B:B,1),3,B1493&lt;=_xlfn.QUARTILE.INC(B:B,1),4)</f>
        <v>4</v>
      </c>
      <c r="I1493" cm="1">
        <f t="array" ref="I1493">_xlfn.IFS(D1493&gt;_xlfn.QUARTILE.INC(D:D,3),1,D1493&gt;_xlfn.QUARTILE.INC(D:D,2),2,D1493&gt;_xlfn.QUARTILE.INC(D:D,1),3,D1493&lt;=_xlfn.QUARTILE.INC(D:D,1),4)</f>
        <v>3</v>
      </c>
      <c r="J1493" t="str">
        <f t="shared" si="92"/>
        <v>143</v>
      </c>
      <c r="K1493" t="str">
        <f t="shared" si="93"/>
        <v/>
      </c>
      <c r="L1493" t="str">
        <f t="shared" si="94"/>
        <v/>
      </c>
      <c r="M1493" t="str">
        <f t="shared" si="95"/>
        <v/>
      </c>
    </row>
    <row r="1494" spans="1:13" x14ac:dyDescent="0.25">
      <c r="A1494">
        <v>178</v>
      </c>
      <c r="B1494">
        <v>11</v>
      </c>
      <c r="C1494" s="1">
        <v>43581</v>
      </c>
      <c r="D1494">
        <v>38.299999999999997</v>
      </c>
      <c r="E1494">
        <v>3.4818181818181801</v>
      </c>
      <c r="F1494">
        <f>$O$2-C1494</f>
        <v>5</v>
      </c>
      <c r="G1494" cm="1">
        <f t="array" ref="G1494">_xlfn.IFS(F1494&gt;_xlfn.QUARTILE.INC(F:F,3),4,F1494&gt;_xlfn.QUARTILE.INC(F:F,2),3,F1494&gt;_xlfn.QUARTILE.INC(F:F,1),2,F1494&lt;=_xlfn.QUARTILE.INC(F:F,1),1)</f>
        <v>3</v>
      </c>
      <c r="H1494" cm="1">
        <f t="array" ref="H1494">_xlfn.IFS(B1494&gt;_xlfn.QUARTILE.INC(B:B,3),1,B1494&gt;_xlfn.QUARTILE.INC(B:B,2),2,B1494&gt;_xlfn.QUARTILE.INC(B:B,1),3,B1494&lt;=_xlfn.QUARTILE.INC(B:B,1),4)</f>
        <v>2</v>
      </c>
      <c r="I1494" cm="1">
        <f t="array" ref="I1494">_xlfn.IFS(D1494&gt;_xlfn.QUARTILE.INC(D:D,3),1,D1494&gt;_xlfn.QUARTILE.INC(D:D,2),2,D1494&gt;_xlfn.QUARTILE.INC(D:D,1),3,D1494&lt;=_xlfn.QUARTILE.INC(D:D,1),4)</f>
        <v>3</v>
      </c>
      <c r="J1494" t="str">
        <f t="shared" si="92"/>
        <v>323</v>
      </c>
      <c r="K1494" t="str">
        <f t="shared" si="93"/>
        <v/>
      </c>
      <c r="L1494" t="str">
        <f t="shared" si="94"/>
        <v/>
      </c>
      <c r="M1494" t="str">
        <f t="shared" si="95"/>
        <v/>
      </c>
    </row>
    <row r="1495" spans="1:13" x14ac:dyDescent="0.25">
      <c r="A1495">
        <v>8127</v>
      </c>
      <c r="B1495">
        <v>8</v>
      </c>
      <c r="C1495" s="1">
        <v>43580</v>
      </c>
      <c r="D1495">
        <v>38.299999999999997</v>
      </c>
      <c r="E1495">
        <v>4.2555555555555502</v>
      </c>
      <c r="F1495">
        <f>$O$2-C1495</f>
        <v>6</v>
      </c>
      <c r="G1495" cm="1">
        <f t="array" ref="G1495">_xlfn.IFS(F1495&gt;_xlfn.QUARTILE.INC(F:F,3),4,F1495&gt;_xlfn.QUARTILE.INC(F:F,2),3,F1495&gt;_xlfn.QUARTILE.INC(F:F,1),2,F1495&lt;=_xlfn.QUARTILE.INC(F:F,1),1)</f>
        <v>3</v>
      </c>
      <c r="H1495" cm="1">
        <f t="array" ref="H1495">_xlfn.IFS(B1495&gt;_xlfn.QUARTILE.INC(B:B,3),1,B1495&gt;_xlfn.QUARTILE.INC(B:B,2),2,B1495&gt;_xlfn.QUARTILE.INC(B:B,1),3,B1495&lt;=_xlfn.QUARTILE.INC(B:B,1),4)</f>
        <v>3</v>
      </c>
      <c r="I1495" cm="1">
        <f t="array" ref="I1495">_xlfn.IFS(D1495&gt;_xlfn.QUARTILE.INC(D:D,3),1,D1495&gt;_xlfn.QUARTILE.INC(D:D,2),2,D1495&gt;_xlfn.QUARTILE.INC(D:D,1),3,D1495&lt;=_xlfn.QUARTILE.INC(D:D,1),4)</f>
        <v>3</v>
      </c>
      <c r="J1495" t="str">
        <f t="shared" si="92"/>
        <v>333</v>
      </c>
      <c r="K1495" t="str">
        <f t="shared" si="93"/>
        <v/>
      </c>
      <c r="L1495" t="str">
        <f t="shared" si="94"/>
        <v/>
      </c>
      <c r="M1495" t="str">
        <f t="shared" si="95"/>
        <v/>
      </c>
    </row>
    <row r="1496" spans="1:13" x14ac:dyDescent="0.25">
      <c r="A1496">
        <v>5216</v>
      </c>
      <c r="B1496">
        <v>5</v>
      </c>
      <c r="C1496" s="1">
        <v>43584</v>
      </c>
      <c r="D1496">
        <v>38.25</v>
      </c>
      <c r="E1496">
        <v>5.46428571428571</v>
      </c>
      <c r="F1496">
        <f>$O$2-C1496</f>
        <v>2</v>
      </c>
      <c r="G1496" cm="1">
        <f t="array" ref="G1496">_xlfn.IFS(F1496&gt;_xlfn.QUARTILE.INC(F:F,3),4,F1496&gt;_xlfn.QUARTILE.INC(F:F,2),3,F1496&gt;_xlfn.QUARTILE.INC(F:F,1),2,F1496&lt;=_xlfn.QUARTILE.INC(F:F,1),1)</f>
        <v>1</v>
      </c>
      <c r="H1496" cm="1">
        <f t="array" ref="H1496">_xlfn.IFS(B1496&gt;_xlfn.QUARTILE.INC(B:B,3),1,B1496&gt;_xlfn.QUARTILE.INC(B:B,2),2,B1496&gt;_xlfn.QUARTILE.INC(B:B,1),3,B1496&lt;=_xlfn.QUARTILE.INC(B:B,1),4)</f>
        <v>4</v>
      </c>
      <c r="I1496" cm="1">
        <f t="array" ref="I1496">_xlfn.IFS(D1496&gt;_xlfn.QUARTILE.INC(D:D,3),1,D1496&gt;_xlfn.QUARTILE.INC(D:D,2),2,D1496&gt;_xlfn.QUARTILE.INC(D:D,1),3,D1496&lt;=_xlfn.QUARTILE.INC(D:D,1),4)</f>
        <v>3</v>
      </c>
      <c r="J1496" t="str">
        <f t="shared" si="92"/>
        <v>143</v>
      </c>
      <c r="K1496" t="str">
        <f t="shared" si="93"/>
        <v/>
      </c>
      <c r="L1496" t="str">
        <f t="shared" si="94"/>
        <v/>
      </c>
      <c r="M1496" t="str">
        <f t="shared" si="95"/>
        <v/>
      </c>
    </row>
    <row r="1497" spans="1:13" x14ac:dyDescent="0.25">
      <c r="A1497">
        <v>5066</v>
      </c>
      <c r="B1497">
        <v>4</v>
      </c>
      <c r="C1497" s="1">
        <v>43580</v>
      </c>
      <c r="D1497">
        <v>38.25</v>
      </c>
      <c r="E1497">
        <v>7.65</v>
      </c>
      <c r="F1497">
        <f>$O$2-C1497</f>
        <v>6</v>
      </c>
      <c r="G1497" cm="1">
        <f t="array" ref="G1497">_xlfn.IFS(F1497&gt;_xlfn.QUARTILE.INC(F:F,3),4,F1497&gt;_xlfn.QUARTILE.INC(F:F,2),3,F1497&gt;_xlfn.QUARTILE.INC(F:F,1),2,F1497&lt;=_xlfn.QUARTILE.INC(F:F,1),1)</f>
        <v>3</v>
      </c>
      <c r="H1497" cm="1">
        <f t="array" ref="H1497">_xlfn.IFS(B1497&gt;_xlfn.QUARTILE.INC(B:B,3),1,B1497&gt;_xlfn.QUARTILE.INC(B:B,2),2,B1497&gt;_xlfn.QUARTILE.INC(B:B,1),3,B1497&lt;=_xlfn.QUARTILE.INC(B:B,1),4)</f>
        <v>4</v>
      </c>
      <c r="I1497" cm="1">
        <f t="array" ref="I1497">_xlfn.IFS(D1497&gt;_xlfn.QUARTILE.INC(D:D,3),1,D1497&gt;_xlfn.QUARTILE.INC(D:D,2),2,D1497&gt;_xlfn.QUARTILE.INC(D:D,1),3,D1497&lt;=_xlfn.QUARTILE.INC(D:D,1),4)</f>
        <v>3</v>
      </c>
      <c r="J1497" t="str">
        <f t="shared" si="92"/>
        <v>343</v>
      </c>
      <c r="K1497" t="str">
        <f t="shared" si="93"/>
        <v/>
      </c>
      <c r="L1497" t="str">
        <f t="shared" si="94"/>
        <v/>
      </c>
      <c r="M1497" t="str">
        <f t="shared" si="95"/>
        <v/>
      </c>
    </row>
    <row r="1498" spans="1:13" x14ac:dyDescent="0.25">
      <c r="A1498">
        <v>512</v>
      </c>
      <c r="B1498">
        <v>8</v>
      </c>
      <c r="C1498" s="1">
        <v>43579</v>
      </c>
      <c r="D1498">
        <v>38.25</v>
      </c>
      <c r="E1498">
        <v>4.25</v>
      </c>
      <c r="F1498">
        <f>$O$2-C1498</f>
        <v>7</v>
      </c>
      <c r="G1498" cm="1">
        <f t="array" ref="G1498">_xlfn.IFS(F1498&gt;_xlfn.QUARTILE.INC(F:F,3),4,F1498&gt;_xlfn.QUARTILE.INC(F:F,2),3,F1498&gt;_xlfn.QUARTILE.INC(F:F,1),2,F1498&lt;=_xlfn.QUARTILE.INC(F:F,1),1)</f>
        <v>3</v>
      </c>
      <c r="H1498" cm="1">
        <f t="array" ref="H1498">_xlfn.IFS(B1498&gt;_xlfn.QUARTILE.INC(B:B,3),1,B1498&gt;_xlfn.QUARTILE.INC(B:B,2),2,B1498&gt;_xlfn.QUARTILE.INC(B:B,1),3,B1498&lt;=_xlfn.QUARTILE.INC(B:B,1),4)</f>
        <v>3</v>
      </c>
      <c r="I1498" cm="1">
        <f t="array" ref="I1498">_xlfn.IFS(D1498&gt;_xlfn.QUARTILE.INC(D:D,3),1,D1498&gt;_xlfn.QUARTILE.INC(D:D,2),2,D1498&gt;_xlfn.QUARTILE.INC(D:D,1),3,D1498&lt;=_xlfn.QUARTILE.INC(D:D,1),4)</f>
        <v>3</v>
      </c>
      <c r="J1498" t="str">
        <f t="shared" si="92"/>
        <v>333</v>
      </c>
      <c r="K1498" t="str">
        <f t="shared" si="93"/>
        <v/>
      </c>
      <c r="L1498" t="str">
        <f t="shared" si="94"/>
        <v/>
      </c>
      <c r="M1498" t="str">
        <f t="shared" si="95"/>
        <v/>
      </c>
    </row>
    <row r="1499" spans="1:13" x14ac:dyDescent="0.25">
      <c r="A1499">
        <v>140</v>
      </c>
      <c r="B1499">
        <v>7</v>
      </c>
      <c r="C1499" s="1">
        <v>43583</v>
      </c>
      <c r="D1499">
        <v>38.200000000000003</v>
      </c>
      <c r="E1499">
        <v>4.7750000000000004</v>
      </c>
      <c r="F1499">
        <f>$O$2-C1499</f>
        <v>3</v>
      </c>
      <c r="G1499" cm="1">
        <f t="array" ref="G1499">_xlfn.IFS(F1499&gt;_xlfn.QUARTILE.INC(F:F,3),4,F1499&gt;_xlfn.QUARTILE.INC(F:F,2),3,F1499&gt;_xlfn.QUARTILE.INC(F:F,1),2,F1499&lt;=_xlfn.QUARTILE.INC(F:F,1),1)</f>
        <v>1</v>
      </c>
      <c r="H1499" cm="1">
        <f t="array" ref="H1499">_xlfn.IFS(B1499&gt;_xlfn.QUARTILE.INC(B:B,3),1,B1499&gt;_xlfn.QUARTILE.INC(B:B,2),2,B1499&gt;_xlfn.QUARTILE.INC(B:B,1),3,B1499&lt;=_xlfn.QUARTILE.INC(B:B,1),4)</f>
        <v>3</v>
      </c>
      <c r="I1499" cm="1">
        <f t="array" ref="I1499">_xlfn.IFS(D1499&gt;_xlfn.QUARTILE.INC(D:D,3),1,D1499&gt;_xlfn.QUARTILE.INC(D:D,2),2,D1499&gt;_xlfn.QUARTILE.INC(D:D,1),3,D1499&lt;=_xlfn.QUARTILE.INC(D:D,1),4)</f>
        <v>3</v>
      </c>
      <c r="J1499" t="str">
        <f t="shared" si="92"/>
        <v>133</v>
      </c>
      <c r="K1499" t="str">
        <f t="shared" si="93"/>
        <v/>
      </c>
      <c r="L1499" t="str">
        <f t="shared" si="94"/>
        <v/>
      </c>
      <c r="M1499" t="str">
        <f t="shared" si="95"/>
        <v/>
      </c>
    </row>
    <row r="1500" spans="1:13" x14ac:dyDescent="0.25">
      <c r="A1500">
        <v>480</v>
      </c>
      <c r="B1500">
        <v>7</v>
      </c>
      <c r="C1500" s="1">
        <v>43575</v>
      </c>
      <c r="D1500">
        <v>38.200000000000003</v>
      </c>
      <c r="E1500">
        <v>4.24444444444444</v>
      </c>
      <c r="F1500">
        <f>$O$2-C1500</f>
        <v>11</v>
      </c>
      <c r="G1500" cm="1">
        <f t="array" ref="G1500">_xlfn.IFS(F1500&gt;_xlfn.QUARTILE.INC(F:F,3),4,F1500&gt;_xlfn.QUARTILE.INC(F:F,2),3,F1500&gt;_xlfn.QUARTILE.INC(F:F,1),2,F1500&lt;=_xlfn.QUARTILE.INC(F:F,1),1)</f>
        <v>4</v>
      </c>
      <c r="H1500" cm="1">
        <f t="array" ref="H1500">_xlfn.IFS(B1500&gt;_xlfn.QUARTILE.INC(B:B,3),1,B1500&gt;_xlfn.QUARTILE.INC(B:B,2),2,B1500&gt;_xlfn.QUARTILE.INC(B:B,1),3,B1500&lt;=_xlfn.QUARTILE.INC(B:B,1),4)</f>
        <v>3</v>
      </c>
      <c r="I1500" cm="1">
        <f t="array" ref="I1500">_xlfn.IFS(D1500&gt;_xlfn.QUARTILE.INC(D:D,3),1,D1500&gt;_xlfn.QUARTILE.INC(D:D,2),2,D1500&gt;_xlfn.QUARTILE.INC(D:D,1),3,D1500&lt;=_xlfn.QUARTILE.INC(D:D,1),4)</f>
        <v>3</v>
      </c>
      <c r="J1500" t="str">
        <f t="shared" si="92"/>
        <v>433</v>
      </c>
      <c r="K1500" t="str">
        <f t="shared" si="93"/>
        <v>At Risk</v>
      </c>
      <c r="L1500" t="str">
        <f t="shared" si="94"/>
        <v/>
      </c>
      <c r="M1500" t="str">
        <f t="shared" si="95"/>
        <v/>
      </c>
    </row>
    <row r="1501" spans="1:13" x14ac:dyDescent="0.25">
      <c r="A1501">
        <v>666</v>
      </c>
      <c r="B1501">
        <v>10</v>
      </c>
      <c r="C1501" s="1">
        <v>43577</v>
      </c>
      <c r="D1501">
        <v>38.15</v>
      </c>
      <c r="E1501">
        <v>3.8149999999999999</v>
      </c>
      <c r="F1501">
        <f>$O$2-C1501</f>
        <v>9</v>
      </c>
      <c r="G1501" cm="1">
        <f t="array" ref="G1501">_xlfn.IFS(F1501&gt;_xlfn.QUARTILE.INC(F:F,3),4,F1501&gt;_xlfn.QUARTILE.INC(F:F,2),3,F1501&gt;_xlfn.QUARTILE.INC(F:F,1),2,F1501&lt;=_xlfn.QUARTILE.INC(F:F,1),1)</f>
        <v>4</v>
      </c>
      <c r="H1501" cm="1">
        <f t="array" ref="H1501">_xlfn.IFS(B1501&gt;_xlfn.QUARTILE.INC(B:B,3),1,B1501&gt;_xlfn.QUARTILE.INC(B:B,2),2,B1501&gt;_xlfn.QUARTILE.INC(B:B,1),3,B1501&lt;=_xlfn.QUARTILE.INC(B:B,1),4)</f>
        <v>2</v>
      </c>
      <c r="I1501" cm="1">
        <f t="array" ref="I1501">_xlfn.IFS(D1501&gt;_xlfn.QUARTILE.INC(D:D,3),1,D1501&gt;_xlfn.QUARTILE.INC(D:D,2),2,D1501&gt;_xlfn.QUARTILE.INC(D:D,1),3,D1501&lt;=_xlfn.QUARTILE.INC(D:D,1),4)</f>
        <v>3</v>
      </c>
      <c r="J1501" t="str">
        <f t="shared" si="92"/>
        <v>423</v>
      </c>
      <c r="K1501" t="str">
        <f t="shared" si="93"/>
        <v>At Risk</v>
      </c>
      <c r="L1501" t="str">
        <f t="shared" si="94"/>
        <v/>
      </c>
      <c r="M1501" t="str">
        <f t="shared" si="95"/>
        <v/>
      </c>
    </row>
    <row r="1502" spans="1:13" x14ac:dyDescent="0.25">
      <c r="A1502">
        <v>91</v>
      </c>
      <c r="B1502">
        <v>7</v>
      </c>
      <c r="C1502" s="1">
        <v>43566</v>
      </c>
      <c r="D1502">
        <v>38.049999999999997</v>
      </c>
      <c r="E1502">
        <v>4.7562499999999996</v>
      </c>
      <c r="F1502">
        <f>$O$2-C1502</f>
        <v>20</v>
      </c>
      <c r="G1502" cm="1">
        <f t="array" ref="G1502">_xlfn.IFS(F1502&gt;_xlfn.QUARTILE.INC(F:F,3),4,F1502&gt;_xlfn.QUARTILE.INC(F:F,2),3,F1502&gt;_xlfn.QUARTILE.INC(F:F,1),2,F1502&lt;=_xlfn.QUARTILE.INC(F:F,1),1)</f>
        <v>4</v>
      </c>
      <c r="H1502" cm="1">
        <f t="array" ref="H1502">_xlfn.IFS(B1502&gt;_xlfn.QUARTILE.INC(B:B,3),1,B1502&gt;_xlfn.QUARTILE.INC(B:B,2),2,B1502&gt;_xlfn.QUARTILE.INC(B:B,1),3,B1502&lt;=_xlfn.QUARTILE.INC(B:B,1),4)</f>
        <v>3</v>
      </c>
      <c r="I1502" cm="1">
        <f t="array" ref="I1502">_xlfn.IFS(D1502&gt;_xlfn.QUARTILE.INC(D:D,3),1,D1502&gt;_xlfn.QUARTILE.INC(D:D,2),2,D1502&gt;_xlfn.QUARTILE.INC(D:D,1),3,D1502&lt;=_xlfn.QUARTILE.INC(D:D,1),4)</f>
        <v>3</v>
      </c>
      <c r="J1502" t="str">
        <f t="shared" si="92"/>
        <v>433</v>
      </c>
      <c r="K1502" t="str">
        <f t="shared" si="93"/>
        <v>At Risk</v>
      </c>
      <c r="L1502" t="str">
        <f t="shared" si="94"/>
        <v/>
      </c>
      <c r="M1502" t="str">
        <f t="shared" si="95"/>
        <v/>
      </c>
    </row>
    <row r="1503" spans="1:13" x14ac:dyDescent="0.25">
      <c r="A1503">
        <v>8215</v>
      </c>
      <c r="B1503">
        <v>8</v>
      </c>
      <c r="C1503" s="1">
        <v>43580</v>
      </c>
      <c r="D1503">
        <v>38</v>
      </c>
      <c r="E1503">
        <v>3.8</v>
      </c>
      <c r="F1503">
        <f>$O$2-C1503</f>
        <v>6</v>
      </c>
      <c r="G1503" cm="1">
        <f t="array" ref="G1503">_xlfn.IFS(F1503&gt;_xlfn.QUARTILE.INC(F:F,3),4,F1503&gt;_xlfn.QUARTILE.INC(F:F,2),3,F1503&gt;_xlfn.QUARTILE.INC(F:F,1),2,F1503&lt;=_xlfn.QUARTILE.INC(F:F,1),1)</f>
        <v>3</v>
      </c>
      <c r="H1503" cm="1">
        <f t="array" ref="H1503">_xlfn.IFS(B1503&gt;_xlfn.QUARTILE.INC(B:B,3),1,B1503&gt;_xlfn.QUARTILE.INC(B:B,2),2,B1503&gt;_xlfn.QUARTILE.INC(B:B,1),3,B1503&lt;=_xlfn.QUARTILE.INC(B:B,1),4)</f>
        <v>3</v>
      </c>
      <c r="I1503" cm="1">
        <f t="array" ref="I1503">_xlfn.IFS(D1503&gt;_xlfn.QUARTILE.INC(D:D,3),1,D1503&gt;_xlfn.QUARTILE.INC(D:D,2),2,D1503&gt;_xlfn.QUARTILE.INC(D:D,1),3,D1503&lt;=_xlfn.QUARTILE.INC(D:D,1),4)</f>
        <v>3</v>
      </c>
      <c r="J1503" t="str">
        <f t="shared" si="92"/>
        <v>333</v>
      </c>
      <c r="K1503" t="str">
        <f t="shared" si="93"/>
        <v/>
      </c>
      <c r="L1503" t="str">
        <f t="shared" si="94"/>
        <v/>
      </c>
      <c r="M1503" t="str">
        <f t="shared" si="95"/>
        <v/>
      </c>
    </row>
    <row r="1504" spans="1:13" x14ac:dyDescent="0.25">
      <c r="A1504">
        <v>5021</v>
      </c>
      <c r="B1504">
        <v>8</v>
      </c>
      <c r="C1504" s="1">
        <v>43581</v>
      </c>
      <c r="D1504">
        <v>38</v>
      </c>
      <c r="E1504">
        <v>4.75</v>
      </c>
      <c r="F1504">
        <f>$O$2-C1504</f>
        <v>5</v>
      </c>
      <c r="G1504" cm="1">
        <f t="array" ref="G1504">_xlfn.IFS(F1504&gt;_xlfn.QUARTILE.INC(F:F,3),4,F1504&gt;_xlfn.QUARTILE.INC(F:F,2),3,F1504&gt;_xlfn.QUARTILE.INC(F:F,1),2,F1504&lt;=_xlfn.QUARTILE.INC(F:F,1),1)</f>
        <v>3</v>
      </c>
      <c r="H1504" cm="1">
        <f t="array" ref="H1504">_xlfn.IFS(B1504&gt;_xlfn.QUARTILE.INC(B:B,3),1,B1504&gt;_xlfn.QUARTILE.INC(B:B,2),2,B1504&gt;_xlfn.QUARTILE.INC(B:B,1),3,B1504&lt;=_xlfn.QUARTILE.INC(B:B,1),4)</f>
        <v>3</v>
      </c>
      <c r="I1504" cm="1">
        <f t="array" ref="I1504">_xlfn.IFS(D1504&gt;_xlfn.QUARTILE.INC(D:D,3),1,D1504&gt;_xlfn.QUARTILE.INC(D:D,2),2,D1504&gt;_xlfn.QUARTILE.INC(D:D,1),3,D1504&lt;=_xlfn.QUARTILE.INC(D:D,1),4)</f>
        <v>3</v>
      </c>
      <c r="J1504" t="str">
        <f t="shared" si="92"/>
        <v>333</v>
      </c>
      <c r="K1504" t="str">
        <f t="shared" si="93"/>
        <v/>
      </c>
      <c r="L1504" t="str">
        <f t="shared" si="94"/>
        <v/>
      </c>
      <c r="M1504" t="str">
        <f t="shared" si="95"/>
        <v/>
      </c>
    </row>
    <row r="1505" spans="1:13" x14ac:dyDescent="0.25">
      <c r="A1505">
        <v>5191</v>
      </c>
      <c r="B1505">
        <v>6</v>
      </c>
      <c r="C1505" s="1">
        <v>43583</v>
      </c>
      <c r="D1505">
        <v>38</v>
      </c>
      <c r="E1505">
        <v>5.4285714285714199</v>
      </c>
      <c r="F1505">
        <f>$O$2-C1505</f>
        <v>3</v>
      </c>
      <c r="G1505" cm="1">
        <f t="array" ref="G1505">_xlfn.IFS(F1505&gt;_xlfn.QUARTILE.INC(F:F,3),4,F1505&gt;_xlfn.QUARTILE.INC(F:F,2),3,F1505&gt;_xlfn.QUARTILE.INC(F:F,1),2,F1505&lt;=_xlfn.QUARTILE.INC(F:F,1),1)</f>
        <v>1</v>
      </c>
      <c r="H1505" cm="1">
        <f t="array" ref="H1505">_xlfn.IFS(B1505&gt;_xlfn.QUARTILE.INC(B:B,3),1,B1505&gt;_xlfn.QUARTILE.INC(B:B,2),2,B1505&gt;_xlfn.QUARTILE.INC(B:B,1),3,B1505&lt;=_xlfn.QUARTILE.INC(B:B,1),4)</f>
        <v>4</v>
      </c>
      <c r="I1505" cm="1">
        <f t="array" ref="I1505">_xlfn.IFS(D1505&gt;_xlfn.QUARTILE.INC(D:D,3),1,D1505&gt;_xlfn.QUARTILE.INC(D:D,2),2,D1505&gt;_xlfn.QUARTILE.INC(D:D,1),3,D1505&lt;=_xlfn.QUARTILE.INC(D:D,1),4)</f>
        <v>3</v>
      </c>
      <c r="J1505" t="str">
        <f t="shared" si="92"/>
        <v>143</v>
      </c>
      <c r="K1505" t="str">
        <f t="shared" si="93"/>
        <v/>
      </c>
      <c r="L1505" t="str">
        <f t="shared" si="94"/>
        <v/>
      </c>
      <c r="M1505" t="str">
        <f t="shared" si="95"/>
        <v/>
      </c>
    </row>
    <row r="1506" spans="1:13" x14ac:dyDescent="0.25">
      <c r="A1506">
        <v>18</v>
      </c>
      <c r="B1506">
        <v>7</v>
      </c>
      <c r="C1506" s="1">
        <v>43576</v>
      </c>
      <c r="D1506">
        <v>37.950000000000003</v>
      </c>
      <c r="E1506">
        <v>3.7949999999999999</v>
      </c>
      <c r="F1506">
        <f>$O$2-C1506</f>
        <v>10</v>
      </c>
      <c r="G1506" cm="1">
        <f t="array" ref="G1506">_xlfn.IFS(F1506&gt;_xlfn.QUARTILE.INC(F:F,3),4,F1506&gt;_xlfn.QUARTILE.INC(F:F,2),3,F1506&gt;_xlfn.QUARTILE.INC(F:F,1),2,F1506&lt;=_xlfn.QUARTILE.INC(F:F,1),1)</f>
        <v>4</v>
      </c>
      <c r="H1506" cm="1">
        <f t="array" ref="H1506">_xlfn.IFS(B1506&gt;_xlfn.QUARTILE.INC(B:B,3),1,B1506&gt;_xlfn.QUARTILE.INC(B:B,2),2,B1506&gt;_xlfn.QUARTILE.INC(B:B,1),3,B1506&lt;=_xlfn.QUARTILE.INC(B:B,1),4)</f>
        <v>3</v>
      </c>
      <c r="I1506" cm="1">
        <f t="array" ref="I1506">_xlfn.IFS(D1506&gt;_xlfn.QUARTILE.INC(D:D,3),1,D1506&gt;_xlfn.QUARTILE.INC(D:D,2),2,D1506&gt;_xlfn.QUARTILE.INC(D:D,1),3,D1506&lt;=_xlfn.QUARTILE.INC(D:D,1),4)</f>
        <v>3</v>
      </c>
      <c r="J1506" t="str">
        <f t="shared" si="92"/>
        <v>433</v>
      </c>
      <c r="K1506" t="str">
        <f t="shared" si="93"/>
        <v>At Risk</v>
      </c>
      <c r="L1506" t="str">
        <f t="shared" si="94"/>
        <v/>
      </c>
      <c r="M1506" t="str">
        <f t="shared" si="95"/>
        <v/>
      </c>
    </row>
    <row r="1507" spans="1:13" x14ac:dyDescent="0.25">
      <c r="A1507">
        <v>5382</v>
      </c>
      <c r="B1507">
        <v>8</v>
      </c>
      <c r="C1507" s="1">
        <v>43584</v>
      </c>
      <c r="D1507">
        <v>37.9</v>
      </c>
      <c r="E1507">
        <v>4.2111111111111104</v>
      </c>
      <c r="F1507">
        <f>$O$2-C1507</f>
        <v>2</v>
      </c>
      <c r="G1507" cm="1">
        <f t="array" ref="G1507">_xlfn.IFS(F1507&gt;_xlfn.QUARTILE.INC(F:F,3),4,F1507&gt;_xlfn.QUARTILE.INC(F:F,2),3,F1507&gt;_xlfn.QUARTILE.INC(F:F,1),2,F1507&lt;=_xlfn.QUARTILE.INC(F:F,1),1)</f>
        <v>1</v>
      </c>
      <c r="H1507" cm="1">
        <f t="array" ref="H1507">_xlfn.IFS(B1507&gt;_xlfn.QUARTILE.INC(B:B,3),1,B1507&gt;_xlfn.QUARTILE.INC(B:B,2),2,B1507&gt;_xlfn.QUARTILE.INC(B:B,1),3,B1507&lt;=_xlfn.QUARTILE.INC(B:B,1),4)</f>
        <v>3</v>
      </c>
      <c r="I1507" cm="1">
        <f t="array" ref="I1507">_xlfn.IFS(D1507&gt;_xlfn.QUARTILE.INC(D:D,3),1,D1507&gt;_xlfn.QUARTILE.INC(D:D,2),2,D1507&gt;_xlfn.QUARTILE.INC(D:D,1),3,D1507&lt;=_xlfn.QUARTILE.INC(D:D,1),4)</f>
        <v>3</v>
      </c>
      <c r="J1507" t="str">
        <f t="shared" si="92"/>
        <v>133</v>
      </c>
      <c r="K1507" t="str">
        <f t="shared" si="93"/>
        <v/>
      </c>
      <c r="L1507" t="str">
        <f t="shared" si="94"/>
        <v/>
      </c>
      <c r="M1507" t="str">
        <f t="shared" si="95"/>
        <v/>
      </c>
    </row>
    <row r="1508" spans="1:13" x14ac:dyDescent="0.25">
      <c r="A1508">
        <v>51</v>
      </c>
      <c r="B1508">
        <v>8</v>
      </c>
      <c r="C1508" s="1">
        <v>43577</v>
      </c>
      <c r="D1508">
        <v>37.9</v>
      </c>
      <c r="E1508">
        <v>3.79</v>
      </c>
      <c r="F1508">
        <f>$O$2-C1508</f>
        <v>9</v>
      </c>
      <c r="G1508" cm="1">
        <f t="array" ref="G1508">_xlfn.IFS(F1508&gt;_xlfn.QUARTILE.INC(F:F,3),4,F1508&gt;_xlfn.QUARTILE.INC(F:F,2),3,F1508&gt;_xlfn.QUARTILE.INC(F:F,1),2,F1508&lt;=_xlfn.QUARTILE.INC(F:F,1),1)</f>
        <v>4</v>
      </c>
      <c r="H1508" cm="1">
        <f t="array" ref="H1508">_xlfn.IFS(B1508&gt;_xlfn.QUARTILE.INC(B:B,3),1,B1508&gt;_xlfn.QUARTILE.INC(B:B,2),2,B1508&gt;_xlfn.QUARTILE.INC(B:B,1),3,B1508&lt;=_xlfn.QUARTILE.INC(B:B,1),4)</f>
        <v>3</v>
      </c>
      <c r="I1508" cm="1">
        <f t="array" ref="I1508">_xlfn.IFS(D1508&gt;_xlfn.QUARTILE.INC(D:D,3),1,D1508&gt;_xlfn.QUARTILE.INC(D:D,2),2,D1508&gt;_xlfn.QUARTILE.INC(D:D,1),3,D1508&lt;=_xlfn.QUARTILE.INC(D:D,1),4)</f>
        <v>3</v>
      </c>
      <c r="J1508" t="str">
        <f t="shared" si="92"/>
        <v>433</v>
      </c>
      <c r="K1508" t="str">
        <f t="shared" si="93"/>
        <v>At Risk</v>
      </c>
      <c r="L1508" t="str">
        <f t="shared" si="94"/>
        <v/>
      </c>
      <c r="M1508" t="str">
        <f t="shared" si="95"/>
        <v/>
      </c>
    </row>
    <row r="1509" spans="1:13" x14ac:dyDescent="0.25">
      <c r="A1509">
        <v>5865</v>
      </c>
      <c r="B1509">
        <v>7</v>
      </c>
      <c r="C1509" s="1">
        <v>43583</v>
      </c>
      <c r="D1509">
        <v>37.799999999999997</v>
      </c>
      <c r="E1509">
        <v>4.1999999999999904</v>
      </c>
      <c r="F1509">
        <f>$O$2-C1509</f>
        <v>3</v>
      </c>
      <c r="G1509" cm="1">
        <f t="array" ref="G1509">_xlfn.IFS(F1509&gt;_xlfn.QUARTILE.INC(F:F,3),4,F1509&gt;_xlfn.QUARTILE.INC(F:F,2),3,F1509&gt;_xlfn.QUARTILE.INC(F:F,1),2,F1509&lt;=_xlfn.QUARTILE.INC(F:F,1),1)</f>
        <v>1</v>
      </c>
      <c r="H1509" cm="1">
        <f t="array" ref="H1509">_xlfn.IFS(B1509&gt;_xlfn.QUARTILE.INC(B:B,3),1,B1509&gt;_xlfn.QUARTILE.INC(B:B,2),2,B1509&gt;_xlfn.QUARTILE.INC(B:B,1),3,B1509&lt;=_xlfn.QUARTILE.INC(B:B,1),4)</f>
        <v>3</v>
      </c>
      <c r="I1509" cm="1">
        <f t="array" ref="I1509">_xlfn.IFS(D1509&gt;_xlfn.QUARTILE.INC(D:D,3),1,D1509&gt;_xlfn.QUARTILE.INC(D:D,2),2,D1509&gt;_xlfn.QUARTILE.INC(D:D,1),3,D1509&lt;=_xlfn.QUARTILE.INC(D:D,1),4)</f>
        <v>3</v>
      </c>
      <c r="J1509" t="str">
        <f t="shared" si="92"/>
        <v>133</v>
      </c>
      <c r="K1509" t="str">
        <f t="shared" si="93"/>
        <v/>
      </c>
      <c r="L1509" t="str">
        <f t="shared" si="94"/>
        <v/>
      </c>
      <c r="M1509" t="str">
        <f t="shared" si="95"/>
        <v/>
      </c>
    </row>
    <row r="1510" spans="1:13" x14ac:dyDescent="0.25">
      <c r="A1510">
        <v>5211</v>
      </c>
      <c r="B1510">
        <v>7</v>
      </c>
      <c r="C1510" s="1">
        <v>43584</v>
      </c>
      <c r="D1510">
        <v>37.75</v>
      </c>
      <c r="E1510">
        <v>3.4318181818181799</v>
      </c>
      <c r="F1510">
        <f>$O$2-C1510</f>
        <v>2</v>
      </c>
      <c r="G1510" cm="1">
        <f t="array" ref="G1510">_xlfn.IFS(F1510&gt;_xlfn.QUARTILE.INC(F:F,3),4,F1510&gt;_xlfn.QUARTILE.INC(F:F,2),3,F1510&gt;_xlfn.QUARTILE.INC(F:F,1),2,F1510&lt;=_xlfn.QUARTILE.INC(F:F,1),1)</f>
        <v>1</v>
      </c>
      <c r="H1510" cm="1">
        <f t="array" ref="H1510">_xlfn.IFS(B1510&gt;_xlfn.QUARTILE.INC(B:B,3),1,B1510&gt;_xlfn.QUARTILE.INC(B:B,2),2,B1510&gt;_xlfn.QUARTILE.INC(B:B,1),3,B1510&lt;=_xlfn.QUARTILE.INC(B:B,1),4)</f>
        <v>3</v>
      </c>
      <c r="I1510" cm="1">
        <f t="array" ref="I1510">_xlfn.IFS(D1510&gt;_xlfn.QUARTILE.INC(D:D,3),1,D1510&gt;_xlfn.QUARTILE.INC(D:D,2),2,D1510&gt;_xlfn.QUARTILE.INC(D:D,1),3,D1510&lt;=_xlfn.QUARTILE.INC(D:D,1),4)</f>
        <v>3</v>
      </c>
      <c r="J1510" t="str">
        <f t="shared" si="92"/>
        <v>133</v>
      </c>
      <c r="K1510" t="str">
        <f t="shared" si="93"/>
        <v/>
      </c>
      <c r="L1510" t="str">
        <f t="shared" si="94"/>
        <v/>
      </c>
      <c r="M1510" t="str">
        <f t="shared" si="95"/>
        <v/>
      </c>
    </row>
    <row r="1511" spans="1:13" x14ac:dyDescent="0.25">
      <c r="A1511">
        <v>439</v>
      </c>
      <c r="B1511">
        <v>8</v>
      </c>
      <c r="C1511" s="1">
        <v>43584</v>
      </c>
      <c r="D1511">
        <v>37.75</v>
      </c>
      <c r="E1511">
        <v>4.71875</v>
      </c>
      <c r="F1511">
        <f>$O$2-C1511</f>
        <v>2</v>
      </c>
      <c r="G1511" cm="1">
        <f t="array" ref="G1511">_xlfn.IFS(F1511&gt;_xlfn.QUARTILE.INC(F:F,3),4,F1511&gt;_xlfn.QUARTILE.INC(F:F,2),3,F1511&gt;_xlfn.QUARTILE.INC(F:F,1),2,F1511&lt;=_xlfn.QUARTILE.INC(F:F,1),1)</f>
        <v>1</v>
      </c>
      <c r="H1511" cm="1">
        <f t="array" ref="H1511">_xlfn.IFS(B1511&gt;_xlfn.QUARTILE.INC(B:B,3),1,B1511&gt;_xlfn.QUARTILE.INC(B:B,2),2,B1511&gt;_xlfn.QUARTILE.INC(B:B,1),3,B1511&lt;=_xlfn.QUARTILE.INC(B:B,1),4)</f>
        <v>3</v>
      </c>
      <c r="I1511" cm="1">
        <f t="array" ref="I1511">_xlfn.IFS(D1511&gt;_xlfn.QUARTILE.INC(D:D,3),1,D1511&gt;_xlfn.QUARTILE.INC(D:D,2),2,D1511&gt;_xlfn.QUARTILE.INC(D:D,1),3,D1511&lt;=_xlfn.QUARTILE.INC(D:D,1),4)</f>
        <v>3</v>
      </c>
      <c r="J1511" t="str">
        <f t="shared" si="92"/>
        <v>133</v>
      </c>
      <c r="K1511" t="str">
        <f t="shared" si="93"/>
        <v/>
      </c>
      <c r="L1511" t="str">
        <f t="shared" si="94"/>
        <v/>
      </c>
      <c r="M1511" t="str">
        <f t="shared" si="95"/>
        <v/>
      </c>
    </row>
    <row r="1512" spans="1:13" x14ac:dyDescent="0.25">
      <c r="A1512">
        <v>5761</v>
      </c>
      <c r="B1512">
        <v>8</v>
      </c>
      <c r="C1512" s="1">
        <v>43563</v>
      </c>
      <c r="D1512">
        <v>37.75</v>
      </c>
      <c r="E1512">
        <v>3.7749999999999999</v>
      </c>
      <c r="F1512">
        <f>$O$2-C1512</f>
        <v>23</v>
      </c>
      <c r="G1512" cm="1">
        <f t="array" ref="G1512">_xlfn.IFS(F1512&gt;_xlfn.QUARTILE.INC(F:F,3),4,F1512&gt;_xlfn.QUARTILE.INC(F:F,2),3,F1512&gt;_xlfn.QUARTILE.INC(F:F,1),2,F1512&lt;=_xlfn.QUARTILE.INC(F:F,1),1)</f>
        <v>4</v>
      </c>
      <c r="H1512" cm="1">
        <f t="array" ref="H1512">_xlfn.IFS(B1512&gt;_xlfn.QUARTILE.INC(B:B,3),1,B1512&gt;_xlfn.QUARTILE.INC(B:B,2),2,B1512&gt;_xlfn.QUARTILE.INC(B:B,1),3,B1512&lt;=_xlfn.QUARTILE.INC(B:B,1),4)</f>
        <v>3</v>
      </c>
      <c r="I1512" cm="1">
        <f t="array" ref="I1512">_xlfn.IFS(D1512&gt;_xlfn.QUARTILE.INC(D:D,3),1,D1512&gt;_xlfn.QUARTILE.INC(D:D,2),2,D1512&gt;_xlfn.QUARTILE.INC(D:D,1),3,D1512&lt;=_xlfn.QUARTILE.INC(D:D,1),4)</f>
        <v>3</v>
      </c>
      <c r="J1512" t="str">
        <f t="shared" si="92"/>
        <v>433</v>
      </c>
      <c r="K1512" t="str">
        <f t="shared" si="93"/>
        <v>At Risk</v>
      </c>
      <c r="L1512" t="str">
        <f t="shared" si="94"/>
        <v/>
      </c>
      <c r="M1512" t="str">
        <f t="shared" si="95"/>
        <v/>
      </c>
    </row>
    <row r="1513" spans="1:13" x14ac:dyDescent="0.25">
      <c r="A1513">
        <v>5660</v>
      </c>
      <c r="B1513">
        <v>6</v>
      </c>
      <c r="C1513" s="1">
        <v>43571</v>
      </c>
      <c r="D1513">
        <v>37.700000000000003</v>
      </c>
      <c r="E1513">
        <v>4.7125000000000004</v>
      </c>
      <c r="F1513">
        <f>$O$2-C1513</f>
        <v>15</v>
      </c>
      <c r="G1513" cm="1">
        <f t="array" ref="G1513">_xlfn.IFS(F1513&gt;_xlfn.QUARTILE.INC(F:F,3),4,F1513&gt;_xlfn.QUARTILE.INC(F:F,2),3,F1513&gt;_xlfn.QUARTILE.INC(F:F,1),2,F1513&lt;=_xlfn.QUARTILE.INC(F:F,1),1)</f>
        <v>4</v>
      </c>
      <c r="H1513" cm="1">
        <f t="array" ref="H1513">_xlfn.IFS(B1513&gt;_xlfn.QUARTILE.INC(B:B,3),1,B1513&gt;_xlfn.QUARTILE.INC(B:B,2),2,B1513&gt;_xlfn.QUARTILE.INC(B:B,1),3,B1513&lt;=_xlfn.QUARTILE.INC(B:B,1),4)</f>
        <v>4</v>
      </c>
      <c r="I1513" cm="1">
        <f t="array" ref="I1513">_xlfn.IFS(D1513&gt;_xlfn.QUARTILE.INC(D:D,3),1,D1513&gt;_xlfn.QUARTILE.INC(D:D,2),2,D1513&gt;_xlfn.QUARTILE.INC(D:D,1),3,D1513&lt;=_xlfn.QUARTILE.INC(D:D,1),4)</f>
        <v>3</v>
      </c>
      <c r="J1513" t="str">
        <f t="shared" si="92"/>
        <v>443</v>
      </c>
      <c r="K1513" t="str">
        <f t="shared" si="93"/>
        <v>At Risk</v>
      </c>
      <c r="L1513" t="str">
        <f t="shared" si="94"/>
        <v/>
      </c>
      <c r="M1513" t="str">
        <f t="shared" si="95"/>
        <v/>
      </c>
    </row>
    <row r="1514" spans="1:13" x14ac:dyDescent="0.25">
      <c r="A1514">
        <v>434</v>
      </c>
      <c r="B1514">
        <v>8</v>
      </c>
      <c r="C1514" s="1">
        <v>43584</v>
      </c>
      <c r="D1514">
        <v>37.700000000000003</v>
      </c>
      <c r="E1514">
        <v>3.77</v>
      </c>
      <c r="F1514">
        <f>$O$2-C1514</f>
        <v>2</v>
      </c>
      <c r="G1514" cm="1">
        <f t="array" ref="G1514">_xlfn.IFS(F1514&gt;_xlfn.QUARTILE.INC(F:F,3),4,F1514&gt;_xlfn.QUARTILE.INC(F:F,2),3,F1514&gt;_xlfn.QUARTILE.INC(F:F,1),2,F1514&lt;=_xlfn.QUARTILE.INC(F:F,1),1)</f>
        <v>1</v>
      </c>
      <c r="H1514" cm="1">
        <f t="array" ref="H1514">_xlfn.IFS(B1514&gt;_xlfn.QUARTILE.INC(B:B,3),1,B1514&gt;_xlfn.QUARTILE.INC(B:B,2),2,B1514&gt;_xlfn.QUARTILE.INC(B:B,1),3,B1514&lt;=_xlfn.QUARTILE.INC(B:B,1),4)</f>
        <v>3</v>
      </c>
      <c r="I1514" cm="1">
        <f t="array" ref="I1514">_xlfn.IFS(D1514&gt;_xlfn.QUARTILE.INC(D:D,3),1,D1514&gt;_xlfn.QUARTILE.INC(D:D,2),2,D1514&gt;_xlfn.QUARTILE.INC(D:D,1),3,D1514&lt;=_xlfn.QUARTILE.INC(D:D,1),4)</f>
        <v>3</v>
      </c>
      <c r="J1514" t="str">
        <f t="shared" si="92"/>
        <v>133</v>
      </c>
      <c r="K1514" t="str">
        <f t="shared" si="93"/>
        <v/>
      </c>
      <c r="L1514" t="str">
        <f t="shared" si="94"/>
        <v/>
      </c>
      <c r="M1514" t="str">
        <f t="shared" si="95"/>
        <v/>
      </c>
    </row>
    <row r="1515" spans="1:13" x14ac:dyDescent="0.25">
      <c r="A1515">
        <v>532</v>
      </c>
      <c r="B1515">
        <v>6</v>
      </c>
      <c r="C1515" s="1">
        <v>43579</v>
      </c>
      <c r="D1515">
        <v>37.65</v>
      </c>
      <c r="E1515">
        <v>5.3785714285714201</v>
      </c>
      <c r="F1515">
        <f>$O$2-C1515</f>
        <v>7</v>
      </c>
      <c r="G1515" cm="1">
        <f t="array" ref="G1515">_xlfn.IFS(F1515&gt;_xlfn.QUARTILE.INC(F:F,3),4,F1515&gt;_xlfn.QUARTILE.INC(F:F,2),3,F1515&gt;_xlfn.QUARTILE.INC(F:F,1),2,F1515&lt;=_xlfn.QUARTILE.INC(F:F,1),1)</f>
        <v>3</v>
      </c>
      <c r="H1515" cm="1">
        <f t="array" ref="H1515">_xlfn.IFS(B1515&gt;_xlfn.QUARTILE.INC(B:B,3),1,B1515&gt;_xlfn.QUARTILE.INC(B:B,2),2,B1515&gt;_xlfn.QUARTILE.INC(B:B,1),3,B1515&lt;=_xlfn.QUARTILE.INC(B:B,1),4)</f>
        <v>4</v>
      </c>
      <c r="I1515" cm="1">
        <f t="array" ref="I1515">_xlfn.IFS(D1515&gt;_xlfn.QUARTILE.INC(D:D,3),1,D1515&gt;_xlfn.QUARTILE.INC(D:D,2),2,D1515&gt;_xlfn.QUARTILE.INC(D:D,1),3,D1515&lt;=_xlfn.QUARTILE.INC(D:D,1),4)</f>
        <v>3</v>
      </c>
      <c r="J1515" t="str">
        <f t="shared" si="92"/>
        <v>343</v>
      </c>
      <c r="K1515" t="str">
        <f t="shared" si="93"/>
        <v/>
      </c>
      <c r="L1515" t="str">
        <f t="shared" si="94"/>
        <v/>
      </c>
      <c r="M1515" t="str">
        <f t="shared" si="95"/>
        <v/>
      </c>
    </row>
    <row r="1516" spans="1:13" x14ac:dyDescent="0.25">
      <c r="A1516">
        <v>5609</v>
      </c>
      <c r="B1516">
        <v>5</v>
      </c>
      <c r="C1516" s="1">
        <v>43579</v>
      </c>
      <c r="D1516">
        <v>37.65</v>
      </c>
      <c r="E1516">
        <v>5.3785714285714201</v>
      </c>
      <c r="F1516">
        <f>$O$2-C1516</f>
        <v>7</v>
      </c>
      <c r="G1516" cm="1">
        <f t="array" ref="G1516">_xlfn.IFS(F1516&gt;_xlfn.QUARTILE.INC(F:F,3),4,F1516&gt;_xlfn.QUARTILE.INC(F:F,2),3,F1516&gt;_xlfn.QUARTILE.INC(F:F,1),2,F1516&lt;=_xlfn.QUARTILE.INC(F:F,1),1)</f>
        <v>3</v>
      </c>
      <c r="H1516" cm="1">
        <f t="array" ref="H1516">_xlfn.IFS(B1516&gt;_xlfn.QUARTILE.INC(B:B,3),1,B1516&gt;_xlfn.QUARTILE.INC(B:B,2),2,B1516&gt;_xlfn.QUARTILE.INC(B:B,1),3,B1516&lt;=_xlfn.QUARTILE.INC(B:B,1),4)</f>
        <v>4</v>
      </c>
      <c r="I1516" cm="1">
        <f t="array" ref="I1516">_xlfn.IFS(D1516&gt;_xlfn.QUARTILE.INC(D:D,3),1,D1516&gt;_xlfn.QUARTILE.INC(D:D,2),2,D1516&gt;_xlfn.QUARTILE.INC(D:D,1),3,D1516&lt;=_xlfn.QUARTILE.INC(D:D,1),4)</f>
        <v>3</v>
      </c>
      <c r="J1516" t="str">
        <f t="shared" si="92"/>
        <v>343</v>
      </c>
      <c r="K1516" t="str">
        <f t="shared" si="93"/>
        <v/>
      </c>
      <c r="L1516" t="str">
        <f t="shared" si="94"/>
        <v/>
      </c>
      <c r="M1516" t="str">
        <f t="shared" si="95"/>
        <v/>
      </c>
    </row>
    <row r="1517" spans="1:13" x14ac:dyDescent="0.25">
      <c r="A1517">
        <v>555</v>
      </c>
      <c r="B1517">
        <v>7</v>
      </c>
      <c r="C1517" s="1">
        <v>43576</v>
      </c>
      <c r="D1517">
        <v>37.6</v>
      </c>
      <c r="E1517">
        <v>4.17777777777777</v>
      </c>
      <c r="F1517">
        <f>$O$2-C1517</f>
        <v>10</v>
      </c>
      <c r="G1517" cm="1">
        <f t="array" ref="G1517">_xlfn.IFS(F1517&gt;_xlfn.QUARTILE.INC(F:F,3),4,F1517&gt;_xlfn.QUARTILE.INC(F:F,2),3,F1517&gt;_xlfn.QUARTILE.INC(F:F,1),2,F1517&lt;=_xlfn.QUARTILE.INC(F:F,1),1)</f>
        <v>4</v>
      </c>
      <c r="H1517" cm="1">
        <f t="array" ref="H1517">_xlfn.IFS(B1517&gt;_xlfn.QUARTILE.INC(B:B,3),1,B1517&gt;_xlfn.QUARTILE.INC(B:B,2),2,B1517&gt;_xlfn.QUARTILE.INC(B:B,1),3,B1517&lt;=_xlfn.QUARTILE.INC(B:B,1),4)</f>
        <v>3</v>
      </c>
      <c r="I1517" cm="1">
        <f t="array" ref="I1517">_xlfn.IFS(D1517&gt;_xlfn.QUARTILE.INC(D:D,3),1,D1517&gt;_xlfn.QUARTILE.INC(D:D,2),2,D1517&gt;_xlfn.QUARTILE.INC(D:D,1),3,D1517&lt;=_xlfn.QUARTILE.INC(D:D,1),4)</f>
        <v>3</v>
      </c>
      <c r="J1517" t="str">
        <f t="shared" si="92"/>
        <v>433</v>
      </c>
      <c r="K1517" t="str">
        <f t="shared" si="93"/>
        <v>At Risk</v>
      </c>
      <c r="L1517" t="str">
        <f t="shared" si="94"/>
        <v/>
      </c>
      <c r="M1517" t="str">
        <f t="shared" si="95"/>
        <v/>
      </c>
    </row>
    <row r="1518" spans="1:13" x14ac:dyDescent="0.25">
      <c r="A1518">
        <v>61</v>
      </c>
      <c r="B1518">
        <v>7</v>
      </c>
      <c r="C1518" s="1">
        <v>43573</v>
      </c>
      <c r="D1518">
        <v>37.6</v>
      </c>
      <c r="E1518">
        <v>5.3714285714285701</v>
      </c>
      <c r="F1518">
        <f>$O$2-C1518</f>
        <v>13</v>
      </c>
      <c r="G1518" cm="1">
        <f t="array" ref="G1518">_xlfn.IFS(F1518&gt;_xlfn.QUARTILE.INC(F:F,3),4,F1518&gt;_xlfn.QUARTILE.INC(F:F,2),3,F1518&gt;_xlfn.QUARTILE.INC(F:F,1),2,F1518&lt;=_xlfn.QUARTILE.INC(F:F,1),1)</f>
        <v>4</v>
      </c>
      <c r="H1518" cm="1">
        <f t="array" ref="H1518">_xlfn.IFS(B1518&gt;_xlfn.QUARTILE.INC(B:B,3),1,B1518&gt;_xlfn.QUARTILE.INC(B:B,2),2,B1518&gt;_xlfn.QUARTILE.INC(B:B,1),3,B1518&lt;=_xlfn.QUARTILE.INC(B:B,1),4)</f>
        <v>3</v>
      </c>
      <c r="I1518" cm="1">
        <f t="array" ref="I1518">_xlfn.IFS(D1518&gt;_xlfn.QUARTILE.INC(D:D,3),1,D1518&gt;_xlfn.QUARTILE.INC(D:D,2),2,D1518&gt;_xlfn.QUARTILE.INC(D:D,1),3,D1518&lt;=_xlfn.QUARTILE.INC(D:D,1),4)</f>
        <v>3</v>
      </c>
      <c r="J1518" t="str">
        <f t="shared" si="92"/>
        <v>433</v>
      </c>
      <c r="K1518" t="str">
        <f t="shared" si="93"/>
        <v>At Risk</v>
      </c>
      <c r="L1518" t="str">
        <f t="shared" si="94"/>
        <v/>
      </c>
      <c r="M1518" t="str">
        <f t="shared" si="95"/>
        <v/>
      </c>
    </row>
    <row r="1519" spans="1:13" x14ac:dyDescent="0.25">
      <c r="A1519">
        <v>122</v>
      </c>
      <c r="B1519">
        <v>8</v>
      </c>
      <c r="C1519" s="1">
        <v>43564</v>
      </c>
      <c r="D1519">
        <v>37.6</v>
      </c>
      <c r="E1519">
        <v>4.17777777777777</v>
      </c>
      <c r="F1519">
        <f>$O$2-C1519</f>
        <v>22</v>
      </c>
      <c r="G1519" cm="1">
        <f t="array" ref="G1519">_xlfn.IFS(F1519&gt;_xlfn.QUARTILE.INC(F:F,3),4,F1519&gt;_xlfn.QUARTILE.INC(F:F,2),3,F1519&gt;_xlfn.QUARTILE.INC(F:F,1),2,F1519&lt;=_xlfn.QUARTILE.INC(F:F,1),1)</f>
        <v>4</v>
      </c>
      <c r="H1519" cm="1">
        <f t="array" ref="H1519">_xlfn.IFS(B1519&gt;_xlfn.QUARTILE.INC(B:B,3),1,B1519&gt;_xlfn.QUARTILE.INC(B:B,2),2,B1519&gt;_xlfn.QUARTILE.INC(B:B,1),3,B1519&lt;=_xlfn.QUARTILE.INC(B:B,1),4)</f>
        <v>3</v>
      </c>
      <c r="I1519" cm="1">
        <f t="array" ref="I1519">_xlfn.IFS(D1519&gt;_xlfn.QUARTILE.INC(D:D,3),1,D1519&gt;_xlfn.QUARTILE.INC(D:D,2),2,D1519&gt;_xlfn.QUARTILE.INC(D:D,1),3,D1519&lt;=_xlfn.QUARTILE.INC(D:D,1),4)</f>
        <v>3</v>
      </c>
      <c r="J1519" t="str">
        <f t="shared" si="92"/>
        <v>433</v>
      </c>
      <c r="K1519" t="str">
        <f t="shared" si="93"/>
        <v>At Risk</v>
      </c>
      <c r="L1519" t="str">
        <f t="shared" si="94"/>
        <v/>
      </c>
      <c r="M1519" t="str">
        <f t="shared" si="95"/>
        <v/>
      </c>
    </row>
    <row r="1520" spans="1:13" x14ac:dyDescent="0.25">
      <c r="A1520">
        <v>708</v>
      </c>
      <c r="B1520">
        <v>8</v>
      </c>
      <c r="C1520" s="1">
        <v>43578</v>
      </c>
      <c r="D1520">
        <v>37.6</v>
      </c>
      <c r="E1520">
        <v>3.76</v>
      </c>
      <c r="F1520">
        <f>$O$2-C1520</f>
        <v>8</v>
      </c>
      <c r="G1520" cm="1">
        <f t="array" ref="G1520">_xlfn.IFS(F1520&gt;_xlfn.QUARTILE.INC(F:F,3),4,F1520&gt;_xlfn.QUARTILE.INC(F:F,2),3,F1520&gt;_xlfn.QUARTILE.INC(F:F,1),2,F1520&lt;=_xlfn.QUARTILE.INC(F:F,1),1)</f>
        <v>4</v>
      </c>
      <c r="H1520" cm="1">
        <f t="array" ref="H1520">_xlfn.IFS(B1520&gt;_xlfn.QUARTILE.INC(B:B,3),1,B1520&gt;_xlfn.QUARTILE.INC(B:B,2),2,B1520&gt;_xlfn.QUARTILE.INC(B:B,1),3,B1520&lt;=_xlfn.QUARTILE.INC(B:B,1),4)</f>
        <v>3</v>
      </c>
      <c r="I1520" cm="1">
        <f t="array" ref="I1520">_xlfn.IFS(D1520&gt;_xlfn.QUARTILE.INC(D:D,3),1,D1520&gt;_xlfn.QUARTILE.INC(D:D,2),2,D1520&gt;_xlfn.QUARTILE.INC(D:D,1),3,D1520&lt;=_xlfn.QUARTILE.INC(D:D,1),4)</f>
        <v>3</v>
      </c>
      <c r="J1520" t="str">
        <f t="shared" si="92"/>
        <v>433</v>
      </c>
      <c r="K1520" t="str">
        <f t="shared" si="93"/>
        <v>At Risk</v>
      </c>
      <c r="L1520" t="str">
        <f t="shared" si="94"/>
        <v/>
      </c>
      <c r="M1520" t="str">
        <f t="shared" si="95"/>
        <v/>
      </c>
    </row>
    <row r="1521" spans="1:13" x14ac:dyDescent="0.25">
      <c r="A1521">
        <v>5367</v>
      </c>
      <c r="B1521">
        <v>6</v>
      </c>
      <c r="C1521" s="1">
        <v>43579</v>
      </c>
      <c r="D1521">
        <v>37.6</v>
      </c>
      <c r="E1521">
        <v>5.3714285714285701</v>
      </c>
      <c r="F1521">
        <f>$O$2-C1521</f>
        <v>7</v>
      </c>
      <c r="G1521" cm="1">
        <f t="array" ref="G1521">_xlfn.IFS(F1521&gt;_xlfn.QUARTILE.INC(F:F,3),4,F1521&gt;_xlfn.QUARTILE.INC(F:F,2),3,F1521&gt;_xlfn.QUARTILE.INC(F:F,1),2,F1521&lt;=_xlfn.QUARTILE.INC(F:F,1),1)</f>
        <v>3</v>
      </c>
      <c r="H1521" cm="1">
        <f t="array" ref="H1521">_xlfn.IFS(B1521&gt;_xlfn.QUARTILE.INC(B:B,3),1,B1521&gt;_xlfn.QUARTILE.INC(B:B,2),2,B1521&gt;_xlfn.QUARTILE.INC(B:B,1),3,B1521&lt;=_xlfn.QUARTILE.INC(B:B,1),4)</f>
        <v>4</v>
      </c>
      <c r="I1521" cm="1">
        <f t="array" ref="I1521">_xlfn.IFS(D1521&gt;_xlfn.QUARTILE.INC(D:D,3),1,D1521&gt;_xlfn.QUARTILE.INC(D:D,2),2,D1521&gt;_xlfn.QUARTILE.INC(D:D,1),3,D1521&lt;=_xlfn.QUARTILE.INC(D:D,1),4)</f>
        <v>3</v>
      </c>
      <c r="J1521" t="str">
        <f t="shared" si="92"/>
        <v>343</v>
      </c>
      <c r="K1521" t="str">
        <f t="shared" si="93"/>
        <v/>
      </c>
      <c r="L1521" t="str">
        <f t="shared" si="94"/>
        <v/>
      </c>
      <c r="M1521" t="str">
        <f t="shared" si="95"/>
        <v/>
      </c>
    </row>
    <row r="1522" spans="1:13" x14ac:dyDescent="0.25">
      <c r="A1522">
        <v>5458</v>
      </c>
      <c r="B1522">
        <v>6</v>
      </c>
      <c r="C1522" s="1">
        <v>43568</v>
      </c>
      <c r="D1522">
        <v>37.549999999999997</v>
      </c>
      <c r="E1522">
        <v>4.6937499999999996</v>
      </c>
      <c r="F1522">
        <f>$O$2-C1522</f>
        <v>18</v>
      </c>
      <c r="G1522" cm="1">
        <f t="array" ref="G1522">_xlfn.IFS(F1522&gt;_xlfn.QUARTILE.INC(F:F,3),4,F1522&gt;_xlfn.QUARTILE.INC(F:F,2),3,F1522&gt;_xlfn.QUARTILE.INC(F:F,1),2,F1522&lt;=_xlfn.QUARTILE.INC(F:F,1),1)</f>
        <v>4</v>
      </c>
      <c r="H1522" cm="1">
        <f t="array" ref="H1522">_xlfn.IFS(B1522&gt;_xlfn.QUARTILE.INC(B:B,3),1,B1522&gt;_xlfn.QUARTILE.INC(B:B,2),2,B1522&gt;_xlfn.QUARTILE.INC(B:B,1),3,B1522&lt;=_xlfn.QUARTILE.INC(B:B,1),4)</f>
        <v>4</v>
      </c>
      <c r="I1522" cm="1">
        <f t="array" ref="I1522">_xlfn.IFS(D1522&gt;_xlfn.QUARTILE.INC(D:D,3),1,D1522&gt;_xlfn.QUARTILE.INC(D:D,2),2,D1522&gt;_xlfn.QUARTILE.INC(D:D,1),3,D1522&lt;=_xlfn.QUARTILE.INC(D:D,1),4)</f>
        <v>3</v>
      </c>
      <c r="J1522" t="str">
        <f t="shared" si="92"/>
        <v>443</v>
      </c>
      <c r="K1522" t="str">
        <f t="shared" si="93"/>
        <v>At Risk</v>
      </c>
      <c r="L1522" t="str">
        <f t="shared" si="94"/>
        <v/>
      </c>
      <c r="M1522" t="str">
        <f t="shared" si="95"/>
        <v/>
      </c>
    </row>
    <row r="1523" spans="1:13" x14ac:dyDescent="0.25">
      <c r="A1523">
        <v>258</v>
      </c>
      <c r="B1523">
        <v>8</v>
      </c>
      <c r="C1523" s="1">
        <v>43580</v>
      </c>
      <c r="D1523">
        <v>37.549999999999997</v>
      </c>
      <c r="E1523">
        <v>4.6937499999999996</v>
      </c>
      <c r="F1523">
        <f>$O$2-C1523</f>
        <v>6</v>
      </c>
      <c r="G1523" cm="1">
        <f t="array" ref="G1523">_xlfn.IFS(F1523&gt;_xlfn.QUARTILE.INC(F:F,3),4,F1523&gt;_xlfn.QUARTILE.INC(F:F,2),3,F1523&gt;_xlfn.QUARTILE.INC(F:F,1),2,F1523&lt;=_xlfn.QUARTILE.INC(F:F,1),1)</f>
        <v>3</v>
      </c>
      <c r="H1523" cm="1">
        <f t="array" ref="H1523">_xlfn.IFS(B1523&gt;_xlfn.QUARTILE.INC(B:B,3),1,B1523&gt;_xlfn.QUARTILE.INC(B:B,2),2,B1523&gt;_xlfn.QUARTILE.INC(B:B,1),3,B1523&lt;=_xlfn.QUARTILE.INC(B:B,1),4)</f>
        <v>3</v>
      </c>
      <c r="I1523" cm="1">
        <f t="array" ref="I1523">_xlfn.IFS(D1523&gt;_xlfn.QUARTILE.INC(D:D,3),1,D1523&gt;_xlfn.QUARTILE.INC(D:D,2),2,D1523&gt;_xlfn.QUARTILE.INC(D:D,1),3,D1523&lt;=_xlfn.QUARTILE.INC(D:D,1),4)</f>
        <v>3</v>
      </c>
      <c r="J1523" t="str">
        <f t="shared" si="92"/>
        <v>333</v>
      </c>
      <c r="K1523" t="str">
        <f t="shared" si="93"/>
        <v/>
      </c>
      <c r="L1523" t="str">
        <f t="shared" si="94"/>
        <v/>
      </c>
      <c r="M1523" t="str">
        <f t="shared" si="95"/>
        <v/>
      </c>
    </row>
    <row r="1524" spans="1:13" x14ac:dyDescent="0.25">
      <c r="A1524">
        <v>530</v>
      </c>
      <c r="B1524">
        <v>7</v>
      </c>
      <c r="C1524" s="1">
        <v>43579</v>
      </c>
      <c r="D1524">
        <v>37.5</v>
      </c>
      <c r="E1524">
        <v>4.6875</v>
      </c>
      <c r="F1524">
        <f>$O$2-C1524</f>
        <v>7</v>
      </c>
      <c r="G1524" cm="1">
        <f t="array" ref="G1524">_xlfn.IFS(F1524&gt;_xlfn.QUARTILE.INC(F:F,3),4,F1524&gt;_xlfn.QUARTILE.INC(F:F,2),3,F1524&gt;_xlfn.QUARTILE.INC(F:F,1),2,F1524&lt;=_xlfn.QUARTILE.INC(F:F,1),1)</f>
        <v>3</v>
      </c>
      <c r="H1524" cm="1">
        <f t="array" ref="H1524">_xlfn.IFS(B1524&gt;_xlfn.QUARTILE.INC(B:B,3),1,B1524&gt;_xlfn.QUARTILE.INC(B:B,2),2,B1524&gt;_xlfn.QUARTILE.INC(B:B,1),3,B1524&lt;=_xlfn.QUARTILE.INC(B:B,1),4)</f>
        <v>3</v>
      </c>
      <c r="I1524" cm="1">
        <f t="array" ref="I1524">_xlfn.IFS(D1524&gt;_xlfn.QUARTILE.INC(D:D,3),1,D1524&gt;_xlfn.QUARTILE.INC(D:D,2),2,D1524&gt;_xlfn.QUARTILE.INC(D:D,1),3,D1524&lt;=_xlfn.QUARTILE.INC(D:D,1),4)</f>
        <v>3</v>
      </c>
      <c r="J1524" t="str">
        <f t="shared" si="92"/>
        <v>333</v>
      </c>
      <c r="K1524" t="str">
        <f t="shared" si="93"/>
        <v/>
      </c>
      <c r="L1524" t="str">
        <f t="shared" si="94"/>
        <v/>
      </c>
      <c r="M1524" t="str">
        <f t="shared" si="95"/>
        <v/>
      </c>
    </row>
    <row r="1525" spans="1:13" x14ac:dyDescent="0.25">
      <c r="A1525">
        <v>8004</v>
      </c>
      <c r="B1525">
        <v>6</v>
      </c>
      <c r="C1525" s="1">
        <v>43578</v>
      </c>
      <c r="D1525">
        <v>37.5</v>
      </c>
      <c r="E1525">
        <v>4.6875</v>
      </c>
      <c r="F1525">
        <f>$O$2-C1525</f>
        <v>8</v>
      </c>
      <c r="G1525" cm="1">
        <f t="array" ref="G1525">_xlfn.IFS(F1525&gt;_xlfn.QUARTILE.INC(F:F,3),4,F1525&gt;_xlfn.QUARTILE.INC(F:F,2),3,F1525&gt;_xlfn.QUARTILE.INC(F:F,1),2,F1525&lt;=_xlfn.QUARTILE.INC(F:F,1),1)</f>
        <v>4</v>
      </c>
      <c r="H1525" cm="1">
        <f t="array" ref="H1525">_xlfn.IFS(B1525&gt;_xlfn.QUARTILE.INC(B:B,3),1,B1525&gt;_xlfn.QUARTILE.INC(B:B,2),2,B1525&gt;_xlfn.QUARTILE.INC(B:B,1),3,B1525&lt;=_xlfn.QUARTILE.INC(B:B,1),4)</f>
        <v>4</v>
      </c>
      <c r="I1525" cm="1">
        <f t="array" ref="I1525">_xlfn.IFS(D1525&gt;_xlfn.QUARTILE.INC(D:D,3),1,D1525&gt;_xlfn.QUARTILE.INC(D:D,2),2,D1525&gt;_xlfn.QUARTILE.INC(D:D,1),3,D1525&lt;=_xlfn.QUARTILE.INC(D:D,1),4)</f>
        <v>3</v>
      </c>
      <c r="J1525" t="str">
        <f t="shared" si="92"/>
        <v>443</v>
      </c>
      <c r="K1525" t="str">
        <f t="shared" si="93"/>
        <v>At Risk</v>
      </c>
      <c r="L1525" t="str">
        <f t="shared" si="94"/>
        <v/>
      </c>
      <c r="M1525" t="str">
        <f t="shared" si="95"/>
        <v/>
      </c>
    </row>
    <row r="1526" spans="1:13" x14ac:dyDescent="0.25">
      <c r="A1526">
        <v>720</v>
      </c>
      <c r="B1526">
        <v>9</v>
      </c>
      <c r="C1526" s="1">
        <v>43580</v>
      </c>
      <c r="D1526">
        <v>37.450000000000003</v>
      </c>
      <c r="E1526">
        <v>3.4045454545454499</v>
      </c>
      <c r="F1526">
        <f>$O$2-C1526</f>
        <v>6</v>
      </c>
      <c r="G1526" cm="1">
        <f t="array" ref="G1526">_xlfn.IFS(F1526&gt;_xlfn.QUARTILE.INC(F:F,3),4,F1526&gt;_xlfn.QUARTILE.INC(F:F,2),3,F1526&gt;_xlfn.QUARTILE.INC(F:F,1),2,F1526&lt;=_xlfn.QUARTILE.INC(F:F,1),1)</f>
        <v>3</v>
      </c>
      <c r="H1526" cm="1">
        <f t="array" ref="H1526">_xlfn.IFS(B1526&gt;_xlfn.QUARTILE.INC(B:B,3),1,B1526&gt;_xlfn.QUARTILE.INC(B:B,2),2,B1526&gt;_xlfn.QUARTILE.INC(B:B,1),3,B1526&lt;=_xlfn.QUARTILE.INC(B:B,1),4)</f>
        <v>2</v>
      </c>
      <c r="I1526" cm="1">
        <f t="array" ref="I1526">_xlfn.IFS(D1526&gt;_xlfn.QUARTILE.INC(D:D,3),1,D1526&gt;_xlfn.QUARTILE.INC(D:D,2),2,D1526&gt;_xlfn.QUARTILE.INC(D:D,1),3,D1526&lt;=_xlfn.QUARTILE.INC(D:D,1),4)</f>
        <v>3</v>
      </c>
      <c r="J1526" t="str">
        <f t="shared" si="92"/>
        <v>323</v>
      </c>
      <c r="K1526" t="str">
        <f t="shared" si="93"/>
        <v/>
      </c>
      <c r="L1526" t="str">
        <f t="shared" si="94"/>
        <v/>
      </c>
      <c r="M1526" t="str">
        <f t="shared" si="95"/>
        <v/>
      </c>
    </row>
    <row r="1527" spans="1:13" x14ac:dyDescent="0.25">
      <c r="A1527">
        <v>199</v>
      </c>
      <c r="B1527">
        <v>10</v>
      </c>
      <c r="C1527" s="1">
        <v>43581</v>
      </c>
      <c r="D1527">
        <v>37.450000000000003</v>
      </c>
      <c r="E1527">
        <v>3.12083333333333</v>
      </c>
      <c r="F1527">
        <f>$O$2-C1527</f>
        <v>5</v>
      </c>
      <c r="G1527" cm="1">
        <f t="array" ref="G1527">_xlfn.IFS(F1527&gt;_xlfn.QUARTILE.INC(F:F,3),4,F1527&gt;_xlfn.QUARTILE.INC(F:F,2),3,F1527&gt;_xlfn.QUARTILE.INC(F:F,1),2,F1527&lt;=_xlfn.QUARTILE.INC(F:F,1),1)</f>
        <v>3</v>
      </c>
      <c r="H1527" cm="1">
        <f t="array" ref="H1527">_xlfn.IFS(B1527&gt;_xlfn.QUARTILE.INC(B:B,3),1,B1527&gt;_xlfn.QUARTILE.INC(B:B,2),2,B1527&gt;_xlfn.QUARTILE.INC(B:B,1),3,B1527&lt;=_xlfn.QUARTILE.INC(B:B,1),4)</f>
        <v>2</v>
      </c>
      <c r="I1527" cm="1">
        <f t="array" ref="I1527">_xlfn.IFS(D1527&gt;_xlfn.QUARTILE.INC(D:D,3),1,D1527&gt;_xlfn.QUARTILE.INC(D:D,2),2,D1527&gt;_xlfn.QUARTILE.INC(D:D,1),3,D1527&lt;=_xlfn.QUARTILE.INC(D:D,1),4)</f>
        <v>3</v>
      </c>
      <c r="J1527" t="str">
        <f t="shared" si="92"/>
        <v>323</v>
      </c>
      <c r="K1527" t="str">
        <f t="shared" si="93"/>
        <v/>
      </c>
      <c r="L1527" t="str">
        <f t="shared" si="94"/>
        <v/>
      </c>
      <c r="M1527" t="str">
        <f t="shared" si="95"/>
        <v/>
      </c>
    </row>
    <row r="1528" spans="1:13" x14ac:dyDescent="0.25">
      <c r="A1528">
        <v>5850</v>
      </c>
      <c r="B1528">
        <v>7</v>
      </c>
      <c r="C1528" s="1">
        <v>43584</v>
      </c>
      <c r="D1528">
        <v>37.35</v>
      </c>
      <c r="E1528">
        <v>4.1500000000000004</v>
      </c>
      <c r="F1528">
        <f>$O$2-C1528</f>
        <v>2</v>
      </c>
      <c r="G1528" cm="1">
        <f t="array" ref="G1528">_xlfn.IFS(F1528&gt;_xlfn.QUARTILE.INC(F:F,3),4,F1528&gt;_xlfn.QUARTILE.INC(F:F,2),3,F1528&gt;_xlfn.QUARTILE.INC(F:F,1),2,F1528&lt;=_xlfn.QUARTILE.INC(F:F,1),1)</f>
        <v>1</v>
      </c>
      <c r="H1528" cm="1">
        <f t="array" ref="H1528">_xlfn.IFS(B1528&gt;_xlfn.QUARTILE.INC(B:B,3),1,B1528&gt;_xlfn.QUARTILE.INC(B:B,2),2,B1528&gt;_xlfn.QUARTILE.INC(B:B,1),3,B1528&lt;=_xlfn.QUARTILE.INC(B:B,1),4)</f>
        <v>3</v>
      </c>
      <c r="I1528" cm="1">
        <f t="array" ref="I1528">_xlfn.IFS(D1528&gt;_xlfn.QUARTILE.INC(D:D,3),1,D1528&gt;_xlfn.QUARTILE.INC(D:D,2),2,D1528&gt;_xlfn.QUARTILE.INC(D:D,1),3,D1528&lt;=_xlfn.QUARTILE.INC(D:D,1),4)</f>
        <v>3</v>
      </c>
      <c r="J1528" t="str">
        <f t="shared" si="92"/>
        <v>133</v>
      </c>
      <c r="K1528" t="str">
        <f t="shared" si="93"/>
        <v/>
      </c>
      <c r="L1528" t="str">
        <f t="shared" si="94"/>
        <v/>
      </c>
      <c r="M1528" t="str">
        <f t="shared" si="95"/>
        <v/>
      </c>
    </row>
    <row r="1529" spans="1:13" x14ac:dyDescent="0.25">
      <c r="A1529">
        <v>5922</v>
      </c>
      <c r="B1529">
        <v>7</v>
      </c>
      <c r="C1529" s="1">
        <v>43580</v>
      </c>
      <c r="D1529">
        <v>37.299999999999997</v>
      </c>
      <c r="E1529">
        <v>4.1444444444444404</v>
      </c>
      <c r="F1529">
        <f>$O$2-C1529</f>
        <v>6</v>
      </c>
      <c r="G1529" cm="1">
        <f t="array" ref="G1529">_xlfn.IFS(F1529&gt;_xlfn.QUARTILE.INC(F:F,3),4,F1529&gt;_xlfn.QUARTILE.INC(F:F,2),3,F1529&gt;_xlfn.QUARTILE.INC(F:F,1),2,F1529&lt;=_xlfn.QUARTILE.INC(F:F,1),1)</f>
        <v>3</v>
      </c>
      <c r="H1529" cm="1">
        <f t="array" ref="H1529">_xlfn.IFS(B1529&gt;_xlfn.QUARTILE.INC(B:B,3),1,B1529&gt;_xlfn.QUARTILE.INC(B:B,2),2,B1529&gt;_xlfn.QUARTILE.INC(B:B,1),3,B1529&lt;=_xlfn.QUARTILE.INC(B:B,1),4)</f>
        <v>3</v>
      </c>
      <c r="I1529" cm="1">
        <f t="array" ref="I1529">_xlfn.IFS(D1529&gt;_xlfn.QUARTILE.INC(D:D,3),1,D1529&gt;_xlfn.QUARTILE.INC(D:D,2),2,D1529&gt;_xlfn.QUARTILE.INC(D:D,1),3,D1529&lt;=_xlfn.QUARTILE.INC(D:D,1),4)</f>
        <v>3</v>
      </c>
      <c r="J1529" t="str">
        <f t="shared" si="92"/>
        <v>333</v>
      </c>
      <c r="K1529" t="str">
        <f t="shared" si="93"/>
        <v/>
      </c>
      <c r="L1529" t="str">
        <f t="shared" si="94"/>
        <v/>
      </c>
      <c r="M1529" t="str">
        <f t="shared" si="95"/>
        <v/>
      </c>
    </row>
    <row r="1530" spans="1:13" x14ac:dyDescent="0.25">
      <c r="A1530">
        <v>5288</v>
      </c>
      <c r="B1530">
        <v>7</v>
      </c>
      <c r="C1530" s="1">
        <v>43584</v>
      </c>
      <c r="D1530">
        <v>37.29</v>
      </c>
      <c r="E1530">
        <v>4.6612499999999999</v>
      </c>
      <c r="F1530">
        <f>$O$2-C1530</f>
        <v>2</v>
      </c>
      <c r="G1530" cm="1">
        <f t="array" ref="G1530">_xlfn.IFS(F1530&gt;_xlfn.QUARTILE.INC(F:F,3),4,F1530&gt;_xlfn.QUARTILE.INC(F:F,2),3,F1530&gt;_xlfn.QUARTILE.INC(F:F,1),2,F1530&lt;=_xlfn.QUARTILE.INC(F:F,1),1)</f>
        <v>1</v>
      </c>
      <c r="H1530" cm="1">
        <f t="array" ref="H1530">_xlfn.IFS(B1530&gt;_xlfn.QUARTILE.INC(B:B,3),1,B1530&gt;_xlfn.QUARTILE.INC(B:B,2),2,B1530&gt;_xlfn.QUARTILE.INC(B:B,1),3,B1530&lt;=_xlfn.QUARTILE.INC(B:B,1),4)</f>
        <v>3</v>
      </c>
      <c r="I1530" cm="1">
        <f t="array" ref="I1530">_xlfn.IFS(D1530&gt;_xlfn.QUARTILE.INC(D:D,3),1,D1530&gt;_xlfn.QUARTILE.INC(D:D,2),2,D1530&gt;_xlfn.QUARTILE.INC(D:D,1),3,D1530&lt;=_xlfn.QUARTILE.INC(D:D,1),4)</f>
        <v>3</v>
      </c>
      <c r="J1530" t="str">
        <f t="shared" si="92"/>
        <v>133</v>
      </c>
      <c r="K1530" t="str">
        <f t="shared" si="93"/>
        <v/>
      </c>
      <c r="L1530" t="str">
        <f t="shared" si="94"/>
        <v/>
      </c>
      <c r="M1530" t="str">
        <f t="shared" si="95"/>
        <v/>
      </c>
    </row>
    <row r="1531" spans="1:13" x14ac:dyDescent="0.25">
      <c r="A1531">
        <v>716</v>
      </c>
      <c r="B1531">
        <v>8</v>
      </c>
      <c r="C1531" s="1">
        <v>43577</v>
      </c>
      <c r="D1531">
        <v>37.25</v>
      </c>
      <c r="E1531">
        <v>4.1388888888888804</v>
      </c>
      <c r="F1531">
        <f>$O$2-C1531</f>
        <v>9</v>
      </c>
      <c r="G1531" cm="1">
        <f t="array" ref="G1531">_xlfn.IFS(F1531&gt;_xlfn.QUARTILE.INC(F:F,3),4,F1531&gt;_xlfn.QUARTILE.INC(F:F,2),3,F1531&gt;_xlfn.QUARTILE.INC(F:F,1),2,F1531&lt;=_xlfn.QUARTILE.INC(F:F,1),1)</f>
        <v>4</v>
      </c>
      <c r="H1531" cm="1">
        <f t="array" ref="H1531">_xlfn.IFS(B1531&gt;_xlfn.QUARTILE.INC(B:B,3),1,B1531&gt;_xlfn.QUARTILE.INC(B:B,2),2,B1531&gt;_xlfn.QUARTILE.INC(B:B,1),3,B1531&lt;=_xlfn.QUARTILE.INC(B:B,1),4)</f>
        <v>3</v>
      </c>
      <c r="I1531" cm="1">
        <f t="array" ref="I1531">_xlfn.IFS(D1531&gt;_xlfn.QUARTILE.INC(D:D,3),1,D1531&gt;_xlfn.QUARTILE.INC(D:D,2),2,D1531&gt;_xlfn.QUARTILE.INC(D:D,1),3,D1531&lt;=_xlfn.QUARTILE.INC(D:D,1),4)</f>
        <v>3</v>
      </c>
      <c r="J1531" t="str">
        <f t="shared" si="92"/>
        <v>433</v>
      </c>
      <c r="K1531" t="str">
        <f t="shared" si="93"/>
        <v>At Risk</v>
      </c>
      <c r="L1531" t="str">
        <f t="shared" si="94"/>
        <v/>
      </c>
      <c r="M1531" t="str">
        <f t="shared" si="95"/>
        <v/>
      </c>
    </row>
    <row r="1532" spans="1:13" x14ac:dyDescent="0.25">
      <c r="A1532">
        <v>5278</v>
      </c>
      <c r="B1532">
        <v>6</v>
      </c>
      <c r="C1532" s="1">
        <v>43566</v>
      </c>
      <c r="D1532">
        <v>37.200000000000003</v>
      </c>
      <c r="E1532">
        <v>4.6500000000000004</v>
      </c>
      <c r="F1532">
        <f>$O$2-C1532</f>
        <v>20</v>
      </c>
      <c r="G1532" cm="1">
        <f t="array" ref="G1532">_xlfn.IFS(F1532&gt;_xlfn.QUARTILE.INC(F:F,3),4,F1532&gt;_xlfn.QUARTILE.INC(F:F,2),3,F1532&gt;_xlfn.QUARTILE.INC(F:F,1),2,F1532&lt;=_xlfn.QUARTILE.INC(F:F,1),1)</f>
        <v>4</v>
      </c>
      <c r="H1532" cm="1">
        <f t="array" ref="H1532">_xlfn.IFS(B1532&gt;_xlfn.QUARTILE.INC(B:B,3),1,B1532&gt;_xlfn.QUARTILE.INC(B:B,2),2,B1532&gt;_xlfn.QUARTILE.INC(B:B,1),3,B1532&lt;=_xlfn.QUARTILE.INC(B:B,1),4)</f>
        <v>4</v>
      </c>
      <c r="I1532" cm="1">
        <f t="array" ref="I1532">_xlfn.IFS(D1532&gt;_xlfn.QUARTILE.INC(D:D,3),1,D1532&gt;_xlfn.QUARTILE.INC(D:D,2),2,D1532&gt;_xlfn.QUARTILE.INC(D:D,1),3,D1532&lt;=_xlfn.QUARTILE.INC(D:D,1),4)</f>
        <v>3</v>
      </c>
      <c r="J1532" t="str">
        <f t="shared" si="92"/>
        <v>443</v>
      </c>
      <c r="K1532" t="str">
        <f t="shared" si="93"/>
        <v>At Risk</v>
      </c>
      <c r="L1532" t="str">
        <f t="shared" si="94"/>
        <v/>
      </c>
      <c r="M1532" t="str">
        <f t="shared" si="95"/>
        <v/>
      </c>
    </row>
    <row r="1533" spans="1:13" x14ac:dyDescent="0.25">
      <c r="A1533">
        <v>8055</v>
      </c>
      <c r="B1533">
        <v>10</v>
      </c>
      <c r="C1533" s="1">
        <v>43582</v>
      </c>
      <c r="D1533">
        <v>37.15</v>
      </c>
      <c r="E1533">
        <v>3.0958333333333301</v>
      </c>
      <c r="F1533">
        <f>$O$2-C1533</f>
        <v>4</v>
      </c>
      <c r="G1533" cm="1">
        <f t="array" ref="G1533">_xlfn.IFS(F1533&gt;_xlfn.QUARTILE.INC(F:F,3),4,F1533&gt;_xlfn.QUARTILE.INC(F:F,2),3,F1533&gt;_xlfn.QUARTILE.INC(F:F,1),2,F1533&lt;=_xlfn.QUARTILE.INC(F:F,1),1)</f>
        <v>2</v>
      </c>
      <c r="H1533" cm="1">
        <f t="array" ref="H1533">_xlfn.IFS(B1533&gt;_xlfn.QUARTILE.INC(B:B,3),1,B1533&gt;_xlfn.QUARTILE.INC(B:B,2),2,B1533&gt;_xlfn.QUARTILE.INC(B:B,1),3,B1533&lt;=_xlfn.QUARTILE.INC(B:B,1),4)</f>
        <v>2</v>
      </c>
      <c r="I1533" cm="1">
        <f t="array" ref="I1533">_xlfn.IFS(D1533&gt;_xlfn.QUARTILE.INC(D:D,3),1,D1533&gt;_xlfn.QUARTILE.INC(D:D,2),2,D1533&gt;_xlfn.QUARTILE.INC(D:D,1),3,D1533&lt;=_xlfn.QUARTILE.INC(D:D,1),4)</f>
        <v>3</v>
      </c>
      <c r="J1533" t="str">
        <f t="shared" si="92"/>
        <v>223</v>
      </c>
      <c r="K1533" t="str">
        <f t="shared" si="93"/>
        <v/>
      </c>
      <c r="L1533" t="str">
        <f t="shared" si="94"/>
        <v/>
      </c>
      <c r="M1533" t="str">
        <f t="shared" si="95"/>
        <v/>
      </c>
    </row>
    <row r="1534" spans="1:13" x14ac:dyDescent="0.25">
      <c r="A1534">
        <v>11</v>
      </c>
      <c r="B1534">
        <v>8</v>
      </c>
      <c r="C1534" s="1">
        <v>43583</v>
      </c>
      <c r="D1534">
        <v>37.15</v>
      </c>
      <c r="E1534">
        <v>3.7149999999999999</v>
      </c>
      <c r="F1534">
        <f>$O$2-C1534</f>
        <v>3</v>
      </c>
      <c r="G1534" cm="1">
        <f t="array" ref="G1534">_xlfn.IFS(F1534&gt;_xlfn.QUARTILE.INC(F:F,3),4,F1534&gt;_xlfn.QUARTILE.INC(F:F,2),3,F1534&gt;_xlfn.QUARTILE.INC(F:F,1),2,F1534&lt;=_xlfn.QUARTILE.INC(F:F,1),1)</f>
        <v>1</v>
      </c>
      <c r="H1534" cm="1">
        <f t="array" ref="H1534">_xlfn.IFS(B1534&gt;_xlfn.QUARTILE.INC(B:B,3),1,B1534&gt;_xlfn.QUARTILE.INC(B:B,2),2,B1534&gt;_xlfn.QUARTILE.INC(B:B,1),3,B1534&lt;=_xlfn.QUARTILE.INC(B:B,1),4)</f>
        <v>3</v>
      </c>
      <c r="I1534" cm="1">
        <f t="array" ref="I1534">_xlfn.IFS(D1534&gt;_xlfn.QUARTILE.INC(D:D,3),1,D1534&gt;_xlfn.QUARTILE.INC(D:D,2),2,D1534&gt;_xlfn.QUARTILE.INC(D:D,1),3,D1534&lt;=_xlfn.QUARTILE.INC(D:D,1),4)</f>
        <v>3</v>
      </c>
      <c r="J1534" t="str">
        <f t="shared" si="92"/>
        <v>133</v>
      </c>
      <c r="K1534" t="str">
        <f t="shared" si="93"/>
        <v/>
      </c>
      <c r="L1534" t="str">
        <f t="shared" si="94"/>
        <v/>
      </c>
      <c r="M1534" t="str">
        <f t="shared" si="95"/>
        <v/>
      </c>
    </row>
    <row r="1535" spans="1:13" x14ac:dyDescent="0.25">
      <c r="A1535">
        <v>5135</v>
      </c>
      <c r="B1535">
        <v>6</v>
      </c>
      <c r="C1535" s="1">
        <v>43583</v>
      </c>
      <c r="D1535">
        <v>37.1</v>
      </c>
      <c r="E1535">
        <v>4.6375000000000002</v>
      </c>
      <c r="F1535">
        <f>$O$2-C1535</f>
        <v>3</v>
      </c>
      <c r="G1535" cm="1">
        <f t="array" ref="G1535">_xlfn.IFS(F1535&gt;_xlfn.QUARTILE.INC(F:F,3),4,F1535&gt;_xlfn.QUARTILE.INC(F:F,2),3,F1535&gt;_xlfn.QUARTILE.INC(F:F,1),2,F1535&lt;=_xlfn.QUARTILE.INC(F:F,1),1)</f>
        <v>1</v>
      </c>
      <c r="H1535" cm="1">
        <f t="array" ref="H1535">_xlfn.IFS(B1535&gt;_xlfn.QUARTILE.INC(B:B,3),1,B1535&gt;_xlfn.QUARTILE.INC(B:B,2),2,B1535&gt;_xlfn.QUARTILE.INC(B:B,1),3,B1535&lt;=_xlfn.QUARTILE.INC(B:B,1),4)</f>
        <v>4</v>
      </c>
      <c r="I1535" cm="1">
        <f t="array" ref="I1535">_xlfn.IFS(D1535&gt;_xlfn.QUARTILE.INC(D:D,3),1,D1535&gt;_xlfn.QUARTILE.INC(D:D,2),2,D1535&gt;_xlfn.QUARTILE.INC(D:D,1),3,D1535&lt;=_xlfn.QUARTILE.INC(D:D,1),4)</f>
        <v>3</v>
      </c>
      <c r="J1535" t="str">
        <f t="shared" si="92"/>
        <v>143</v>
      </c>
      <c r="K1535" t="str">
        <f t="shared" si="93"/>
        <v/>
      </c>
      <c r="L1535" t="str">
        <f t="shared" si="94"/>
        <v/>
      </c>
      <c r="M1535" t="str">
        <f t="shared" si="95"/>
        <v/>
      </c>
    </row>
    <row r="1536" spans="1:13" x14ac:dyDescent="0.25">
      <c r="A1536">
        <v>5184</v>
      </c>
      <c r="B1536">
        <v>7</v>
      </c>
      <c r="C1536" s="1">
        <v>43568</v>
      </c>
      <c r="D1536">
        <v>37.1</v>
      </c>
      <c r="E1536">
        <v>4.6375000000000002</v>
      </c>
      <c r="F1536">
        <f>$O$2-C1536</f>
        <v>18</v>
      </c>
      <c r="G1536" cm="1">
        <f t="array" ref="G1536">_xlfn.IFS(F1536&gt;_xlfn.QUARTILE.INC(F:F,3),4,F1536&gt;_xlfn.QUARTILE.INC(F:F,2),3,F1536&gt;_xlfn.QUARTILE.INC(F:F,1),2,F1536&lt;=_xlfn.QUARTILE.INC(F:F,1),1)</f>
        <v>4</v>
      </c>
      <c r="H1536" cm="1">
        <f t="array" ref="H1536">_xlfn.IFS(B1536&gt;_xlfn.QUARTILE.INC(B:B,3),1,B1536&gt;_xlfn.QUARTILE.INC(B:B,2),2,B1536&gt;_xlfn.QUARTILE.INC(B:B,1),3,B1536&lt;=_xlfn.QUARTILE.INC(B:B,1),4)</f>
        <v>3</v>
      </c>
      <c r="I1536" cm="1">
        <f t="array" ref="I1536">_xlfn.IFS(D1536&gt;_xlfn.QUARTILE.INC(D:D,3),1,D1536&gt;_xlfn.QUARTILE.INC(D:D,2),2,D1536&gt;_xlfn.QUARTILE.INC(D:D,1),3,D1536&lt;=_xlfn.QUARTILE.INC(D:D,1),4)</f>
        <v>3</v>
      </c>
      <c r="J1536" t="str">
        <f t="shared" si="92"/>
        <v>433</v>
      </c>
      <c r="K1536" t="str">
        <f t="shared" si="93"/>
        <v>At Risk</v>
      </c>
      <c r="L1536" t="str">
        <f t="shared" si="94"/>
        <v/>
      </c>
      <c r="M1536" t="str">
        <f t="shared" si="95"/>
        <v/>
      </c>
    </row>
    <row r="1537" spans="1:13" x14ac:dyDescent="0.25">
      <c r="A1537">
        <v>8194</v>
      </c>
      <c r="B1537">
        <v>8</v>
      </c>
      <c r="C1537" s="1">
        <v>43583</v>
      </c>
      <c r="D1537">
        <v>37.1</v>
      </c>
      <c r="E1537">
        <v>4.6375000000000002</v>
      </c>
      <c r="F1537">
        <f>$O$2-C1537</f>
        <v>3</v>
      </c>
      <c r="G1537" cm="1">
        <f t="array" ref="G1537">_xlfn.IFS(F1537&gt;_xlfn.QUARTILE.INC(F:F,3),4,F1537&gt;_xlfn.QUARTILE.INC(F:F,2),3,F1537&gt;_xlfn.QUARTILE.INC(F:F,1),2,F1537&lt;=_xlfn.QUARTILE.INC(F:F,1),1)</f>
        <v>1</v>
      </c>
      <c r="H1537" cm="1">
        <f t="array" ref="H1537">_xlfn.IFS(B1537&gt;_xlfn.QUARTILE.INC(B:B,3),1,B1537&gt;_xlfn.QUARTILE.INC(B:B,2),2,B1537&gt;_xlfn.QUARTILE.INC(B:B,1),3,B1537&lt;=_xlfn.QUARTILE.INC(B:B,1),4)</f>
        <v>3</v>
      </c>
      <c r="I1537" cm="1">
        <f t="array" ref="I1537">_xlfn.IFS(D1537&gt;_xlfn.QUARTILE.INC(D:D,3),1,D1537&gt;_xlfn.QUARTILE.INC(D:D,2),2,D1537&gt;_xlfn.QUARTILE.INC(D:D,1),3,D1537&lt;=_xlfn.QUARTILE.INC(D:D,1),4)</f>
        <v>3</v>
      </c>
      <c r="J1537" t="str">
        <f t="shared" si="92"/>
        <v>133</v>
      </c>
      <c r="K1537" t="str">
        <f t="shared" si="93"/>
        <v/>
      </c>
      <c r="L1537" t="str">
        <f t="shared" si="94"/>
        <v/>
      </c>
      <c r="M1537" t="str">
        <f t="shared" si="95"/>
        <v/>
      </c>
    </row>
    <row r="1538" spans="1:13" x14ac:dyDescent="0.25">
      <c r="A1538">
        <v>5397</v>
      </c>
      <c r="B1538">
        <v>7</v>
      </c>
      <c r="C1538" s="1">
        <v>43576</v>
      </c>
      <c r="D1538">
        <v>37</v>
      </c>
      <c r="E1538">
        <v>5.2857142857142803</v>
      </c>
      <c r="F1538">
        <f>$O$2-C1538</f>
        <v>10</v>
      </c>
      <c r="G1538" cm="1">
        <f t="array" ref="G1538">_xlfn.IFS(F1538&gt;_xlfn.QUARTILE.INC(F:F,3),4,F1538&gt;_xlfn.QUARTILE.INC(F:F,2),3,F1538&gt;_xlfn.QUARTILE.INC(F:F,1),2,F1538&lt;=_xlfn.QUARTILE.INC(F:F,1),1)</f>
        <v>4</v>
      </c>
      <c r="H1538" cm="1">
        <f t="array" ref="H1538">_xlfn.IFS(B1538&gt;_xlfn.QUARTILE.INC(B:B,3),1,B1538&gt;_xlfn.QUARTILE.INC(B:B,2),2,B1538&gt;_xlfn.QUARTILE.INC(B:B,1),3,B1538&lt;=_xlfn.QUARTILE.INC(B:B,1),4)</f>
        <v>3</v>
      </c>
      <c r="I1538" cm="1">
        <f t="array" ref="I1538">_xlfn.IFS(D1538&gt;_xlfn.QUARTILE.INC(D:D,3),1,D1538&gt;_xlfn.QUARTILE.INC(D:D,2),2,D1538&gt;_xlfn.QUARTILE.INC(D:D,1),3,D1538&lt;=_xlfn.QUARTILE.INC(D:D,1),4)</f>
        <v>3</v>
      </c>
      <c r="J1538" t="str">
        <f t="shared" si="92"/>
        <v>433</v>
      </c>
      <c r="K1538" t="str">
        <f t="shared" si="93"/>
        <v>At Risk</v>
      </c>
      <c r="L1538" t="str">
        <f t="shared" si="94"/>
        <v/>
      </c>
      <c r="M1538" t="str">
        <f t="shared" si="95"/>
        <v/>
      </c>
    </row>
    <row r="1539" spans="1:13" x14ac:dyDescent="0.25">
      <c r="A1539">
        <v>12</v>
      </c>
      <c r="B1539">
        <v>7</v>
      </c>
      <c r="C1539" s="1">
        <v>43582</v>
      </c>
      <c r="D1539">
        <v>37</v>
      </c>
      <c r="E1539">
        <v>3.7</v>
      </c>
      <c r="F1539">
        <f>$O$2-C1539</f>
        <v>4</v>
      </c>
      <c r="G1539" cm="1">
        <f t="array" ref="G1539">_xlfn.IFS(F1539&gt;_xlfn.QUARTILE.INC(F:F,3),4,F1539&gt;_xlfn.QUARTILE.INC(F:F,2),3,F1539&gt;_xlfn.QUARTILE.INC(F:F,1),2,F1539&lt;=_xlfn.QUARTILE.INC(F:F,1),1)</f>
        <v>2</v>
      </c>
      <c r="H1539" cm="1">
        <f t="array" ref="H1539">_xlfn.IFS(B1539&gt;_xlfn.QUARTILE.INC(B:B,3),1,B1539&gt;_xlfn.QUARTILE.INC(B:B,2),2,B1539&gt;_xlfn.QUARTILE.INC(B:B,1),3,B1539&lt;=_xlfn.QUARTILE.INC(B:B,1),4)</f>
        <v>3</v>
      </c>
      <c r="I1539" cm="1">
        <f t="array" ref="I1539">_xlfn.IFS(D1539&gt;_xlfn.QUARTILE.INC(D:D,3),1,D1539&gt;_xlfn.QUARTILE.INC(D:D,2),2,D1539&gt;_xlfn.QUARTILE.INC(D:D,1),3,D1539&lt;=_xlfn.QUARTILE.INC(D:D,1),4)</f>
        <v>3</v>
      </c>
      <c r="J1539" t="str">
        <f t="shared" ref="J1539:J1602" si="96">_xlfn.CONCAT(G1539,H1539,I1539,)</f>
        <v>233</v>
      </c>
      <c r="K1539" t="str">
        <f t="shared" ref="K1539:K1602" si="97">IF(OR(G1539=4,G1539=4),"At Risk", "")</f>
        <v/>
      </c>
      <c r="L1539" t="str">
        <f t="shared" ref="L1539:L1602" si="98">IF(AND(G1539=1,H1539=1,I1539=1),"Champion","")</f>
        <v/>
      </c>
      <c r="M1539" t="str">
        <f t="shared" ref="M1539:M1602" si="99">IF(H1539=1,"Loyal","")</f>
        <v/>
      </c>
    </row>
    <row r="1540" spans="1:13" x14ac:dyDescent="0.25">
      <c r="A1540">
        <v>5127</v>
      </c>
      <c r="B1540">
        <v>6</v>
      </c>
      <c r="C1540" s="1">
        <v>43583</v>
      </c>
      <c r="D1540">
        <v>37</v>
      </c>
      <c r="E1540">
        <v>4.625</v>
      </c>
      <c r="F1540">
        <f>$O$2-C1540</f>
        <v>3</v>
      </c>
      <c r="G1540" cm="1">
        <f t="array" ref="G1540">_xlfn.IFS(F1540&gt;_xlfn.QUARTILE.INC(F:F,3),4,F1540&gt;_xlfn.QUARTILE.INC(F:F,2),3,F1540&gt;_xlfn.QUARTILE.INC(F:F,1),2,F1540&lt;=_xlfn.QUARTILE.INC(F:F,1),1)</f>
        <v>1</v>
      </c>
      <c r="H1540" cm="1">
        <f t="array" ref="H1540">_xlfn.IFS(B1540&gt;_xlfn.QUARTILE.INC(B:B,3),1,B1540&gt;_xlfn.QUARTILE.INC(B:B,2),2,B1540&gt;_xlfn.QUARTILE.INC(B:B,1),3,B1540&lt;=_xlfn.QUARTILE.INC(B:B,1),4)</f>
        <v>4</v>
      </c>
      <c r="I1540" cm="1">
        <f t="array" ref="I1540">_xlfn.IFS(D1540&gt;_xlfn.QUARTILE.INC(D:D,3),1,D1540&gt;_xlfn.QUARTILE.INC(D:D,2),2,D1540&gt;_xlfn.QUARTILE.INC(D:D,1),3,D1540&lt;=_xlfn.QUARTILE.INC(D:D,1),4)</f>
        <v>3</v>
      </c>
      <c r="J1540" t="str">
        <f t="shared" si="96"/>
        <v>143</v>
      </c>
      <c r="K1540" t="str">
        <f t="shared" si="97"/>
        <v/>
      </c>
      <c r="L1540" t="str">
        <f t="shared" si="98"/>
        <v/>
      </c>
      <c r="M1540" t="str">
        <f t="shared" si="99"/>
        <v/>
      </c>
    </row>
    <row r="1541" spans="1:13" x14ac:dyDescent="0.25">
      <c r="A1541">
        <v>510</v>
      </c>
      <c r="B1541">
        <v>9</v>
      </c>
      <c r="C1541" s="1">
        <v>43579</v>
      </c>
      <c r="D1541">
        <v>37</v>
      </c>
      <c r="E1541">
        <v>3.0833333333333299</v>
      </c>
      <c r="F1541">
        <f>$O$2-C1541</f>
        <v>7</v>
      </c>
      <c r="G1541" cm="1">
        <f t="array" ref="G1541">_xlfn.IFS(F1541&gt;_xlfn.QUARTILE.INC(F:F,3),4,F1541&gt;_xlfn.QUARTILE.INC(F:F,2),3,F1541&gt;_xlfn.QUARTILE.INC(F:F,1),2,F1541&lt;=_xlfn.QUARTILE.INC(F:F,1),1)</f>
        <v>3</v>
      </c>
      <c r="H1541" cm="1">
        <f t="array" ref="H1541">_xlfn.IFS(B1541&gt;_xlfn.QUARTILE.INC(B:B,3),1,B1541&gt;_xlfn.QUARTILE.INC(B:B,2),2,B1541&gt;_xlfn.QUARTILE.INC(B:B,1),3,B1541&lt;=_xlfn.QUARTILE.INC(B:B,1),4)</f>
        <v>2</v>
      </c>
      <c r="I1541" cm="1">
        <f t="array" ref="I1541">_xlfn.IFS(D1541&gt;_xlfn.QUARTILE.INC(D:D,3),1,D1541&gt;_xlfn.QUARTILE.INC(D:D,2),2,D1541&gt;_xlfn.QUARTILE.INC(D:D,1),3,D1541&lt;=_xlfn.QUARTILE.INC(D:D,1),4)</f>
        <v>3</v>
      </c>
      <c r="J1541" t="str">
        <f t="shared" si="96"/>
        <v>323</v>
      </c>
      <c r="K1541" t="str">
        <f t="shared" si="97"/>
        <v/>
      </c>
      <c r="L1541" t="str">
        <f t="shared" si="98"/>
        <v/>
      </c>
      <c r="M1541" t="str">
        <f t="shared" si="99"/>
        <v/>
      </c>
    </row>
    <row r="1542" spans="1:13" x14ac:dyDescent="0.25">
      <c r="A1542">
        <v>737</v>
      </c>
      <c r="B1542">
        <v>7</v>
      </c>
      <c r="C1542" s="1">
        <v>43584</v>
      </c>
      <c r="D1542">
        <v>36.950000000000003</v>
      </c>
      <c r="E1542">
        <v>4.1055555555555499</v>
      </c>
      <c r="F1542">
        <f>$O$2-C1542</f>
        <v>2</v>
      </c>
      <c r="G1542" cm="1">
        <f t="array" ref="G1542">_xlfn.IFS(F1542&gt;_xlfn.QUARTILE.INC(F:F,3),4,F1542&gt;_xlfn.QUARTILE.INC(F:F,2),3,F1542&gt;_xlfn.QUARTILE.INC(F:F,1),2,F1542&lt;=_xlfn.QUARTILE.INC(F:F,1),1)</f>
        <v>1</v>
      </c>
      <c r="H1542" cm="1">
        <f t="array" ref="H1542">_xlfn.IFS(B1542&gt;_xlfn.QUARTILE.INC(B:B,3),1,B1542&gt;_xlfn.QUARTILE.INC(B:B,2),2,B1542&gt;_xlfn.QUARTILE.INC(B:B,1),3,B1542&lt;=_xlfn.QUARTILE.INC(B:B,1),4)</f>
        <v>3</v>
      </c>
      <c r="I1542" cm="1">
        <f t="array" ref="I1542">_xlfn.IFS(D1542&gt;_xlfn.QUARTILE.INC(D:D,3),1,D1542&gt;_xlfn.QUARTILE.INC(D:D,2),2,D1542&gt;_xlfn.QUARTILE.INC(D:D,1),3,D1542&lt;=_xlfn.QUARTILE.INC(D:D,1),4)</f>
        <v>3</v>
      </c>
      <c r="J1542" t="str">
        <f t="shared" si="96"/>
        <v>133</v>
      </c>
      <c r="K1542" t="str">
        <f t="shared" si="97"/>
        <v/>
      </c>
      <c r="L1542" t="str">
        <f t="shared" si="98"/>
        <v/>
      </c>
      <c r="M1542" t="str">
        <f t="shared" si="99"/>
        <v/>
      </c>
    </row>
    <row r="1543" spans="1:13" x14ac:dyDescent="0.25">
      <c r="A1543">
        <v>5110</v>
      </c>
      <c r="B1543">
        <v>7</v>
      </c>
      <c r="C1543" s="1">
        <v>43583</v>
      </c>
      <c r="D1543">
        <v>36.85</v>
      </c>
      <c r="E1543">
        <v>4.0944444444444397</v>
      </c>
      <c r="F1543">
        <f>$O$2-C1543</f>
        <v>3</v>
      </c>
      <c r="G1543" cm="1">
        <f t="array" ref="G1543">_xlfn.IFS(F1543&gt;_xlfn.QUARTILE.INC(F:F,3),4,F1543&gt;_xlfn.QUARTILE.INC(F:F,2),3,F1543&gt;_xlfn.QUARTILE.INC(F:F,1),2,F1543&lt;=_xlfn.QUARTILE.INC(F:F,1),1)</f>
        <v>1</v>
      </c>
      <c r="H1543" cm="1">
        <f t="array" ref="H1543">_xlfn.IFS(B1543&gt;_xlfn.QUARTILE.INC(B:B,3),1,B1543&gt;_xlfn.QUARTILE.INC(B:B,2),2,B1543&gt;_xlfn.QUARTILE.INC(B:B,1),3,B1543&lt;=_xlfn.QUARTILE.INC(B:B,1),4)</f>
        <v>3</v>
      </c>
      <c r="I1543" cm="1">
        <f t="array" ref="I1543">_xlfn.IFS(D1543&gt;_xlfn.QUARTILE.INC(D:D,3),1,D1543&gt;_xlfn.QUARTILE.INC(D:D,2),2,D1543&gt;_xlfn.QUARTILE.INC(D:D,1),3,D1543&lt;=_xlfn.QUARTILE.INC(D:D,1),4)</f>
        <v>3</v>
      </c>
      <c r="J1543" t="str">
        <f t="shared" si="96"/>
        <v>133</v>
      </c>
      <c r="K1543" t="str">
        <f t="shared" si="97"/>
        <v/>
      </c>
      <c r="L1543" t="str">
        <f t="shared" si="98"/>
        <v/>
      </c>
      <c r="M1543" t="str">
        <f t="shared" si="99"/>
        <v/>
      </c>
    </row>
    <row r="1544" spans="1:13" x14ac:dyDescent="0.25">
      <c r="A1544">
        <v>5456</v>
      </c>
      <c r="B1544">
        <v>7</v>
      </c>
      <c r="C1544" s="1">
        <v>43582</v>
      </c>
      <c r="D1544">
        <v>36.85</v>
      </c>
      <c r="E1544">
        <v>3.6850000000000001</v>
      </c>
      <c r="F1544">
        <f>$O$2-C1544</f>
        <v>4</v>
      </c>
      <c r="G1544" cm="1">
        <f t="array" ref="G1544">_xlfn.IFS(F1544&gt;_xlfn.QUARTILE.INC(F:F,3),4,F1544&gt;_xlfn.QUARTILE.INC(F:F,2),3,F1544&gt;_xlfn.QUARTILE.INC(F:F,1),2,F1544&lt;=_xlfn.QUARTILE.INC(F:F,1),1)</f>
        <v>2</v>
      </c>
      <c r="H1544" cm="1">
        <f t="array" ref="H1544">_xlfn.IFS(B1544&gt;_xlfn.QUARTILE.INC(B:B,3),1,B1544&gt;_xlfn.QUARTILE.INC(B:B,2),2,B1544&gt;_xlfn.QUARTILE.INC(B:B,1),3,B1544&lt;=_xlfn.QUARTILE.INC(B:B,1),4)</f>
        <v>3</v>
      </c>
      <c r="I1544" cm="1">
        <f t="array" ref="I1544">_xlfn.IFS(D1544&gt;_xlfn.QUARTILE.INC(D:D,3),1,D1544&gt;_xlfn.QUARTILE.INC(D:D,2),2,D1544&gt;_xlfn.QUARTILE.INC(D:D,1),3,D1544&lt;=_xlfn.QUARTILE.INC(D:D,1),4)</f>
        <v>3</v>
      </c>
      <c r="J1544" t="str">
        <f t="shared" si="96"/>
        <v>233</v>
      </c>
      <c r="K1544" t="str">
        <f t="shared" si="97"/>
        <v/>
      </c>
      <c r="L1544" t="str">
        <f t="shared" si="98"/>
        <v/>
      </c>
      <c r="M1544" t="str">
        <f t="shared" si="99"/>
        <v/>
      </c>
    </row>
    <row r="1545" spans="1:13" x14ac:dyDescent="0.25">
      <c r="A1545">
        <v>5750</v>
      </c>
      <c r="B1545">
        <v>7</v>
      </c>
      <c r="C1545" s="1">
        <v>43578</v>
      </c>
      <c r="D1545">
        <v>36.85</v>
      </c>
      <c r="E1545">
        <v>3.6850000000000001</v>
      </c>
      <c r="F1545">
        <f>$O$2-C1545</f>
        <v>8</v>
      </c>
      <c r="G1545" cm="1">
        <f t="array" ref="G1545">_xlfn.IFS(F1545&gt;_xlfn.QUARTILE.INC(F:F,3),4,F1545&gt;_xlfn.QUARTILE.INC(F:F,2),3,F1545&gt;_xlfn.QUARTILE.INC(F:F,1),2,F1545&lt;=_xlfn.QUARTILE.INC(F:F,1),1)</f>
        <v>4</v>
      </c>
      <c r="H1545" cm="1">
        <f t="array" ref="H1545">_xlfn.IFS(B1545&gt;_xlfn.QUARTILE.INC(B:B,3),1,B1545&gt;_xlfn.QUARTILE.INC(B:B,2),2,B1545&gt;_xlfn.QUARTILE.INC(B:B,1),3,B1545&lt;=_xlfn.QUARTILE.INC(B:B,1),4)</f>
        <v>3</v>
      </c>
      <c r="I1545" cm="1">
        <f t="array" ref="I1545">_xlfn.IFS(D1545&gt;_xlfn.QUARTILE.INC(D:D,3),1,D1545&gt;_xlfn.QUARTILE.INC(D:D,2),2,D1545&gt;_xlfn.QUARTILE.INC(D:D,1),3,D1545&lt;=_xlfn.QUARTILE.INC(D:D,1),4)</f>
        <v>3</v>
      </c>
      <c r="J1545" t="str">
        <f t="shared" si="96"/>
        <v>433</v>
      </c>
      <c r="K1545" t="str">
        <f t="shared" si="97"/>
        <v>At Risk</v>
      </c>
      <c r="L1545" t="str">
        <f t="shared" si="98"/>
        <v/>
      </c>
      <c r="M1545" t="str">
        <f t="shared" si="99"/>
        <v/>
      </c>
    </row>
    <row r="1546" spans="1:13" x14ac:dyDescent="0.25">
      <c r="A1546">
        <v>358</v>
      </c>
      <c r="B1546">
        <v>7</v>
      </c>
      <c r="C1546" s="1">
        <v>43581</v>
      </c>
      <c r="D1546">
        <v>36.849999999999902</v>
      </c>
      <c r="E1546">
        <v>4.0944444444444397</v>
      </c>
      <c r="F1546">
        <f>$O$2-C1546</f>
        <v>5</v>
      </c>
      <c r="G1546" cm="1">
        <f t="array" ref="G1546">_xlfn.IFS(F1546&gt;_xlfn.QUARTILE.INC(F:F,3),4,F1546&gt;_xlfn.QUARTILE.INC(F:F,2),3,F1546&gt;_xlfn.QUARTILE.INC(F:F,1),2,F1546&lt;=_xlfn.QUARTILE.INC(F:F,1),1)</f>
        <v>3</v>
      </c>
      <c r="H1546" cm="1">
        <f t="array" ref="H1546">_xlfn.IFS(B1546&gt;_xlfn.QUARTILE.INC(B:B,3),1,B1546&gt;_xlfn.QUARTILE.INC(B:B,2),2,B1546&gt;_xlfn.QUARTILE.INC(B:B,1),3,B1546&lt;=_xlfn.QUARTILE.INC(B:B,1),4)</f>
        <v>3</v>
      </c>
      <c r="I1546" cm="1">
        <f t="array" ref="I1546">_xlfn.IFS(D1546&gt;_xlfn.QUARTILE.INC(D:D,3),1,D1546&gt;_xlfn.QUARTILE.INC(D:D,2),2,D1546&gt;_xlfn.QUARTILE.INC(D:D,1),3,D1546&lt;=_xlfn.QUARTILE.INC(D:D,1),4)</f>
        <v>3</v>
      </c>
      <c r="J1546" t="str">
        <f t="shared" si="96"/>
        <v>333</v>
      </c>
      <c r="K1546" t="str">
        <f t="shared" si="97"/>
        <v/>
      </c>
      <c r="L1546" t="str">
        <f t="shared" si="98"/>
        <v/>
      </c>
      <c r="M1546" t="str">
        <f t="shared" si="99"/>
        <v/>
      </c>
    </row>
    <row r="1547" spans="1:13" x14ac:dyDescent="0.25">
      <c r="A1547">
        <v>5940</v>
      </c>
      <c r="B1547">
        <v>6</v>
      </c>
      <c r="C1547" s="1">
        <v>43583</v>
      </c>
      <c r="D1547">
        <v>36.799999999999997</v>
      </c>
      <c r="E1547">
        <v>5.25714285714285</v>
      </c>
      <c r="F1547">
        <f>$O$2-C1547</f>
        <v>3</v>
      </c>
      <c r="G1547" cm="1">
        <f t="array" ref="G1547">_xlfn.IFS(F1547&gt;_xlfn.QUARTILE.INC(F:F,3),4,F1547&gt;_xlfn.QUARTILE.INC(F:F,2),3,F1547&gt;_xlfn.QUARTILE.INC(F:F,1),2,F1547&lt;=_xlfn.QUARTILE.INC(F:F,1),1)</f>
        <v>1</v>
      </c>
      <c r="H1547" cm="1">
        <f t="array" ref="H1547">_xlfn.IFS(B1547&gt;_xlfn.QUARTILE.INC(B:B,3),1,B1547&gt;_xlfn.QUARTILE.INC(B:B,2),2,B1547&gt;_xlfn.QUARTILE.INC(B:B,1),3,B1547&lt;=_xlfn.QUARTILE.INC(B:B,1),4)</f>
        <v>4</v>
      </c>
      <c r="I1547" cm="1">
        <f t="array" ref="I1547">_xlfn.IFS(D1547&gt;_xlfn.QUARTILE.INC(D:D,3),1,D1547&gt;_xlfn.QUARTILE.INC(D:D,2),2,D1547&gt;_xlfn.QUARTILE.INC(D:D,1),3,D1547&lt;=_xlfn.QUARTILE.INC(D:D,1),4)</f>
        <v>3</v>
      </c>
      <c r="J1547" t="str">
        <f t="shared" si="96"/>
        <v>143</v>
      </c>
      <c r="K1547" t="str">
        <f t="shared" si="97"/>
        <v/>
      </c>
      <c r="L1547" t="str">
        <f t="shared" si="98"/>
        <v/>
      </c>
      <c r="M1547" t="str">
        <f t="shared" si="99"/>
        <v/>
      </c>
    </row>
    <row r="1548" spans="1:13" x14ac:dyDescent="0.25">
      <c r="A1548">
        <v>5291</v>
      </c>
      <c r="B1548">
        <v>6</v>
      </c>
      <c r="C1548" s="1">
        <v>43578</v>
      </c>
      <c r="D1548">
        <v>36.799999999999997</v>
      </c>
      <c r="E1548">
        <v>4.0888888888888797</v>
      </c>
      <c r="F1548">
        <f>$O$2-C1548</f>
        <v>8</v>
      </c>
      <c r="G1548" cm="1">
        <f t="array" ref="G1548">_xlfn.IFS(F1548&gt;_xlfn.QUARTILE.INC(F:F,3),4,F1548&gt;_xlfn.QUARTILE.INC(F:F,2),3,F1548&gt;_xlfn.QUARTILE.INC(F:F,1),2,F1548&lt;=_xlfn.QUARTILE.INC(F:F,1),1)</f>
        <v>4</v>
      </c>
      <c r="H1548" cm="1">
        <f t="array" ref="H1548">_xlfn.IFS(B1548&gt;_xlfn.QUARTILE.INC(B:B,3),1,B1548&gt;_xlfn.QUARTILE.INC(B:B,2),2,B1548&gt;_xlfn.QUARTILE.INC(B:B,1),3,B1548&lt;=_xlfn.QUARTILE.INC(B:B,1),4)</f>
        <v>4</v>
      </c>
      <c r="I1548" cm="1">
        <f t="array" ref="I1548">_xlfn.IFS(D1548&gt;_xlfn.QUARTILE.INC(D:D,3),1,D1548&gt;_xlfn.QUARTILE.INC(D:D,2),2,D1548&gt;_xlfn.QUARTILE.INC(D:D,1),3,D1548&lt;=_xlfn.QUARTILE.INC(D:D,1),4)</f>
        <v>3</v>
      </c>
      <c r="J1548" t="str">
        <f t="shared" si="96"/>
        <v>443</v>
      </c>
      <c r="K1548" t="str">
        <f t="shared" si="97"/>
        <v>At Risk</v>
      </c>
      <c r="L1548" t="str">
        <f t="shared" si="98"/>
        <v/>
      </c>
      <c r="M1548" t="str">
        <f t="shared" si="99"/>
        <v/>
      </c>
    </row>
    <row r="1549" spans="1:13" x14ac:dyDescent="0.25">
      <c r="A1549">
        <v>231</v>
      </c>
      <c r="B1549">
        <v>8</v>
      </c>
      <c r="C1549" s="1">
        <v>43580</v>
      </c>
      <c r="D1549">
        <v>36.75</v>
      </c>
      <c r="E1549">
        <v>4.59375</v>
      </c>
      <c r="F1549">
        <f>$O$2-C1549</f>
        <v>6</v>
      </c>
      <c r="G1549" cm="1">
        <f t="array" ref="G1549">_xlfn.IFS(F1549&gt;_xlfn.QUARTILE.INC(F:F,3),4,F1549&gt;_xlfn.QUARTILE.INC(F:F,2),3,F1549&gt;_xlfn.QUARTILE.INC(F:F,1),2,F1549&lt;=_xlfn.QUARTILE.INC(F:F,1),1)</f>
        <v>3</v>
      </c>
      <c r="H1549" cm="1">
        <f t="array" ref="H1549">_xlfn.IFS(B1549&gt;_xlfn.QUARTILE.INC(B:B,3),1,B1549&gt;_xlfn.QUARTILE.INC(B:B,2),2,B1549&gt;_xlfn.QUARTILE.INC(B:B,1),3,B1549&lt;=_xlfn.QUARTILE.INC(B:B,1),4)</f>
        <v>3</v>
      </c>
      <c r="I1549" cm="1">
        <f t="array" ref="I1549">_xlfn.IFS(D1549&gt;_xlfn.QUARTILE.INC(D:D,3),1,D1549&gt;_xlfn.QUARTILE.INC(D:D,2),2,D1549&gt;_xlfn.QUARTILE.INC(D:D,1),3,D1549&lt;=_xlfn.QUARTILE.INC(D:D,1),4)</f>
        <v>3</v>
      </c>
      <c r="J1549" t="str">
        <f t="shared" si="96"/>
        <v>333</v>
      </c>
      <c r="K1549" t="str">
        <f t="shared" si="97"/>
        <v/>
      </c>
      <c r="L1549" t="str">
        <f t="shared" si="98"/>
        <v/>
      </c>
      <c r="M1549" t="str">
        <f t="shared" si="99"/>
        <v/>
      </c>
    </row>
    <row r="1550" spans="1:13" x14ac:dyDescent="0.25">
      <c r="A1550">
        <v>5439</v>
      </c>
      <c r="B1550">
        <v>6</v>
      </c>
      <c r="C1550" s="1">
        <v>43570</v>
      </c>
      <c r="D1550">
        <v>36.75</v>
      </c>
      <c r="E1550">
        <v>5.25</v>
      </c>
      <c r="F1550">
        <f>$O$2-C1550</f>
        <v>16</v>
      </c>
      <c r="G1550" cm="1">
        <f t="array" ref="G1550">_xlfn.IFS(F1550&gt;_xlfn.QUARTILE.INC(F:F,3),4,F1550&gt;_xlfn.QUARTILE.INC(F:F,2),3,F1550&gt;_xlfn.QUARTILE.INC(F:F,1),2,F1550&lt;=_xlfn.QUARTILE.INC(F:F,1),1)</f>
        <v>4</v>
      </c>
      <c r="H1550" cm="1">
        <f t="array" ref="H1550">_xlfn.IFS(B1550&gt;_xlfn.QUARTILE.INC(B:B,3),1,B1550&gt;_xlfn.QUARTILE.INC(B:B,2),2,B1550&gt;_xlfn.QUARTILE.INC(B:B,1),3,B1550&lt;=_xlfn.QUARTILE.INC(B:B,1),4)</f>
        <v>4</v>
      </c>
      <c r="I1550" cm="1">
        <f t="array" ref="I1550">_xlfn.IFS(D1550&gt;_xlfn.QUARTILE.INC(D:D,3),1,D1550&gt;_xlfn.QUARTILE.INC(D:D,2),2,D1550&gt;_xlfn.QUARTILE.INC(D:D,1),3,D1550&lt;=_xlfn.QUARTILE.INC(D:D,1),4)</f>
        <v>3</v>
      </c>
      <c r="J1550" t="str">
        <f t="shared" si="96"/>
        <v>443</v>
      </c>
      <c r="K1550" t="str">
        <f t="shared" si="97"/>
        <v>At Risk</v>
      </c>
      <c r="L1550" t="str">
        <f t="shared" si="98"/>
        <v/>
      </c>
      <c r="M1550" t="str">
        <f t="shared" si="99"/>
        <v/>
      </c>
    </row>
    <row r="1551" spans="1:13" x14ac:dyDescent="0.25">
      <c r="A1551">
        <v>399</v>
      </c>
      <c r="B1551">
        <v>8</v>
      </c>
      <c r="C1551" s="1">
        <v>43582</v>
      </c>
      <c r="D1551">
        <v>36.75</v>
      </c>
      <c r="E1551">
        <v>4.59375</v>
      </c>
      <c r="F1551">
        <f>$O$2-C1551</f>
        <v>4</v>
      </c>
      <c r="G1551" cm="1">
        <f t="array" ref="G1551">_xlfn.IFS(F1551&gt;_xlfn.QUARTILE.INC(F:F,3),4,F1551&gt;_xlfn.QUARTILE.INC(F:F,2),3,F1551&gt;_xlfn.QUARTILE.INC(F:F,1),2,F1551&lt;=_xlfn.QUARTILE.INC(F:F,1),1)</f>
        <v>2</v>
      </c>
      <c r="H1551" cm="1">
        <f t="array" ref="H1551">_xlfn.IFS(B1551&gt;_xlfn.QUARTILE.INC(B:B,3),1,B1551&gt;_xlfn.QUARTILE.INC(B:B,2),2,B1551&gt;_xlfn.QUARTILE.INC(B:B,1),3,B1551&lt;=_xlfn.QUARTILE.INC(B:B,1),4)</f>
        <v>3</v>
      </c>
      <c r="I1551" cm="1">
        <f t="array" ref="I1551">_xlfn.IFS(D1551&gt;_xlfn.QUARTILE.INC(D:D,3),1,D1551&gt;_xlfn.QUARTILE.INC(D:D,2),2,D1551&gt;_xlfn.QUARTILE.INC(D:D,1),3,D1551&lt;=_xlfn.QUARTILE.INC(D:D,1),4)</f>
        <v>3</v>
      </c>
      <c r="J1551" t="str">
        <f t="shared" si="96"/>
        <v>233</v>
      </c>
      <c r="K1551" t="str">
        <f t="shared" si="97"/>
        <v/>
      </c>
      <c r="L1551" t="str">
        <f t="shared" si="98"/>
        <v/>
      </c>
      <c r="M1551" t="str">
        <f t="shared" si="99"/>
        <v/>
      </c>
    </row>
    <row r="1552" spans="1:13" x14ac:dyDescent="0.25">
      <c r="A1552">
        <v>5061</v>
      </c>
      <c r="B1552">
        <v>9</v>
      </c>
      <c r="C1552" s="1">
        <v>43568</v>
      </c>
      <c r="D1552">
        <v>36.75</v>
      </c>
      <c r="E1552">
        <v>4.0833333333333304</v>
      </c>
      <c r="F1552">
        <f>$O$2-C1552</f>
        <v>18</v>
      </c>
      <c r="G1552" cm="1">
        <f t="array" ref="G1552">_xlfn.IFS(F1552&gt;_xlfn.QUARTILE.INC(F:F,3),4,F1552&gt;_xlfn.QUARTILE.INC(F:F,2),3,F1552&gt;_xlfn.QUARTILE.INC(F:F,1),2,F1552&lt;=_xlfn.QUARTILE.INC(F:F,1),1)</f>
        <v>4</v>
      </c>
      <c r="H1552" cm="1">
        <f t="array" ref="H1552">_xlfn.IFS(B1552&gt;_xlfn.QUARTILE.INC(B:B,3),1,B1552&gt;_xlfn.QUARTILE.INC(B:B,2),2,B1552&gt;_xlfn.QUARTILE.INC(B:B,1),3,B1552&lt;=_xlfn.QUARTILE.INC(B:B,1),4)</f>
        <v>2</v>
      </c>
      <c r="I1552" cm="1">
        <f t="array" ref="I1552">_xlfn.IFS(D1552&gt;_xlfn.QUARTILE.INC(D:D,3),1,D1552&gt;_xlfn.QUARTILE.INC(D:D,2),2,D1552&gt;_xlfn.QUARTILE.INC(D:D,1),3,D1552&lt;=_xlfn.QUARTILE.INC(D:D,1),4)</f>
        <v>3</v>
      </c>
      <c r="J1552" t="str">
        <f t="shared" si="96"/>
        <v>423</v>
      </c>
      <c r="K1552" t="str">
        <f t="shared" si="97"/>
        <v>At Risk</v>
      </c>
      <c r="L1552" t="str">
        <f t="shared" si="98"/>
        <v/>
      </c>
      <c r="M1552" t="str">
        <f t="shared" si="99"/>
        <v/>
      </c>
    </row>
    <row r="1553" spans="1:13" x14ac:dyDescent="0.25">
      <c r="A1553">
        <v>8433</v>
      </c>
      <c r="B1553">
        <v>5</v>
      </c>
      <c r="C1553" s="1">
        <v>43573</v>
      </c>
      <c r="D1553">
        <v>36.700000000000003</v>
      </c>
      <c r="E1553">
        <v>4.5875000000000004</v>
      </c>
      <c r="F1553">
        <f>$O$2-C1553</f>
        <v>13</v>
      </c>
      <c r="G1553" cm="1">
        <f t="array" ref="G1553">_xlfn.IFS(F1553&gt;_xlfn.QUARTILE.INC(F:F,3),4,F1553&gt;_xlfn.QUARTILE.INC(F:F,2),3,F1553&gt;_xlfn.QUARTILE.INC(F:F,1),2,F1553&lt;=_xlfn.QUARTILE.INC(F:F,1),1)</f>
        <v>4</v>
      </c>
      <c r="H1553" cm="1">
        <f t="array" ref="H1553">_xlfn.IFS(B1553&gt;_xlfn.QUARTILE.INC(B:B,3),1,B1553&gt;_xlfn.QUARTILE.INC(B:B,2),2,B1553&gt;_xlfn.QUARTILE.INC(B:B,1),3,B1553&lt;=_xlfn.QUARTILE.INC(B:B,1),4)</f>
        <v>4</v>
      </c>
      <c r="I1553" cm="1">
        <f t="array" ref="I1553">_xlfn.IFS(D1553&gt;_xlfn.QUARTILE.INC(D:D,3),1,D1553&gt;_xlfn.QUARTILE.INC(D:D,2),2,D1553&gt;_xlfn.QUARTILE.INC(D:D,1),3,D1553&lt;=_xlfn.QUARTILE.INC(D:D,1),4)</f>
        <v>3</v>
      </c>
      <c r="J1553" t="str">
        <f t="shared" si="96"/>
        <v>443</v>
      </c>
      <c r="K1553" t="str">
        <f t="shared" si="97"/>
        <v>At Risk</v>
      </c>
      <c r="L1553" t="str">
        <f t="shared" si="98"/>
        <v/>
      </c>
      <c r="M1553" t="str">
        <f t="shared" si="99"/>
        <v/>
      </c>
    </row>
    <row r="1554" spans="1:13" x14ac:dyDescent="0.25">
      <c r="A1554">
        <v>5098</v>
      </c>
      <c r="B1554">
        <v>4</v>
      </c>
      <c r="C1554" s="1">
        <v>43582</v>
      </c>
      <c r="D1554">
        <v>36.700000000000003</v>
      </c>
      <c r="E1554">
        <v>6.11666666666666</v>
      </c>
      <c r="F1554">
        <f>$O$2-C1554</f>
        <v>4</v>
      </c>
      <c r="G1554" cm="1">
        <f t="array" ref="G1554">_xlfn.IFS(F1554&gt;_xlfn.QUARTILE.INC(F:F,3),4,F1554&gt;_xlfn.QUARTILE.INC(F:F,2),3,F1554&gt;_xlfn.QUARTILE.INC(F:F,1),2,F1554&lt;=_xlfn.QUARTILE.INC(F:F,1),1)</f>
        <v>2</v>
      </c>
      <c r="H1554" cm="1">
        <f t="array" ref="H1554">_xlfn.IFS(B1554&gt;_xlfn.QUARTILE.INC(B:B,3),1,B1554&gt;_xlfn.QUARTILE.INC(B:B,2),2,B1554&gt;_xlfn.QUARTILE.INC(B:B,1),3,B1554&lt;=_xlfn.QUARTILE.INC(B:B,1),4)</f>
        <v>4</v>
      </c>
      <c r="I1554" cm="1">
        <f t="array" ref="I1554">_xlfn.IFS(D1554&gt;_xlfn.QUARTILE.INC(D:D,3),1,D1554&gt;_xlfn.QUARTILE.INC(D:D,2),2,D1554&gt;_xlfn.QUARTILE.INC(D:D,1),3,D1554&lt;=_xlfn.QUARTILE.INC(D:D,1),4)</f>
        <v>3</v>
      </c>
      <c r="J1554" t="str">
        <f t="shared" si="96"/>
        <v>243</v>
      </c>
      <c r="K1554" t="str">
        <f t="shared" si="97"/>
        <v/>
      </c>
      <c r="L1554" t="str">
        <f t="shared" si="98"/>
        <v/>
      </c>
      <c r="M1554" t="str">
        <f t="shared" si="99"/>
        <v/>
      </c>
    </row>
    <row r="1555" spans="1:13" x14ac:dyDescent="0.25">
      <c r="A1555">
        <v>658</v>
      </c>
      <c r="B1555">
        <v>7</v>
      </c>
      <c r="C1555" s="1">
        <v>43583</v>
      </c>
      <c r="D1555">
        <v>36.65</v>
      </c>
      <c r="E1555">
        <v>4.5812499999999998</v>
      </c>
      <c r="F1555">
        <f>$O$2-C1555</f>
        <v>3</v>
      </c>
      <c r="G1555" cm="1">
        <f t="array" ref="G1555">_xlfn.IFS(F1555&gt;_xlfn.QUARTILE.INC(F:F,3),4,F1555&gt;_xlfn.QUARTILE.INC(F:F,2),3,F1555&gt;_xlfn.QUARTILE.INC(F:F,1),2,F1555&lt;=_xlfn.QUARTILE.INC(F:F,1),1)</f>
        <v>1</v>
      </c>
      <c r="H1555" cm="1">
        <f t="array" ref="H1555">_xlfn.IFS(B1555&gt;_xlfn.QUARTILE.INC(B:B,3),1,B1555&gt;_xlfn.QUARTILE.INC(B:B,2),2,B1555&gt;_xlfn.QUARTILE.INC(B:B,1),3,B1555&lt;=_xlfn.QUARTILE.INC(B:B,1),4)</f>
        <v>3</v>
      </c>
      <c r="I1555" cm="1">
        <f t="array" ref="I1555">_xlfn.IFS(D1555&gt;_xlfn.QUARTILE.INC(D:D,3),1,D1555&gt;_xlfn.QUARTILE.INC(D:D,2),2,D1555&gt;_xlfn.QUARTILE.INC(D:D,1),3,D1555&lt;=_xlfn.QUARTILE.INC(D:D,1),4)</f>
        <v>3</v>
      </c>
      <c r="J1555" t="str">
        <f t="shared" si="96"/>
        <v>133</v>
      </c>
      <c r="K1555" t="str">
        <f t="shared" si="97"/>
        <v/>
      </c>
      <c r="L1555" t="str">
        <f t="shared" si="98"/>
        <v/>
      </c>
      <c r="M1555" t="str">
        <f t="shared" si="99"/>
        <v/>
      </c>
    </row>
    <row r="1556" spans="1:13" x14ac:dyDescent="0.25">
      <c r="A1556">
        <v>426</v>
      </c>
      <c r="B1556">
        <v>8</v>
      </c>
      <c r="C1556" s="1">
        <v>43581</v>
      </c>
      <c r="D1556">
        <v>36.549999999999997</v>
      </c>
      <c r="E1556">
        <v>4.06111111111111</v>
      </c>
      <c r="F1556">
        <f>$O$2-C1556</f>
        <v>5</v>
      </c>
      <c r="G1556" cm="1">
        <f t="array" ref="G1556">_xlfn.IFS(F1556&gt;_xlfn.QUARTILE.INC(F:F,3),4,F1556&gt;_xlfn.QUARTILE.INC(F:F,2),3,F1556&gt;_xlfn.QUARTILE.INC(F:F,1),2,F1556&lt;=_xlfn.QUARTILE.INC(F:F,1),1)</f>
        <v>3</v>
      </c>
      <c r="H1556" cm="1">
        <f t="array" ref="H1556">_xlfn.IFS(B1556&gt;_xlfn.QUARTILE.INC(B:B,3),1,B1556&gt;_xlfn.QUARTILE.INC(B:B,2),2,B1556&gt;_xlfn.QUARTILE.INC(B:B,1),3,B1556&lt;=_xlfn.QUARTILE.INC(B:B,1),4)</f>
        <v>3</v>
      </c>
      <c r="I1556" cm="1">
        <f t="array" ref="I1556">_xlfn.IFS(D1556&gt;_xlfn.QUARTILE.INC(D:D,3),1,D1556&gt;_xlfn.QUARTILE.INC(D:D,2),2,D1556&gt;_xlfn.QUARTILE.INC(D:D,1),3,D1556&lt;=_xlfn.QUARTILE.INC(D:D,1),4)</f>
        <v>3</v>
      </c>
      <c r="J1556" t="str">
        <f t="shared" si="96"/>
        <v>333</v>
      </c>
      <c r="K1556" t="str">
        <f t="shared" si="97"/>
        <v/>
      </c>
      <c r="L1556" t="str">
        <f t="shared" si="98"/>
        <v/>
      </c>
      <c r="M1556" t="str">
        <f t="shared" si="99"/>
        <v/>
      </c>
    </row>
    <row r="1557" spans="1:13" x14ac:dyDescent="0.25">
      <c r="A1557">
        <v>5462</v>
      </c>
      <c r="B1557">
        <v>7</v>
      </c>
      <c r="C1557" s="1">
        <v>43583</v>
      </c>
      <c r="D1557">
        <v>36.5</v>
      </c>
      <c r="E1557">
        <v>4.5625</v>
      </c>
      <c r="F1557">
        <f>$O$2-C1557</f>
        <v>3</v>
      </c>
      <c r="G1557" cm="1">
        <f t="array" ref="G1557">_xlfn.IFS(F1557&gt;_xlfn.QUARTILE.INC(F:F,3),4,F1557&gt;_xlfn.QUARTILE.INC(F:F,2),3,F1557&gt;_xlfn.QUARTILE.INC(F:F,1),2,F1557&lt;=_xlfn.QUARTILE.INC(F:F,1),1)</f>
        <v>1</v>
      </c>
      <c r="H1557" cm="1">
        <f t="array" ref="H1557">_xlfn.IFS(B1557&gt;_xlfn.QUARTILE.INC(B:B,3),1,B1557&gt;_xlfn.QUARTILE.INC(B:B,2),2,B1557&gt;_xlfn.QUARTILE.INC(B:B,1),3,B1557&lt;=_xlfn.QUARTILE.INC(B:B,1),4)</f>
        <v>3</v>
      </c>
      <c r="I1557" cm="1">
        <f t="array" ref="I1557">_xlfn.IFS(D1557&gt;_xlfn.QUARTILE.INC(D:D,3),1,D1557&gt;_xlfn.QUARTILE.INC(D:D,2),2,D1557&gt;_xlfn.QUARTILE.INC(D:D,1),3,D1557&lt;=_xlfn.QUARTILE.INC(D:D,1),4)</f>
        <v>3</v>
      </c>
      <c r="J1557" t="str">
        <f t="shared" si="96"/>
        <v>133</v>
      </c>
      <c r="K1557" t="str">
        <f t="shared" si="97"/>
        <v/>
      </c>
      <c r="L1557" t="str">
        <f t="shared" si="98"/>
        <v/>
      </c>
      <c r="M1557" t="str">
        <f t="shared" si="99"/>
        <v/>
      </c>
    </row>
    <row r="1558" spans="1:13" x14ac:dyDescent="0.25">
      <c r="A1558">
        <v>299</v>
      </c>
      <c r="B1558">
        <v>8</v>
      </c>
      <c r="C1558" s="1">
        <v>43577</v>
      </c>
      <c r="D1558">
        <v>36.5</v>
      </c>
      <c r="E1558">
        <v>4.5625</v>
      </c>
      <c r="F1558">
        <f>$O$2-C1558</f>
        <v>9</v>
      </c>
      <c r="G1558" cm="1">
        <f t="array" ref="G1558">_xlfn.IFS(F1558&gt;_xlfn.QUARTILE.INC(F:F,3),4,F1558&gt;_xlfn.QUARTILE.INC(F:F,2),3,F1558&gt;_xlfn.QUARTILE.INC(F:F,1),2,F1558&lt;=_xlfn.QUARTILE.INC(F:F,1),1)</f>
        <v>4</v>
      </c>
      <c r="H1558" cm="1">
        <f t="array" ref="H1558">_xlfn.IFS(B1558&gt;_xlfn.QUARTILE.INC(B:B,3),1,B1558&gt;_xlfn.QUARTILE.INC(B:B,2),2,B1558&gt;_xlfn.QUARTILE.INC(B:B,1),3,B1558&lt;=_xlfn.QUARTILE.INC(B:B,1),4)</f>
        <v>3</v>
      </c>
      <c r="I1558" cm="1">
        <f t="array" ref="I1558">_xlfn.IFS(D1558&gt;_xlfn.QUARTILE.INC(D:D,3),1,D1558&gt;_xlfn.QUARTILE.INC(D:D,2),2,D1558&gt;_xlfn.QUARTILE.INC(D:D,1),3,D1558&lt;=_xlfn.QUARTILE.INC(D:D,1),4)</f>
        <v>3</v>
      </c>
      <c r="J1558" t="str">
        <f t="shared" si="96"/>
        <v>433</v>
      </c>
      <c r="K1558" t="str">
        <f t="shared" si="97"/>
        <v>At Risk</v>
      </c>
      <c r="L1558" t="str">
        <f t="shared" si="98"/>
        <v/>
      </c>
      <c r="M1558" t="str">
        <f t="shared" si="99"/>
        <v/>
      </c>
    </row>
    <row r="1559" spans="1:13" x14ac:dyDescent="0.25">
      <c r="A1559">
        <v>5805</v>
      </c>
      <c r="B1559">
        <v>7</v>
      </c>
      <c r="C1559" s="1">
        <v>43583</v>
      </c>
      <c r="D1559">
        <v>36.450000000000003</v>
      </c>
      <c r="E1559">
        <v>4.05</v>
      </c>
      <c r="F1559">
        <f>$O$2-C1559</f>
        <v>3</v>
      </c>
      <c r="G1559" cm="1">
        <f t="array" ref="G1559">_xlfn.IFS(F1559&gt;_xlfn.QUARTILE.INC(F:F,3),4,F1559&gt;_xlfn.QUARTILE.INC(F:F,2),3,F1559&gt;_xlfn.QUARTILE.INC(F:F,1),2,F1559&lt;=_xlfn.QUARTILE.INC(F:F,1),1)</f>
        <v>1</v>
      </c>
      <c r="H1559" cm="1">
        <f t="array" ref="H1559">_xlfn.IFS(B1559&gt;_xlfn.QUARTILE.INC(B:B,3),1,B1559&gt;_xlfn.QUARTILE.INC(B:B,2),2,B1559&gt;_xlfn.QUARTILE.INC(B:B,1),3,B1559&lt;=_xlfn.QUARTILE.INC(B:B,1),4)</f>
        <v>3</v>
      </c>
      <c r="I1559" cm="1">
        <f t="array" ref="I1559">_xlfn.IFS(D1559&gt;_xlfn.QUARTILE.INC(D:D,3),1,D1559&gt;_xlfn.QUARTILE.INC(D:D,2),2,D1559&gt;_xlfn.QUARTILE.INC(D:D,1),3,D1559&lt;=_xlfn.QUARTILE.INC(D:D,1),4)</f>
        <v>3</v>
      </c>
      <c r="J1559" t="str">
        <f t="shared" si="96"/>
        <v>133</v>
      </c>
      <c r="K1559" t="str">
        <f t="shared" si="97"/>
        <v/>
      </c>
      <c r="L1559" t="str">
        <f t="shared" si="98"/>
        <v/>
      </c>
      <c r="M1559" t="str">
        <f t="shared" si="99"/>
        <v/>
      </c>
    </row>
    <row r="1560" spans="1:13" x14ac:dyDescent="0.25">
      <c r="A1560">
        <v>5522</v>
      </c>
      <c r="B1560">
        <v>7</v>
      </c>
      <c r="C1560" s="1">
        <v>43583</v>
      </c>
      <c r="D1560">
        <v>36.4</v>
      </c>
      <c r="E1560">
        <v>4.55</v>
      </c>
      <c r="F1560">
        <f>$O$2-C1560</f>
        <v>3</v>
      </c>
      <c r="G1560" cm="1">
        <f t="array" ref="G1560">_xlfn.IFS(F1560&gt;_xlfn.QUARTILE.INC(F:F,3),4,F1560&gt;_xlfn.QUARTILE.INC(F:F,2),3,F1560&gt;_xlfn.QUARTILE.INC(F:F,1),2,F1560&lt;=_xlfn.QUARTILE.INC(F:F,1),1)</f>
        <v>1</v>
      </c>
      <c r="H1560" cm="1">
        <f t="array" ref="H1560">_xlfn.IFS(B1560&gt;_xlfn.QUARTILE.INC(B:B,3),1,B1560&gt;_xlfn.QUARTILE.INC(B:B,2),2,B1560&gt;_xlfn.QUARTILE.INC(B:B,1),3,B1560&lt;=_xlfn.QUARTILE.INC(B:B,1),4)</f>
        <v>3</v>
      </c>
      <c r="I1560" cm="1">
        <f t="array" ref="I1560">_xlfn.IFS(D1560&gt;_xlfn.QUARTILE.INC(D:D,3),1,D1560&gt;_xlfn.QUARTILE.INC(D:D,2),2,D1560&gt;_xlfn.QUARTILE.INC(D:D,1),3,D1560&lt;=_xlfn.QUARTILE.INC(D:D,1),4)</f>
        <v>3</v>
      </c>
      <c r="J1560" t="str">
        <f t="shared" si="96"/>
        <v>133</v>
      </c>
      <c r="K1560" t="str">
        <f t="shared" si="97"/>
        <v/>
      </c>
      <c r="L1560" t="str">
        <f t="shared" si="98"/>
        <v/>
      </c>
      <c r="M1560" t="str">
        <f t="shared" si="99"/>
        <v/>
      </c>
    </row>
    <row r="1561" spans="1:13" x14ac:dyDescent="0.25">
      <c r="A1561">
        <v>757</v>
      </c>
      <c r="B1561">
        <v>8</v>
      </c>
      <c r="C1561" s="1">
        <v>43572</v>
      </c>
      <c r="D1561">
        <v>36.299999999999997</v>
      </c>
      <c r="E1561">
        <v>3.63</v>
      </c>
      <c r="F1561">
        <f>$O$2-C1561</f>
        <v>14</v>
      </c>
      <c r="G1561" cm="1">
        <f t="array" ref="G1561">_xlfn.IFS(F1561&gt;_xlfn.QUARTILE.INC(F:F,3),4,F1561&gt;_xlfn.QUARTILE.INC(F:F,2),3,F1561&gt;_xlfn.QUARTILE.INC(F:F,1),2,F1561&lt;=_xlfn.QUARTILE.INC(F:F,1),1)</f>
        <v>4</v>
      </c>
      <c r="H1561" cm="1">
        <f t="array" ref="H1561">_xlfn.IFS(B1561&gt;_xlfn.QUARTILE.INC(B:B,3),1,B1561&gt;_xlfn.QUARTILE.INC(B:B,2),2,B1561&gt;_xlfn.QUARTILE.INC(B:B,1),3,B1561&lt;=_xlfn.QUARTILE.INC(B:B,1),4)</f>
        <v>3</v>
      </c>
      <c r="I1561" cm="1">
        <f t="array" ref="I1561">_xlfn.IFS(D1561&gt;_xlfn.QUARTILE.INC(D:D,3),1,D1561&gt;_xlfn.QUARTILE.INC(D:D,2),2,D1561&gt;_xlfn.QUARTILE.INC(D:D,1),3,D1561&lt;=_xlfn.QUARTILE.INC(D:D,1),4)</f>
        <v>3</v>
      </c>
      <c r="J1561" t="str">
        <f t="shared" si="96"/>
        <v>433</v>
      </c>
      <c r="K1561" t="str">
        <f t="shared" si="97"/>
        <v>At Risk</v>
      </c>
      <c r="L1561" t="str">
        <f t="shared" si="98"/>
        <v/>
      </c>
      <c r="M1561" t="str">
        <f t="shared" si="99"/>
        <v/>
      </c>
    </row>
    <row r="1562" spans="1:13" x14ac:dyDescent="0.25">
      <c r="A1562">
        <v>236</v>
      </c>
      <c r="B1562">
        <v>9</v>
      </c>
      <c r="C1562" s="1">
        <v>43581</v>
      </c>
      <c r="D1562">
        <v>36.299999999999997</v>
      </c>
      <c r="E1562">
        <v>3.63</v>
      </c>
      <c r="F1562">
        <f>$O$2-C1562</f>
        <v>5</v>
      </c>
      <c r="G1562" cm="1">
        <f t="array" ref="G1562">_xlfn.IFS(F1562&gt;_xlfn.QUARTILE.INC(F:F,3),4,F1562&gt;_xlfn.QUARTILE.INC(F:F,2),3,F1562&gt;_xlfn.QUARTILE.INC(F:F,1),2,F1562&lt;=_xlfn.QUARTILE.INC(F:F,1),1)</f>
        <v>3</v>
      </c>
      <c r="H1562" cm="1">
        <f t="array" ref="H1562">_xlfn.IFS(B1562&gt;_xlfn.QUARTILE.INC(B:B,3),1,B1562&gt;_xlfn.QUARTILE.INC(B:B,2),2,B1562&gt;_xlfn.QUARTILE.INC(B:B,1),3,B1562&lt;=_xlfn.QUARTILE.INC(B:B,1),4)</f>
        <v>2</v>
      </c>
      <c r="I1562" cm="1">
        <f t="array" ref="I1562">_xlfn.IFS(D1562&gt;_xlfn.QUARTILE.INC(D:D,3),1,D1562&gt;_xlfn.QUARTILE.INC(D:D,2),2,D1562&gt;_xlfn.QUARTILE.INC(D:D,1),3,D1562&lt;=_xlfn.QUARTILE.INC(D:D,1),4)</f>
        <v>3</v>
      </c>
      <c r="J1562" t="str">
        <f t="shared" si="96"/>
        <v>323</v>
      </c>
      <c r="K1562" t="str">
        <f t="shared" si="97"/>
        <v/>
      </c>
      <c r="L1562" t="str">
        <f t="shared" si="98"/>
        <v/>
      </c>
      <c r="M1562" t="str">
        <f t="shared" si="99"/>
        <v/>
      </c>
    </row>
    <row r="1563" spans="1:13" x14ac:dyDescent="0.25">
      <c r="A1563">
        <v>5691</v>
      </c>
      <c r="B1563">
        <v>6</v>
      </c>
      <c r="C1563" s="1">
        <v>43582</v>
      </c>
      <c r="D1563">
        <v>36.25</v>
      </c>
      <c r="E1563">
        <v>4.53125</v>
      </c>
      <c r="F1563">
        <f>$O$2-C1563</f>
        <v>4</v>
      </c>
      <c r="G1563" cm="1">
        <f t="array" ref="G1563">_xlfn.IFS(F1563&gt;_xlfn.QUARTILE.INC(F:F,3),4,F1563&gt;_xlfn.QUARTILE.INC(F:F,2),3,F1563&gt;_xlfn.QUARTILE.INC(F:F,1),2,F1563&lt;=_xlfn.QUARTILE.INC(F:F,1),1)</f>
        <v>2</v>
      </c>
      <c r="H1563" cm="1">
        <f t="array" ref="H1563">_xlfn.IFS(B1563&gt;_xlfn.QUARTILE.INC(B:B,3),1,B1563&gt;_xlfn.QUARTILE.INC(B:B,2),2,B1563&gt;_xlfn.QUARTILE.INC(B:B,1),3,B1563&lt;=_xlfn.QUARTILE.INC(B:B,1),4)</f>
        <v>4</v>
      </c>
      <c r="I1563" cm="1">
        <f t="array" ref="I1563">_xlfn.IFS(D1563&gt;_xlfn.QUARTILE.INC(D:D,3),1,D1563&gt;_xlfn.QUARTILE.INC(D:D,2),2,D1563&gt;_xlfn.QUARTILE.INC(D:D,1),3,D1563&lt;=_xlfn.QUARTILE.INC(D:D,1),4)</f>
        <v>3</v>
      </c>
      <c r="J1563" t="str">
        <f t="shared" si="96"/>
        <v>243</v>
      </c>
      <c r="K1563" t="str">
        <f t="shared" si="97"/>
        <v/>
      </c>
      <c r="L1563" t="str">
        <f t="shared" si="98"/>
        <v/>
      </c>
      <c r="M1563" t="str">
        <f t="shared" si="99"/>
        <v/>
      </c>
    </row>
    <row r="1564" spans="1:13" x14ac:dyDescent="0.25">
      <c r="A1564">
        <v>617</v>
      </c>
      <c r="B1564">
        <v>10</v>
      </c>
      <c r="C1564" s="1">
        <v>43583</v>
      </c>
      <c r="D1564">
        <v>36.200000000000003</v>
      </c>
      <c r="E1564">
        <v>3.2909090909090901</v>
      </c>
      <c r="F1564">
        <f>$O$2-C1564</f>
        <v>3</v>
      </c>
      <c r="G1564" cm="1">
        <f t="array" ref="G1564">_xlfn.IFS(F1564&gt;_xlfn.QUARTILE.INC(F:F,3),4,F1564&gt;_xlfn.QUARTILE.INC(F:F,2),3,F1564&gt;_xlfn.QUARTILE.INC(F:F,1),2,F1564&lt;=_xlfn.QUARTILE.INC(F:F,1),1)</f>
        <v>1</v>
      </c>
      <c r="H1564" cm="1">
        <f t="array" ref="H1564">_xlfn.IFS(B1564&gt;_xlfn.QUARTILE.INC(B:B,3),1,B1564&gt;_xlfn.QUARTILE.INC(B:B,2),2,B1564&gt;_xlfn.QUARTILE.INC(B:B,1),3,B1564&lt;=_xlfn.QUARTILE.INC(B:B,1),4)</f>
        <v>2</v>
      </c>
      <c r="I1564" cm="1">
        <f t="array" ref="I1564">_xlfn.IFS(D1564&gt;_xlfn.QUARTILE.INC(D:D,3),1,D1564&gt;_xlfn.QUARTILE.INC(D:D,2),2,D1564&gt;_xlfn.QUARTILE.INC(D:D,1),3,D1564&lt;=_xlfn.QUARTILE.INC(D:D,1),4)</f>
        <v>3</v>
      </c>
      <c r="J1564" t="str">
        <f t="shared" si="96"/>
        <v>123</v>
      </c>
      <c r="K1564" t="str">
        <f t="shared" si="97"/>
        <v/>
      </c>
      <c r="L1564" t="str">
        <f t="shared" si="98"/>
        <v/>
      </c>
      <c r="M1564" t="str">
        <f t="shared" si="99"/>
        <v/>
      </c>
    </row>
    <row r="1565" spans="1:13" x14ac:dyDescent="0.25">
      <c r="A1565">
        <v>5334</v>
      </c>
      <c r="B1565">
        <v>6</v>
      </c>
      <c r="C1565" s="1">
        <v>43583</v>
      </c>
      <c r="D1565">
        <v>36.200000000000003</v>
      </c>
      <c r="E1565">
        <v>4.5250000000000004</v>
      </c>
      <c r="F1565">
        <f>$O$2-C1565</f>
        <v>3</v>
      </c>
      <c r="G1565" cm="1">
        <f t="array" ref="G1565">_xlfn.IFS(F1565&gt;_xlfn.QUARTILE.INC(F:F,3),4,F1565&gt;_xlfn.QUARTILE.INC(F:F,2),3,F1565&gt;_xlfn.QUARTILE.INC(F:F,1),2,F1565&lt;=_xlfn.QUARTILE.INC(F:F,1),1)</f>
        <v>1</v>
      </c>
      <c r="H1565" cm="1">
        <f t="array" ref="H1565">_xlfn.IFS(B1565&gt;_xlfn.QUARTILE.INC(B:B,3),1,B1565&gt;_xlfn.QUARTILE.INC(B:B,2),2,B1565&gt;_xlfn.QUARTILE.INC(B:B,1),3,B1565&lt;=_xlfn.QUARTILE.INC(B:B,1),4)</f>
        <v>4</v>
      </c>
      <c r="I1565" cm="1">
        <f t="array" ref="I1565">_xlfn.IFS(D1565&gt;_xlfn.QUARTILE.INC(D:D,3),1,D1565&gt;_xlfn.QUARTILE.INC(D:D,2),2,D1565&gt;_xlfn.QUARTILE.INC(D:D,1),3,D1565&lt;=_xlfn.QUARTILE.INC(D:D,1),4)</f>
        <v>3</v>
      </c>
      <c r="J1565" t="str">
        <f t="shared" si="96"/>
        <v>143</v>
      </c>
      <c r="K1565" t="str">
        <f t="shared" si="97"/>
        <v/>
      </c>
      <c r="L1565" t="str">
        <f t="shared" si="98"/>
        <v/>
      </c>
      <c r="M1565" t="str">
        <f t="shared" si="99"/>
        <v/>
      </c>
    </row>
    <row r="1566" spans="1:13" x14ac:dyDescent="0.25">
      <c r="A1566">
        <v>8416</v>
      </c>
      <c r="B1566">
        <v>6</v>
      </c>
      <c r="C1566" s="1">
        <v>43568</v>
      </c>
      <c r="D1566">
        <v>36.199999999999903</v>
      </c>
      <c r="E1566">
        <v>4.5249999999999897</v>
      </c>
      <c r="F1566">
        <f>$O$2-C1566</f>
        <v>18</v>
      </c>
      <c r="G1566" cm="1">
        <f t="array" ref="G1566">_xlfn.IFS(F1566&gt;_xlfn.QUARTILE.INC(F:F,3),4,F1566&gt;_xlfn.QUARTILE.INC(F:F,2),3,F1566&gt;_xlfn.QUARTILE.INC(F:F,1),2,F1566&lt;=_xlfn.QUARTILE.INC(F:F,1),1)</f>
        <v>4</v>
      </c>
      <c r="H1566" cm="1">
        <f t="array" ref="H1566">_xlfn.IFS(B1566&gt;_xlfn.QUARTILE.INC(B:B,3),1,B1566&gt;_xlfn.QUARTILE.INC(B:B,2),2,B1566&gt;_xlfn.QUARTILE.INC(B:B,1),3,B1566&lt;=_xlfn.QUARTILE.INC(B:B,1),4)</f>
        <v>4</v>
      </c>
      <c r="I1566" cm="1">
        <f t="array" ref="I1566">_xlfn.IFS(D1566&gt;_xlfn.QUARTILE.INC(D:D,3),1,D1566&gt;_xlfn.QUARTILE.INC(D:D,2),2,D1566&gt;_xlfn.QUARTILE.INC(D:D,1),3,D1566&lt;=_xlfn.QUARTILE.INC(D:D,1),4)</f>
        <v>3</v>
      </c>
      <c r="J1566" t="str">
        <f t="shared" si="96"/>
        <v>443</v>
      </c>
      <c r="K1566" t="str">
        <f t="shared" si="97"/>
        <v>At Risk</v>
      </c>
      <c r="L1566" t="str">
        <f t="shared" si="98"/>
        <v/>
      </c>
      <c r="M1566" t="str">
        <f t="shared" si="99"/>
        <v/>
      </c>
    </row>
    <row r="1567" spans="1:13" x14ac:dyDescent="0.25">
      <c r="A1567">
        <v>404</v>
      </c>
      <c r="B1567">
        <v>10</v>
      </c>
      <c r="C1567" s="1">
        <v>43582</v>
      </c>
      <c r="D1567">
        <v>36.199999999999903</v>
      </c>
      <c r="E1567">
        <v>3.6199999999999899</v>
      </c>
      <c r="F1567">
        <f>$O$2-C1567</f>
        <v>4</v>
      </c>
      <c r="G1567" cm="1">
        <f t="array" ref="G1567">_xlfn.IFS(F1567&gt;_xlfn.QUARTILE.INC(F:F,3),4,F1567&gt;_xlfn.QUARTILE.INC(F:F,2),3,F1567&gt;_xlfn.QUARTILE.INC(F:F,1),2,F1567&lt;=_xlfn.QUARTILE.INC(F:F,1),1)</f>
        <v>2</v>
      </c>
      <c r="H1567" cm="1">
        <f t="array" ref="H1567">_xlfn.IFS(B1567&gt;_xlfn.QUARTILE.INC(B:B,3),1,B1567&gt;_xlfn.QUARTILE.INC(B:B,2),2,B1567&gt;_xlfn.QUARTILE.INC(B:B,1),3,B1567&lt;=_xlfn.QUARTILE.INC(B:B,1),4)</f>
        <v>2</v>
      </c>
      <c r="I1567" cm="1">
        <f t="array" ref="I1567">_xlfn.IFS(D1567&gt;_xlfn.QUARTILE.INC(D:D,3),1,D1567&gt;_xlfn.QUARTILE.INC(D:D,2),2,D1567&gt;_xlfn.QUARTILE.INC(D:D,1),3,D1567&lt;=_xlfn.QUARTILE.INC(D:D,1),4)</f>
        <v>3</v>
      </c>
      <c r="J1567" t="str">
        <f t="shared" si="96"/>
        <v>223</v>
      </c>
      <c r="K1567" t="str">
        <f t="shared" si="97"/>
        <v/>
      </c>
      <c r="L1567" t="str">
        <f t="shared" si="98"/>
        <v/>
      </c>
      <c r="M1567" t="str">
        <f t="shared" si="99"/>
        <v/>
      </c>
    </row>
    <row r="1568" spans="1:13" x14ac:dyDescent="0.25">
      <c r="A1568">
        <v>5287</v>
      </c>
      <c r="B1568">
        <v>6</v>
      </c>
      <c r="C1568" s="1">
        <v>43570</v>
      </c>
      <c r="D1568">
        <v>36.15</v>
      </c>
      <c r="E1568">
        <v>4.0166666666666604</v>
      </c>
      <c r="F1568">
        <f>$O$2-C1568</f>
        <v>16</v>
      </c>
      <c r="G1568" cm="1">
        <f t="array" ref="G1568">_xlfn.IFS(F1568&gt;_xlfn.QUARTILE.INC(F:F,3),4,F1568&gt;_xlfn.QUARTILE.INC(F:F,2),3,F1568&gt;_xlfn.QUARTILE.INC(F:F,1),2,F1568&lt;=_xlfn.QUARTILE.INC(F:F,1),1)</f>
        <v>4</v>
      </c>
      <c r="H1568" cm="1">
        <f t="array" ref="H1568">_xlfn.IFS(B1568&gt;_xlfn.QUARTILE.INC(B:B,3),1,B1568&gt;_xlfn.QUARTILE.INC(B:B,2),2,B1568&gt;_xlfn.QUARTILE.INC(B:B,1),3,B1568&lt;=_xlfn.QUARTILE.INC(B:B,1),4)</f>
        <v>4</v>
      </c>
      <c r="I1568" cm="1">
        <f t="array" ref="I1568">_xlfn.IFS(D1568&gt;_xlfn.QUARTILE.INC(D:D,3),1,D1568&gt;_xlfn.QUARTILE.INC(D:D,2),2,D1568&gt;_xlfn.QUARTILE.INC(D:D,1),3,D1568&lt;=_xlfn.QUARTILE.INC(D:D,1),4)</f>
        <v>3</v>
      </c>
      <c r="J1568" t="str">
        <f t="shared" si="96"/>
        <v>443</v>
      </c>
      <c r="K1568" t="str">
        <f t="shared" si="97"/>
        <v>At Risk</v>
      </c>
      <c r="L1568" t="str">
        <f t="shared" si="98"/>
        <v/>
      </c>
      <c r="M1568" t="str">
        <f t="shared" si="99"/>
        <v/>
      </c>
    </row>
    <row r="1569" spans="1:13" x14ac:dyDescent="0.25">
      <c r="A1569">
        <v>466</v>
      </c>
      <c r="B1569">
        <v>8</v>
      </c>
      <c r="C1569" s="1">
        <v>43584</v>
      </c>
      <c r="D1569">
        <v>36.15</v>
      </c>
      <c r="E1569">
        <v>3.61499999999999</v>
      </c>
      <c r="F1569">
        <f>$O$2-C1569</f>
        <v>2</v>
      </c>
      <c r="G1569" cm="1">
        <f t="array" ref="G1569">_xlfn.IFS(F1569&gt;_xlfn.QUARTILE.INC(F:F,3),4,F1569&gt;_xlfn.QUARTILE.INC(F:F,2),3,F1569&gt;_xlfn.QUARTILE.INC(F:F,1),2,F1569&lt;=_xlfn.QUARTILE.INC(F:F,1),1)</f>
        <v>1</v>
      </c>
      <c r="H1569" cm="1">
        <f t="array" ref="H1569">_xlfn.IFS(B1569&gt;_xlfn.QUARTILE.INC(B:B,3),1,B1569&gt;_xlfn.QUARTILE.INC(B:B,2),2,B1569&gt;_xlfn.QUARTILE.INC(B:B,1),3,B1569&lt;=_xlfn.QUARTILE.INC(B:B,1),4)</f>
        <v>3</v>
      </c>
      <c r="I1569" cm="1">
        <f t="array" ref="I1569">_xlfn.IFS(D1569&gt;_xlfn.QUARTILE.INC(D:D,3),1,D1569&gt;_xlfn.QUARTILE.INC(D:D,2),2,D1569&gt;_xlfn.QUARTILE.INC(D:D,1),3,D1569&lt;=_xlfn.QUARTILE.INC(D:D,1),4)</f>
        <v>3</v>
      </c>
      <c r="J1569" t="str">
        <f t="shared" si="96"/>
        <v>133</v>
      </c>
      <c r="K1569" t="str">
        <f t="shared" si="97"/>
        <v/>
      </c>
      <c r="L1569" t="str">
        <f t="shared" si="98"/>
        <v/>
      </c>
      <c r="M1569" t="str">
        <f t="shared" si="99"/>
        <v/>
      </c>
    </row>
    <row r="1570" spans="1:13" x14ac:dyDescent="0.25">
      <c r="A1570">
        <v>5311</v>
      </c>
      <c r="B1570">
        <v>7</v>
      </c>
      <c r="C1570" s="1">
        <v>43583</v>
      </c>
      <c r="D1570">
        <v>36.1</v>
      </c>
      <c r="E1570">
        <v>4.0111111111111102</v>
      </c>
      <c r="F1570">
        <f>$O$2-C1570</f>
        <v>3</v>
      </c>
      <c r="G1570" cm="1">
        <f t="array" ref="G1570">_xlfn.IFS(F1570&gt;_xlfn.QUARTILE.INC(F:F,3),4,F1570&gt;_xlfn.QUARTILE.INC(F:F,2),3,F1570&gt;_xlfn.QUARTILE.INC(F:F,1),2,F1570&lt;=_xlfn.QUARTILE.INC(F:F,1),1)</f>
        <v>1</v>
      </c>
      <c r="H1570" cm="1">
        <f t="array" ref="H1570">_xlfn.IFS(B1570&gt;_xlfn.QUARTILE.INC(B:B,3),1,B1570&gt;_xlfn.QUARTILE.INC(B:B,2),2,B1570&gt;_xlfn.QUARTILE.INC(B:B,1),3,B1570&lt;=_xlfn.QUARTILE.INC(B:B,1),4)</f>
        <v>3</v>
      </c>
      <c r="I1570" cm="1">
        <f t="array" ref="I1570">_xlfn.IFS(D1570&gt;_xlfn.QUARTILE.INC(D:D,3),1,D1570&gt;_xlfn.QUARTILE.INC(D:D,2),2,D1570&gt;_xlfn.QUARTILE.INC(D:D,1),3,D1570&lt;=_xlfn.QUARTILE.INC(D:D,1),4)</f>
        <v>3</v>
      </c>
      <c r="J1570" t="str">
        <f t="shared" si="96"/>
        <v>133</v>
      </c>
      <c r="K1570" t="str">
        <f t="shared" si="97"/>
        <v/>
      </c>
      <c r="L1570" t="str">
        <f t="shared" si="98"/>
        <v/>
      </c>
      <c r="M1570" t="str">
        <f t="shared" si="99"/>
        <v/>
      </c>
    </row>
    <row r="1571" spans="1:13" x14ac:dyDescent="0.25">
      <c r="A1571">
        <v>5421</v>
      </c>
      <c r="B1571">
        <v>7</v>
      </c>
      <c r="C1571" s="1">
        <v>43583</v>
      </c>
      <c r="D1571">
        <v>36.1</v>
      </c>
      <c r="E1571">
        <v>5.1571428571428504</v>
      </c>
      <c r="F1571">
        <f>$O$2-C1571</f>
        <v>3</v>
      </c>
      <c r="G1571" cm="1">
        <f t="array" ref="G1571">_xlfn.IFS(F1571&gt;_xlfn.QUARTILE.INC(F:F,3),4,F1571&gt;_xlfn.QUARTILE.INC(F:F,2),3,F1571&gt;_xlfn.QUARTILE.INC(F:F,1),2,F1571&lt;=_xlfn.QUARTILE.INC(F:F,1),1)</f>
        <v>1</v>
      </c>
      <c r="H1571" cm="1">
        <f t="array" ref="H1571">_xlfn.IFS(B1571&gt;_xlfn.QUARTILE.INC(B:B,3),1,B1571&gt;_xlfn.QUARTILE.INC(B:B,2),2,B1571&gt;_xlfn.QUARTILE.INC(B:B,1),3,B1571&lt;=_xlfn.QUARTILE.INC(B:B,1),4)</f>
        <v>3</v>
      </c>
      <c r="I1571" cm="1">
        <f t="array" ref="I1571">_xlfn.IFS(D1571&gt;_xlfn.QUARTILE.INC(D:D,3),1,D1571&gt;_xlfn.QUARTILE.INC(D:D,2),2,D1571&gt;_xlfn.QUARTILE.INC(D:D,1),3,D1571&lt;=_xlfn.QUARTILE.INC(D:D,1),4)</f>
        <v>3</v>
      </c>
      <c r="J1571" t="str">
        <f t="shared" si="96"/>
        <v>133</v>
      </c>
      <c r="K1571" t="str">
        <f t="shared" si="97"/>
        <v/>
      </c>
      <c r="L1571" t="str">
        <f t="shared" si="98"/>
        <v/>
      </c>
      <c r="M1571" t="str">
        <f t="shared" si="99"/>
        <v/>
      </c>
    </row>
    <row r="1572" spans="1:13" x14ac:dyDescent="0.25">
      <c r="A1572">
        <v>5015</v>
      </c>
      <c r="B1572">
        <v>6</v>
      </c>
      <c r="C1572" s="1">
        <v>43584</v>
      </c>
      <c r="D1572">
        <v>36.1</v>
      </c>
      <c r="E1572">
        <v>4.5125000000000002</v>
      </c>
      <c r="F1572">
        <f>$O$2-C1572</f>
        <v>2</v>
      </c>
      <c r="G1572" cm="1">
        <f t="array" ref="G1572">_xlfn.IFS(F1572&gt;_xlfn.QUARTILE.INC(F:F,3),4,F1572&gt;_xlfn.QUARTILE.INC(F:F,2),3,F1572&gt;_xlfn.QUARTILE.INC(F:F,1),2,F1572&lt;=_xlfn.QUARTILE.INC(F:F,1),1)</f>
        <v>1</v>
      </c>
      <c r="H1572" cm="1">
        <f t="array" ref="H1572">_xlfn.IFS(B1572&gt;_xlfn.QUARTILE.INC(B:B,3),1,B1572&gt;_xlfn.QUARTILE.INC(B:B,2),2,B1572&gt;_xlfn.QUARTILE.INC(B:B,1),3,B1572&lt;=_xlfn.QUARTILE.INC(B:B,1),4)</f>
        <v>4</v>
      </c>
      <c r="I1572" cm="1">
        <f t="array" ref="I1572">_xlfn.IFS(D1572&gt;_xlfn.QUARTILE.INC(D:D,3),1,D1572&gt;_xlfn.QUARTILE.INC(D:D,2),2,D1572&gt;_xlfn.QUARTILE.INC(D:D,1),3,D1572&lt;=_xlfn.QUARTILE.INC(D:D,1),4)</f>
        <v>3</v>
      </c>
      <c r="J1572" t="str">
        <f t="shared" si="96"/>
        <v>143</v>
      </c>
      <c r="K1572" t="str">
        <f t="shared" si="97"/>
        <v/>
      </c>
      <c r="L1572" t="str">
        <f t="shared" si="98"/>
        <v/>
      </c>
      <c r="M1572" t="str">
        <f t="shared" si="99"/>
        <v/>
      </c>
    </row>
    <row r="1573" spans="1:13" x14ac:dyDescent="0.25">
      <c r="A1573">
        <v>714</v>
      </c>
      <c r="B1573">
        <v>10</v>
      </c>
      <c r="C1573" s="1">
        <v>43582</v>
      </c>
      <c r="D1573">
        <v>36</v>
      </c>
      <c r="E1573">
        <v>3.6</v>
      </c>
      <c r="F1573">
        <f>$O$2-C1573</f>
        <v>4</v>
      </c>
      <c r="G1573" cm="1">
        <f t="array" ref="G1573">_xlfn.IFS(F1573&gt;_xlfn.QUARTILE.INC(F:F,3),4,F1573&gt;_xlfn.QUARTILE.INC(F:F,2),3,F1573&gt;_xlfn.QUARTILE.INC(F:F,1),2,F1573&lt;=_xlfn.QUARTILE.INC(F:F,1),1)</f>
        <v>2</v>
      </c>
      <c r="H1573" cm="1">
        <f t="array" ref="H1573">_xlfn.IFS(B1573&gt;_xlfn.QUARTILE.INC(B:B,3),1,B1573&gt;_xlfn.QUARTILE.INC(B:B,2),2,B1573&gt;_xlfn.QUARTILE.INC(B:B,1),3,B1573&lt;=_xlfn.QUARTILE.INC(B:B,1),4)</f>
        <v>2</v>
      </c>
      <c r="I1573" cm="1">
        <f t="array" ref="I1573">_xlfn.IFS(D1573&gt;_xlfn.QUARTILE.INC(D:D,3),1,D1573&gt;_xlfn.QUARTILE.INC(D:D,2),2,D1573&gt;_xlfn.QUARTILE.INC(D:D,1),3,D1573&lt;=_xlfn.QUARTILE.INC(D:D,1),4)</f>
        <v>3</v>
      </c>
      <c r="J1573" t="str">
        <f t="shared" si="96"/>
        <v>223</v>
      </c>
      <c r="K1573" t="str">
        <f t="shared" si="97"/>
        <v/>
      </c>
      <c r="L1573" t="str">
        <f t="shared" si="98"/>
        <v/>
      </c>
      <c r="M1573" t="str">
        <f t="shared" si="99"/>
        <v/>
      </c>
    </row>
    <row r="1574" spans="1:13" x14ac:dyDescent="0.25">
      <c r="A1574">
        <v>5266</v>
      </c>
      <c r="B1574">
        <v>6</v>
      </c>
      <c r="C1574" s="1">
        <v>43583</v>
      </c>
      <c r="D1574">
        <v>35.950000000000003</v>
      </c>
      <c r="E1574">
        <v>4.4937500000000004</v>
      </c>
      <c r="F1574">
        <f>$O$2-C1574</f>
        <v>3</v>
      </c>
      <c r="G1574" cm="1">
        <f t="array" ref="G1574">_xlfn.IFS(F1574&gt;_xlfn.QUARTILE.INC(F:F,3),4,F1574&gt;_xlfn.QUARTILE.INC(F:F,2),3,F1574&gt;_xlfn.QUARTILE.INC(F:F,1),2,F1574&lt;=_xlfn.QUARTILE.INC(F:F,1),1)</f>
        <v>1</v>
      </c>
      <c r="H1574" cm="1">
        <f t="array" ref="H1574">_xlfn.IFS(B1574&gt;_xlfn.QUARTILE.INC(B:B,3),1,B1574&gt;_xlfn.QUARTILE.INC(B:B,2),2,B1574&gt;_xlfn.QUARTILE.INC(B:B,1),3,B1574&lt;=_xlfn.QUARTILE.INC(B:B,1),4)</f>
        <v>4</v>
      </c>
      <c r="I1574" cm="1">
        <f t="array" ref="I1574">_xlfn.IFS(D1574&gt;_xlfn.QUARTILE.INC(D:D,3),1,D1574&gt;_xlfn.QUARTILE.INC(D:D,2),2,D1574&gt;_xlfn.QUARTILE.INC(D:D,1),3,D1574&lt;=_xlfn.QUARTILE.INC(D:D,1),4)</f>
        <v>3</v>
      </c>
      <c r="J1574" t="str">
        <f t="shared" si="96"/>
        <v>143</v>
      </c>
      <c r="K1574" t="str">
        <f t="shared" si="97"/>
        <v/>
      </c>
      <c r="L1574" t="str">
        <f t="shared" si="98"/>
        <v/>
      </c>
      <c r="M1574" t="str">
        <f t="shared" si="99"/>
        <v/>
      </c>
    </row>
    <row r="1575" spans="1:13" x14ac:dyDescent="0.25">
      <c r="A1575">
        <v>19</v>
      </c>
      <c r="B1575">
        <v>7</v>
      </c>
      <c r="C1575" s="1">
        <v>43579</v>
      </c>
      <c r="D1575">
        <v>35.799999999999997</v>
      </c>
      <c r="E1575">
        <v>4.4749999999999996</v>
      </c>
      <c r="F1575">
        <f>$O$2-C1575</f>
        <v>7</v>
      </c>
      <c r="G1575" cm="1">
        <f t="array" ref="G1575">_xlfn.IFS(F1575&gt;_xlfn.QUARTILE.INC(F:F,3),4,F1575&gt;_xlfn.QUARTILE.INC(F:F,2),3,F1575&gt;_xlfn.QUARTILE.INC(F:F,1),2,F1575&lt;=_xlfn.QUARTILE.INC(F:F,1),1)</f>
        <v>3</v>
      </c>
      <c r="H1575" cm="1">
        <f t="array" ref="H1575">_xlfn.IFS(B1575&gt;_xlfn.QUARTILE.INC(B:B,3),1,B1575&gt;_xlfn.QUARTILE.INC(B:B,2),2,B1575&gt;_xlfn.QUARTILE.INC(B:B,1),3,B1575&lt;=_xlfn.QUARTILE.INC(B:B,1),4)</f>
        <v>3</v>
      </c>
      <c r="I1575" cm="1">
        <f t="array" ref="I1575">_xlfn.IFS(D1575&gt;_xlfn.QUARTILE.INC(D:D,3),1,D1575&gt;_xlfn.QUARTILE.INC(D:D,2),2,D1575&gt;_xlfn.QUARTILE.INC(D:D,1),3,D1575&lt;=_xlfn.QUARTILE.INC(D:D,1),4)</f>
        <v>3</v>
      </c>
      <c r="J1575" t="str">
        <f t="shared" si="96"/>
        <v>333</v>
      </c>
      <c r="K1575" t="str">
        <f t="shared" si="97"/>
        <v/>
      </c>
      <c r="L1575" t="str">
        <f t="shared" si="98"/>
        <v/>
      </c>
      <c r="M1575" t="str">
        <f t="shared" si="99"/>
        <v/>
      </c>
    </row>
    <row r="1576" spans="1:13" x14ac:dyDescent="0.25">
      <c r="A1576">
        <v>5713</v>
      </c>
      <c r="B1576">
        <v>6</v>
      </c>
      <c r="C1576" s="1">
        <v>43583</v>
      </c>
      <c r="D1576">
        <v>35.700000000000003</v>
      </c>
      <c r="E1576">
        <v>3.9666666666666601</v>
      </c>
      <c r="F1576">
        <f>$O$2-C1576</f>
        <v>3</v>
      </c>
      <c r="G1576" cm="1">
        <f t="array" ref="G1576">_xlfn.IFS(F1576&gt;_xlfn.QUARTILE.INC(F:F,3),4,F1576&gt;_xlfn.QUARTILE.INC(F:F,2),3,F1576&gt;_xlfn.QUARTILE.INC(F:F,1),2,F1576&lt;=_xlfn.QUARTILE.INC(F:F,1),1)</f>
        <v>1</v>
      </c>
      <c r="H1576" cm="1">
        <f t="array" ref="H1576">_xlfn.IFS(B1576&gt;_xlfn.QUARTILE.INC(B:B,3),1,B1576&gt;_xlfn.QUARTILE.INC(B:B,2),2,B1576&gt;_xlfn.QUARTILE.INC(B:B,1),3,B1576&lt;=_xlfn.QUARTILE.INC(B:B,1),4)</f>
        <v>4</v>
      </c>
      <c r="I1576" cm="1">
        <f t="array" ref="I1576">_xlfn.IFS(D1576&gt;_xlfn.QUARTILE.INC(D:D,3),1,D1576&gt;_xlfn.QUARTILE.INC(D:D,2),2,D1576&gt;_xlfn.QUARTILE.INC(D:D,1),3,D1576&lt;=_xlfn.QUARTILE.INC(D:D,1),4)</f>
        <v>3</v>
      </c>
      <c r="J1576" t="str">
        <f t="shared" si="96"/>
        <v>143</v>
      </c>
      <c r="K1576" t="str">
        <f t="shared" si="97"/>
        <v/>
      </c>
      <c r="L1576" t="str">
        <f t="shared" si="98"/>
        <v/>
      </c>
      <c r="M1576" t="str">
        <f t="shared" si="99"/>
        <v/>
      </c>
    </row>
    <row r="1577" spans="1:13" x14ac:dyDescent="0.25">
      <c r="A1577">
        <v>8123</v>
      </c>
      <c r="B1577">
        <v>7</v>
      </c>
      <c r="C1577" s="1">
        <v>43579</v>
      </c>
      <c r="D1577">
        <v>35.65</v>
      </c>
      <c r="E1577">
        <v>3.9611111111111099</v>
      </c>
      <c r="F1577">
        <f>$O$2-C1577</f>
        <v>7</v>
      </c>
      <c r="G1577" cm="1">
        <f t="array" ref="G1577">_xlfn.IFS(F1577&gt;_xlfn.QUARTILE.INC(F:F,3),4,F1577&gt;_xlfn.QUARTILE.INC(F:F,2),3,F1577&gt;_xlfn.QUARTILE.INC(F:F,1),2,F1577&lt;=_xlfn.QUARTILE.INC(F:F,1),1)</f>
        <v>3</v>
      </c>
      <c r="H1577" cm="1">
        <f t="array" ref="H1577">_xlfn.IFS(B1577&gt;_xlfn.QUARTILE.INC(B:B,3),1,B1577&gt;_xlfn.QUARTILE.INC(B:B,2),2,B1577&gt;_xlfn.QUARTILE.INC(B:B,1),3,B1577&lt;=_xlfn.QUARTILE.INC(B:B,1),4)</f>
        <v>3</v>
      </c>
      <c r="I1577" cm="1">
        <f t="array" ref="I1577">_xlfn.IFS(D1577&gt;_xlfn.QUARTILE.INC(D:D,3),1,D1577&gt;_xlfn.QUARTILE.INC(D:D,2),2,D1577&gt;_xlfn.QUARTILE.INC(D:D,1),3,D1577&lt;=_xlfn.QUARTILE.INC(D:D,1),4)</f>
        <v>3</v>
      </c>
      <c r="J1577" t="str">
        <f t="shared" si="96"/>
        <v>333</v>
      </c>
      <c r="K1577" t="str">
        <f t="shared" si="97"/>
        <v/>
      </c>
      <c r="L1577" t="str">
        <f t="shared" si="98"/>
        <v/>
      </c>
      <c r="M1577" t="str">
        <f t="shared" si="99"/>
        <v/>
      </c>
    </row>
    <row r="1578" spans="1:13" x14ac:dyDescent="0.25">
      <c r="A1578">
        <v>760</v>
      </c>
      <c r="B1578">
        <v>8</v>
      </c>
      <c r="C1578" s="1">
        <v>43584</v>
      </c>
      <c r="D1578">
        <v>35.6</v>
      </c>
      <c r="E1578">
        <v>3.56</v>
      </c>
      <c r="F1578">
        <f>$O$2-C1578</f>
        <v>2</v>
      </c>
      <c r="G1578" cm="1">
        <f t="array" ref="G1578">_xlfn.IFS(F1578&gt;_xlfn.QUARTILE.INC(F:F,3),4,F1578&gt;_xlfn.QUARTILE.INC(F:F,2),3,F1578&gt;_xlfn.QUARTILE.INC(F:F,1),2,F1578&lt;=_xlfn.QUARTILE.INC(F:F,1),1)</f>
        <v>1</v>
      </c>
      <c r="H1578" cm="1">
        <f t="array" ref="H1578">_xlfn.IFS(B1578&gt;_xlfn.QUARTILE.INC(B:B,3),1,B1578&gt;_xlfn.QUARTILE.INC(B:B,2),2,B1578&gt;_xlfn.QUARTILE.INC(B:B,1),3,B1578&lt;=_xlfn.QUARTILE.INC(B:B,1),4)</f>
        <v>3</v>
      </c>
      <c r="I1578" cm="1">
        <f t="array" ref="I1578">_xlfn.IFS(D1578&gt;_xlfn.QUARTILE.INC(D:D,3),1,D1578&gt;_xlfn.QUARTILE.INC(D:D,2),2,D1578&gt;_xlfn.QUARTILE.INC(D:D,1),3,D1578&lt;=_xlfn.QUARTILE.INC(D:D,1),4)</f>
        <v>3</v>
      </c>
      <c r="J1578" t="str">
        <f t="shared" si="96"/>
        <v>133</v>
      </c>
      <c r="K1578" t="str">
        <f t="shared" si="97"/>
        <v/>
      </c>
      <c r="L1578" t="str">
        <f t="shared" si="98"/>
        <v/>
      </c>
      <c r="M1578" t="str">
        <f t="shared" si="99"/>
        <v/>
      </c>
    </row>
    <row r="1579" spans="1:13" x14ac:dyDescent="0.25">
      <c r="A1579">
        <v>5533</v>
      </c>
      <c r="B1579">
        <v>7</v>
      </c>
      <c r="C1579" s="1">
        <v>43580</v>
      </c>
      <c r="D1579">
        <v>35.6</v>
      </c>
      <c r="E1579">
        <v>4.45</v>
      </c>
      <c r="F1579">
        <f>$O$2-C1579</f>
        <v>6</v>
      </c>
      <c r="G1579" cm="1">
        <f t="array" ref="G1579">_xlfn.IFS(F1579&gt;_xlfn.QUARTILE.INC(F:F,3),4,F1579&gt;_xlfn.QUARTILE.INC(F:F,2),3,F1579&gt;_xlfn.QUARTILE.INC(F:F,1),2,F1579&lt;=_xlfn.QUARTILE.INC(F:F,1),1)</f>
        <v>3</v>
      </c>
      <c r="H1579" cm="1">
        <f t="array" ref="H1579">_xlfn.IFS(B1579&gt;_xlfn.QUARTILE.INC(B:B,3),1,B1579&gt;_xlfn.QUARTILE.INC(B:B,2),2,B1579&gt;_xlfn.QUARTILE.INC(B:B,1),3,B1579&lt;=_xlfn.QUARTILE.INC(B:B,1),4)</f>
        <v>3</v>
      </c>
      <c r="I1579" cm="1">
        <f t="array" ref="I1579">_xlfn.IFS(D1579&gt;_xlfn.QUARTILE.INC(D:D,3),1,D1579&gt;_xlfn.QUARTILE.INC(D:D,2),2,D1579&gt;_xlfn.QUARTILE.INC(D:D,1),3,D1579&lt;=_xlfn.QUARTILE.INC(D:D,1),4)</f>
        <v>3</v>
      </c>
      <c r="J1579" t="str">
        <f t="shared" si="96"/>
        <v>333</v>
      </c>
      <c r="K1579" t="str">
        <f t="shared" si="97"/>
        <v/>
      </c>
      <c r="L1579" t="str">
        <f t="shared" si="98"/>
        <v/>
      </c>
      <c r="M1579" t="str">
        <f t="shared" si="99"/>
        <v/>
      </c>
    </row>
    <row r="1580" spans="1:13" x14ac:dyDescent="0.25">
      <c r="A1580">
        <v>5087</v>
      </c>
      <c r="B1580">
        <v>5</v>
      </c>
      <c r="C1580" s="1">
        <v>43580</v>
      </c>
      <c r="D1580">
        <v>35.549999999999997</v>
      </c>
      <c r="E1580">
        <v>4.4437499999999996</v>
      </c>
      <c r="F1580">
        <f>$O$2-C1580</f>
        <v>6</v>
      </c>
      <c r="G1580" cm="1">
        <f t="array" ref="G1580">_xlfn.IFS(F1580&gt;_xlfn.QUARTILE.INC(F:F,3),4,F1580&gt;_xlfn.QUARTILE.INC(F:F,2),3,F1580&gt;_xlfn.QUARTILE.INC(F:F,1),2,F1580&lt;=_xlfn.QUARTILE.INC(F:F,1),1)</f>
        <v>3</v>
      </c>
      <c r="H1580" cm="1">
        <f t="array" ref="H1580">_xlfn.IFS(B1580&gt;_xlfn.QUARTILE.INC(B:B,3),1,B1580&gt;_xlfn.QUARTILE.INC(B:B,2),2,B1580&gt;_xlfn.QUARTILE.INC(B:B,1),3,B1580&lt;=_xlfn.QUARTILE.INC(B:B,1),4)</f>
        <v>4</v>
      </c>
      <c r="I1580" cm="1">
        <f t="array" ref="I1580">_xlfn.IFS(D1580&gt;_xlfn.QUARTILE.INC(D:D,3),1,D1580&gt;_xlfn.QUARTILE.INC(D:D,2),2,D1580&gt;_xlfn.QUARTILE.INC(D:D,1),3,D1580&lt;=_xlfn.QUARTILE.INC(D:D,1),4)</f>
        <v>3</v>
      </c>
      <c r="J1580" t="str">
        <f t="shared" si="96"/>
        <v>343</v>
      </c>
      <c r="K1580" t="str">
        <f t="shared" si="97"/>
        <v/>
      </c>
      <c r="L1580" t="str">
        <f t="shared" si="98"/>
        <v/>
      </c>
      <c r="M1580" t="str">
        <f t="shared" si="99"/>
        <v/>
      </c>
    </row>
    <row r="1581" spans="1:13" x14ac:dyDescent="0.25">
      <c r="A1581">
        <v>5495</v>
      </c>
      <c r="B1581">
        <v>2</v>
      </c>
      <c r="C1581" s="1">
        <v>43581</v>
      </c>
      <c r="D1581">
        <v>35.549999999999997</v>
      </c>
      <c r="E1581">
        <v>8.8874999999999993</v>
      </c>
      <c r="F1581">
        <f>$O$2-C1581</f>
        <v>5</v>
      </c>
      <c r="G1581" cm="1">
        <f t="array" ref="G1581">_xlfn.IFS(F1581&gt;_xlfn.QUARTILE.INC(F:F,3),4,F1581&gt;_xlfn.QUARTILE.INC(F:F,2),3,F1581&gt;_xlfn.QUARTILE.INC(F:F,1),2,F1581&lt;=_xlfn.QUARTILE.INC(F:F,1),1)</f>
        <v>3</v>
      </c>
      <c r="H1581" cm="1">
        <f t="array" ref="H1581">_xlfn.IFS(B1581&gt;_xlfn.QUARTILE.INC(B:B,3),1,B1581&gt;_xlfn.QUARTILE.INC(B:B,2),2,B1581&gt;_xlfn.QUARTILE.INC(B:B,1),3,B1581&lt;=_xlfn.QUARTILE.INC(B:B,1),4)</f>
        <v>4</v>
      </c>
      <c r="I1581" cm="1">
        <f t="array" ref="I1581">_xlfn.IFS(D1581&gt;_xlfn.QUARTILE.INC(D:D,3),1,D1581&gt;_xlfn.QUARTILE.INC(D:D,2),2,D1581&gt;_xlfn.QUARTILE.INC(D:D,1),3,D1581&lt;=_xlfn.QUARTILE.INC(D:D,1),4)</f>
        <v>3</v>
      </c>
      <c r="J1581" t="str">
        <f t="shared" si="96"/>
        <v>343</v>
      </c>
      <c r="K1581" t="str">
        <f t="shared" si="97"/>
        <v/>
      </c>
      <c r="L1581" t="str">
        <f t="shared" si="98"/>
        <v/>
      </c>
      <c r="M1581" t="str">
        <f t="shared" si="99"/>
        <v/>
      </c>
    </row>
    <row r="1582" spans="1:13" x14ac:dyDescent="0.25">
      <c r="A1582">
        <v>5532</v>
      </c>
      <c r="B1582">
        <v>8</v>
      </c>
      <c r="C1582" s="1">
        <v>43583</v>
      </c>
      <c r="D1582">
        <v>35.549999999999997</v>
      </c>
      <c r="E1582">
        <v>3.5549999999999899</v>
      </c>
      <c r="F1582">
        <f>$O$2-C1582</f>
        <v>3</v>
      </c>
      <c r="G1582" cm="1">
        <f t="array" ref="G1582">_xlfn.IFS(F1582&gt;_xlfn.QUARTILE.INC(F:F,3),4,F1582&gt;_xlfn.QUARTILE.INC(F:F,2),3,F1582&gt;_xlfn.QUARTILE.INC(F:F,1),2,F1582&lt;=_xlfn.QUARTILE.INC(F:F,1),1)</f>
        <v>1</v>
      </c>
      <c r="H1582" cm="1">
        <f t="array" ref="H1582">_xlfn.IFS(B1582&gt;_xlfn.QUARTILE.INC(B:B,3),1,B1582&gt;_xlfn.QUARTILE.INC(B:B,2),2,B1582&gt;_xlfn.QUARTILE.INC(B:B,1),3,B1582&lt;=_xlfn.QUARTILE.INC(B:B,1),4)</f>
        <v>3</v>
      </c>
      <c r="I1582" cm="1">
        <f t="array" ref="I1582">_xlfn.IFS(D1582&gt;_xlfn.QUARTILE.INC(D:D,3),1,D1582&gt;_xlfn.QUARTILE.INC(D:D,2),2,D1582&gt;_xlfn.QUARTILE.INC(D:D,1),3,D1582&lt;=_xlfn.QUARTILE.INC(D:D,1),4)</f>
        <v>3</v>
      </c>
      <c r="J1582" t="str">
        <f t="shared" si="96"/>
        <v>133</v>
      </c>
      <c r="K1582" t="str">
        <f t="shared" si="97"/>
        <v/>
      </c>
      <c r="L1582" t="str">
        <f t="shared" si="98"/>
        <v/>
      </c>
      <c r="M1582" t="str">
        <f t="shared" si="99"/>
        <v/>
      </c>
    </row>
    <row r="1583" spans="1:13" x14ac:dyDescent="0.25">
      <c r="A1583">
        <v>5017</v>
      </c>
      <c r="B1583">
        <v>7</v>
      </c>
      <c r="C1583" s="1">
        <v>43583</v>
      </c>
      <c r="D1583">
        <v>35.549999999999997</v>
      </c>
      <c r="E1583">
        <v>3.5549999999999899</v>
      </c>
      <c r="F1583">
        <f>$O$2-C1583</f>
        <v>3</v>
      </c>
      <c r="G1583" cm="1">
        <f t="array" ref="G1583">_xlfn.IFS(F1583&gt;_xlfn.QUARTILE.INC(F:F,3),4,F1583&gt;_xlfn.QUARTILE.INC(F:F,2),3,F1583&gt;_xlfn.QUARTILE.INC(F:F,1),2,F1583&lt;=_xlfn.QUARTILE.INC(F:F,1),1)</f>
        <v>1</v>
      </c>
      <c r="H1583" cm="1">
        <f t="array" ref="H1583">_xlfn.IFS(B1583&gt;_xlfn.QUARTILE.INC(B:B,3),1,B1583&gt;_xlfn.QUARTILE.INC(B:B,2),2,B1583&gt;_xlfn.QUARTILE.INC(B:B,1),3,B1583&lt;=_xlfn.QUARTILE.INC(B:B,1),4)</f>
        <v>3</v>
      </c>
      <c r="I1583" cm="1">
        <f t="array" ref="I1583">_xlfn.IFS(D1583&gt;_xlfn.QUARTILE.INC(D:D,3),1,D1583&gt;_xlfn.QUARTILE.INC(D:D,2),2,D1583&gt;_xlfn.QUARTILE.INC(D:D,1),3,D1583&lt;=_xlfn.QUARTILE.INC(D:D,1),4)</f>
        <v>3</v>
      </c>
      <c r="J1583" t="str">
        <f t="shared" si="96"/>
        <v>133</v>
      </c>
      <c r="K1583" t="str">
        <f t="shared" si="97"/>
        <v/>
      </c>
      <c r="L1583" t="str">
        <f t="shared" si="98"/>
        <v/>
      </c>
      <c r="M1583" t="str">
        <f t="shared" si="99"/>
        <v/>
      </c>
    </row>
    <row r="1584" spans="1:13" x14ac:dyDescent="0.25">
      <c r="A1584">
        <v>5579</v>
      </c>
      <c r="B1584">
        <v>5</v>
      </c>
      <c r="C1584" s="1">
        <v>43576</v>
      </c>
      <c r="D1584">
        <v>35.5</v>
      </c>
      <c r="E1584">
        <v>5.9166666666666599</v>
      </c>
      <c r="F1584">
        <f>$O$2-C1584</f>
        <v>10</v>
      </c>
      <c r="G1584" cm="1">
        <f t="array" ref="G1584">_xlfn.IFS(F1584&gt;_xlfn.QUARTILE.INC(F:F,3),4,F1584&gt;_xlfn.QUARTILE.INC(F:F,2),3,F1584&gt;_xlfn.QUARTILE.INC(F:F,1),2,F1584&lt;=_xlfn.QUARTILE.INC(F:F,1),1)</f>
        <v>4</v>
      </c>
      <c r="H1584" cm="1">
        <f t="array" ref="H1584">_xlfn.IFS(B1584&gt;_xlfn.QUARTILE.INC(B:B,3),1,B1584&gt;_xlfn.QUARTILE.INC(B:B,2),2,B1584&gt;_xlfn.QUARTILE.INC(B:B,1),3,B1584&lt;=_xlfn.QUARTILE.INC(B:B,1),4)</f>
        <v>4</v>
      </c>
      <c r="I1584" cm="1">
        <f t="array" ref="I1584">_xlfn.IFS(D1584&gt;_xlfn.QUARTILE.INC(D:D,3),1,D1584&gt;_xlfn.QUARTILE.INC(D:D,2),2,D1584&gt;_xlfn.QUARTILE.INC(D:D,1),3,D1584&lt;=_xlfn.QUARTILE.INC(D:D,1),4)</f>
        <v>3</v>
      </c>
      <c r="J1584" t="str">
        <f t="shared" si="96"/>
        <v>443</v>
      </c>
      <c r="K1584" t="str">
        <f t="shared" si="97"/>
        <v>At Risk</v>
      </c>
      <c r="L1584" t="str">
        <f t="shared" si="98"/>
        <v/>
      </c>
      <c r="M1584" t="str">
        <f t="shared" si="99"/>
        <v/>
      </c>
    </row>
    <row r="1585" spans="1:13" x14ac:dyDescent="0.25">
      <c r="A1585">
        <v>297</v>
      </c>
      <c r="B1585">
        <v>5</v>
      </c>
      <c r="C1585" s="1">
        <v>43579</v>
      </c>
      <c r="D1585">
        <v>35.5</v>
      </c>
      <c r="E1585">
        <v>5.0714285714285703</v>
      </c>
      <c r="F1585">
        <f>$O$2-C1585</f>
        <v>7</v>
      </c>
      <c r="G1585" cm="1">
        <f t="array" ref="G1585">_xlfn.IFS(F1585&gt;_xlfn.QUARTILE.INC(F:F,3),4,F1585&gt;_xlfn.QUARTILE.INC(F:F,2),3,F1585&gt;_xlfn.QUARTILE.INC(F:F,1),2,F1585&lt;=_xlfn.QUARTILE.INC(F:F,1),1)</f>
        <v>3</v>
      </c>
      <c r="H1585" cm="1">
        <f t="array" ref="H1585">_xlfn.IFS(B1585&gt;_xlfn.QUARTILE.INC(B:B,3),1,B1585&gt;_xlfn.QUARTILE.INC(B:B,2),2,B1585&gt;_xlfn.QUARTILE.INC(B:B,1),3,B1585&lt;=_xlfn.QUARTILE.INC(B:B,1),4)</f>
        <v>4</v>
      </c>
      <c r="I1585" cm="1">
        <f t="array" ref="I1585">_xlfn.IFS(D1585&gt;_xlfn.QUARTILE.INC(D:D,3),1,D1585&gt;_xlfn.QUARTILE.INC(D:D,2),2,D1585&gt;_xlfn.QUARTILE.INC(D:D,1),3,D1585&lt;=_xlfn.QUARTILE.INC(D:D,1),4)</f>
        <v>3</v>
      </c>
      <c r="J1585" t="str">
        <f t="shared" si="96"/>
        <v>343</v>
      </c>
      <c r="K1585" t="str">
        <f t="shared" si="97"/>
        <v/>
      </c>
      <c r="L1585" t="str">
        <f t="shared" si="98"/>
        <v/>
      </c>
      <c r="M1585" t="str">
        <f t="shared" si="99"/>
        <v/>
      </c>
    </row>
    <row r="1586" spans="1:13" x14ac:dyDescent="0.25">
      <c r="A1586">
        <v>5857</v>
      </c>
      <c r="B1586">
        <v>7</v>
      </c>
      <c r="C1586" s="1">
        <v>43575</v>
      </c>
      <c r="D1586">
        <v>35.5</v>
      </c>
      <c r="E1586">
        <v>3.9444444444444402</v>
      </c>
      <c r="F1586">
        <f>$O$2-C1586</f>
        <v>11</v>
      </c>
      <c r="G1586" cm="1">
        <f t="array" ref="G1586">_xlfn.IFS(F1586&gt;_xlfn.QUARTILE.INC(F:F,3),4,F1586&gt;_xlfn.QUARTILE.INC(F:F,2),3,F1586&gt;_xlfn.QUARTILE.INC(F:F,1),2,F1586&lt;=_xlfn.QUARTILE.INC(F:F,1),1)</f>
        <v>4</v>
      </c>
      <c r="H1586" cm="1">
        <f t="array" ref="H1586">_xlfn.IFS(B1586&gt;_xlfn.QUARTILE.INC(B:B,3),1,B1586&gt;_xlfn.QUARTILE.INC(B:B,2),2,B1586&gt;_xlfn.QUARTILE.INC(B:B,1),3,B1586&lt;=_xlfn.QUARTILE.INC(B:B,1),4)</f>
        <v>3</v>
      </c>
      <c r="I1586" cm="1">
        <f t="array" ref="I1586">_xlfn.IFS(D1586&gt;_xlfn.QUARTILE.INC(D:D,3),1,D1586&gt;_xlfn.QUARTILE.INC(D:D,2),2,D1586&gt;_xlfn.QUARTILE.INC(D:D,1),3,D1586&lt;=_xlfn.QUARTILE.INC(D:D,1),4)</f>
        <v>3</v>
      </c>
      <c r="J1586" t="str">
        <f t="shared" si="96"/>
        <v>433</v>
      </c>
      <c r="K1586" t="str">
        <f t="shared" si="97"/>
        <v>At Risk</v>
      </c>
      <c r="L1586" t="str">
        <f t="shared" si="98"/>
        <v/>
      </c>
      <c r="M1586" t="str">
        <f t="shared" si="99"/>
        <v/>
      </c>
    </row>
    <row r="1587" spans="1:13" x14ac:dyDescent="0.25">
      <c r="A1587">
        <v>8253</v>
      </c>
      <c r="B1587">
        <v>8</v>
      </c>
      <c r="C1587" s="1">
        <v>43581</v>
      </c>
      <c r="D1587">
        <v>35.5</v>
      </c>
      <c r="E1587">
        <v>3.9444444444444402</v>
      </c>
      <c r="F1587">
        <f>$O$2-C1587</f>
        <v>5</v>
      </c>
      <c r="G1587" cm="1">
        <f t="array" ref="G1587">_xlfn.IFS(F1587&gt;_xlfn.QUARTILE.INC(F:F,3),4,F1587&gt;_xlfn.QUARTILE.INC(F:F,2),3,F1587&gt;_xlfn.QUARTILE.INC(F:F,1),2,F1587&lt;=_xlfn.QUARTILE.INC(F:F,1),1)</f>
        <v>3</v>
      </c>
      <c r="H1587" cm="1">
        <f t="array" ref="H1587">_xlfn.IFS(B1587&gt;_xlfn.QUARTILE.INC(B:B,3),1,B1587&gt;_xlfn.QUARTILE.INC(B:B,2),2,B1587&gt;_xlfn.QUARTILE.INC(B:B,1),3,B1587&lt;=_xlfn.QUARTILE.INC(B:B,1),4)</f>
        <v>3</v>
      </c>
      <c r="I1587" cm="1">
        <f t="array" ref="I1587">_xlfn.IFS(D1587&gt;_xlfn.QUARTILE.INC(D:D,3),1,D1587&gt;_xlfn.QUARTILE.INC(D:D,2),2,D1587&gt;_xlfn.QUARTILE.INC(D:D,1),3,D1587&lt;=_xlfn.QUARTILE.INC(D:D,1),4)</f>
        <v>3</v>
      </c>
      <c r="J1587" t="str">
        <f t="shared" si="96"/>
        <v>333</v>
      </c>
      <c r="K1587" t="str">
        <f t="shared" si="97"/>
        <v/>
      </c>
      <c r="L1587" t="str">
        <f t="shared" si="98"/>
        <v/>
      </c>
      <c r="M1587" t="str">
        <f t="shared" si="99"/>
        <v/>
      </c>
    </row>
    <row r="1588" spans="1:13" x14ac:dyDescent="0.25">
      <c r="A1588">
        <v>498</v>
      </c>
      <c r="B1588">
        <v>7</v>
      </c>
      <c r="C1588" s="1">
        <v>43575</v>
      </c>
      <c r="D1588">
        <v>35.450000000000003</v>
      </c>
      <c r="E1588">
        <v>4.4312500000000004</v>
      </c>
      <c r="F1588">
        <f>$O$2-C1588</f>
        <v>11</v>
      </c>
      <c r="G1588" cm="1">
        <f t="array" ref="G1588">_xlfn.IFS(F1588&gt;_xlfn.QUARTILE.INC(F:F,3),4,F1588&gt;_xlfn.QUARTILE.INC(F:F,2),3,F1588&gt;_xlfn.QUARTILE.INC(F:F,1),2,F1588&lt;=_xlfn.QUARTILE.INC(F:F,1),1)</f>
        <v>4</v>
      </c>
      <c r="H1588" cm="1">
        <f t="array" ref="H1588">_xlfn.IFS(B1588&gt;_xlfn.QUARTILE.INC(B:B,3),1,B1588&gt;_xlfn.QUARTILE.INC(B:B,2),2,B1588&gt;_xlfn.QUARTILE.INC(B:B,1),3,B1588&lt;=_xlfn.QUARTILE.INC(B:B,1),4)</f>
        <v>3</v>
      </c>
      <c r="I1588" cm="1">
        <f t="array" ref="I1588">_xlfn.IFS(D1588&gt;_xlfn.QUARTILE.INC(D:D,3),1,D1588&gt;_xlfn.QUARTILE.INC(D:D,2),2,D1588&gt;_xlfn.QUARTILE.INC(D:D,1),3,D1588&lt;=_xlfn.QUARTILE.INC(D:D,1),4)</f>
        <v>3</v>
      </c>
      <c r="J1588" t="str">
        <f t="shared" si="96"/>
        <v>433</v>
      </c>
      <c r="K1588" t="str">
        <f t="shared" si="97"/>
        <v>At Risk</v>
      </c>
      <c r="L1588" t="str">
        <f t="shared" si="98"/>
        <v/>
      </c>
      <c r="M1588" t="str">
        <f t="shared" si="99"/>
        <v/>
      </c>
    </row>
    <row r="1589" spans="1:13" x14ac:dyDescent="0.25">
      <c r="A1589">
        <v>5065</v>
      </c>
      <c r="B1589">
        <v>7</v>
      </c>
      <c r="C1589" s="1">
        <v>43584</v>
      </c>
      <c r="D1589">
        <v>35.4</v>
      </c>
      <c r="E1589">
        <v>3.93333333333333</v>
      </c>
      <c r="F1589">
        <f>$O$2-C1589</f>
        <v>2</v>
      </c>
      <c r="G1589" cm="1">
        <f t="array" ref="G1589">_xlfn.IFS(F1589&gt;_xlfn.QUARTILE.INC(F:F,3),4,F1589&gt;_xlfn.QUARTILE.INC(F:F,2),3,F1589&gt;_xlfn.QUARTILE.INC(F:F,1),2,F1589&lt;=_xlfn.QUARTILE.INC(F:F,1),1)</f>
        <v>1</v>
      </c>
      <c r="H1589" cm="1">
        <f t="array" ref="H1589">_xlfn.IFS(B1589&gt;_xlfn.QUARTILE.INC(B:B,3),1,B1589&gt;_xlfn.QUARTILE.INC(B:B,2),2,B1589&gt;_xlfn.QUARTILE.INC(B:B,1),3,B1589&lt;=_xlfn.QUARTILE.INC(B:B,1),4)</f>
        <v>3</v>
      </c>
      <c r="I1589" cm="1">
        <f t="array" ref="I1589">_xlfn.IFS(D1589&gt;_xlfn.QUARTILE.INC(D:D,3),1,D1589&gt;_xlfn.QUARTILE.INC(D:D,2),2,D1589&gt;_xlfn.QUARTILE.INC(D:D,1),3,D1589&lt;=_xlfn.QUARTILE.INC(D:D,1),4)</f>
        <v>3</v>
      </c>
      <c r="J1589" t="str">
        <f t="shared" si="96"/>
        <v>133</v>
      </c>
      <c r="K1589" t="str">
        <f t="shared" si="97"/>
        <v/>
      </c>
      <c r="L1589" t="str">
        <f t="shared" si="98"/>
        <v/>
      </c>
      <c r="M1589" t="str">
        <f t="shared" si="99"/>
        <v/>
      </c>
    </row>
    <row r="1590" spans="1:13" x14ac:dyDescent="0.25">
      <c r="A1590">
        <v>5004</v>
      </c>
      <c r="B1590">
        <v>6</v>
      </c>
      <c r="C1590" s="1">
        <v>43568</v>
      </c>
      <c r="D1590">
        <v>35.4</v>
      </c>
      <c r="E1590">
        <v>4.4249999999999998</v>
      </c>
      <c r="F1590">
        <f>$O$2-C1590</f>
        <v>18</v>
      </c>
      <c r="G1590" cm="1">
        <f t="array" ref="G1590">_xlfn.IFS(F1590&gt;_xlfn.QUARTILE.INC(F:F,3),4,F1590&gt;_xlfn.QUARTILE.INC(F:F,2),3,F1590&gt;_xlfn.QUARTILE.INC(F:F,1),2,F1590&lt;=_xlfn.QUARTILE.INC(F:F,1),1)</f>
        <v>4</v>
      </c>
      <c r="H1590" cm="1">
        <f t="array" ref="H1590">_xlfn.IFS(B1590&gt;_xlfn.QUARTILE.INC(B:B,3),1,B1590&gt;_xlfn.QUARTILE.INC(B:B,2),2,B1590&gt;_xlfn.QUARTILE.INC(B:B,1),3,B1590&lt;=_xlfn.QUARTILE.INC(B:B,1),4)</f>
        <v>4</v>
      </c>
      <c r="I1590" cm="1">
        <f t="array" ref="I1590">_xlfn.IFS(D1590&gt;_xlfn.QUARTILE.INC(D:D,3),1,D1590&gt;_xlfn.QUARTILE.INC(D:D,2),2,D1590&gt;_xlfn.QUARTILE.INC(D:D,1),3,D1590&lt;=_xlfn.QUARTILE.INC(D:D,1),4)</f>
        <v>3</v>
      </c>
      <c r="J1590" t="str">
        <f t="shared" si="96"/>
        <v>443</v>
      </c>
      <c r="K1590" t="str">
        <f t="shared" si="97"/>
        <v>At Risk</v>
      </c>
      <c r="L1590" t="str">
        <f t="shared" si="98"/>
        <v/>
      </c>
      <c r="M1590" t="str">
        <f t="shared" si="99"/>
        <v/>
      </c>
    </row>
    <row r="1591" spans="1:13" x14ac:dyDescent="0.25">
      <c r="A1591">
        <v>271</v>
      </c>
      <c r="B1591">
        <v>6</v>
      </c>
      <c r="C1591" s="1">
        <v>43579</v>
      </c>
      <c r="D1591">
        <v>35.35</v>
      </c>
      <c r="E1591">
        <v>3.92777777777777</v>
      </c>
      <c r="F1591">
        <f>$O$2-C1591</f>
        <v>7</v>
      </c>
      <c r="G1591" cm="1">
        <f t="array" ref="G1591">_xlfn.IFS(F1591&gt;_xlfn.QUARTILE.INC(F:F,3),4,F1591&gt;_xlfn.QUARTILE.INC(F:F,2),3,F1591&gt;_xlfn.QUARTILE.INC(F:F,1),2,F1591&lt;=_xlfn.QUARTILE.INC(F:F,1),1)</f>
        <v>3</v>
      </c>
      <c r="H1591" cm="1">
        <f t="array" ref="H1591">_xlfn.IFS(B1591&gt;_xlfn.QUARTILE.INC(B:B,3),1,B1591&gt;_xlfn.QUARTILE.INC(B:B,2),2,B1591&gt;_xlfn.QUARTILE.INC(B:B,1),3,B1591&lt;=_xlfn.QUARTILE.INC(B:B,1),4)</f>
        <v>4</v>
      </c>
      <c r="I1591" cm="1">
        <f t="array" ref="I1591">_xlfn.IFS(D1591&gt;_xlfn.QUARTILE.INC(D:D,3),1,D1591&gt;_xlfn.QUARTILE.INC(D:D,2),2,D1591&gt;_xlfn.QUARTILE.INC(D:D,1),3,D1591&lt;=_xlfn.QUARTILE.INC(D:D,1),4)</f>
        <v>3</v>
      </c>
      <c r="J1591" t="str">
        <f t="shared" si="96"/>
        <v>343</v>
      </c>
      <c r="K1591" t="str">
        <f t="shared" si="97"/>
        <v/>
      </c>
      <c r="L1591" t="str">
        <f t="shared" si="98"/>
        <v/>
      </c>
      <c r="M1591" t="str">
        <f t="shared" si="99"/>
        <v/>
      </c>
    </row>
    <row r="1592" spans="1:13" x14ac:dyDescent="0.25">
      <c r="A1592">
        <v>475</v>
      </c>
      <c r="B1592">
        <v>6</v>
      </c>
      <c r="C1592" s="1">
        <v>43574</v>
      </c>
      <c r="D1592">
        <v>35.35</v>
      </c>
      <c r="E1592">
        <v>3.92777777777777</v>
      </c>
      <c r="F1592">
        <f>$O$2-C1592</f>
        <v>12</v>
      </c>
      <c r="G1592" cm="1">
        <f t="array" ref="G1592">_xlfn.IFS(F1592&gt;_xlfn.QUARTILE.INC(F:F,3),4,F1592&gt;_xlfn.QUARTILE.INC(F:F,2),3,F1592&gt;_xlfn.QUARTILE.INC(F:F,1),2,F1592&lt;=_xlfn.QUARTILE.INC(F:F,1),1)</f>
        <v>4</v>
      </c>
      <c r="H1592" cm="1">
        <f t="array" ref="H1592">_xlfn.IFS(B1592&gt;_xlfn.QUARTILE.INC(B:B,3),1,B1592&gt;_xlfn.QUARTILE.INC(B:B,2),2,B1592&gt;_xlfn.QUARTILE.INC(B:B,1),3,B1592&lt;=_xlfn.QUARTILE.INC(B:B,1),4)</f>
        <v>4</v>
      </c>
      <c r="I1592" cm="1">
        <f t="array" ref="I1592">_xlfn.IFS(D1592&gt;_xlfn.QUARTILE.INC(D:D,3),1,D1592&gt;_xlfn.QUARTILE.INC(D:D,2),2,D1592&gt;_xlfn.QUARTILE.INC(D:D,1),3,D1592&lt;=_xlfn.QUARTILE.INC(D:D,1),4)</f>
        <v>3</v>
      </c>
      <c r="J1592" t="str">
        <f t="shared" si="96"/>
        <v>443</v>
      </c>
      <c r="K1592" t="str">
        <f t="shared" si="97"/>
        <v>At Risk</v>
      </c>
      <c r="L1592" t="str">
        <f t="shared" si="98"/>
        <v/>
      </c>
      <c r="M1592" t="str">
        <f t="shared" si="99"/>
        <v/>
      </c>
    </row>
    <row r="1593" spans="1:13" x14ac:dyDescent="0.25">
      <c r="A1593">
        <v>5537</v>
      </c>
      <c r="B1593">
        <v>6</v>
      </c>
      <c r="C1593" s="1">
        <v>43583</v>
      </c>
      <c r="D1593">
        <v>35.35</v>
      </c>
      <c r="E1593">
        <v>4.4187500000000002</v>
      </c>
      <c r="F1593">
        <f>$O$2-C1593</f>
        <v>3</v>
      </c>
      <c r="G1593" cm="1">
        <f t="array" ref="G1593">_xlfn.IFS(F1593&gt;_xlfn.QUARTILE.INC(F:F,3),4,F1593&gt;_xlfn.QUARTILE.INC(F:F,2),3,F1593&gt;_xlfn.QUARTILE.INC(F:F,1),2,F1593&lt;=_xlfn.QUARTILE.INC(F:F,1),1)</f>
        <v>1</v>
      </c>
      <c r="H1593" cm="1">
        <f t="array" ref="H1593">_xlfn.IFS(B1593&gt;_xlfn.QUARTILE.INC(B:B,3),1,B1593&gt;_xlfn.QUARTILE.INC(B:B,2),2,B1593&gt;_xlfn.QUARTILE.INC(B:B,1),3,B1593&lt;=_xlfn.QUARTILE.INC(B:B,1),4)</f>
        <v>4</v>
      </c>
      <c r="I1593" cm="1">
        <f t="array" ref="I1593">_xlfn.IFS(D1593&gt;_xlfn.QUARTILE.INC(D:D,3),1,D1593&gt;_xlfn.QUARTILE.INC(D:D,2),2,D1593&gt;_xlfn.QUARTILE.INC(D:D,1),3,D1593&lt;=_xlfn.QUARTILE.INC(D:D,1),4)</f>
        <v>3</v>
      </c>
      <c r="J1593" t="str">
        <f t="shared" si="96"/>
        <v>143</v>
      </c>
      <c r="K1593" t="str">
        <f t="shared" si="97"/>
        <v/>
      </c>
      <c r="L1593" t="str">
        <f t="shared" si="98"/>
        <v/>
      </c>
      <c r="M1593" t="str">
        <f t="shared" si="99"/>
        <v/>
      </c>
    </row>
    <row r="1594" spans="1:13" x14ac:dyDescent="0.25">
      <c r="A1594">
        <v>413</v>
      </c>
      <c r="B1594">
        <v>4</v>
      </c>
      <c r="C1594" s="1">
        <v>43565</v>
      </c>
      <c r="D1594">
        <v>35.35</v>
      </c>
      <c r="E1594">
        <v>5.8916666666666604</v>
      </c>
      <c r="F1594">
        <f>$O$2-C1594</f>
        <v>21</v>
      </c>
      <c r="G1594" cm="1">
        <f t="array" ref="G1594">_xlfn.IFS(F1594&gt;_xlfn.QUARTILE.INC(F:F,3),4,F1594&gt;_xlfn.QUARTILE.INC(F:F,2),3,F1594&gt;_xlfn.QUARTILE.INC(F:F,1),2,F1594&lt;=_xlfn.QUARTILE.INC(F:F,1),1)</f>
        <v>4</v>
      </c>
      <c r="H1594" cm="1">
        <f t="array" ref="H1594">_xlfn.IFS(B1594&gt;_xlfn.QUARTILE.INC(B:B,3),1,B1594&gt;_xlfn.QUARTILE.INC(B:B,2),2,B1594&gt;_xlfn.QUARTILE.INC(B:B,1),3,B1594&lt;=_xlfn.QUARTILE.INC(B:B,1),4)</f>
        <v>4</v>
      </c>
      <c r="I1594" cm="1">
        <f t="array" ref="I1594">_xlfn.IFS(D1594&gt;_xlfn.QUARTILE.INC(D:D,3),1,D1594&gt;_xlfn.QUARTILE.INC(D:D,2),2,D1594&gt;_xlfn.QUARTILE.INC(D:D,1),3,D1594&lt;=_xlfn.QUARTILE.INC(D:D,1),4)</f>
        <v>3</v>
      </c>
      <c r="J1594" t="str">
        <f t="shared" si="96"/>
        <v>443</v>
      </c>
      <c r="K1594" t="str">
        <f t="shared" si="97"/>
        <v>At Risk</v>
      </c>
      <c r="L1594" t="str">
        <f t="shared" si="98"/>
        <v/>
      </c>
      <c r="M1594" t="str">
        <f t="shared" si="99"/>
        <v/>
      </c>
    </row>
    <row r="1595" spans="1:13" x14ac:dyDescent="0.25">
      <c r="A1595">
        <v>496</v>
      </c>
      <c r="B1595">
        <v>7</v>
      </c>
      <c r="C1595" s="1">
        <v>43576</v>
      </c>
      <c r="D1595">
        <v>35.299999999999997</v>
      </c>
      <c r="E1595">
        <v>4.4124999999999996</v>
      </c>
      <c r="F1595">
        <f>$O$2-C1595</f>
        <v>10</v>
      </c>
      <c r="G1595" cm="1">
        <f t="array" ref="G1595">_xlfn.IFS(F1595&gt;_xlfn.QUARTILE.INC(F:F,3),4,F1595&gt;_xlfn.QUARTILE.INC(F:F,2),3,F1595&gt;_xlfn.QUARTILE.INC(F:F,1),2,F1595&lt;=_xlfn.QUARTILE.INC(F:F,1),1)</f>
        <v>4</v>
      </c>
      <c r="H1595" cm="1">
        <f t="array" ref="H1595">_xlfn.IFS(B1595&gt;_xlfn.QUARTILE.INC(B:B,3),1,B1595&gt;_xlfn.QUARTILE.INC(B:B,2),2,B1595&gt;_xlfn.QUARTILE.INC(B:B,1),3,B1595&lt;=_xlfn.QUARTILE.INC(B:B,1),4)</f>
        <v>3</v>
      </c>
      <c r="I1595" cm="1">
        <f t="array" ref="I1595">_xlfn.IFS(D1595&gt;_xlfn.QUARTILE.INC(D:D,3),1,D1595&gt;_xlfn.QUARTILE.INC(D:D,2),2,D1595&gt;_xlfn.QUARTILE.INC(D:D,1),3,D1595&lt;=_xlfn.QUARTILE.INC(D:D,1),4)</f>
        <v>3</v>
      </c>
      <c r="J1595" t="str">
        <f t="shared" si="96"/>
        <v>433</v>
      </c>
      <c r="K1595" t="str">
        <f t="shared" si="97"/>
        <v>At Risk</v>
      </c>
      <c r="L1595" t="str">
        <f t="shared" si="98"/>
        <v/>
      </c>
      <c r="M1595" t="str">
        <f t="shared" si="99"/>
        <v/>
      </c>
    </row>
    <row r="1596" spans="1:13" x14ac:dyDescent="0.25">
      <c r="A1596">
        <v>371</v>
      </c>
      <c r="B1596">
        <v>8</v>
      </c>
      <c r="C1596" s="1">
        <v>43560</v>
      </c>
      <c r="D1596">
        <v>35.299999999999997</v>
      </c>
      <c r="E1596">
        <v>3.9222222222222198</v>
      </c>
      <c r="F1596">
        <f>$O$2-C1596</f>
        <v>26</v>
      </c>
      <c r="G1596" cm="1">
        <f t="array" ref="G1596">_xlfn.IFS(F1596&gt;_xlfn.QUARTILE.INC(F:F,3),4,F1596&gt;_xlfn.QUARTILE.INC(F:F,2),3,F1596&gt;_xlfn.QUARTILE.INC(F:F,1),2,F1596&lt;=_xlfn.QUARTILE.INC(F:F,1),1)</f>
        <v>4</v>
      </c>
      <c r="H1596" cm="1">
        <f t="array" ref="H1596">_xlfn.IFS(B1596&gt;_xlfn.QUARTILE.INC(B:B,3),1,B1596&gt;_xlfn.QUARTILE.INC(B:B,2),2,B1596&gt;_xlfn.QUARTILE.INC(B:B,1),3,B1596&lt;=_xlfn.QUARTILE.INC(B:B,1),4)</f>
        <v>3</v>
      </c>
      <c r="I1596" cm="1">
        <f t="array" ref="I1596">_xlfn.IFS(D1596&gt;_xlfn.QUARTILE.INC(D:D,3),1,D1596&gt;_xlfn.QUARTILE.INC(D:D,2),2,D1596&gt;_xlfn.QUARTILE.INC(D:D,1),3,D1596&lt;=_xlfn.QUARTILE.INC(D:D,1),4)</f>
        <v>3</v>
      </c>
      <c r="J1596" t="str">
        <f t="shared" si="96"/>
        <v>433</v>
      </c>
      <c r="K1596" t="str">
        <f t="shared" si="97"/>
        <v>At Risk</v>
      </c>
      <c r="L1596" t="str">
        <f t="shared" si="98"/>
        <v/>
      </c>
      <c r="M1596" t="str">
        <f t="shared" si="99"/>
        <v/>
      </c>
    </row>
    <row r="1597" spans="1:13" x14ac:dyDescent="0.25">
      <c r="A1597">
        <v>284</v>
      </c>
      <c r="B1597">
        <v>9</v>
      </c>
      <c r="C1597" s="1">
        <v>43577</v>
      </c>
      <c r="D1597">
        <v>35.299999999999997</v>
      </c>
      <c r="E1597">
        <v>3.9222222222222198</v>
      </c>
      <c r="F1597">
        <f>$O$2-C1597</f>
        <v>9</v>
      </c>
      <c r="G1597" cm="1">
        <f t="array" ref="G1597">_xlfn.IFS(F1597&gt;_xlfn.QUARTILE.INC(F:F,3),4,F1597&gt;_xlfn.QUARTILE.INC(F:F,2),3,F1597&gt;_xlfn.QUARTILE.INC(F:F,1),2,F1597&lt;=_xlfn.QUARTILE.INC(F:F,1),1)</f>
        <v>4</v>
      </c>
      <c r="H1597" cm="1">
        <f t="array" ref="H1597">_xlfn.IFS(B1597&gt;_xlfn.QUARTILE.INC(B:B,3),1,B1597&gt;_xlfn.QUARTILE.INC(B:B,2),2,B1597&gt;_xlfn.QUARTILE.INC(B:B,1),3,B1597&lt;=_xlfn.QUARTILE.INC(B:B,1),4)</f>
        <v>2</v>
      </c>
      <c r="I1597" cm="1">
        <f t="array" ref="I1597">_xlfn.IFS(D1597&gt;_xlfn.QUARTILE.INC(D:D,3),1,D1597&gt;_xlfn.QUARTILE.INC(D:D,2),2,D1597&gt;_xlfn.QUARTILE.INC(D:D,1),3,D1597&lt;=_xlfn.QUARTILE.INC(D:D,1),4)</f>
        <v>3</v>
      </c>
      <c r="J1597" t="str">
        <f t="shared" si="96"/>
        <v>423</v>
      </c>
      <c r="K1597" t="str">
        <f t="shared" si="97"/>
        <v>At Risk</v>
      </c>
      <c r="L1597" t="str">
        <f t="shared" si="98"/>
        <v/>
      </c>
      <c r="M1597" t="str">
        <f t="shared" si="99"/>
        <v/>
      </c>
    </row>
    <row r="1598" spans="1:13" x14ac:dyDescent="0.25">
      <c r="A1598">
        <v>8325</v>
      </c>
      <c r="B1598">
        <v>7</v>
      </c>
      <c r="C1598" s="1">
        <v>43561</v>
      </c>
      <c r="D1598">
        <v>35.25</v>
      </c>
      <c r="E1598">
        <v>4.40625</v>
      </c>
      <c r="F1598">
        <f>$O$2-C1598</f>
        <v>25</v>
      </c>
      <c r="G1598" cm="1">
        <f t="array" ref="G1598">_xlfn.IFS(F1598&gt;_xlfn.QUARTILE.INC(F:F,3),4,F1598&gt;_xlfn.QUARTILE.INC(F:F,2),3,F1598&gt;_xlfn.QUARTILE.INC(F:F,1),2,F1598&lt;=_xlfn.QUARTILE.INC(F:F,1),1)</f>
        <v>4</v>
      </c>
      <c r="H1598" cm="1">
        <f t="array" ref="H1598">_xlfn.IFS(B1598&gt;_xlfn.QUARTILE.INC(B:B,3),1,B1598&gt;_xlfn.QUARTILE.INC(B:B,2),2,B1598&gt;_xlfn.QUARTILE.INC(B:B,1),3,B1598&lt;=_xlfn.QUARTILE.INC(B:B,1),4)</f>
        <v>3</v>
      </c>
      <c r="I1598" cm="1">
        <f t="array" ref="I1598">_xlfn.IFS(D1598&gt;_xlfn.QUARTILE.INC(D:D,3),1,D1598&gt;_xlfn.QUARTILE.INC(D:D,2),2,D1598&gt;_xlfn.QUARTILE.INC(D:D,1),3,D1598&lt;=_xlfn.QUARTILE.INC(D:D,1),4)</f>
        <v>3</v>
      </c>
      <c r="J1598" t="str">
        <f t="shared" si="96"/>
        <v>433</v>
      </c>
      <c r="K1598" t="str">
        <f t="shared" si="97"/>
        <v>At Risk</v>
      </c>
      <c r="L1598" t="str">
        <f t="shared" si="98"/>
        <v/>
      </c>
      <c r="M1598" t="str">
        <f t="shared" si="99"/>
        <v/>
      </c>
    </row>
    <row r="1599" spans="1:13" x14ac:dyDescent="0.25">
      <c r="A1599">
        <v>771</v>
      </c>
      <c r="B1599">
        <v>8</v>
      </c>
      <c r="C1599" s="1">
        <v>43583</v>
      </c>
      <c r="D1599">
        <v>35.25</v>
      </c>
      <c r="E1599">
        <v>3.9166666666666599</v>
      </c>
      <c r="F1599">
        <f>$O$2-C1599</f>
        <v>3</v>
      </c>
      <c r="G1599" cm="1">
        <f t="array" ref="G1599">_xlfn.IFS(F1599&gt;_xlfn.QUARTILE.INC(F:F,3),4,F1599&gt;_xlfn.QUARTILE.INC(F:F,2),3,F1599&gt;_xlfn.QUARTILE.INC(F:F,1),2,F1599&lt;=_xlfn.QUARTILE.INC(F:F,1),1)</f>
        <v>1</v>
      </c>
      <c r="H1599" cm="1">
        <f t="array" ref="H1599">_xlfn.IFS(B1599&gt;_xlfn.QUARTILE.INC(B:B,3),1,B1599&gt;_xlfn.QUARTILE.INC(B:B,2),2,B1599&gt;_xlfn.QUARTILE.INC(B:B,1),3,B1599&lt;=_xlfn.QUARTILE.INC(B:B,1),4)</f>
        <v>3</v>
      </c>
      <c r="I1599" cm="1">
        <f t="array" ref="I1599">_xlfn.IFS(D1599&gt;_xlfn.QUARTILE.INC(D:D,3),1,D1599&gt;_xlfn.QUARTILE.INC(D:D,2),2,D1599&gt;_xlfn.QUARTILE.INC(D:D,1),3,D1599&lt;=_xlfn.QUARTILE.INC(D:D,1),4)</f>
        <v>3</v>
      </c>
      <c r="J1599" t="str">
        <f t="shared" si="96"/>
        <v>133</v>
      </c>
      <c r="K1599" t="str">
        <f t="shared" si="97"/>
        <v/>
      </c>
      <c r="L1599" t="str">
        <f t="shared" si="98"/>
        <v/>
      </c>
      <c r="M1599" t="str">
        <f t="shared" si="99"/>
        <v/>
      </c>
    </row>
    <row r="1600" spans="1:13" x14ac:dyDescent="0.25">
      <c r="A1600">
        <v>5313</v>
      </c>
      <c r="B1600">
        <v>5</v>
      </c>
      <c r="C1600" s="1">
        <v>43564</v>
      </c>
      <c r="D1600">
        <v>35.25</v>
      </c>
      <c r="E1600">
        <v>5.0357142857142803</v>
      </c>
      <c r="F1600">
        <f>$O$2-C1600</f>
        <v>22</v>
      </c>
      <c r="G1600" cm="1">
        <f t="array" ref="G1600">_xlfn.IFS(F1600&gt;_xlfn.QUARTILE.INC(F:F,3),4,F1600&gt;_xlfn.QUARTILE.INC(F:F,2),3,F1600&gt;_xlfn.QUARTILE.INC(F:F,1),2,F1600&lt;=_xlfn.QUARTILE.INC(F:F,1),1)</f>
        <v>4</v>
      </c>
      <c r="H1600" cm="1">
        <f t="array" ref="H1600">_xlfn.IFS(B1600&gt;_xlfn.QUARTILE.INC(B:B,3),1,B1600&gt;_xlfn.QUARTILE.INC(B:B,2),2,B1600&gt;_xlfn.QUARTILE.INC(B:B,1),3,B1600&lt;=_xlfn.QUARTILE.INC(B:B,1),4)</f>
        <v>4</v>
      </c>
      <c r="I1600" cm="1">
        <f t="array" ref="I1600">_xlfn.IFS(D1600&gt;_xlfn.QUARTILE.INC(D:D,3),1,D1600&gt;_xlfn.QUARTILE.INC(D:D,2),2,D1600&gt;_xlfn.QUARTILE.INC(D:D,1),3,D1600&lt;=_xlfn.QUARTILE.INC(D:D,1),4)</f>
        <v>3</v>
      </c>
      <c r="J1600" t="str">
        <f t="shared" si="96"/>
        <v>443</v>
      </c>
      <c r="K1600" t="str">
        <f t="shared" si="97"/>
        <v>At Risk</v>
      </c>
      <c r="L1600" t="str">
        <f t="shared" si="98"/>
        <v/>
      </c>
      <c r="M1600" t="str">
        <f t="shared" si="99"/>
        <v/>
      </c>
    </row>
    <row r="1601" spans="1:13" x14ac:dyDescent="0.25">
      <c r="A1601">
        <v>5356</v>
      </c>
      <c r="B1601">
        <v>6</v>
      </c>
      <c r="C1601" s="1">
        <v>43584</v>
      </c>
      <c r="D1601">
        <v>35.25</v>
      </c>
      <c r="E1601">
        <v>5.0357142857142803</v>
      </c>
      <c r="F1601">
        <f>$O$2-C1601</f>
        <v>2</v>
      </c>
      <c r="G1601" cm="1">
        <f t="array" ref="G1601">_xlfn.IFS(F1601&gt;_xlfn.QUARTILE.INC(F:F,3),4,F1601&gt;_xlfn.QUARTILE.INC(F:F,2),3,F1601&gt;_xlfn.QUARTILE.INC(F:F,1),2,F1601&lt;=_xlfn.QUARTILE.INC(F:F,1),1)</f>
        <v>1</v>
      </c>
      <c r="H1601" cm="1">
        <f t="array" ref="H1601">_xlfn.IFS(B1601&gt;_xlfn.QUARTILE.INC(B:B,3),1,B1601&gt;_xlfn.QUARTILE.INC(B:B,2),2,B1601&gt;_xlfn.QUARTILE.INC(B:B,1),3,B1601&lt;=_xlfn.QUARTILE.INC(B:B,1),4)</f>
        <v>4</v>
      </c>
      <c r="I1601" cm="1">
        <f t="array" ref="I1601">_xlfn.IFS(D1601&gt;_xlfn.QUARTILE.INC(D:D,3),1,D1601&gt;_xlfn.QUARTILE.INC(D:D,2),2,D1601&gt;_xlfn.QUARTILE.INC(D:D,1),3,D1601&lt;=_xlfn.QUARTILE.INC(D:D,1),4)</f>
        <v>3</v>
      </c>
      <c r="J1601" t="str">
        <f t="shared" si="96"/>
        <v>143</v>
      </c>
      <c r="K1601" t="str">
        <f t="shared" si="97"/>
        <v/>
      </c>
      <c r="L1601" t="str">
        <f t="shared" si="98"/>
        <v/>
      </c>
      <c r="M1601" t="str">
        <f t="shared" si="99"/>
        <v/>
      </c>
    </row>
    <row r="1602" spans="1:13" x14ac:dyDescent="0.25">
      <c r="A1602">
        <v>275</v>
      </c>
      <c r="B1602">
        <v>7</v>
      </c>
      <c r="C1602" s="1">
        <v>43583</v>
      </c>
      <c r="D1602">
        <v>35.25</v>
      </c>
      <c r="E1602">
        <v>5.0357142857142803</v>
      </c>
      <c r="F1602">
        <f>$O$2-C1602</f>
        <v>3</v>
      </c>
      <c r="G1602" cm="1">
        <f t="array" ref="G1602">_xlfn.IFS(F1602&gt;_xlfn.QUARTILE.INC(F:F,3),4,F1602&gt;_xlfn.QUARTILE.INC(F:F,2),3,F1602&gt;_xlfn.QUARTILE.INC(F:F,1),2,F1602&lt;=_xlfn.QUARTILE.INC(F:F,1),1)</f>
        <v>1</v>
      </c>
      <c r="H1602" cm="1">
        <f t="array" ref="H1602">_xlfn.IFS(B1602&gt;_xlfn.QUARTILE.INC(B:B,3),1,B1602&gt;_xlfn.QUARTILE.INC(B:B,2),2,B1602&gt;_xlfn.QUARTILE.INC(B:B,1),3,B1602&lt;=_xlfn.QUARTILE.INC(B:B,1),4)</f>
        <v>3</v>
      </c>
      <c r="I1602" cm="1">
        <f t="array" ref="I1602">_xlfn.IFS(D1602&gt;_xlfn.QUARTILE.INC(D:D,3),1,D1602&gt;_xlfn.QUARTILE.INC(D:D,2),2,D1602&gt;_xlfn.QUARTILE.INC(D:D,1),3,D1602&lt;=_xlfn.QUARTILE.INC(D:D,1),4)</f>
        <v>3</v>
      </c>
      <c r="J1602" t="str">
        <f t="shared" si="96"/>
        <v>133</v>
      </c>
      <c r="K1602" t="str">
        <f t="shared" si="97"/>
        <v/>
      </c>
      <c r="L1602" t="str">
        <f t="shared" si="98"/>
        <v/>
      </c>
      <c r="M1602" t="str">
        <f t="shared" si="99"/>
        <v/>
      </c>
    </row>
    <row r="1603" spans="1:13" x14ac:dyDescent="0.25">
      <c r="A1603">
        <v>5546</v>
      </c>
      <c r="B1603">
        <v>7</v>
      </c>
      <c r="C1603" s="1">
        <v>43583</v>
      </c>
      <c r="D1603">
        <v>35.15</v>
      </c>
      <c r="E1603">
        <v>3.5150000000000001</v>
      </c>
      <c r="F1603">
        <f>$O$2-C1603</f>
        <v>3</v>
      </c>
      <c r="G1603" cm="1">
        <f t="array" ref="G1603">_xlfn.IFS(F1603&gt;_xlfn.QUARTILE.INC(F:F,3),4,F1603&gt;_xlfn.QUARTILE.INC(F:F,2),3,F1603&gt;_xlfn.QUARTILE.INC(F:F,1),2,F1603&lt;=_xlfn.QUARTILE.INC(F:F,1),1)</f>
        <v>1</v>
      </c>
      <c r="H1603" cm="1">
        <f t="array" ref="H1603">_xlfn.IFS(B1603&gt;_xlfn.QUARTILE.INC(B:B,3),1,B1603&gt;_xlfn.QUARTILE.INC(B:B,2),2,B1603&gt;_xlfn.QUARTILE.INC(B:B,1),3,B1603&lt;=_xlfn.QUARTILE.INC(B:B,1),4)</f>
        <v>3</v>
      </c>
      <c r="I1603" cm="1">
        <f t="array" ref="I1603">_xlfn.IFS(D1603&gt;_xlfn.QUARTILE.INC(D:D,3),1,D1603&gt;_xlfn.QUARTILE.INC(D:D,2),2,D1603&gt;_xlfn.QUARTILE.INC(D:D,1),3,D1603&lt;=_xlfn.QUARTILE.INC(D:D,1),4)</f>
        <v>3</v>
      </c>
      <c r="J1603" t="str">
        <f t="shared" ref="J1603:J1666" si="100">_xlfn.CONCAT(G1603,H1603,I1603,)</f>
        <v>133</v>
      </c>
      <c r="K1603" t="str">
        <f t="shared" ref="K1603:K1666" si="101">IF(OR(G1603=4,G1603=4),"At Risk", "")</f>
        <v/>
      </c>
      <c r="L1603" t="str">
        <f t="shared" ref="L1603:L1666" si="102">IF(AND(G1603=1,H1603=1,I1603=1),"Champion","")</f>
        <v/>
      </c>
      <c r="M1603" t="str">
        <f t="shared" ref="M1603:M1666" si="103">IF(H1603=1,"Loyal","")</f>
        <v/>
      </c>
    </row>
    <row r="1604" spans="1:13" x14ac:dyDescent="0.25">
      <c r="A1604">
        <v>5891</v>
      </c>
      <c r="B1604">
        <v>6</v>
      </c>
      <c r="C1604" s="1">
        <v>43583</v>
      </c>
      <c r="D1604">
        <v>35.15</v>
      </c>
      <c r="E1604">
        <v>5.8583333333333298</v>
      </c>
      <c r="F1604">
        <f>$O$2-C1604</f>
        <v>3</v>
      </c>
      <c r="G1604" cm="1">
        <f t="array" ref="G1604">_xlfn.IFS(F1604&gt;_xlfn.QUARTILE.INC(F:F,3),4,F1604&gt;_xlfn.QUARTILE.INC(F:F,2),3,F1604&gt;_xlfn.QUARTILE.INC(F:F,1),2,F1604&lt;=_xlfn.QUARTILE.INC(F:F,1),1)</f>
        <v>1</v>
      </c>
      <c r="H1604" cm="1">
        <f t="array" ref="H1604">_xlfn.IFS(B1604&gt;_xlfn.QUARTILE.INC(B:B,3),1,B1604&gt;_xlfn.QUARTILE.INC(B:B,2),2,B1604&gt;_xlfn.QUARTILE.INC(B:B,1),3,B1604&lt;=_xlfn.QUARTILE.INC(B:B,1),4)</f>
        <v>4</v>
      </c>
      <c r="I1604" cm="1">
        <f t="array" ref="I1604">_xlfn.IFS(D1604&gt;_xlfn.QUARTILE.INC(D:D,3),1,D1604&gt;_xlfn.QUARTILE.INC(D:D,2),2,D1604&gt;_xlfn.QUARTILE.INC(D:D,1),3,D1604&lt;=_xlfn.QUARTILE.INC(D:D,1),4)</f>
        <v>3</v>
      </c>
      <c r="J1604" t="str">
        <f t="shared" si="100"/>
        <v>143</v>
      </c>
      <c r="K1604" t="str">
        <f t="shared" si="101"/>
        <v/>
      </c>
      <c r="L1604" t="str">
        <f t="shared" si="102"/>
        <v/>
      </c>
      <c r="M1604" t="str">
        <f t="shared" si="103"/>
        <v/>
      </c>
    </row>
    <row r="1605" spans="1:13" x14ac:dyDescent="0.25">
      <c r="A1605">
        <v>5138</v>
      </c>
      <c r="B1605">
        <v>6</v>
      </c>
      <c r="C1605" s="1">
        <v>43568</v>
      </c>
      <c r="D1605">
        <v>35.1</v>
      </c>
      <c r="E1605">
        <v>4.3875000000000002</v>
      </c>
      <c r="F1605">
        <f>$O$2-C1605</f>
        <v>18</v>
      </c>
      <c r="G1605" cm="1">
        <f t="array" ref="G1605">_xlfn.IFS(F1605&gt;_xlfn.QUARTILE.INC(F:F,3),4,F1605&gt;_xlfn.QUARTILE.INC(F:F,2),3,F1605&gt;_xlfn.QUARTILE.INC(F:F,1),2,F1605&lt;=_xlfn.QUARTILE.INC(F:F,1),1)</f>
        <v>4</v>
      </c>
      <c r="H1605" cm="1">
        <f t="array" ref="H1605">_xlfn.IFS(B1605&gt;_xlfn.QUARTILE.INC(B:B,3),1,B1605&gt;_xlfn.QUARTILE.INC(B:B,2),2,B1605&gt;_xlfn.QUARTILE.INC(B:B,1),3,B1605&lt;=_xlfn.QUARTILE.INC(B:B,1),4)</f>
        <v>4</v>
      </c>
      <c r="I1605" cm="1">
        <f t="array" ref="I1605">_xlfn.IFS(D1605&gt;_xlfn.QUARTILE.INC(D:D,3),1,D1605&gt;_xlfn.QUARTILE.INC(D:D,2),2,D1605&gt;_xlfn.QUARTILE.INC(D:D,1),3,D1605&lt;=_xlfn.QUARTILE.INC(D:D,1),4)</f>
        <v>3</v>
      </c>
      <c r="J1605" t="str">
        <f t="shared" si="100"/>
        <v>443</v>
      </c>
      <c r="K1605" t="str">
        <f t="shared" si="101"/>
        <v>At Risk</v>
      </c>
      <c r="L1605" t="str">
        <f t="shared" si="102"/>
        <v/>
      </c>
      <c r="M1605" t="str">
        <f t="shared" si="103"/>
        <v/>
      </c>
    </row>
    <row r="1606" spans="1:13" x14ac:dyDescent="0.25">
      <c r="A1606">
        <v>559</v>
      </c>
      <c r="B1606">
        <v>6</v>
      </c>
      <c r="C1606" s="1">
        <v>43582</v>
      </c>
      <c r="D1606">
        <v>35.049999999999997</v>
      </c>
      <c r="E1606">
        <v>5.00714285714285</v>
      </c>
      <c r="F1606">
        <f>$O$2-C1606</f>
        <v>4</v>
      </c>
      <c r="G1606" cm="1">
        <f t="array" ref="G1606">_xlfn.IFS(F1606&gt;_xlfn.QUARTILE.INC(F:F,3),4,F1606&gt;_xlfn.QUARTILE.INC(F:F,2),3,F1606&gt;_xlfn.QUARTILE.INC(F:F,1),2,F1606&lt;=_xlfn.QUARTILE.INC(F:F,1),1)</f>
        <v>2</v>
      </c>
      <c r="H1606" cm="1">
        <f t="array" ref="H1606">_xlfn.IFS(B1606&gt;_xlfn.QUARTILE.INC(B:B,3),1,B1606&gt;_xlfn.QUARTILE.INC(B:B,2),2,B1606&gt;_xlfn.QUARTILE.INC(B:B,1),3,B1606&lt;=_xlfn.QUARTILE.INC(B:B,1),4)</f>
        <v>4</v>
      </c>
      <c r="I1606" cm="1">
        <f t="array" ref="I1606">_xlfn.IFS(D1606&gt;_xlfn.QUARTILE.INC(D:D,3),1,D1606&gt;_xlfn.QUARTILE.INC(D:D,2),2,D1606&gt;_xlfn.QUARTILE.INC(D:D,1),3,D1606&lt;=_xlfn.QUARTILE.INC(D:D,1),4)</f>
        <v>3</v>
      </c>
      <c r="J1606" t="str">
        <f t="shared" si="100"/>
        <v>243</v>
      </c>
      <c r="K1606" t="str">
        <f t="shared" si="101"/>
        <v/>
      </c>
      <c r="L1606" t="str">
        <f t="shared" si="102"/>
        <v/>
      </c>
      <c r="M1606" t="str">
        <f t="shared" si="103"/>
        <v/>
      </c>
    </row>
    <row r="1607" spans="1:13" x14ac:dyDescent="0.25">
      <c r="A1607">
        <v>196</v>
      </c>
      <c r="B1607">
        <v>7</v>
      </c>
      <c r="C1607" s="1">
        <v>43583</v>
      </c>
      <c r="D1607">
        <v>35.049999999999997</v>
      </c>
      <c r="E1607">
        <v>3.8944444444444399</v>
      </c>
      <c r="F1607">
        <f>$O$2-C1607</f>
        <v>3</v>
      </c>
      <c r="G1607" cm="1">
        <f t="array" ref="G1607">_xlfn.IFS(F1607&gt;_xlfn.QUARTILE.INC(F:F,3),4,F1607&gt;_xlfn.QUARTILE.INC(F:F,2),3,F1607&gt;_xlfn.QUARTILE.INC(F:F,1),2,F1607&lt;=_xlfn.QUARTILE.INC(F:F,1),1)</f>
        <v>1</v>
      </c>
      <c r="H1607" cm="1">
        <f t="array" ref="H1607">_xlfn.IFS(B1607&gt;_xlfn.QUARTILE.INC(B:B,3),1,B1607&gt;_xlfn.QUARTILE.INC(B:B,2),2,B1607&gt;_xlfn.QUARTILE.INC(B:B,1),3,B1607&lt;=_xlfn.QUARTILE.INC(B:B,1),4)</f>
        <v>3</v>
      </c>
      <c r="I1607" cm="1">
        <f t="array" ref="I1607">_xlfn.IFS(D1607&gt;_xlfn.QUARTILE.INC(D:D,3),1,D1607&gt;_xlfn.QUARTILE.INC(D:D,2),2,D1607&gt;_xlfn.QUARTILE.INC(D:D,1),3,D1607&lt;=_xlfn.QUARTILE.INC(D:D,1),4)</f>
        <v>3</v>
      </c>
      <c r="J1607" t="str">
        <f t="shared" si="100"/>
        <v>133</v>
      </c>
      <c r="K1607" t="str">
        <f t="shared" si="101"/>
        <v/>
      </c>
      <c r="L1607" t="str">
        <f t="shared" si="102"/>
        <v/>
      </c>
      <c r="M1607" t="str">
        <f t="shared" si="103"/>
        <v/>
      </c>
    </row>
    <row r="1608" spans="1:13" x14ac:dyDescent="0.25">
      <c r="A1608">
        <v>747</v>
      </c>
      <c r="B1608">
        <v>7</v>
      </c>
      <c r="C1608" s="1">
        <v>43576</v>
      </c>
      <c r="D1608">
        <v>35</v>
      </c>
      <c r="E1608">
        <v>3.88888888888888</v>
      </c>
      <c r="F1608">
        <f>$O$2-C1608</f>
        <v>10</v>
      </c>
      <c r="G1608" cm="1">
        <f t="array" ref="G1608">_xlfn.IFS(F1608&gt;_xlfn.QUARTILE.INC(F:F,3),4,F1608&gt;_xlfn.QUARTILE.INC(F:F,2),3,F1608&gt;_xlfn.QUARTILE.INC(F:F,1),2,F1608&lt;=_xlfn.QUARTILE.INC(F:F,1),1)</f>
        <v>4</v>
      </c>
      <c r="H1608" cm="1">
        <f t="array" ref="H1608">_xlfn.IFS(B1608&gt;_xlfn.QUARTILE.INC(B:B,3),1,B1608&gt;_xlfn.QUARTILE.INC(B:B,2),2,B1608&gt;_xlfn.QUARTILE.INC(B:B,1),3,B1608&lt;=_xlfn.QUARTILE.INC(B:B,1),4)</f>
        <v>3</v>
      </c>
      <c r="I1608" cm="1">
        <f t="array" ref="I1608">_xlfn.IFS(D1608&gt;_xlfn.QUARTILE.INC(D:D,3),1,D1608&gt;_xlfn.QUARTILE.INC(D:D,2),2,D1608&gt;_xlfn.QUARTILE.INC(D:D,1),3,D1608&lt;=_xlfn.QUARTILE.INC(D:D,1),4)</f>
        <v>3</v>
      </c>
      <c r="J1608" t="str">
        <f t="shared" si="100"/>
        <v>433</v>
      </c>
      <c r="K1608" t="str">
        <f t="shared" si="101"/>
        <v>At Risk</v>
      </c>
      <c r="L1608" t="str">
        <f t="shared" si="102"/>
        <v/>
      </c>
      <c r="M1608" t="str">
        <f t="shared" si="103"/>
        <v/>
      </c>
    </row>
    <row r="1609" spans="1:13" x14ac:dyDescent="0.25">
      <c r="A1609">
        <v>5863</v>
      </c>
      <c r="B1609">
        <v>5</v>
      </c>
      <c r="C1609" s="1">
        <v>43573</v>
      </c>
      <c r="D1609">
        <v>35</v>
      </c>
      <c r="E1609">
        <v>5</v>
      </c>
      <c r="F1609">
        <f>$O$2-C1609</f>
        <v>13</v>
      </c>
      <c r="G1609" cm="1">
        <f t="array" ref="G1609">_xlfn.IFS(F1609&gt;_xlfn.QUARTILE.INC(F:F,3),4,F1609&gt;_xlfn.QUARTILE.INC(F:F,2),3,F1609&gt;_xlfn.QUARTILE.INC(F:F,1),2,F1609&lt;=_xlfn.QUARTILE.INC(F:F,1),1)</f>
        <v>4</v>
      </c>
      <c r="H1609" cm="1">
        <f t="array" ref="H1609">_xlfn.IFS(B1609&gt;_xlfn.QUARTILE.INC(B:B,3),1,B1609&gt;_xlfn.QUARTILE.INC(B:B,2),2,B1609&gt;_xlfn.QUARTILE.INC(B:B,1),3,B1609&lt;=_xlfn.QUARTILE.INC(B:B,1),4)</f>
        <v>4</v>
      </c>
      <c r="I1609" cm="1">
        <f t="array" ref="I1609">_xlfn.IFS(D1609&gt;_xlfn.QUARTILE.INC(D:D,3),1,D1609&gt;_xlfn.QUARTILE.INC(D:D,2),2,D1609&gt;_xlfn.QUARTILE.INC(D:D,1),3,D1609&lt;=_xlfn.QUARTILE.INC(D:D,1),4)</f>
        <v>3</v>
      </c>
      <c r="J1609" t="str">
        <f t="shared" si="100"/>
        <v>443</v>
      </c>
      <c r="K1609" t="str">
        <f t="shared" si="101"/>
        <v>At Risk</v>
      </c>
      <c r="L1609" t="str">
        <f t="shared" si="102"/>
        <v/>
      </c>
      <c r="M1609" t="str">
        <f t="shared" si="103"/>
        <v/>
      </c>
    </row>
    <row r="1610" spans="1:13" x14ac:dyDescent="0.25">
      <c r="A1610">
        <v>201</v>
      </c>
      <c r="B1610">
        <v>7</v>
      </c>
      <c r="C1610" s="1">
        <v>43578</v>
      </c>
      <c r="D1610">
        <v>35</v>
      </c>
      <c r="E1610">
        <v>4.375</v>
      </c>
      <c r="F1610">
        <f>$O$2-C1610</f>
        <v>8</v>
      </c>
      <c r="G1610" cm="1">
        <f t="array" ref="G1610">_xlfn.IFS(F1610&gt;_xlfn.QUARTILE.INC(F:F,3),4,F1610&gt;_xlfn.QUARTILE.INC(F:F,2),3,F1610&gt;_xlfn.QUARTILE.INC(F:F,1),2,F1610&lt;=_xlfn.QUARTILE.INC(F:F,1),1)</f>
        <v>4</v>
      </c>
      <c r="H1610" cm="1">
        <f t="array" ref="H1610">_xlfn.IFS(B1610&gt;_xlfn.QUARTILE.INC(B:B,3),1,B1610&gt;_xlfn.QUARTILE.INC(B:B,2),2,B1610&gt;_xlfn.QUARTILE.INC(B:B,1),3,B1610&lt;=_xlfn.QUARTILE.INC(B:B,1),4)</f>
        <v>3</v>
      </c>
      <c r="I1610" cm="1">
        <f t="array" ref="I1610">_xlfn.IFS(D1610&gt;_xlfn.QUARTILE.INC(D:D,3),1,D1610&gt;_xlfn.QUARTILE.INC(D:D,2),2,D1610&gt;_xlfn.QUARTILE.INC(D:D,1),3,D1610&lt;=_xlfn.QUARTILE.INC(D:D,1),4)</f>
        <v>3</v>
      </c>
      <c r="J1610" t="str">
        <f t="shared" si="100"/>
        <v>433</v>
      </c>
      <c r="K1610" t="str">
        <f t="shared" si="101"/>
        <v>At Risk</v>
      </c>
      <c r="L1610" t="str">
        <f t="shared" si="102"/>
        <v/>
      </c>
      <c r="M1610" t="str">
        <f t="shared" si="103"/>
        <v/>
      </c>
    </row>
    <row r="1611" spans="1:13" x14ac:dyDescent="0.25">
      <c r="A1611">
        <v>786</v>
      </c>
      <c r="B1611">
        <v>5</v>
      </c>
      <c r="C1611" s="1">
        <v>43576</v>
      </c>
      <c r="D1611">
        <v>35</v>
      </c>
      <c r="E1611">
        <v>5</v>
      </c>
      <c r="F1611">
        <f>$O$2-C1611</f>
        <v>10</v>
      </c>
      <c r="G1611" cm="1">
        <f t="array" ref="G1611">_xlfn.IFS(F1611&gt;_xlfn.QUARTILE.INC(F:F,3),4,F1611&gt;_xlfn.QUARTILE.INC(F:F,2),3,F1611&gt;_xlfn.QUARTILE.INC(F:F,1),2,F1611&lt;=_xlfn.QUARTILE.INC(F:F,1),1)</f>
        <v>4</v>
      </c>
      <c r="H1611" cm="1">
        <f t="array" ref="H1611">_xlfn.IFS(B1611&gt;_xlfn.QUARTILE.INC(B:B,3),1,B1611&gt;_xlfn.QUARTILE.INC(B:B,2),2,B1611&gt;_xlfn.QUARTILE.INC(B:B,1),3,B1611&lt;=_xlfn.QUARTILE.INC(B:B,1),4)</f>
        <v>4</v>
      </c>
      <c r="I1611" cm="1">
        <f t="array" ref="I1611">_xlfn.IFS(D1611&gt;_xlfn.QUARTILE.INC(D:D,3),1,D1611&gt;_xlfn.QUARTILE.INC(D:D,2),2,D1611&gt;_xlfn.QUARTILE.INC(D:D,1),3,D1611&lt;=_xlfn.QUARTILE.INC(D:D,1),4)</f>
        <v>3</v>
      </c>
      <c r="J1611" t="str">
        <f t="shared" si="100"/>
        <v>443</v>
      </c>
      <c r="K1611" t="str">
        <f t="shared" si="101"/>
        <v>At Risk</v>
      </c>
      <c r="L1611" t="str">
        <f t="shared" si="102"/>
        <v/>
      </c>
      <c r="M1611" t="str">
        <f t="shared" si="103"/>
        <v/>
      </c>
    </row>
    <row r="1612" spans="1:13" x14ac:dyDescent="0.25">
      <c r="A1612">
        <v>110</v>
      </c>
      <c r="B1612">
        <v>6</v>
      </c>
      <c r="C1612" s="1">
        <v>43581</v>
      </c>
      <c r="D1612">
        <v>34.950000000000003</v>
      </c>
      <c r="E1612">
        <v>4.9928571428571402</v>
      </c>
      <c r="F1612">
        <f>$O$2-C1612</f>
        <v>5</v>
      </c>
      <c r="G1612" cm="1">
        <f t="array" ref="G1612">_xlfn.IFS(F1612&gt;_xlfn.QUARTILE.INC(F:F,3),4,F1612&gt;_xlfn.QUARTILE.INC(F:F,2),3,F1612&gt;_xlfn.QUARTILE.INC(F:F,1),2,F1612&lt;=_xlfn.QUARTILE.INC(F:F,1),1)</f>
        <v>3</v>
      </c>
      <c r="H1612" cm="1">
        <f t="array" ref="H1612">_xlfn.IFS(B1612&gt;_xlfn.QUARTILE.INC(B:B,3),1,B1612&gt;_xlfn.QUARTILE.INC(B:B,2),2,B1612&gt;_xlfn.QUARTILE.INC(B:B,1),3,B1612&lt;=_xlfn.QUARTILE.INC(B:B,1),4)</f>
        <v>4</v>
      </c>
      <c r="I1612" cm="1">
        <f t="array" ref="I1612">_xlfn.IFS(D1612&gt;_xlfn.QUARTILE.INC(D:D,3),1,D1612&gt;_xlfn.QUARTILE.INC(D:D,2),2,D1612&gt;_xlfn.QUARTILE.INC(D:D,1),3,D1612&lt;=_xlfn.QUARTILE.INC(D:D,1),4)</f>
        <v>3</v>
      </c>
      <c r="J1612" t="str">
        <f t="shared" si="100"/>
        <v>343</v>
      </c>
      <c r="K1612" t="str">
        <f t="shared" si="101"/>
        <v/>
      </c>
      <c r="L1612" t="str">
        <f t="shared" si="102"/>
        <v/>
      </c>
      <c r="M1612" t="str">
        <f t="shared" si="103"/>
        <v/>
      </c>
    </row>
    <row r="1613" spans="1:13" x14ac:dyDescent="0.25">
      <c r="A1613">
        <v>5185</v>
      </c>
      <c r="B1613">
        <v>7</v>
      </c>
      <c r="C1613" s="1">
        <v>43578</v>
      </c>
      <c r="D1613">
        <v>34.9</v>
      </c>
      <c r="E1613">
        <v>3.8777777777777702</v>
      </c>
      <c r="F1613">
        <f>$O$2-C1613</f>
        <v>8</v>
      </c>
      <c r="G1613" cm="1">
        <f t="array" ref="G1613">_xlfn.IFS(F1613&gt;_xlfn.QUARTILE.INC(F:F,3),4,F1613&gt;_xlfn.QUARTILE.INC(F:F,2),3,F1613&gt;_xlfn.QUARTILE.INC(F:F,1),2,F1613&lt;=_xlfn.QUARTILE.INC(F:F,1),1)</f>
        <v>4</v>
      </c>
      <c r="H1613" cm="1">
        <f t="array" ref="H1613">_xlfn.IFS(B1613&gt;_xlfn.QUARTILE.INC(B:B,3),1,B1613&gt;_xlfn.QUARTILE.INC(B:B,2),2,B1613&gt;_xlfn.QUARTILE.INC(B:B,1),3,B1613&lt;=_xlfn.QUARTILE.INC(B:B,1),4)</f>
        <v>3</v>
      </c>
      <c r="I1613" cm="1">
        <f t="array" ref="I1613">_xlfn.IFS(D1613&gt;_xlfn.QUARTILE.INC(D:D,3),1,D1613&gt;_xlfn.QUARTILE.INC(D:D,2),2,D1613&gt;_xlfn.QUARTILE.INC(D:D,1),3,D1613&lt;=_xlfn.QUARTILE.INC(D:D,1),4)</f>
        <v>3</v>
      </c>
      <c r="J1613" t="str">
        <f t="shared" si="100"/>
        <v>433</v>
      </c>
      <c r="K1613" t="str">
        <f t="shared" si="101"/>
        <v>At Risk</v>
      </c>
      <c r="L1613" t="str">
        <f t="shared" si="102"/>
        <v/>
      </c>
      <c r="M1613" t="str">
        <f t="shared" si="103"/>
        <v/>
      </c>
    </row>
    <row r="1614" spans="1:13" x14ac:dyDescent="0.25">
      <c r="A1614">
        <v>8065</v>
      </c>
      <c r="B1614">
        <v>9</v>
      </c>
      <c r="C1614" s="1">
        <v>43581</v>
      </c>
      <c r="D1614">
        <v>34.9</v>
      </c>
      <c r="E1614">
        <v>3.48999999999999</v>
      </c>
      <c r="F1614">
        <f>$O$2-C1614</f>
        <v>5</v>
      </c>
      <c r="G1614" cm="1">
        <f t="array" ref="G1614">_xlfn.IFS(F1614&gt;_xlfn.QUARTILE.INC(F:F,3),4,F1614&gt;_xlfn.QUARTILE.INC(F:F,2),3,F1614&gt;_xlfn.QUARTILE.INC(F:F,1),2,F1614&lt;=_xlfn.QUARTILE.INC(F:F,1),1)</f>
        <v>3</v>
      </c>
      <c r="H1614" cm="1">
        <f t="array" ref="H1614">_xlfn.IFS(B1614&gt;_xlfn.QUARTILE.INC(B:B,3),1,B1614&gt;_xlfn.QUARTILE.INC(B:B,2),2,B1614&gt;_xlfn.QUARTILE.INC(B:B,1),3,B1614&lt;=_xlfn.QUARTILE.INC(B:B,1),4)</f>
        <v>2</v>
      </c>
      <c r="I1614" cm="1">
        <f t="array" ref="I1614">_xlfn.IFS(D1614&gt;_xlfn.QUARTILE.INC(D:D,3),1,D1614&gt;_xlfn.QUARTILE.INC(D:D,2),2,D1614&gt;_xlfn.QUARTILE.INC(D:D,1),3,D1614&lt;=_xlfn.QUARTILE.INC(D:D,1),4)</f>
        <v>3</v>
      </c>
      <c r="J1614" t="str">
        <f t="shared" si="100"/>
        <v>323</v>
      </c>
      <c r="K1614" t="str">
        <f t="shared" si="101"/>
        <v/>
      </c>
      <c r="L1614" t="str">
        <f t="shared" si="102"/>
        <v/>
      </c>
      <c r="M1614" t="str">
        <f t="shared" si="103"/>
        <v/>
      </c>
    </row>
    <row r="1615" spans="1:13" x14ac:dyDescent="0.25">
      <c r="A1615">
        <v>234</v>
      </c>
      <c r="B1615">
        <v>5</v>
      </c>
      <c r="C1615" s="1">
        <v>43582</v>
      </c>
      <c r="D1615">
        <v>34.9</v>
      </c>
      <c r="E1615">
        <v>4.9857142857142804</v>
      </c>
      <c r="F1615">
        <f>$O$2-C1615</f>
        <v>4</v>
      </c>
      <c r="G1615" cm="1">
        <f t="array" ref="G1615">_xlfn.IFS(F1615&gt;_xlfn.QUARTILE.INC(F:F,3),4,F1615&gt;_xlfn.QUARTILE.INC(F:F,2),3,F1615&gt;_xlfn.QUARTILE.INC(F:F,1),2,F1615&lt;=_xlfn.QUARTILE.INC(F:F,1),1)</f>
        <v>2</v>
      </c>
      <c r="H1615" cm="1">
        <f t="array" ref="H1615">_xlfn.IFS(B1615&gt;_xlfn.QUARTILE.INC(B:B,3),1,B1615&gt;_xlfn.QUARTILE.INC(B:B,2),2,B1615&gt;_xlfn.QUARTILE.INC(B:B,1),3,B1615&lt;=_xlfn.QUARTILE.INC(B:B,1),4)</f>
        <v>4</v>
      </c>
      <c r="I1615" cm="1">
        <f t="array" ref="I1615">_xlfn.IFS(D1615&gt;_xlfn.QUARTILE.INC(D:D,3),1,D1615&gt;_xlfn.QUARTILE.INC(D:D,2),2,D1615&gt;_xlfn.QUARTILE.INC(D:D,1),3,D1615&lt;=_xlfn.QUARTILE.INC(D:D,1),4)</f>
        <v>3</v>
      </c>
      <c r="J1615" t="str">
        <f t="shared" si="100"/>
        <v>243</v>
      </c>
      <c r="K1615" t="str">
        <f t="shared" si="101"/>
        <v/>
      </c>
      <c r="L1615" t="str">
        <f t="shared" si="102"/>
        <v/>
      </c>
      <c r="M1615" t="str">
        <f t="shared" si="103"/>
        <v/>
      </c>
    </row>
    <row r="1616" spans="1:13" x14ac:dyDescent="0.25">
      <c r="A1616">
        <v>5054</v>
      </c>
      <c r="B1616">
        <v>6</v>
      </c>
      <c r="C1616" s="1">
        <v>43579</v>
      </c>
      <c r="D1616">
        <v>34.85</v>
      </c>
      <c r="E1616">
        <v>3.87222222222222</v>
      </c>
      <c r="F1616">
        <f>$O$2-C1616</f>
        <v>7</v>
      </c>
      <c r="G1616" cm="1">
        <f t="array" ref="G1616">_xlfn.IFS(F1616&gt;_xlfn.QUARTILE.INC(F:F,3),4,F1616&gt;_xlfn.QUARTILE.INC(F:F,2),3,F1616&gt;_xlfn.QUARTILE.INC(F:F,1),2,F1616&lt;=_xlfn.QUARTILE.INC(F:F,1),1)</f>
        <v>3</v>
      </c>
      <c r="H1616" cm="1">
        <f t="array" ref="H1616">_xlfn.IFS(B1616&gt;_xlfn.QUARTILE.INC(B:B,3),1,B1616&gt;_xlfn.QUARTILE.INC(B:B,2),2,B1616&gt;_xlfn.QUARTILE.INC(B:B,1),3,B1616&lt;=_xlfn.QUARTILE.INC(B:B,1),4)</f>
        <v>4</v>
      </c>
      <c r="I1616" cm="1">
        <f t="array" ref="I1616">_xlfn.IFS(D1616&gt;_xlfn.QUARTILE.INC(D:D,3),1,D1616&gt;_xlfn.QUARTILE.INC(D:D,2),2,D1616&gt;_xlfn.QUARTILE.INC(D:D,1),3,D1616&lt;=_xlfn.QUARTILE.INC(D:D,1),4)</f>
        <v>3</v>
      </c>
      <c r="J1616" t="str">
        <f t="shared" si="100"/>
        <v>343</v>
      </c>
      <c r="K1616" t="str">
        <f t="shared" si="101"/>
        <v/>
      </c>
      <c r="L1616" t="str">
        <f t="shared" si="102"/>
        <v/>
      </c>
      <c r="M1616" t="str">
        <f t="shared" si="103"/>
        <v/>
      </c>
    </row>
    <row r="1617" spans="1:13" x14ac:dyDescent="0.25">
      <c r="A1617">
        <v>5557</v>
      </c>
      <c r="B1617">
        <v>7</v>
      </c>
      <c r="C1617" s="1">
        <v>43583</v>
      </c>
      <c r="D1617">
        <v>34.85</v>
      </c>
      <c r="E1617">
        <v>3.87222222222222</v>
      </c>
      <c r="F1617">
        <f>$O$2-C1617</f>
        <v>3</v>
      </c>
      <c r="G1617" cm="1">
        <f t="array" ref="G1617">_xlfn.IFS(F1617&gt;_xlfn.QUARTILE.INC(F:F,3),4,F1617&gt;_xlfn.QUARTILE.INC(F:F,2),3,F1617&gt;_xlfn.QUARTILE.INC(F:F,1),2,F1617&lt;=_xlfn.QUARTILE.INC(F:F,1),1)</f>
        <v>1</v>
      </c>
      <c r="H1617" cm="1">
        <f t="array" ref="H1617">_xlfn.IFS(B1617&gt;_xlfn.QUARTILE.INC(B:B,3),1,B1617&gt;_xlfn.QUARTILE.INC(B:B,2),2,B1617&gt;_xlfn.QUARTILE.INC(B:B,1),3,B1617&lt;=_xlfn.QUARTILE.INC(B:B,1),4)</f>
        <v>3</v>
      </c>
      <c r="I1617" cm="1">
        <f t="array" ref="I1617">_xlfn.IFS(D1617&gt;_xlfn.QUARTILE.INC(D:D,3),1,D1617&gt;_xlfn.QUARTILE.INC(D:D,2),2,D1617&gt;_xlfn.QUARTILE.INC(D:D,1),3,D1617&lt;=_xlfn.QUARTILE.INC(D:D,1),4)</f>
        <v>3</v>
      </c>
      <c r="J1617" t="str">
        <f t="shared" si="100"/>
        <v>133</v>
      </c>
      <c r="K1617" t="str">
        <f t="shared" si="101"/>
        <v/>
      </c>
      <c r="L1617" t="str">
        <f t="shared" si="102"/>
        <v/>
      </c>
      <c r="M1617" t="str">
        <f t="shared" si="103"/>
        <v/>
      </c>
    </row>
    <row r="1618" spans="1:13" x14ac:dyDescent="0.25">
      <c r="A1618">
        <v>8171</v>
      </c>
      <c r="B1618">
        <v>7</v>
      </c>
      <c r="C1618" s="1">
        <v>43579</v>
      </c>
      <c r="D1618">
        <v>34.85</v>
      </c>
      <c r="E1618">
        <v>4.3562500000000002</v>
      </c>
      <c r="F1618">
        <f>$O$2-C1618</f>
        <v>7</v>
      </c>
      <c r="G1618" cm="1">
        <f t="array" ref="G1618">_xlfn.IFS(F1618&gt;_xlfn.QUARTILE.INC(F:F,3),4,F1618&gt;_xlfn.QUARTILE.INC(F:F,2),3,F1618&gt;_xlfn.QUARTILE.INC(F:F,1),2,F1618&lt;=_xlfn.QUARTILE.INC(F:F,1),1)</f>
        <v>3</v>
      </c>
      <c r="H1618" cm="1">
        <f t="array" ref="H1618">_xlfn.IFS(B1618&gt;_xlfn.QUARTILE.INC(B:B,3),1,B1618&gt;_xlfn.QUARTILE.INC(B:B,2),2,B1618&gt;_xlfn.QUARTILE.INC(B:B,1),3,B1618&lt;=_xlfn.QUARTILE.INC(B:B,1),4)</f>
        <v>3</v>
      </c>
      <c r="I1618" cm="1">
        <f t="array" ref="I1618">_xlfn.IFS(D1618&gt;_xlfn.QUARTILE.INC(D:D,3),1,D1618&gt;_xlfn.QUARTILE.INC(D:D,2),2,D1618&gt;_xlfn.QUARTILE.INC(D:D,1),3,D1618&lt;=_xlfn.QUARTILE.INC(D:D,1),4)</f>
        <v>3</v>
      </c>
      <c r="J1618" t="str">
        <f t="shared" si="100"/>
        <v>333</v>
      </c>
      <c r="K1618" t="str">
        <f t="shared" si="101"/>
        <v/>
      </c>
      <c r="L1618" t="str">
        <f t="shared" si="102"/>
        <v/>
      </c>
      <c r="M1618" t="str">
        <f t="shared" si="103"/>
        <v/>
      </c>
    </row>
    <row r="1619" spans="1:13" x14ac:dyDescent="0.25">
      <c r="A1619">
        <v>5401</v>
      </c>
      <c r="B1619">
        <v>7</v>
      </c>
      <c r="C1619" s="1">
        <v>43574</v>
      </c>
      <c r="D1619">
        <v>34.85</v>
      </c>
      <c r="E1619">
        <v>4.3562500000000002</v>
      </c>
      <c r="F1619">
        <f>$O$2-C1619</f>
        <v>12</v>
      </c>
      <c r="G1619" cm="1">
        <f t="array" ref="G1619">_xlfn.IFS(F1619&gt;_xlfn.QUARTILE.INC(F:F,3),4,F1619&gt;_xlfn.QUARTILE.INC(F:F,2),3,F1619&gt;_xlfn.QUARTILE.INC(F:F,1),2,F1619&lt;=_xlfn.QUARTILE.INC(F:F,1),1)</f>
        <v>4</v>
      </c>
      <c r="H1619" cm="1">
        <f t="array" ref="H1619">_xlfn.IFS(B1619&gt;_xlfn.QUARTILE.INC(B:B,3),1,B1619&gt;_xlfn.QUARTILE.INC(B:B,2),2,B1619&gt;_xlfn.QUARTILE.INC(B:B,1),3,B1619&lt;=_xlfn.QUARTILE.INC(B:B,1),4)</f>
        <v>3</v>
      </c>
      <c r="I1619" cm="1">
        <f t="array" ref="I1619">_xlfn.IFS(D1619&gt;_xlfn.QUARTILE.INC(D:D,3),1,D1619&gt;_xlfn.QUARTILE.INC(D:D,2),2,D1619&gt;_xlfn.QUARTILE.INC(D:D,1),3,D1619&lt;=_xlfn.QUARTILE.INC(D:D,1),4)</f>
        <v>3</v>
      </c>
      <c r="J1619" t="str">
        <f t="shared" si="100"/>
        <v>433</v>
      </c>
      <c r="K1619" t="str">
        <f t="shared" si="101"/>
        <v>At Risk</v>
      </c>
      <c r="L1619" t="str">
        <f t="shared" si="102"/>
        <v/>
      </c>
      <c r="M1619" t="str">
        <f t="shared" si="103"/>
        <v/>
      </c>
    </row>
    <row r="1620" spans="1:13" x14ac:dyDescent="0.25">
      <c r="A1620">
        <v>5237</v>
      </c>
      <c r="B1620">
        <v>4</v>
      </c>
      <c r="C1620" s="1">
        <v>43578</v>
      </c>
      <c r="D1620">
        <v>34.799999999999997</v>
      </c>
      <c r="E1620">
        <v>4.9714285714285698</v>
      </c>
      <c r="F1620">
        <f>$O$2-C1620</f>
        <v>8</v>
      </c>
      <c r="G1620" cm="1">
        <f t="array" ref="G1620">_xlfn.IFS(F1620&gt;_xlfn.QUARTILE.INC(F:F,3),4,F1620&gt;_xlfn.QUARTILE.INC(F:F,2),3,F1620&gt;_xlfn.QUARTILE.INC(F:F,1),2,F1620&lt;=_xlfn.QUARTILE.INC(F:F,1),1)</f>
        <v>4</v>
      </c>
      <c r="H1620" cm="1">
        <f t="array" ref="H1620">_xlfn.IFS(B1620&gt;_xlfn.QUARTILE.INC(B:B,3),1,B1620&gt;_xlfn.QUARTILE.INC(B:B,2),2,B1620&gt;_xlfn.QUARTILE.INC(B:B,1),3,B1620&lt;=_xlfn.QUARTILE.INC(B:B,1),4)</f>
        <v>4</v>
      </c>
      <c r="I1620" cm="1">
        <f t="array" ref="I1620">_xlfn.IFS(D1620&gt;_xlfn.QUARTILE.INC(D:D,3),1,D1620&gt;_xlfn.QUARTILE.INC(D:D,2),2,D1620&gt;_xlfn.QUARTILE.INC(D:D,1),3,D1620&lt;=_xlfn.QUARTILE.INC(D:D,1),4)</f>
        <v>3</v>
      </c>
      <c r="J1620" t="str">
        <f t="shared" si="100"/>
        <v>443</v>
      </c>
      <c r="K1620" t="str">
        <f t="shared" si="101"/>
        <v>At Risk</v>
      </c>
      <c r="L1620" t="str">
        <f t="shared" si="102"/>
        <v/>
      </c>
      <c r="M1620" t="str">
        <f t="shared" si="103"/>
        <v/>
      </c>
    </row>
    <row r="1621" spans="1:13" x14ac:dyDescent="0.25">
      <c r="A1621">
        <v>23</v>
      </c>
      <c r="B1621">
        <v>9</v>
      </c>
      <c r="C1621" s="1">
        <v>43581</v>
      </c>
      <c r="D1621">
        <v>34.799999999999997</v>
      </c>
      <c r="E1621">
        <v>3.86666666666666</v>
      </c>
      <c r="F1621">
        <f>$O$2-C1621</f>
        <v>5</v>
      </c>
      <c r="G1621" cm="1">
        <f t="array" ref="G1621">_xlfn.IFS(F1621&gt;_xlfn.QUARTILE.INC(F:F,3),4,F1621&gt;_xlfn.QUARTILE.INC(F:F,2),3,F1621&gt;_xlfn.QUARTILE.INC(F:F,1),2,F1621&lt;=_xlfn.QUARTILE.INC(F:F,1),1)</f>
        <v>3</v>
      </c>
      <c r="H1621" cm="1">
        <f t="array" ref="H1621">_xlfn.IFS(B1621&gt;_xlfn.QUARTILE.INC(B:B,3),1,B1621&gt;_xlfn.QUARTILE.INC(B:B,2),2,B1621&gt;_xlfn.QUARTILE.INC(B:B,1),3,B1621&lt;=_xlfn.QUARTILE.INC(B:B,1),4)</f>
        <v>2</v>
      </c>
      <c r="I1621" cm="1">
        <f t="array" ref="I1621">_xlfn.IFS(D1621&gt;_xlfn.QUARTILE.INC(D:D,3),1,D1621&gt;_xlfn.QUARTILE.INC(D:D,2),2,D1621&gt;_xlfn.QUARTILE.INC(D:D,1),3,D1621&lt;=_xlfn.QUARTILE.INC(D:D,1),4)</f>
        <v>3</v>
      </c>
      <c r="J1621" t="str">
        <f t="shared" si="100"/>
        <v>323</v>
      </c>
      <c r="K1621" t="str">
        <f t="shared" si="101"/>
        <v/>
      </c>
      <c r="L1621" t="str">
        <f t="shared" si="102"/>
        <v/>
      </c>
      <c r="M1621" t="str">
        <f t="shared" si="103"/>
        <v/>
      </c>
    </row>
    <row r="1622" spans="1:13" x14ac:dyDescent="0.25">
      <c r="A1622">
        <v>5531</v>
      </c>
      <c r="B1622">
        <v>7</v>
      </c>
      <c r="C1622" s="1">
        <v>43568</v>
      </c>
      <c r="D1622">
        <v>34.75</v>
      </c>
      <c r="E1622">
        <v>3.8611111111111098</v>
      </c>
      <c r="F1622">
        <f>$O$2-C1622</f>
        <v>18</v>
      </c>
      <c r="G1622" cm="1">
        <f t="array" ref="G1622">_xlfn.IFS(F1622&gt;_xlfn.QUARTILE.INC(F:F,3),4,F1622&gt;_xlfn.QUARTILE.INC(F:F,2),3,F1622&gt;_xlfn.QUARTILE.INC(F:F,1),2,F1622&lt;=_xlfn.QUARTILE.INC(F:F,1),1)</f>
        <v>4</v>
      </c>
      <c r="H1622" cm="1">
        <f t="array" ref="H1622">_xlfn.IFS(B1622&gt;_xlfn.QUARTILE.INC(B:B,3),1,B1622&gt;_xlfn.QUARTILE.INC(B:B,2),2,B1622&gt;_xlfn.QUARTILE.INC(B:B,1),3,B1622&lt;=_xlfn.QUARTILE.INC(B:B,1),4)</f>
        <v>3</v>
      </c>
      <c r="I1622" cm="1">
        <f t="array" ref="I1622">_xlfn.IFS(D1622&gt;_xlfn.QUARTILE.INC(D:D,3),1,D1622&gt;_xlfn.QUARTILE.INC(D:D,2),2,D1622&gt;_xlfn.QUARTILE.INC(D:D,1),3,D1622&lt;=_xlfn.QUARTILE.INC(D:D,1),4)</f>
        <v>3</v>
      </c>
      <c r="J1622" t="str">
        <f t="shared" si="100"/>
        <v>433</v>
      </c>
      <c r="K1622" t="str">
        <f t="shared" si="101"/>
        <v>At Risk</v>
      </c>
      <c r="L1622" t="str">
        <f t="shared" si="102"/>
        <v/>
      </c>
      <c r="M1622" t="str">
        <f t="shared" si="103"/>
        <v/>
      </c>
    </row>
    <row r="1623" spans="1:13" x14ac:dyDescent="0.25">
      <c r="A1623">
        <v>5102</v>
      </c>
      <c r="B1623">
        <v>7</v>
      </c>
      <c r="C1623" s="1">
        <v>43576</v>
      </c>
      <c r="D1623">
        <v>34.75</v>
      </c>
      <c r="E1623">
        <v>4.34375</v>
      </c>
      <c r="F1623">
        <f>$O$2-C1623</f>
        <v>10</v>
      </c>
      <c r="G1623" cm="1">
        <f t="array" ref="G1623">_xlfn.IFS(F1623&gt;_xlfn.QUARTILE.INC(F:F,3),4,F1623&gt;_xlfn.QUARTILE.INC(F:F,2),3,F1623&gt;_xlfn.QUARTILE.INC(F:F,1),2,F1623&lt;=_xlfn.QUARTILE.INC(F:F,1),1)</f>
        <v>4</v>
      </c>
      <c r="H1623" cm="1">
        <f t="array" ref="H1623">_xlfn.IFS(B1623&gt;_xlfn.QUARTILE.INC(B:B,3),1,B1623&gt;_xlfn.QUARTILE.INC(B:B,2),2,B1623&gt;_xlfn.QUARTILE.INC(B:B,1),3,B1623&lt;=_xlfn.QUARTILE.INC(B:B,1),4)</f>
        <v>3</v>
      </c>
      <c r="I1623" cm="1">
        <f t="array" ref="I1623">_xlfn.IFS(D1623&gt;_xlfn.QUARTILE.INC(D:D,3),1,D1623&gt;_xlfn.QUARTILE.INC(D:D,2),2,D1623&gt;_xlfn.QUARTILE.INC(D:D,1),3,D1623&lt;=_xlfn.QUARTILE.INC(D:D,1),4)</f>
        <v>3</v>
      </c>
      <c r="J1623" t="str">
        <f t="shared" si="100"/>
        <v>433</v>
      </c>
      <c r="K1623" t="str">
        <f t="shared" si="101"/>
        <v>At Risk</v>
      </c>
      <c r="L1623" t="str">
        <f t="shared" si="102"/>
        <v/>
      </c>
      <c r="M1623" t="str">
        <f t="shared" si="103"/>
        <v/>
      </c>
    </row>
    <row r="1624" spans="1:13" x14ac:dyDescent="0.25">
      <c r="A1624">
        <v>238</v>
      </c>
      <c r="B1624">
        <v>8</v>
      </c>
      <c r="C1624" s="1">
        <v>43582</v>
      </c>
      <c r="D1624">
        <v>34.75</v>
      </c>
      <c r="E1624">
        <v>3.8611111111111098</v>
      </c>
      <c r="F1624">
        <f>$O$2-C1624</f>
        <v>4</v>
      </c>
      <c r="G1624" cm="1">
        <f t="array" ref="G1624">_xlfn.IFS(F1624&gt;_xlfn.QUARTILE.INC(F:F,3),4,F1624&gt;_xlfn.QUARTILE.INC(F:F,2),3,F1624&gt;_xlfn.QUARTILE.INC(F:F,1),2,F1624&lt;=_xlfn.QUARTILE.INC(F:F,1),1)</f>
        <v>2</v>
      </c>
      <c r="H1624" cm="1">
        <f t="array" ref="H1624">_xlfn.IFS(B1624&gt;_xlfn.QUARTILE.INC(B:B,3),1,B1624&gt;_xlfn.QUARTILE.INC(B:B,2),2,B1624&gt;_xlfn.QUARTILE.INC(B:B,1),3,B1624&lt;=_xlfn.QUARTILE.INC(B:B,1),4)</f>
        <v>3</v>
      </c>
      <c r="I1624" cm="1">
        <f t="array" ref="I1624">_xlfn.IFS(D1624&gt;_xlfn.QUARTILE.INC(D:D,3),1,D1624&gt;_xlfn.QUARTILE.INC(D:D,2),2,D1624&gt;_xlfn.QUARTILE.INC(D:D,1),3,D1624&lt;=_xlfn.QUARTILE.INC(D:D,1),4)</f>
        <v>3</v>
      </c>
      <c r="J1624" t="str">
        <f t="shared" si="100"/>
        <v>233</v>
      </c>
      <c r="K1624" t="str">
        <f t="shared" si="101"/>
        <v/>
      </c>
      <c r="L1624" t="str">
        <f t="shared" si="102"/>
        <v/>
      </c>
      <c r="M1624" t="str">
        <f t="shared" si="103"/>
        <v/>
      </c>
    </row>
    <row r="1625" spans="1:13" x14ac:dyDescent="0.25">
      <c r="A1625">
        <v>5101</v>
      </c>
      <c r="B1625">
        <v>5</v>
      </c>
      <c r="C1625" s="1">
        <v>43567</v>
      </c>
      <c r="D1625">
        <v>34.700000000000003</v>
      </c>
      <c r="E1625">
        <v>5.7833333333333297</v>
      </c>
      <c r="F1625">
        <f>$O$2-C1625</f>
        <v>19</v>
      </c>
      <c r="G1625" cm="1">
        <f t="array" ref="G1625">_xlfn.IFS(F1625&gt;_xlfn.QUARTILE.INC(F:F,3),4,F1625&gt;_xlfn.QUARTILE.INC(F:F,2),3,F1625&gt;_xlfn.QUARTILE.INC(F:F,1),2,F1625&lt;=_xlfn.QUARTILE.INC(F:F,1),1)</f>
        <v>4</v>
      </c>
      <c r="H1625" cm="1">
        <f t="array" ref="H1625">_xlfn.IFS(B1625&gt;_xlfn.QUARTILE.INC(B:B,3),1,B1625&gt;_xlfn.QUARTILE.INC(B:B,2),2,B1625&gt;_xlfn.QUARTILE.INC(B:B,1),3,B1625&lt;=_xlfn.QUARTILE.INC(B:B,1),4)</f>
        <v>4</v>
      </c>
      <c r="I1625" cm="1">
        <f t="array" ref="I1625">_xlfn.IFS(D1625&gt;_xlfn.QUARTILE.INC(D:D,3),1,D1625&gt;_xlfn.QUARTILE.INC(D:D,2),2,D1625&gt;_xlfn.QUARTILE.INC(D:D,1),3,D1625&lt;=_xlfn.QUARTILE.INC(D:D,1),4)</f>
        <v>3</v>
      </c>
      <c r="J1625" t="str">
        <f t="shared" si="100"/>
        <v>443</v>
      </c>
      <c r="K1625" t="str">
        <f t="shared" si="101"/>
        <v>At Risk</v>
      </c>
      <c r="L1625" t="str">
        <f t="shared" si="102"/>
        <v/>
      </c>
      <c r="M1625" t="str">
        <f t="shared" si="103"/>
        <v/>
      </c>
    </row>
    <row r="1626" spans="1:13" x14ac:dyDescent="0.25">
      <c r="A1626">
        <v>668</v>
      </c>
      <c r="B1626">
        <v>6</v>
      </c>
      <c r="C1626" s="1">
        <v>43582</v>
      </c>
      <c r="D1626">
        <v>34.700000000000003</v>
      </c>
      <c r="E1626">
        <v>4.3375000000000004</v>
      </c>
      <c r="F1626">
        <f>$O$2-C1626</f>
        <v>4</v>
      </c>
      <c r="G1626" cm="1">
        <f t="array" ref="G1626">_xlfn.IFS(F1626&gt;_xlfn.QUARTILE.INC(F:F,3),4,F1626&gt;_xlfn.QUARTILE.INC(F:F,2),3,F1626&gt;_xlfn.QUARTILE.INC(F:F,1),2,F1626&lt;=_xlfn.QUARTILE.INC(F:F,1),1)</f>
        <v>2</v>
      </c>
      <c r="H1626" cm="1">
        <f t="array" ref="H1626">_xlfn.IFS(B1626&gt;_xlfn.QUARTILE.INC(B:B,3),1,B1626&gt;_xlfn.QUARTILE.INC(B:B,2),2,B1626&gt;_xlfn.QUARTILE.INC(B:B,1),3,B1626&lt;=_xlfn.QUARTILE.INC(B:B,1),4)</f>
        <v>4</v>
      </c>
      <c r="I1626" cm="1">
        <f t="array" ref="I1626">_xlfn.IFS(D1626&gt;_xlfn.QUARTILE.INC(D:D,3),1,D1626&gt;_xlfn.QUARTILE.INC(D:D,2),2,D1626&gt;_xlfn.QUARTILE.INC(D:D,1),3,D1626&lt;=_xlfn.QUARTILE.INC(D:D,1),4)</f>
        <v>3</v>
      </c>
      <c r="J1626" t="str">
        <f t="shared" si="100"/>
        <v>243</v>
      </c>
      <c r="K1626" t="str">
        <f t="shared" si="101"/>
        <v/>
      </c>
      <c r="L1626" t="str">
        <f t="shared" si="102"/>
        <v/>
      </c>
      <c r="M1626" t="str">
        <f t="shared" si="103"/>
        <v/>
      </c>
    </row>
    <row r="1627" spans="1:13" x14ac:dyDescent="0.25">
      <c r="A1627">
        <v>5373</v>
      </c>
      <c r="B1627">
        <v>7</v>
      </c>
      <c r="C1627" s="1">
        <v>43583</v>
      </c>
      <c r="D1627">
        <v>34.65</v>
      </c>
      <c r="E1627">
        <v>4.3312499999999998</v>
      </c>
      <c r="F1627">
        <f>$O$2-C1627</f>
        <v>3</v>
      </c>
      <c r="G1627" cm="1">
        <f t="array" ref="G1627">_xlfn.IFS(F1627&gt;_xlfn.QUARTILE.INC(F:F,3),4,F1627&gt;_xlfn.QUARTILE.INC(F:F,2),3,F1627&gt;_xlfn.QUARTILE.INC(F:F,1),2,F1627&lt;=_xlfn.QUARTILE.INC(F:F,1),1)</f>
        <v>1</v>
      </c>
      <c r="H1627" cm="1">
        <f t="array" ref="H1627">_xlfn.IFS(B1627&gt;_xlfn.QUARTILE.INC(B:B,3),1,B1627&gt;_xlfn.QUARTILE.INC(B:B,2),2,B1627&gt;_xlfn.QUARTILE.INC(B:B,1),3,B1627&lt;=_xlfn.QUARTILE.INC(B:B,1),4)</f>
        <v>3</v>
      </c>
      <c r="I1627" cm="1">
        <f t="array" ref="I1627">_xlfn.IFS(D1627&gt;_xlfn.QUARTILE.INC(D:D,3),1,D1627&gt;_xlfn.QUARTILE.INC(D:D,2),2,D1627&gt;_xlfn.QUARTILE.INC(D:D,1),3,D1627&lt;=_xlfn.QUARTILE.INC(D:D,1),4)</f>
        <v>3</v>
      </c>
      <c r="J1627" t="str">
        <f t="shared" si="100"/>
        <v>133</v>
      </c>
      <c r="K1627" t="str">
        <f t="shared" si="101"/>
        <v/>
      </c>
      <c r="L1627" t="str">
        <f t="shared" si="102"/>
        <v/>
      </c>
      <c r="M1627" t="str">
        <f t="shared" si="103"/>
        <v/>
      </c>
    </row>
    <row r="1628" spans="1:13" x14ac:dyDescent="0.25">
      <c r="A1628">
        <v>5107</v>
      </c>
      <c r="B1628">
        <v>7</v>
      </c>
      <c r="C1628" s="1">
        <v>43582</v>
      </c>
      <c r="D1628">
        <v>34.65</v>
      </c>
      <c r="E1628">
        <v>4.3312499999999998</v>
      </c>
      <c r="F1628">
        <f>$O$2-C1628</f>
        <v>4</v>
      </c>
      <c r="G1628" cm="1">
        <f t="array" ref="G1628">_xlfn.IFS(F1628&gt;_xlfn.QUARTILE.INC(F:F,3),4,F1628&gt;_xlfn.QUARTILE.INC(F:F,2),3,F1628&gt;_xlfn.QUARTILE.INC(F:F,1),2,F1628&lt;=_xlfn.QUARTILE.INC(F:F,1),1)</f>
        <v>2</v>
      </c>
      <c r="H1628" cm="1">
        <f t="array" ref="H1628">_xlfn.IFS(B1628&gt;_xlfn.QUARTILE.INC(B:B,3),1,B1628&gt;_xlfn.QUARTILE.INC(B:B,2),2,B1628&gt;_xlfn.QUARTILE.INC(B:B,1),3,B1628&lt;=_xlfn.QUARTILE.INC(B:B,1),4)</f>
        <v>3</v>
      </c>
      <c r="I1628" cm="1">
        <f t="array" ref="I1628">_xlfn.IFS(D1628&gt;_xlfn.QUARTILE.INC(D:D,3),1,D1628&gt;_xlfn.QUARTILE.INC(D:D,2),2,D1628&gt;_xlfn.QUARTILE.INC(D:D,1),3,D1628&lt;=_xlfn.QUARTILE.INC(D:D,1),4)</f>
        <v>3</v>
      </c>
      <c r="J1628" t="str">
        <f t="shared" si="100"/>
        <v>233</v>
      </c>
      <c r="K1628" t="str">
        <f t="shared" si="101"/>
        <v/>
      </c>
      <c r="L1628" t="str">
        <f t="shared" si="102"/>
        <v/>
      </c>
      <c r="M1628" t="str">
        <f t="shared" si="103"/>
        <v/>
      </c>
    </row>
    <row r="1629" spans="1:13" x14ac:dyDescent="0.25">
      <c r="A1629">
        <v>8299</v>
      </c>
      <c r="B1629">
        <v>7</v>
      </c>
      <c r="C1629" s="1">
        <v>43575</v>
      </c>
      <c r="D1629">
        <v>34.6</v>
      </c>
      <c r="E1629">
        <v>4.3250000000000002</v>
      </c>
      <c r="F1629">
        <f>$O$2-C1629</f>
        <v>11</v>
      </c>
      <c r="G1629" cm="1">
        <f t="array" ref="G1629">_xlfn.IFS(F1629&gt;_xlfn.QUARTILE.INC(F:F,3),4,F1629&gt;_xlfn.QUARTILE.INC(F:F,2),3,F1629&gt;_xlfn.QUARTILE.INC(F:F,1),2,F1629&lt;=_xlfn.QUARTILE.INC(F:F,1),1)</f>
        <v>4</v>
      </c>
      <c r="H1629" cm="1">
        <f t="array" ref="H1629">_xlfn.IFS(B1629&gt;_xlfn.QUARTILE.INC(B:B,3),1,B1629&gt;_xlfn.QUARTILE.INC(B:B,2),2,B1629&gt;_xlfn.QUARTILE.INC(B:B,1),3,B1629&lt;=_xlfn.QUARTILE.INC(B:B,1),4)</f>
        <v>3</v>
      </c>
      <c r="I1629" cm="1">
        <f t="array" ref="I1629">_xlfn.IFS(D1629&gt;_xlfn.QUARTILE.INC(D:D,3),1,D1629&gt;_xlfn.QUARTILE.INC(D:D,2),2,D1629&gt;_xlfn.QUARTILE.INC(D:D,1),3,D1629&lt;=_xlfn.QUARTILE.INC(D:D,1),4)</f>
        <v>3</v>
      </c>
      <c r="J1629" t="str">
        <f t="shared" si="100"/>
        <v>433</v>
      </c>
      <c r="K1629" t="str">
        <f t="shared" si="101"/>
        <v>At Risk</v>
      </c>
      <c r="L1629" t="str">
        <f t="shared" si="102"/>
        <v/>
      </c>
      <c r="M1629" t="str">
        <f t="shared" si="103"/>
        <v/>
      </c>
    </row>
    <row r="1630" spans="1:13" x14ac:dyDescent="0.25">
      <c r="A1630">
        <v>5657</v>
      </c>
      <c r="B1630">
        <v>7</v>
      </c>
      <c r="C1630" s="1">
        <v>43583</v>
      </c>
      <c r="D1630">
        <v>34.549999999999997</v>
      </c>
      <c r="E1630">
        <v>4.3187499999999996</v>
      </c>
      <c r="F1630">
        <f>$O$2-C1630</f>
        <v>3</v>
      </c>
      <c r="G1630" cm="1">
        <f t="array" ref="G1630">_xlfn.IFS(F1630&gt;_xlfn.QUARTILE.INC(F:F,3),4,F1630&gt;_xlfn.QUARTILE.INC(F:F,2),3,F1630&gt;_xlfn.QUARTILE.INC(F:F,1),2,F1630&lt;=_xlfn.QUARTILE.INC(F:F,1),1)</f>
        <v>1</v>
      </c>
      <c r="H1630" cm="1">
        <f t="array" ref="H1630">_xlfn.IFS(B1630&gt;_xlfn.QUARTILE.INC(B:B,3),1,B1630&gt;_xlfn.QUARTILE.INC(B:B,2),2,B1630&gt;_xlfn.QUARTILE.INC(B:B,1),3,B1630&lt;=_xlfn.QUARTILE.INC(B:B,1),4)</f>
        <v>3</v>
      </c>
      <c r="I1630" cm="1">
        <f t="array" ref="I1630">_xlfn.IFS(D1630&gt;_xlfn.QUARTILE.INC(D:D,3),1,D1630&gt;_xlfn.QUARTILE.INC(D:D,2),2,D1630&gt;_xlfn.QUARTILE.INC(D:D,1),3,D1630&lt;=_xlfn.QUARTILE.INC(D:D,1),4)</f>
        <v>3</v>
      </c>
      <c r="J1630" t="str">
        <f t="shared" si="100"/>
        <v>133</v>
      </c>
      <c r="K1630" t="str">
        <f t="shared" si="101"/>
        <v/>
      </c>
      <c r="L1630" t="str">
        <f t="shared" si="102"/>
        <v/>
      </c>
      <c r="M1630" t="str">
        <f t="shared" si="103"/>
        <v/>
      </c>
    </row>
    <row r="1631" spans="1:13" x14ac:dyDescent="0.25">
      <c r="A1631">
        <v>5221</v>
      </c>
      <c r="B1631">
        <v>7</v>
      </c>
      <c r="C1631" s="1">
        <v>43581</v>
      </c>
      <c r="D1631">
        <v>34.549999999999997</v>
      </c>
      <c r="E1631">
        <v>4.9357142857142797</v>
      </c>
      <c r="F1631">
        <f>$O$2-C1631</f>
        <v>5</v>
      </c>
      <c r="G1631" cm="1">
        <f t="array" ref="G1631">_xlfn.IFS(F1631&gt;_xlfn.QUARTILE.INC(F:F,3),4,F1631&gt;_xlfn.QUARTILE.INC(F:F,2),3,F1631&gt;_xlfn.QUARTILE.INC(F:F,1),2,F1631&lt;=_xlfn.QUARTILE.INC(F:F,1),1)</f>
        <v>3</v>
      </c>
      <c r="H1631" cm="1">
        <f t="array" ref="H1631">_xlfn.IFS(B1631&gt;_xlfn.QUARTILE.INC(B:B,3),1,B1631&gt;_xlfn.QUARTILE.INC(B:B,2),2,B1631&gt;_xlfn.QUARTILE.INC(B:B,1),3,B1631&lt;=_xlfn.QUARTILE.INC(B:B,1),4)</f>
        <v>3</v>
      </c>
      <c r="I1631" cm="1">
        <f t="array" ref="I1631">_xlfn.IFS(D1631&gt;_xlfn.QUARTILE.INC(D:D,3),1,D1631&gt;_xlfn.QUARTILE.INC(D:D,2),2,D1631&gt;_xlfn.QUARTILE.INC(D:D,1),3,D1631&lt;=_xlfn.QUARTILE.INC(D:D,1),4)</f>
        <v>3</v>
      </c>
      <c r="J1631" t="str">
        <f t="shared" si="100"/>
        <v>333</v>
      </c>
      <c r="K1631" t="str">
        <f t="shared" si="101"/>
        <v/>
      </c>
      <c r="L1631" t="str">
        <f t="shared" si="102"/>
        <v/>
      </c>
      <c r="M1631" t="str">
        <f t="shared" si="103"/>
        <v/>
      </c>
    </row>
    <row r="1632" spans="1:13" x14ac:dyDescent="0.25">
      <c r="A1632">
        <v>571</v>
      </c>
      <c r="B1632">
        <v>7</v>
      </c>
      <c r="C1632" s="1">
        <v>43567</v>
      </c>
      <c r="D1632">
        <v>34.5</v>
      </c>
      <c r="E1632">
        <v>4.9285714285714199</v>
      </c>
      <c r="F1632">
        <f>$O$2-C1632</f>
        <v>19</v>
      </c>
      <c r="G1632" cm="1">
        <f t="array" ref="G1632">_xlfn.IFS(F1632&gt;_xlfn.QUARTILE.INC(F:F,3),4,F1632&gt;_xlfn.QUARTILE.INC(F:F,2),3,F1632&gt;_xlfn.QUARTILE.INC(F:F,1),2,F1632&lt;=_xlfn.QUARTILE.INC(F:F,1),1)</f>
        <v>4</v>
      </c>
      <c r="H1632" cm="1">
        <f t="array" ref="H1632">_xlfn.IFS(B1632&gt;_xlfn.QUARTILE.INC(B:B,3),1,B1632&gt;_xlfn.QUARTILE.INC(B:B,2),2,B1632&gt;_xlfn.QUARTILE.INC(B:B,1),3,B1632&lt;=_xlfn.QUARTILE.INC(B:B,1),4)</f>
        <v>3</v>
      </c>
      <c r="I1632" cm="1">
        <f t="array" ref="I1632">_xlfn.IFS(D1632&gt;_xlfn.QUARTILE.INC(D:D,3),1,D1632&gt;_xlfn.QUARTILE.INC(D:D,2),2,D1632&gt;_xlfn.QUARTILE.INC(D:D,1),3,D1632&lt;=_xlfn.QUARTILE.INC(D:D,1),4)</f>
        <v>3</v>
      </c>
      <c r="J1632" t="str">
        <f t="shared" si="100"/>
        <v>433</v>
      </c>
      <c r="K1632" t="str">
        <f t="shared" si="101"/>
        <v>At Risk</v>
      </c>
      <c r="L1632" t="str">
        <f t="shared" si="102"/>
        <v/>
      </c>
      <c r="M1632" t="str">
        <f t="shared" si="103"/>
        <v/>
      </c>
    </row>
    <row r="1633" spans="1:13" x14ac:dyDescent="0.25">
      <c r="A1633">
        <v>5126</v>
      </c>
      <c r="B1633">
        <v>6</v>
      </c>
      <c r="C1633" s="1">
        <v>43573</v>
      </c>
      <c r="D1633">
        <v>34.5</v>
      </c>
      <c r="E1633">
        <v>4.9285714285714199</v>
      </c>
      <c r="F1633">
        <f>$O$2-C1633</f>
        <v>13</v>
      </c>
      <c r="G1633" cm="1">
        <f t="array" ref="G1633">_xlfn.IFS(F1633&gt;_xlfn.QUARTILE.INC(F:F,3),4,F1633&gt;_xlfn.QUARTILE.INC(F:F,2),3,F1633&gt;_xlfn.QUARTILE.INC(F:F,1),2,F1633&lt;=_xlfn.QUARTILE.INC(F:F,1),1)</f>
        <v>4</v>
      </c>
      <c r="H1633" cm="1">
        <f t="array" ref="H1633">_xlfn.IFS(B1633&gt;_xlfn.QUARTILE.INC(B:B,3),1,B1633&gt;_xlfn.QUARTILE.INC(B:B,2),2,B1633&gt;_xlfn.QUARTILE.INC(B:B,1),3,B1633&lt;=_xlfn.QUARTILE.INC(B:B,1),4)</f>
        <v>4</v>
      </c>
      <c r="I1633" cm="1">
        <f t="array" ref="I1633">_xlfn.IFS(D1633&gt;_xlfn.QUARTILE.INC(D:D,3),1,D1633&gt;_xlfn.QUARTILE.INC(D:D,2),2,D1633&gt;_xlfn.QUARTILE.INC(D:D,1),3,D1633&lt;=_xlfn.QUARTILE.INC(D:D,1),4)</f>
        <v>3</v>
      </c>
      <c r="J1633" t="str">
        <f t="shared" si="100"/>
        <v>443</v>
      </c>
      <c r="K1633" t="str">
        <f t="shared" si="101"/>
        <v>At Risk</v>
      </c>
      <c r="L1633" t="str">
        <f t="shared" si="102"/>
        <v/>
      </c>
      <c r="M1633" t="str">
        <f t="shared" si="103"/>
        <v/>
      </c>
    </row>
    <row r="1634" spans="1:13" x14ac:dyDescent="0.25">
      <c r="A1634">
        <v>102</v>
      </c>
      <c r="B1634">
        <v>7</v>
      </c>
      <c r="C1634" s="1">
        <v>43578</v>
      </c>
      <c r="D1634">
        <v>34.5</v>
      </c>
      <c r="E1634">
        <v>4.3125</v>
      </c>
      <c r="F1634">
        <f>$O$2-C1634</f>
        <v>8</v>
      </c>
      <c r="G1634" cm="1">
        <f t="array" ref="G1634">_xlfn.IFS(F1634&gt;_xlfn.QUARTILE.INC(F:F,3),4,F1634&gt;_xlfn.QUARTILE.INC(F:F,2),3,F1634&gt;_xlfn.QUARTILE.INC(F:F,1),2,F1634&lt;=_xlfn.QUARTILE.INC(F:F,1),1)</f>
        <v>4</v>
      </c>
      <c r="H1634" cm="1">
        <f t="array" ref="H1634">_xlfn.IFS(B1634&gt;_xlfn.QUARTILE.INC(B:B,3),1,B1634&gt;_xlfn.QUARTILE.INC(B:B,2),2,B1634&gt;_xlfn.QUARTILE.INC(B:B,1),3,B1634&lt;=_xlfn.QUARTILE.INC(B:B,1),4)</f>
        <v>3</v>
      </c>
      <c r="I1634" cm="1">
        <f t="array" ref="I1634">_xlfn.IFS(D1634&gt;_xlfn.QUARTILE.INC(D:D,3),1,D1634&gt;_xlfn.QUARTILE.INC(D:D,2),2,D1634&gt;_xlfn.QUARTILE.INC(D:D,1),3,D1634&lt;=_xlfn.QUARTILE.INC(D:D,1),4)</f>
        <v>3</v>
      </c>
      <c r="J1634" t="str">
        <f t="shared" si="100"/>
        <v>433</v>
      </c>
      <c r="K1634" t="str">
        <f t="shared" si="101"/>
        <v>At Risk</v>
      </c>
      <c r="L1634" t="str">
        <f t="shared" si="102"/>
        <v/>
      </c>
      <c r="M1634" t="str">
        <f t="shared" si="103"/>
        <v/>
      </c>
    </row>
    <row r="1635" spans="1:13" x14ac:dyDescent="0.25">
      <c r="A1635">
        <v>5256</v>
      </c>
      <c r="B1635">
        <v>7</v>
      </c>
      <c r="C1635" s="1">
        <v>43584</v>
      </c>
      <c r="D1635">
        <v>34.450000000000003</v>
      </c>
      <c r="E1635">
        <v>4.3062500000000004</v>
      </c>
      <c r="F1635">
        <f>$O$2-C1635</f>
        <v>2</v>
      </c>
      <c r="G1635" cm="1">
        <f t="array" ref="G1635">_xlfn.IFS(F1635&gt;_xlfn.QUARTILE.INC(F:F,3),4,F1635&gt;_xlfn.QUARTILE.INC(F:F,2),3,F1635&gt;_xlfn.QUARTILE.INC(F:F,1),2,F1635&lt;=_xlfn.QUARTILE.INC(F:F,1),1)</f>
        <v>1</v>
      </c>
      <c r="H1635" cm="1">
        <f t="array" ref="H1635">_xlfn.IFS(B1635&gt;_xlfn.QUARTILE.INC(B:B,3),1,B1635&gt;_xlfn.QUARTILE.INC(B:B,2),2,B1635&gt;_xlfn.QUARTILE.INC(B:B,1),3,B1635&lt;=_xlfn.QUARTILE.INC(B:B,1),4)</f>
        <v>3</v>
      </c>
      <c r="I1635" cm="1">
        <f t="array" ref="I1635">_xlfn.IFS(D1635&gt;_xlfn.QUARTILE.INC(D:D,3),1,D1635&gt;_xlfn.QUARTILE.INC(D:D,2),2,D1635&gt;_xlfn.QUARTILE.INC(D:D,1),3,D1635&lt;=_xlfn.QUARTILE.INC(D:D,1),4)</f>
        <v>3</v>
      </c>
      <c r="J1635" t="str">
        <f t="shared" si="100"/>
        <v>133</v>
      </c>
      <c r="K1635" t="str">
        <f t="shared" si="101"/>
        <v/>
      </c>
      <c r="L1635" t="str">
        <f t="shared" si="102"/>
        <v/>
      </c>
      <c r="M1635" t="str">
        <f t="shared" si="103"/>
        <v/>
      </c>
    </row>
    <row r="1636" spans="1:13" x14ac:dyDescent="0.25">
      <c r="A1636">
        <v>89</v>
      </c>
      <c r="B1636">
        <v>6</v>
      </c>
      <c r="C1636" s="1">
        <v>43580</v>
      </c>
      <c r="D1636">
        <v>34.450000000000003</v>
      </c>
      <c r="E1636">
        <v>4.3062500000000004</v>
      </c>
      <c r="F1636">
        <f>$O$2-C1636</f>
        <v>6</v>
      </c>
      <c r="G1636" cm="1">
        <f t="array" ref="G1636">_xlfn.IFS(F1636&gt;_xlfn.QUARTILE.INC(F:F,3),4,F1636&gt;_xlfn.QUARTILE.INC(F:F,2),3,F1636&gt;_xlfn.QUARTILE.INC(F:F,1),2,F1636&lt;=_xlfn.QUARTILE.INC(F:F,1),1)</f>
        <v>3</v>
      </c>
      <c r="H1636" cm="1">
        <f t="array" ref="H1636">_xlfn.IFS(B1636&gt;_xlfn.QUARTILE.INC(B:B,3),1,B1636&gt;_xlfn.QUARTILE.INC(B:B,2),2,B1636&gt;_xlfn.QUARTILE.INC(B:B,1),3,B1636&lt;=_xlfn.QUARTILE.INC(B:B,1),4)</f>
        <v>4</v>
      </c>
      <c r="I1636" cm="1">
        <f t="array" ref="I1636">_xlfn.IFS(D1636&gt;_xlfn.QUARTILE.INC(D:D,3),1,D1636&gt;_xlfn.QUARTILE.INC(D:D,2),2,D1636&gt;_xlfn.QUARTILE.INC(D:D,1),3,D1636&lt;=_xlfn.QUARTILE.INC(D:D,1),4)</f>
        <v>3</v>
      </c>
      <c r="J1636" t="str">
        <f t="shared" si="100"/>
        <v>343</v>
      </c>
      <c r="K1636" t="str">
        <f t="shared" si="101"/>
        <v/>
      </c>
      <c r="L1636" t="str">
        <f t="shared" si="102"/>
        <v/>
      </c>
      <c r="M1636" t="str">
        <f t="shared" si="103"/>
        <v/>
      </c>
    </row>
    <row r="1637" spans="1:13" x14ac:dyDescent="0.25">
      <c r="A1637">
        <v>647</v>
      </c>
      <c r="B1637">
        <v>8</v>
      </c>
      <c r="C1637" s="1">
        <v>43583</v>
      </c>
      <c r="D1637">
        <v>34.4</v>
      </c>
      <c r="E1637">
        <v>4.3</v>
      </c>
      <c r="F1637">
        <f>$O$2-C1637</f>
        <v>3</v>
      </c>
      <c r="G1637" cm="1">
        <f t="array" ref="G1637">_xlfn.IFS(F1637&gt;_xlfn.QUARTILE.INC(F:F,3),4,F1637&gt;_xlfn.QUARTILE.INC(F:F,2),3,F1637&gt;_xlfn.QUARTILE.INC(F:F,1),2,F1637&lt;=_xlfn.QUARTILE.INC(F:F,1),1)</f>
        <v>1</v>
      </c>
      <c r="H1637" cm="1">
        <f t="array" ref="H1637">_xlfn.IFS(B1637&gt;_xlfn.QUARTILE.INC(B:B,3),1,B1637&gt;_xlfn.QUARTILE.INC(B:B,2),2,B1637&gt;_xlfn.QUARTILE.INC(B:B,1),3,B1637&lt;=_xlfn.QUARTILE.INC(B:B,1),4)</f>
        <v>3</v>
      </c>
      <c r="I1637" cm="1">
        <f t="array" ref="I1637">_xlfn.IFS(D1637&gt;_xlfn.QUARTILE.INC(D:D,3),1,D1637&gt;_xlfn.QUARTILE.INC(D:D,2),2,D1637&gt;_xlfn.QUARTILE.INC(D:D,1),3,D1637&lt;=_xlfn.QUARTILE.INC(D:D,1),4)</f>
        <v>3</v>
      </c>
      <c r="J1637" t="str">
        <f t="shared" si="100"/>
        <v>133</v>
      </c>
      <c r="K1637" t="str">
        <f t="shared" si="101"/>
        <v/>
      </c>
      <c r="L1637" t="str">
        <f t="shared" si="102"/>
        <v/>
      </c>
      <c r="M1637" t="str">
        <f t="shared" si="103"/>
        <v/>
      </c>
    </row>
    <row r="1638" spans="1:13" x14ac:dyDescent="0.25">
      <c r="A1638">
        <v>8474</v>
      </c>
      <c r="B1638">
        <v>7</v>
      </c>
      <c r="C1638" s="1">
        <v>43578</v>
      </c>
      <c r="D1638">
        <v>34.35</v>
      </c>
      <c r="E1638">
        <v>4.2937500000000002</v>
      </c>
      <c r="F1638">
        <f>$O$2-C1638</f>
        <v>8</v>
      </c>
      <c r="G1638" cm="1">
        <f t="array" ref="G1638">_xlfn.IFS(F1638&gt;_xlfn.QUARTILE.INC(F:F,3),4,F1638&gt;_xlfn.QUARTILE.INC(F:F,2),3,F1638&gt;_xlfn.QUARTILE.INC(F:F,1),2,F1638&lt;=_xlfn.QUARTILE.INC(F:F,1),1)</f>
        <v>4</v>
      </c>
      <c r="H1638" cm="1">
        <f t="array" ref="H1638">_xlfn.IFS(B1638&gt;_xlfn.QUARTILE.INC(B:B,3),1,B1638&gt;_xlfn.QUARTILE.INC(B:B,2),2,B1638&gt;_xlfn.QUARTILE.INC(B:B,1),3,B1638&lt;=_xlfn.QUARTILE.INC(B:B,1),4)</f>
        <v>3</v>
      </c>
      <c r="I1638" cm="1">
        <f t="array" ref="I1638">_xlfn.IFS(D1638&gt;_xlfn.QUARTILE.INC(D:D,3),1,D1638&gt;_xlfn.QUARTILE.INC(D:D,2),2,D1638&gt;_xlfn.QUARTILE.INC(D:D,1),3,D1638&lt;=_xlfn.QUARTILE.INC(D:D,1),4)</f>
        <v>3</v>
      </c>
      <c r="J1638" t="str">
        <f t="shared" si="100"/>
        <v>433</v>
      </c>
      <c r="K1638" t="str">
        <f t="shared" si="101"/>
        <v>At Risk</v>
      </c>
      <c r="L1638" t="str">
        <f t="shared" si="102"/>
        <v/>
      </c>
      <c r="M1638" t="str">
        <f t="shared" si="103"/>
        <v/>
      </c>
    </row>
    <row r="1639" spans="1:13" x14ac:dyDescent="0.25">
      <c r="A1639">
        <v>585</v>
      </c>
      <c r="B1639">
        <v>7</v>
      </c>
      <c r="C1639" s="1">
        <v>43577</v>
      </c>
      <c r="D1639">
        <v>34.299999999999997</v>
      </c>
      <c r="E1639">
        <v>4.2874999999999996</v>
      </c>
      <c r="F1639">
        <f>$O$2-C1639</f>
        <v>9</v>
      </c>
      <c r="G1639" cm="1">
        <f t="array" ref="G1639">_xlfn.IFS(F1639&gt;_xlfn.QUARTILE.INC(F:F,3),4,F1639&gt;_xlfn.QUARTILE.INC(F:F,2),3,F1639&gt;_xlfn.QUARTILE.INC(F:F,1),2,F1639&lt;=_xlfn.QUARTILE.INC(F:F,1),1)</f>
        <v>4</v>
      </c>
      <c r="H1639" cm="1">
        <f t="array" ref="H1639">_xlfn.IFS(B1639&gt;_xlfn.QUARTILE.INC(B:B,3),1,B1639&gt;_xlfn.QUARTILE.INC(B:B,2),2,B1639&gt;_xlfn.QUARTILE.INC(B:B,1),3,B1639&lt;=_xlfn.QUARTILE.INC(B:B,1),4)</f>
        <v>3</v>
      </c>
      <c r="I1639" cm="1">
        <f t="array" ref="I1639">_xlfn.IFS(D1639&gt;_xlfn.QUARTILE.INC(D:D,3),1,D1639&gt;_xlfn.QUARTILE.INC(D:D,2),2,D1639&gt;_xlfn.QUARTILE.INC(D:D,1),3,D1639&lt;=_xlfn.QUARTILE.INC(D:D,1),4)</f>
        <v>3</v>
      </c>
      <c r="J1639" t="str">
        <f t="shared" si="100"/>
        <v>433</v>
      </c>
      <c r="K1639" t="str">
        <f t="shared" si="101"/>
        <v>At Risk</v>
      </c>
      <c r="L1639" t="str">
        <f t="shared" si="102"/>
        <v/>
      </c>
      <c r="M1639" t="str">
        <f t="shared" si="103"/>
        <v/>
      </c>
    </row>
    <row r="1640" spans="1:13" x14ac:dyDescent="0.25">
      <c r="A1640">
        <v>360</v>
      </c>
      <c r="B1640">
        <v>4</v>
      </c>
      <c r="C1640" s="1">
        <v>43579</v>
      </c>
      <c r="D1640">
        <v>34.25</v>
      </c>
      <c r="E1640">
        <v>4.28125</v>
      </c>
      <c r="F1640">
        <f>$O$2-C1640</f>
        <v>7</v>
      </c>
      <c r="G1640" cm="1">
        <f t="array" ref="G1640">_xlfn.IFS(F1640&gt;_xlfn.QUARTILE.INC(F:F,3),4,F1640&gt;_xlfn.QUARTILE.INC(F:F,2),3,F1640&gt;_xlfn.QUARTILE.INC(F:F,1),2,F1640&lt;=_xlfn.QUARTILE.INC(F:F,1),1)</f>
        <v>3</v>
      </c>
      <c r="H1640" cm="1">
        <f t="array" ref="H1640">_xlfn.IFS(B1640&gt;_xlfn.QUARTILE.INC(B:B,3),1,B1640&gt;_xlfn.QUARTILE.INC(B:B,2),2,B1640&gt;_xlfn.QUARTILE.INC(B:B,1),3,B1640&lt;=_xlfn.QUARTILE.INC(B:B,1),4)</f>
        <v>4</v>
      </c>
      <c r="I1640" cm="1">
        <f t="array" ref="I1640">_xlfn.IFS(D1640&gt;_xlfn.QUARTILE.INC(D:D,3),1,D1640&gt;_xlfn.QUARTILE.INC(D:D,2),2,D1640&gt;_xlfn.QUARTILE.INC(D:D,1),3,D1640&lt;=_xlfn.QUARTILE.INC(D:D,1),4)</f>
        <v>3</v>
      </c>
      <c r="J1640" t="str">
        <f t="shared" si="100"/>
        <v>343</v>
      </c>
      <c r="K1640" t="str">
        <f t="shared" si="101"/>
        <v/>
      </c>
      <c r="L1640" t="str">
        <f t="shared" si="102"/>
        <v/>
      </c>
      <c r="M1640" t="str">
        <f t="shared" si="103"/>
        <v/>
      </c>
    </row>
    <row r="1641" spans="1:13" x14ac:dyDescent="0.25">
      <c r="A1641">
        <v>5292</v>
      </c>
      <c r="B1641">
        <v>7</v>
      </c>
      <c r="C1641" s="1">
        <v>43580</v>
      </c>
      <c r="D1641">
        <v>34.25</v>
      </c>
      <c r="E1641">
        <v>3.80555555555555</v>
      </c>
      <c r="F1641">
        <f>$O$2-C1641</f>
        <v>6</v>
      </c>
      <c r="G1641" cm="1">
        <f t="array" ref="G1641">_xlfn.IFS(F1641&gt;_xlfn.QUARTILE.INC(F:F,3),4,F1641&gt;_xlfn.QUARTILE.INC(F:F,2),3,F1641&gt;_xlfn.QUARTILE.INC(F:F,1),2,F1641&lt;=_xlfn.QUARTILE.INC(F:F,1),1)</f>
        <v>3</v>
      </c>
      <c r="H1641" cm="1">
        <f t="array" ref="H1641">_xlfn.IFS(B1641&gt;_xlfn.QUARTILE.INC(B:B,3),1,B1641&gt;_xlfn.QUARTILE.INC(B:B,2),2,B1641&gt;_xlfn.QUARTILE.INC(B:B,1),3,B1641&lt;=_xlfn.QUARTILE.INC(B:B,1),4)</f>
        <v>3</v>
      </c>
      <c r="I1641" cm="1">
        <f t="array" ref="I1641">_xlfn.IFS(D1641&gt;_xlfn.QUARTILE.INC(D:D,3),1,D1641&gt;_xlfn.QUARTILE.INC(D:D,2),2,D1641&gt;_xlfn.QUARTILE.INC(D:D,1),3,D1641&lt;=_xlfn.QUARTILE.INC(D:D,1),4)</f>
        <v>3</v>
      </c>
      <c r="J1641" t="str">
        <f t="shared" si="100"/>
        <v>333</v>
      </c>
      <c r="K1641" t="str">
        <f t="shared" si="101"/>
        <v/>
      </c>
      <c r="L1641" t="str">
        <f t="shared" si="102"/>
        <v/>
      </c>
      <c r="M1641" t="str">
        <f t="shared" si="103"/>
        <v/>
      </c>
    </row>
    <row r="1642" spans="1:13" x14ac:dyDescent="0.25">
      <c r="A1642">
        <v>171</v>
      </c>
      <c r="B1642">
        <v>7</v>
      </c>
      <c r="C1642" s="1">
        <v>43583</v>
      </c>
      <c r="D1642">
        <v>34.25</v>
      </c>
      <c r="E1642">
        <v>4.8928571428571397</v>
      </c>
      <c r="F1642">
        <f>$O$2-C1642</f>
        <v>3</v>
      </c>
      <c r="G1642" cm="1">
        <f t="array" ref="G1642">_xlfn.IFS(F1642&gt;_xlfn.QUARTILE.INC(F:F,3),4,F1642&gt;_xlfn.QUARTILE.INC(F:F,2),3,F1642&gt;_xlfn.QUARTILE.INC(F:F,1),2,F1642&lt;=_xlfn.QUARTILE.INC(F:F,1),1)</f>
        <v>1</v>
      </c>
      <c r="H1642" cm="1">
        <f t="array" ref="H1642">_xlfn.IFS(B1642&gt;_xlfn.QUARTILE.INC(B:B,3),1,B1642&gt;_xlfn.QUARTILE.INC(B:B,2),2,B1642&gt;_xlfn.QUARTILE.INC(B:B,1),3,B1642&lt;=_xlfn.QUARTILE.INC(B:B,1),4)</f>
        <v>3</v>
      </c>
      <c r="I1642" cm="1">
        <f t="array" ref="I1642">_xlfn.IFS(D1642&gt;_xlfn.QUARTILE.INC(D:D,3),1,D1642&gt;_xlfn.QUARTILE.INC(D:D,2),2,D1642&gt;_xlfn.QUARTILE.INC(D:D,1),3,D1642&lt;=_xlfn.QUARTILE.INC(D:D,1),4)</f>
        <v>3</v>
      </c>
      <c r="J1642" t="str">
        <f t="shared" si="100"/>
        <v>133</v>
      </c>
      <c r="K1642" t="str">
        <f t="shared" si="101"/>
        <v/>
      </c>
      <c r="L1642" t="str">
        <f t="shared" si="102"/>
        <v/>
      </c>
      <c r="M1642" t="str">
        <f t="shared" si="103"/>
        <v/>
      </c>
    </row>
    <row r="1643" spans="1:13" x14ac:dyDescent="0.25">
      <c r="A1643">
        <v>775</v>
      </c>
      <c r="B1643">
        <v>7</v>
      </c>
      <c r="C1643" s="1">
        <v>43576</v>
      </c>
      <c r="D1643">
        <v>34.200000000000003</v>
      </c>
      <c r="E1643">
        <v>4.2750000000000004</v>
      </c>
      <c r="F1643">
        <f>$O$2-C1643</f>
        <v>10</v>
      </c>
      <c r="G1643" cm="1">
        <f t="array" ref="G1643">_xlfn.IFS(F1643&gt;_xlfn.QUARTILE.INC(F:F,3),4,F1643&gt;_xlfn.QUARTILE.INC(F:F,2),3,F1643&gt;_xlfn.QUARTILE.INC(F:F,1),2,F1643&lt;=_xlfn.QUARTILE.INC(F:F,1),1)</f>
        <v>4</v>
      </c>
      <c r="H1643" cm="1">
        <f t="array" ref="H1643">_xlfn.IFS(B1643&gt;_xlfn.QUARTILE.INC(B:B,3),1,B1643&gt;_xlfn.QUARTILE.INC(B:B,2),2,B1643&gt;_xlfn.QUARTILE.INC(B:B,1),3,B1643&lt;=_xlfn.QUARTILE.INC(B:B,1),4)</f>
        <v>3</v>
      </c>
      <c r="I1643" cm="1">
        <f t="array" ref="I1643">_xlfn.IFS(D1643&gt;_xlfn.QUARTILE.INC(D:D,3),1,D1643&gt;_xlfn.QUARTILE.INC(D:D,2),2,D1643&gt;_xlfn.QUARTILE.INC(D:D,1),3,D1643&lt;=_xlfn.QUARTILE.INC(D:D,1),4)</f>
        <v>3</v>
      </c>
      <c r="J1643" t="str">
        <f t="shared" si="100"/>
        <v>433</v>
      </c>
      <c r="K1643" t="str">
        <f t="shared" si="101"/>
        <v>At Risk</v>
      </c>
      <c r="L1643" t="str">
        <f t="shared" si="102"/>
        <v/>
      </c>
      <c r="M1643" t="str">
        <f t="shared" si="103"/>
        <v/>
      </c>
    </row>
    <row r="1644" spans="1:13" x14ac:dyDescent="0.25">
      <c r="A1644">
        <v>605</v>
      </c>
      <c r="B1644">
        <v>6</v>
      </c>
      <c r="C1644" s="1">
        <v>43565</v>
      </c>
      <c r="D1644">
        <v>34.18</v>
      </c>
      <c r="E1644">
        <v>4.2725</v>
      </c>
      <c r="F1644">
        <f>$O$2-C1644</f>
        <v>21</v>
      </c>
      <c r="G1644" cm="1">
        <f t="array" ref="G1644">_xlfn.IFS(F1644&gt;_xlfn.QUARTILE.INC(F:F,3),4,F1644&gt;_xlfn.QUARTILE.INC(F:F,2),3,F1644&gt;_xlfn.QUARTILE.INC(F:F,1),2,F1644&lt;=_xlfn.QUARTILE.INC(F:F,1),1)</f>
        <v>4</v>
      </c>
      <c r="H1644" cm="1">
        <f t="array" ref="H1644">_xlfn.IFS(B1644&gt;_xlfn.QUARTILE.INC(B:B,3),1,B1644&gt;_xlfn.QUARTILE.INC(B:B,2),2,B1644&gt;_xlfn.QUARTILE.INC(B:B,1),3,B1644&lt;=_xlfn.QUARTILE.INC(B:B,1),4)</f>
        <v>4</v>
      </c>
      <c r="I1644" cm="1">
        <f t="array" ref="I1644">_xlfn.IFS(D1644&gt;_xlfn.QUARTILE.INC(D:D,3),1,D1644&gt;_xlfn.QUARTILE.INC(D:D,2),2,D1644&gt;_xlfn.QUARTILE.INC(D:D,1),3,D1644&lt;=_xlfn.QUARTILE.INC(D:D,1),4)</f>
        <v>3</v>
      </c>
      <c r="J1644" t="str">
        <f t="shared" si="100"/>
        <v>443</v>
      </c>
      <c r="K1644" t="str">
        <f t="shared" si="101"/>
        <v>At Risk</v>
      </c>
      <c r="L1644" t="str">
        <f t="shared" si="102"/>
        <v/>
      </c>
      <c r="M1644" t="str">
        <f t="shared" si="103"/>
        <v/>
      </c>
    </row>
    <row r="1645" spans="1:13" x14ac:dyDescent="0.25">
      <c r="A1645">
        <v>273</v>
      </c>
      <c r="B1645">
        <v>7</v>
      </c>
      <c r="C1645" s="1">
        <v>43566</v>
      </c>
      <c r="D1645">
        <v>34.15</v>
      </c>
      <c r="E1645">
        <v>3.415</v>
      </c>
      <c r="F1645">
        <f>$O$2-C1645</f>
        <v>20</v>
      </c>
      <c r="G1645" cm="1">
        <f t="array" ref="G1645">_xlfn.IFS(F1645&gt;_xlfn.QUARTILE.INC(F:F,3),4,F1645&gt;_xlfn.QUARTILE.INC(F:F,2),3,F1645&gt;_xlfn.QUARTILE.INC(F:F,1),2,F1645&lt;=_xlfn.QUARTILE.INC(F:F,1),1)</f>
        <v>4</v>
      </c>
      <c r="H1645" cm="1">
        <f t="array" ref="H1645">_xlfn.IFS(B1645&gt;_xlfn.QUARTILE.INC(B:B,3),1,B1645&gt;_xlfn.QUARTILE.INC(B:B,2),2,B1645&gt;_xlfn.QUARTILE.INC(B:B,1),3,B1645&lt;=_xlfn.QUARTILE.INC(B:B,1),4)</f>
        <v>3</v>
      </c>
      <c r="I1645" cm="1">
        <f t="array" ref="I1645">_xlfn.IFS(D1645&gt;_xlfn.QUARTILE.INC(D:D,3),1,D1645&gt;_xlfn.QUARTILE.INC(D:D,2),2,D1645&gt;_xlfn.QUARTILE.INC(D:D,1),3,D1645&lt;=_xlfn.QUARTILE.INC(D:D,1),4)</f>
        <v>3</v>
      </c>
      <c r="J1645" t="str">
        <f t="shared" si="100"/>
        <v>433</v>
      </c>
      <c r="K1645" t="str">
        <f t="shared" si="101"/>
        <v>At Risk</v>
      </c>
      <c r="L1645" t="str">
        <f t="shared" si="102"/>
        <v/>
      </c>
      <c r="M1645" t="str">
        <f t="shared" si="103"/>
        <v/>
      </c>
    </row>
    <row r="1646" spans="1:13" x14ac:dyDescent="0.25">
      <c r="A1646">
        <v>5486</v>
      </c>
      <c r="B1646">
        <v>4</v>
      </c>
      <c r="C1646" s="1">
        <v>43581</v>
      </c>
      <c r="D1646">
        <v>34.1</v>
      </c>
      <c r="E1646">
        <v>4.2625000000000002</v>
      </c>
      <c r="F1646">
        <f>$O$2-C1646</f>
        <v>5</v>
      </c>
      <c r="G1646" cm="1">
        <f t="array" ref="G1646">_xlfn.IFS(F1646&gt;_xlfn.QUARTILE.INC(F:F,3),4,F1646&gt;_xlfn.QUARTILE.INC(F:F,2),3,F1646&gt;_xlfn.QUARTILE.INC(F:F,1),2,F1646&lt;=_xlfn.QUARTILE.INC(F:F,1),1)</f>
        <v>3</v>
      </c>
      <c r="H1646" cm="1">
        <f t="array" ref="H1646">_xlfn.IFS(B1646&gt;_xlfn.QUARTILE.INC(B:B,3),1,B1646&gt;_xlfn.QUARTILE.INC(B:B,2),2,B1646&gt;_xlfn.QUARTILE.INC(B:B,1),3,B1646&lt;=_xlfn.QUARTILE.INC(B:B,1),4)</f>
        <v>4</v>
      </c>
      <c r="I1646" cm="1">
        <f t="array" ref="I1646">_xlfn.IFS(D1646&gt;_xlfn.QUARTILE.INC(D:D,3),1,D1646&gt;_xlfn.QUARTILE.INC(D:D,2),2,D1646&gt;_xlfn.QUARTILE.INC(D:D,1),3,D1646&lt;=_xlfn.QUARTILE.INC(D:D,1),4)</f>
        <v>3</v>
      </c>
      <c r="J1646" t="str">
        <f t="shared" si="100"/>
        <v>343</v>
      </c>
      <c r="K1646" t="str">
        <f t="shared" si="101"/>
        <v/>
      </c>
      <c r="L1646" t="str">
        <f t="shared" si="102"/>
        <v/>
      </c>
      <c r="M1646" t="str">
        <f t="shared" si="103"/>
        <v/>
      </c>
    </row>
    <row r="1647" spans="1:13" x14ac:dyDescent="0.25">
      <c r="A1647">
        <v>793</v>
      </c>
      <c r="B1647">
        <v>7</v>
      </c>
      <c r="C1647" s="1">
        <v>43577</v>
      </c>
      <c r="D1647">
        <v>34</v>
      </c>
      <c r="E1647">
        <v>4.25</v>
      </c>
      <c r="F1647">
        <f>$O$2-C1647</f>
        <v>9</v>
      </c>
      <c r="G1647" cm="1">
        <f t="array" ref="G1647">_xlfn.IFS(F1647&gt;_xlfn.QUARTILE.INC(F:F,3),4,F1647&gt;_xlfn.QUARTILE.INC(F:F,2),3,F1647&gt;_xlfn.QUARTILE.INC(F:F,1),2,F1647&lt;=_xlfn.QUARTILE.INC(F:F,1),1)</f>
        <v>4</v>
      </c>
      <c r="H1647" cm="1">
        <f t="array" ref="H1647">_xlfn.IFS(B1647&gt;_xlfn.QUARTILE.INC(B:B,3),1,B1647&gt;_xlfn.QUARTILE.INC(B:B,2),2,B1647&gt;_xlfn.QUARTILE.INC(B:B,1),3,B1647&lt;=_xlfn.QUARTILE.INC(B:B,1),4)</f>
        <v>3</v>
      </c>
      <c r="I1647" cm="1">
        <f t="array" ref="I1647">_xlfn.IFS(D1647&gt;_xlfn.QUARTILE.INC(D:D,3),1,D1647&gt;_xlfn.QUARTILE.INC(D:D,2),2,D1647&gt;_xlfn.QUARTILE.INC(D:D,1),3,D1647&lt;=_xlfn.QUARTILE.INC(D:D,1),4)</f>
        <v>3</v>
      </c>
      <c r="J1647" t="str">
        <f t="shared" si="100"/>
        <v>433</v>
      </c>
      <c r="K1647" t="str">
        <f t="shared" si="101"/>
        <v>At Risk</v>
      </c>
      <c r="L1647" t="str">
        <f t="shared" si="102"/>
        <v/>
      </c>
      <c r="M1647" t="str">
        <f t="shared" si="103"/>
        <v/>
      </c>
    </row>
    <row r="1648" spans="1:13" x14ac:dyDescent="0.25">
      <c r="A1648">
        <v>5701</v>
      </c>
      <c r="B1648">
        <v>7</v>
      </c>
      <c r="C1648" s="1">
        <v>43584</v>
      </c>
      <c r="D1648">
        <v>34</v>
      </c>
      <c r="E1648">
        <v>3.4</v>
      </c>
      <c r="F1648">
        <f>$O$2-C1648</f>
        <v>2</v>
      </c>
      <c r="G1648" cm="1">
        <f t="array" ref="G1648">_xlfn.IFS(F1648&gt;_xlfn.QUARTILE.INC(F:F,3),4,F1648&gt;_xlfn.QUARTILE.INC(F:F,2),3,F1648&gt;_xlfn.QUARTILE.INC(F:F,1),2,F1648&lt;=_xlfn.QUARTILE.INC(F:F,1),1)</f>
        <v>1</v>
      </c>
      <c r="H1648" cm="1">
        <f t="array" ref="H1648">_xlfn.IFS(B1648&gt;_xlfn.QUARTILE.INC(B:B,3),1,B1648&gt;_xlfn.QUARTILE.INC(B:B,2),2,B1648&gt;_xlfn.QUARTILE.INC(B:B,1),3,B1648&lt;=_xlfn.QUARTILE.INC(B:B,1),4)</f>
        <v>3</v>
      </c>
      <c r="I1648" cm="1">
        <f t="array" ref="I1648">_xlfn.IFS(D1648&gt;_xlfn.QUARTILE.INC(D:D,3),1,D1648&gt;_xlfn.QUARTILE.INC(D:D,2),2,D1648&gt;_xlfn.QUARTILE.INC(D:D,1),3,D1648&lt;=_xlfn.QUARTILE.INC(D:D,1),4)</f>
        <v>3</v>
      </c>
      <c r="J1648" t="str">
        <f t="shared" si="100"/>
        <v>133</v>
      </c>
      <c r="K1648" t="str">
        <f t="shared" si="101"/>
        <v/>
      </c>
      <c r="L1648" t="str">
        <f t="shared" si="102"/>
        <v/>
      </c>
      <c r="M1648" t="str">
        <f t="shared" si="103"/>
        <v/>
      </c>
    </row>
    <row r="1649" spans="1:13" x14ac:dyDescent="0.25">
      <c r="A1649">
        <v>254</v>
      </c>
      <c r="B1649">
        <v>8</v>
      </c>
      <c r="C1649" s="1">
        <v>43581</v>
      </c>
      <c r="D1649">
        <v>34</v>
      </c>
      <c r="E1649">
        <v>3.7777777777777701</v>
      </c>
      <c r="F1649">
        <f>$O$2-C1649</f>
        <v>5</v>
      </c>
      <c r="G1649" cm="1">
        <f t="array" ref="G1649">_xlfn.IFS(F1649&gt;_xlfn.QUARTILE.INC(F:F,3),4,F1649&gt;_xlfn.QUARTILE.INC(F:F,2),3,F1649&gt;_xlfn.QUARTILE.INC(F:F,1),2,F1649&lt;=_xlfn.QUARTILE.INC(F:F,1),1)</f>
        <v>3</v>
      </c>
      <c r="H1649" cm="1">
        <f t="array" ref="H1649">_xlfn.IFS(B1649&gt;_xlfn.QUARTILE.INC(B:B,3),1,B1649&gt;_xlfn.QUARTILE.INC(B:B,2),2,B1649&gt;_xlfn.QUARTILE.INC(B:B,1),3,B1649&lt;=_xlfn.QUARTILE.INC(B:B,1),4)</f>
        <v>3</v>
      </c>
      <c r="I1649" cm="1">
        <f t="array" ref="I1649">_xlfn.IFS(D1649&gt;_xlfn.QUARTILE.INC(D:D,3),1,D1649&gt;_xlfn.QUARTILE.INC(D:D,2),2,D1649&gt;_xlfn.QUARTILE.INC(D:D,1),3,D1649&lt;=_xlfn.QUARTILE.INC(D:D,1),4)</f>
        <v>3</v>
      </c>
      <c r="J1649" t="str">
        <f t="shared" si="100"/>
        <v>333</v>
      </c>
      <c r="K1649" t="str">
        <f t="shared" si="101"/>
        <v/>
      </c>
      <c r="L1649" t="str">
        <f t="shared" si="102"/>
        <v/>
      </c>
      <c r="M1649" t="str">
        <f t="shared" si="103"/>
        <v/>
      </c>
    </row>
    <row r="1650" spans="1:13" x14ac:dyDescent="0.25">
      <c r="A1650">
        <v>5809</v>
      </c>
      <c r="B1650">
        <v>6</v>
      </c>
      <c r="C1650" s="1">
        <v>43583</v>
      </c>
      <c r="D1650">
        <v>34</v>
      </c>
      <c r="E1650">
        <v>4.8571428571428497</v>
      </c>
      <c r="F1650">
        <f>$O$2-C1650</f>
        <v>3</v>
      </c>
      <c r="G1650" cm="1">
        <f t="array" ref="G1650">_xlfn.IFS(F1650&gt;_xlfn.QUARTILE.INC(F:F,3),4,F1650&gt;_xlfn.QUARTILE.INC(F:F,2),3,F1650&gt;_xlfn.QUARTILE.INC(F:F,1),2,F1650&lt;=_xlfn.QUARTILE.INC(F:F,1),1)</f>
        <v>1</v>
      </c>
      <c r="H1650" cm="1">
        <f t="array" ref="H1650">_xlfn.IFS(B1650&gt;_xlfn.QUARTILE.INC(B:B,3),1,B1650&gt;_xlfn.QUARTILE.INC(B:B,2),2,B1650&gt;_xlfn.QUARTILE.INC(B:B,1),3,B1650&lt;=_xlfn.QUARTILE.INC(B:B,1),4)</f>
        <v>4</v>
      </c>
      <c r="I1650" cm="1">
        <f t="array" ref="I1650">_xlfn.IFS(D1650&gt;_xlfn.QUARTILE.INC(D:D,3),1,D1650&gt;_xlfn.QUARTILE.INC(D:D,2),2,D1650&gt;_xlfn.QUARTILE.INC(D:D,1),3,D1650&lt;=_xlfn.QUARTILE.INC(D:D,1),4)</f>
        <v>3</v>
      </c>
      <c r="J1650" t="str">
        <f t="shared" si="100"/>
        <v>143</v>
      </c>
      <c r="K1650" t="str">
        <f t="shared" si="101"/>
        <v/>
      </c>
      <c r="L1650" t="str">
        <f t="shared" si="102"/>
        <v/>
      </c>
      <c r="M1650" t="str">
        <f t="shared" si="103"/>
        <v/>
      </c>
    </row>
    <row r="1651" spans="1:13" x14ac:dyDescent="0.25">
      <c r="A1651">
        <v>31</v>
      </c>
      <c r="B1651">
        <v>8</v>
      </c>
      <c r="C1651" s="1">
        <v>43584</v>
      </c>
      <c r="D1651">
        <v>34</v>
      </c>
      <c r="E1651">
        <v>4.25</v>
      </c>
      <c r="F1651">
        <f>$O$2-C1651</f>
        <v>2</v>
      </c>
      <c r="G1651" cm="1">
        <f t="array" ref="G1651">_xlfn.IFS(F1651&gt;_xlfn.QUARTILE.INC(F:F,3),4,F1651&gt;_xlfn.QUARTILE.INC(F:F,2),3,F1651&gt;_xlfn.QUARTILE.INC(F:F,1),2,F1651&lt;=_xlfn.QUARTILE.INC(F:F,1),1)</f>
        <v>1</v>
      </c>
      <c r="H1651" cm="1">
        <f t="array" ref="H1651">_xlfn.IFS(B1651&gt;_xlfn.QUARTILE.INC(B:B,3),1,B1651&gt;_xlfn.QUARTILE.INC(B:B,2),2,B1651&gt;_xlfn.QUARTILE.INC(B:B,1),3,B1651&lt;=_xlfn.QUARTILE.INC(B:B,1),4)</f>
        <v>3</v>
      </c>
      <c r="I1651" cm="1">
        <f t="array" ref="I1651">_xlfn.IFS(D1651&gt;_xlfn.QUARTILE.INC(D:D,3),1,D1651&gt;_xlfn.QUARTILE.INC(D:D,2),2,D1651&gt;_xlfn.QUARTILE.INC(D:D,1),3,D1651&lt;=_xlfn.QUARTILE.INC(D:D,1),4)</f>
        <v>3</v>
      </c>
      <c r="J1651" t="str">
        <f t="shared" si="100"/>
        <v>133</v>
      </c>
      <c r="K1651" t="str">
        <f t="shared" si="101"/>
        <v/>
      </c>
      <c r="L1651" t="str">
        <f t="shared" si="102"/>
        <v/>
      </c>
      <c r="M1651" t="str">
        <f t="shared" si="103"/>
        <v/>
      </c>
    </row>
    <row r="1652" spans="1:13" x14ac:dyDescent="0.25">
      <c r="A1652">
        <v>152</v>
      </c>
      <c r="B1652">
        <v>6</v>
      </c>
      <c r="C1652" s="1">
        <v>43582</v>
      </c>
      <c r="D1652">
        <v>34</v>
      </c>
      <c r="E1652">
        <v>4.25</v>
      </c>
      <c r="F1652">
        <f>$O$2-C1652</f>
        <v>4</v>
      </c>
      <c r="G1652" cm="1">
        <f t="array" ref="G1652">_xlfn.IFS(F1652&gt;_xlfn.QUARTILE.INC(F:F,3),4,F1652&gt;_xlfn.QUARTILE.INC(F:F,2),3,F1652&gt;_xlfn.QUARTILE.INC(F:F,1),2,F1652&lt;=_xlfn.QUARTILE.INC(F:F,1),1)</f>
        <v>2</v>
      </c>
      <c r="H1652" cm="1">
        <f t="array" ref="H1652">_xlfn.IFS(B1652&gt;_xlfn.QUARTILE.INC(B:B,3),1,B1652&gt;_xlfn.QUARTILE.INC(B:B,2),2,B1652&gt;_xlfn.QUARTILE.INC(B:B,1),3,B1652&lt;=_xlfn.QUARTILE.INC(B:B,1),4)</f>
        <v>4</v>
      </c>
      <c r="I1652" cm="1">
        <f t="array" ref="I1652">_xlfn.IFS(D1652&gt;_xlfn.QUARTILE.INC(D:D,3),1,D1652&gt;_xlfn.QUARTILE.INC(D:D,2),2,D1652&gt;_xlfn.QUARTILE.INC(D:D,1),3,D1652&lt;=_xlfn.QUARTILE.INC(D:D,1),4)</f>
        <v>3</v>
      </c>
      <c r="J1652" t="str">
        <f t="shared" si="100"/>
        <v>243</v>
      </c>
      <c r="K1652" t="str">
        <f t="shared" si="101"/>
        <v/>
      </c>
      <c r="L1652" t="str">
        <f t="shared" si="102"/>
        <v/>
      </c>
      <c r="M1652" t="str">
        <f t="shared" si="103"/>
        <v/>
      </c>
    </row>
    <row r="1653" spans="1:13" x14ac:dyDescent="0.25">
      <c r="A1653">
        <v>5605</v>
      </c>
      <c r="B1653">
        <v>7</v>
      </c>
      <c r="C1653" s="1">
        <v>43584</v>
      </c>
      <c r="D1653">
        <v>33.950000000000003</v>
      </c>
      <c r="E1653">
        <v>3.7722222222222199</v>
      </c>
      <c r="F1653">
        <f>$O$2-C1653</f>
        <v>2</v>
      </c>
      <c r="G1653" cm="1">
        <f t="array" ref="G1653">_xlfn.IFS(F1653&gt;_xlfn.QUARTILE.INC(F:F,3),4,F1653&gt;_xlfn.QUARTILE.INC(F:F,2),3,F1653&gt;_xlfn.QUARTILE.INC(F:F,1),2,F1653&lt;=_xlfn.QUARTILE.INC(F:F,1),1)</f>
        <v>1</v>
      </c>
      <c r="H1653" cm="1">
        <f t="array" ref="H1653">_xlfn.IFS(B1653&gt;_xlfn.QUARTILE.INC(B:B,3),1,B1653&gt;_xlfn.QUARTILE.INC(B:B,2),2,B1653&gt;_xlfn.QUARTILE.INC(B:B,1),3,B1653&lt;=_xlfn.QUARTILE.INC(B:B,1),4)</f>
        <v>3</v>
      </c>
      <c r="I1653" cm="1">
        <f t="array" ref="I1653">_xlfn.IFS(D1653&gt;_xlfn.QUARTILE.INC(D:D,3),1,D1653&gt;_xlfn.QUARTILE.INC(D:D,2),2,D1653&gt;_xlfn.QUARTILE.INC(D:D,1),3,D1653&lt;=_xlfn.QUARTILE.INC(D:D,1),4)</f>
        <v>3</v>
      </c>
      <c r="J1653" t="str">
        <f t="shared" si="100"/>
        <v>133</v>
      </c>
      <c r="K1653" t="str">
        <f t="shared" si="101"/>
        <v/>
      </c>
      <c r="L1653" t="str">
        <f t="shared" si="102"/>
        <v/>
      </c>
      <c r="M1653" t="str">
        <f t="shared" si="103"/>
        <v/>
      </c>
    </row>
    <row r="1654" spans="1:13" x14ac:dyDescent="0.25">
      <c r="A1654">
        <v>545</v>
      </c>
      <c r="B1654">
        <v>8</v>
      </c>
      <c r="C1654" s="1">
        <v>43580</v>
      </c>
      <c r="D1654">
        <v>33.950000000000003</v>
      </c>
      <c r="E1654">
        <v>3.7722222222222199</v>
      </c>
      <c r="F1654">
        <f>$O$2-C1654</f>
        <v>6</v>
      </c>
      <c r="G1654" cm="1">
        <f t="array" ref="G1654">_xlfn.IFS(F1654&gt;_xlfn.QUARTILE.INC(F:F,3),4,F1654&gt;_xlfn.QUARTILE.INC(F:F,2),3,F1654&gt;_xlfn.QUARTILE.INC(F:F,1),2,F1654&lt;=_xlfn.QUARTILE.INC(F:F,1),1)</f>
        <v>3</v>
      </c>
      <c r="H1654" cm="1">
        <f t="array" ref="H1654">_xlfn.IFS(B1654&gt;_xlfn.QUARTILE.INC(B:B,3),1,B1654&gt;_xlfn.QUARTILE.INC(B:B,2),2,B1654&gt;_xlfn.QUARTILE.INC(B:B,1),3,B1654&lt;=_xlfn.QUARTILE.INC(B:B,1),4)</f>
        <v>3</v>
      </c>
      <c r="I1654" cm="1">
        <f t="array" ref="I1654">_xlfn.IFS(D1654&gt;_xlfn.QUARTILE.INC(D:D,3),1,D1654&gt;_xlfn.QUARTILE.INC(D:D,2),2,D1654&gt;_xlfn.QUARTILE.INC(D:D,1),3,D1654&lt;=_xlfn.QUARTILE.INC(D:D,1),4)</f>
        <v>3</v>
      </c>
      <c r="J1654" t="str">
        <f t="shared" si="100"/>
        <v>333</v>
      </c>
      <c r="K1654" t="str">
        <f t="shared" si="101"/>
        <v/>
      </c>
      <c r="L1654" t="str">
        <f t="shared" si="102"/>
        <v/>
      </c>
      <c r="M1654" t="str">
        <f t="shared" si="103"/>
        <v/>
      </c>
    </row>
    <row r="1655" spans="1:13" x14ac:dyDescent="0.25">
      <c r="A1655">
        <v>337</v>
      </c>
      <c r="B1655">
        <v>7</v>
      </c>
      <c r="C1655" s="1">
        <v>43581</v>
      </c>
      <c r="D1655">
        <v>33.950000000000003</v>
      </c>
      <c r="E1655">
        <v>3.7722222222222199</v>
      </c>
      <c r="F1655">
        <f>$O$2-C1655</f>
        <v>5</v>
      </c>
      <c r="G1655" cm="1">
        <f t="array" ref="G1655">_xlfn.IFS(F1655&gt;_xlfn.QUARTILE.INC(F:F,3),4,F1655&gt;_xlfn.QUARTILE.INC(F:F,2),3,F1655&gt;_xlfn.QUARTILE.INC(F:F,1),2,F1655&lt;=_xlfn.QUARTILE.INC(F:F,1),1)</f>
        <v>3</v>
      </c>
      <c r="H1655" cm="1">
        <f t="array" ref="H1655">_xlfn.IFS(B1655&gt;_xlfn.QUARTILE.INC(B:B,3),1,B1655&gt;_xlfn.QUARTILE.INC(B:B,2),2,B1655&gt;_xlfn.QUARTILE.INC(B:B,1),3,B1655&lt;=_xlfn.QUARTILE.INC(B:B,1),4)</f>
        <v>3</v>
      </c>
      <c r="I1655" cm="1">
        <f t="array" ref="I1655">_xlfn.IFS(D1655&gt;_xlfn.QUARTILE.INC(D:D,3),1,D1655&gt;_xlfn.QUARTILE.INC(D:D,2),2,D1655&gt;_xlfn.QUARTILE.INC(D:D,1),3,D1655&lt;=_xlfn.QUARTILE.INC(D:D,1),4)</f>
        <v>3</v>
      </c>
      <c r="J1655" t="str">
        <f t="shared" si="100"/>
        <v>333</v>
      </c>
      <c r="K1655" t="str">
        <f t="shared" si="101"/>
        <v/>
      </c>
      <c r="L1655" t="str">
        <f t="shared" si="102"/>
        <v/>
      </c>
      <c r="M1655" t="str">
        <f t="shared" si="103"/>
        <v/>
      </c>
    </row>
    <row r="1656" spans="1:13" x14ac:dyDescent="0.25">
      <c r="A1656">
        <v>633</v>
      </c>
      <c r="B1656">
        <v>8</v>
      </c>
      <c r="C1656" s="1">
        <v>43584</v>
      </c>
      <c r="D1656">
        <v>33.950000000000003</v>
      </c>
      <c r="E1656">
        <v>3.395</v>
      </c>
      <c r="F1656">
        <f>$O$2-C1656</f>
        <v>2</v>
      </c>
      <c r="G1656" cm="1">
        <f t="array" ref="G1656">_xlfn.IFS(F1656&gt;_xlfn.QUARTILE.INC(F:F,3),4,F1656&gt;_xlfn.QUARTILE.INC(F:F,2),3,F1656&gt;_xlfn.QUARTILE.INC(F:F,1),2,F1656&lt;=_xlfn.QUARTILE.INC(F:F,1),1)</f>
        <v>1</v>
      </c>
      <c r="H1656" cm="1">
        <f t="array" ref="H1656">_xlfn.IFS(B1656&gt;_xlfn.QUARTILE.INC(B:B,3),1,B1656&gt;_xlfn.QUARTILE.INC(B:B,2),2,B1656&gt;_xlfn.QUARTILE.INC(B:B,1),3,B1656&lt;=_xlfn.QUARTILE.INC(B:B,1),4)</f>
        <v>3</v>
      </c>
      <c r="I1656" cm="1">
        <f t="array" ref="I1656">_xlfn.IFS(D1656&gt;_xlfn.QUARTILE.INC(D:D,3),1,D1656&gt;_xlfn.QUARTILE.INC(D:D,2),2,D1656&gt;_xlfn.QUARTILE.INC(D:D,1),3,D1656&lt;=_xlfn.QUARTILE.INC(D:D,1),4)</f>
        <v>3</v>
      </c>
      <c r="J1656" t="str">
        <f t="shared" si="100"/>
        <v>133</v>
      </c>
      <c r="K1656" t="str">
        <f t="shared" si="101"/>
        <v/>
      </c>
      <c r="L1656" t="str">
        <f t="shared" si="102"/>
        <v/>
      </c>
      <c r="M1656" t="str">
        <f t="shared" si="103"/>
        <v/>
      </c>
    </row>
    <row r="1657" spans="1:13" x14ac:dyDescent="0.25">
      <c r="A1657">
        <v>5078</v>
      </c>
      <c r="B1657">
        <v>5</v>
      </c>
      <c r="C1657" s="1">
        <v>43572</v>
      </c>
      <c r="D1657">
        <v>33.950000000000003</v>
      </c>
      <c r="E1657">
        <v>4.2437500000000004</v>
      </c>
      <c r="F1657">
        <f>$O$2-C1657</f>
        <v>14</v>
      </c>
      <c r="G1657" cm="1">
        <f t="array" ref="G1657">_xlfn.IFS(F1657&gt;_xlfn.QUARTILE.INC(F:F,3),4,F1657&gt;_xlfn.QUARTILE.INC(F:F,2),3,F1657&gt;_xlfn.QUARTILE.INC(F:F,1),2,F1657&lt;=_xlfn.QUARTILE.INC(F:F,1),1)</f>
        <v>4</v>
      </c>
      <c r="H1657" cm="1">
        <f t="array" ref="H1657">_xlfn.IFS(B1657&gt;_xlfn.QUARTILE.INC(B:B,3),1,B1657&gt;_xlfn.QUARTILE.INC(B:B,2),2,B1657&gt;_xlfn.QUARTILE.INC(B:B,1),3,B1657&lt;=_xlfn.QUARTILE.INC(B:B,1),4)</f>
        <v>4</v>
      </c>
      <c r="I1657" cm="1">
        <f t="array" ref="I1657">_xlfn.IFS(D1657&gt;_xlfn.QUARTILE.INC(D:D,3),1,D1657&gt;_xlfn.QUARTILE.INC(D:D,2),2,D1657&gt;_xlfn.QUARTILE.INC(D:D,1),3,D1657&lt;=_xlfn.QUARTILE.INC(D:D,1),4)</f>
        <v>3</v>
      </c>
      <c r="J1657" t="str">
        <f t="shared" si="100"/>
        <v>443</v>
      </c>
      <c r="K1657" t="str">
        <f t="shared" si="101"/>
        <v>At Risk</v>
      </c>
      <c r="L1657" t="str">
        <f t="shared" si="102"/>
        <v/>
      </c>
      <c r="M1657" t="str">
        <f t="shared" si="103"/>
        <v/>
      </c>
    </row>
    <row r="1658" spans="1:13" x14ac:dyDescent="0.25">
      <c r="A1658">
        <v>5793</v>
      </c>
      <c r="B1658">
        <v>4</v>
      </c>
      <c r="C1658" s="1">
        <v>43583</v>
      </c>
      <c r="D1658">
        <v>33.9</v>
      </c>
      <c r="E1658">
        <v>5.6499999999999897</v>
      </c>
      <c r="F1658">
        <f>$O$2-C1658</f>
        <v>3</v>
      </c>
      <c r="G1658" cm="1">
        <f t="array" ref="G1658">_xlfn.IFS(F1658&gt;_xlfn.QUARTILE.INC(F:F,3),4,F1658&gt;_xlfn.QUARTILE.INC(F:F,2),3,F1658&gt;_xlfn.QUARTILE.INC(F:F,1),2,F1658&lt;=_xlfn.QUARTILE.INC(F:F,1),1)</f>
        <v>1</v>
      </c>
      <c r="H1658" cm="1">
        <f t="array" ref="H1658">_xlfn.IFS(B1658&gt;_xlfn.QUARTILE.INC(B:B,3),1,B1658&gt;_xlfn.QUARTILE.INC(B:B,2),2,B1658&gt;_xlfn.QUARTILE.INC(B:B,1),3,B1658&lt;=_xlfn.QUARTILE.INC(B:B,1),4)</f>
        <v>4</v>
      </c>
      <c r="I1658" cm="1">
        <f t="array" ref="I1658">_xlfn.IFS(D1658&gt;_xlfn.QUARTILE.INC(D:D,3),1,D1658&gt;_xlfn.QUARTILE.INC(D:D,2),2,D1658&gt;_xlfn.QUARTILE.INC(D:D,1),3,D1658&lt;=_xlfn.QUARTILE.INC(D:D,1),4)</f>
        <v>3</v>
      </c>
      <c r="J1658" t="str">
        <f t="shared" si="100"/>
        <v>143</v>
      </c>
      <c r="K1658" t="str">
        <f t="shared" si="101"/>
        <v/>
      </c>
      <c r="L1658" t="str">
        <f t="shared" si="102"/>
        <v/>
      </c>
      <c r="M1658" t="str">
        <f t="shared" si="103"/>
        <v/>
      </c>
    </row>
    <row r="1659" spans="1:13" x14ac:dyDescent="0.25">
      <c r="A1659">
        <v>5930</v>
      </c>
      <c r="B1659">
        <v>7</v>
      </c>
      <c r="C1659" s="1">
        <v>43584</v>
      </c>
      <c r="D1659">
        <v>33.85</v>
      </c>
      <c r="E1659">
        <v>4.8357142857142801</v>
      </c>
      <c r="F1659">
        <f>$O$2-C1659</f>
        <v>2</v>
      </c>
      <c r="G1659" cm="1">
        <f t="array" ref="G1659">_xlfn.IFS(F1659&gt;_xlfn.QUARTILE.INC(F:F,3),4,F1659&gt;_xlfn.QUARTILE.INC(F:F,2),3,F1659&gt;_xlfn.QUARTILE.INC(F:F,1),2,F1659&lt;=_xlfn.QUARTILE.INC(F:F,1),1)</f>
        <v>1</v>
      </c>
      <c r="H1659" cm="1">
        <f t="array" ref="H1659">_xlfn.IFS(B1659&gt;_xlfn.QUARTILE.INC(B:B,3),1,B1659&gt;_xlfn.QUARTILE.INC(B:B,2),2,B1659&gt;_xlfn.QUARTILE.INC(B:B,1),3,B1659&lt;=_xlfn.QUARTILE.INC(B:B,1),4)</f>
        <v>3</v>
      </c>
      <c r="I1659" cm="1">
        <f t="array" ref="I1659">_xlfn.IFS(D1659&gt;_xlfn.QUARTILE.INC(D:D,3),1,D1659&gt;_xlfn.QUARTILE.INC(D:D,2),2,D1659&gt;_xlfn.QUARTILE.INC(D:D,1),3,D1659&lt;=_xlfn.QUARTILE.INC(D:D,1),4)</f>
        <v>3</v>
      </c>
      <c r="J1659" t="str">
        <f t="shared" si="100"/>
        <v>133</v>
      </c>
      <c r="K1659" t="str">
        <f t="shared" si="101"/>
        <v/>
      </c>
      <c r="L1659" t="str">
        <f t="shared" si="102"/>
        <v/>
      </c>
      <c r="M1659" t="str">
        <f t="shared" si="103"/>
        <v/>
      </c>
    </row>
    <row r="1660" spans="1:13" x14ac:dyDescent="0.25">
      <c r="A1660">
        <v>5802</v>
      </c>
      <c r="B1660">
        <v>5</v>
      </c>
      <c r="C1660" s="1">
        <v>43575</v>
      </c>
      <c r="D1660">
        <v>33.83</v>
      </c>
      <c r="E1660">
        <v>5.6383333333333301</v>
      </c>
      <c r="F1660">
        <f>$O$2-C1660</f>
        <v>11</v>
      </c>
      <c r="G1660" cm="1">
        <f t="array" ref="G1660">_xlfn.IFS(F1660&gt;_xlfn.QUARTILE.INC(F:F,3),4,F1660&gt;_xlfn.QUARTILE.INC(F:F,2),3,F1660&gt;_xlfn.QUARTILE.INC(F:F,1),2,F1660&lt;=_xlfn.QUARTILE.INC(F:F,1),1)</f>
        <v>4</v>
      </c>
      <c r="H1660" cm="1">
        <f t="array" ref="H1660">_xlfn.IFS(B1660&gt;_xlfn.QUARTILE.INC(B:B,3),1,B1660&gt;_xlfn.QUARTILE.INC(B:B,2),2,B1660&gt;_xlfn.QUARTILE.INC(B:B,1),3,B1660&lt;=_xlfn.QUARTILE.INC(B:B,1),4)</f>
        <v>4</v>
      </c>
      <c r="I1660" cm="1">
        <f t="array" ref="I1660">_xlfn.IFS(D1660&gt;_xlfn.QUARTILE.INC(D:D,3),1,D1660&gt;_xlfn.QUARTILE.INC(D:D,2),2,D1660&gt;_xlfn.QUARTILE.INC(D:D,1),3,D1660&lt;=_xlfn.QUARTILE.INC(D:D,1),4)</f>
        <v>3</v>
      </c>
      <c r="J1660" t="str">
        <f t="shared" si="100"/>
        <v>443</v>
      </c>
      <c r="K1660" t="str">
        <f t="shared" si="101"/>
        <v>At Risk</v>
      </c>
      <c r="L1660" t="str">
        <f t="shared" si="102"/>
        <v/>
      </c>
      <c r="M1660" t="str">
        <f t="shared" si="103"/>
        <v/>
      </c>
    </row>
    <row r="1661" spans="1:13" x14ac:dyDescent="0.25">
      <c r="A1661">
        <v>260</v>
      </c>
      <c r="B1661">
        <v>6</v>
      </c>
      <c r="C1661" s="1">
        <v>43572</v>
      </c>
      <c r="D1661">
        <v>33.799999999999997</v>
      </c>
      <c r="E1661">
        <v>3.7555555555555502</v>
      </c>
      <c r="F1661">
        <f>$O$2-C1661</f>
        <v>14</v>
      </c>
      <c r="G1661" cm="1">
        <f t="array" ref="G1661">_xlfn.IFS(F1661&gt;_xlfn.QUARTILE.INC(F:F,3),4,F1661&gt;_xlfn.QUARTILE.INC(F:F,2),3,F1661&gt;_xlfn.QUARTILE.INC(F:F,1),2,F1661&lt;=_xlfn.QUARTILE.INC(F:F,1),1)</f>
        <v>4</v>
      </c>
      <c r="H1661" cm="1">
        <f t="array" ref="H1661">_xlfn.IFS(B1661&gt;_xlfn.QUARTILE.INC(B:B,3),1,B1661&gt;_xlfn.QUARTILE.INC(B:B,2),2,B1661&gt;_xlfn.QUARTILE.INC(B:B,1),3,B1661&lt;=_xlfn.QUARTILE.INC(B:B,1),4)</f>
        <v>4</v>
      </c>
      <c r="I1661" cm="1">
        <f t="array" ref="I1661">_xlfn.IFS(D1661&gt;_xlfn.QUARTILE.INC(D:D,3),1,D1661&gt;_xlfn.QUARTILE.INC(D:D,2),2,D1661&gt;_xlfn.QUARTILE.INC(D:D,1),3,D1661&lt;=_xlfn.QUARTILE.INC(D:D,1),4)</f>
        <v>3</v>
      </c>
      <c r="J1661" t="str">
        <f t="shared" si="100"/>
        <v>443</v>
      </c>
      <c r="K1661" t="str">
        <f t="shared" si="101"/>
        <v>At Risk</v>
      </c>
      <c r="L1661" t="str">
        <f t="shared" si="102"/>
        <v/>
      </c>
      <c r="M1661" t="str">
        <f t="shared" si="103"/>
        <v/>
      </c>
    </row>
    <row r="1662" spans="1:13" x14ac:dyDescent="0.25">
      <c r="A1662">
        <v>5822</v>
      </c>
      <c r="B1662">
        <v>5</v>
      </c>
      <c r="C1662" s="1">
        <v>43583</v>
      </c>
      <c r="D1662">
        <v>33.799999999999997</v>
      </c>
      <c r="E1662">
        <v>4.8285714285714203</v>
      </c>
      <c r="F1662">
        <f>$O$2-C1662</f>
        <v>3</v>
      </c>
      <c r="G1662" cm="1">
        <f t="array" ref="G1662">_xlfn.IFS(F1662&gt;_xlfn.QUARTILE.INC(F:F,3),4,F1662&gt;_xlfn.QUARTILE.INC(F:F,2),3,F1662&gt;_xlfn.QUARTILE.INC(F:F,1),2,F1662&lt;=_xlfn.QUARTILE.INC(F:F,1),1)</f>
        <v>1</v>
      </c>
      <c r="H1662" cm="1">
        <f t="array" ref="H1662">_xlfn.IFS(B1662&gt;_xlfn.QUARTILE.INC(B:B,3),1,B1662&gt;_xlfn.QUARTILE.INC(B:B,2),2,B1662&gt;_xlfn.QUARTILE.INC(B:B,1),3,B1662&lt;=_xlfn.QUARTILE.INC(B:B,1),4)</f>
        <v>4</v>
      </c>
      <c r="I1662" cm="1">
        <f t="array" ref="I1662">_xlfn.IFS(D1662&gt;_xlfn.QUARTILE.INC(D:D,3),1,D1662&gt;_xlfn.QUARTILE.INC(D:D,2),2,D1662&gt;_xlfn.QUARTILE.INC(D:D,1),3,D1662&lt;=_xlfn.QUARTILE.INC(D:D,1),4)</f>
        <v>3</v>
      </c>
      <c r="J1662" t="str">
        <f t="shared" si="100"/>
        <v>143</v>
      </c>
      <c r="K1662" t="str">
        <f t="shared" si="101"/>
        <v/>
      </c>
      <c r="L1662" t="str">
        <f t="shared" si="102"/>
        <v/>
      </c>
      <c r="M1662" t="str">
        <f t="shared" si="103"/>
        <v/>
      </c>
    </row>
    <row r="1663" spans="1:13" x14ac:dyDescent="0.25">
      <c r="A1663">
        <v>295</v>
      </c>
      <c r="B1663">
        <v>8</v>
      </c>
      <c r="C1663" s="1">
        <v>43574</v>
      </c>
      <c r="D1663">
        <v>33.799999999999997</v>
      </c>
      <c r="E1663">
        <v>3.7555555555555502</v>
      </c>
      <c r="F1663">
        <f>$O$2-C1663</f>
        <v>12</v>
      </c>
      <c r="G1663" cm="1">
        <f t="array" ref="G1663">_xlfn.IFS(F1663&gt;_xlfn.QUARTILE.INC(F:F,3),4,F1663&gt;_xlfn.QUARTILE.INC(F:F,2),3,F1663&gt;_xlfn.QUARTILE.INC(F:F,1),2,F1663&lt;=_xlfn.QUARTILE.INC(F:F,1),1)</f>
        <v>4</v>
      </c>
      <c r="H1663" cm="1">
        <f t="array" ref="H1663">_xlfn.IFS(B1663&gt;_xlfn.QUARTILE.INC(B:B,3),1,B1663&gt;_xlfn.QUARTILE.INC(B:B,2),2,B1663&gt;_xlfn.QUARTILE.INC(B:B,1),3,B1663&lt;=_xlfn.QUARTILE.INC(B:B,1),4)</f>
        <v>3</v>
      </c>
      <c r="I1663" cm="1">
        <f t="array" ref="I1663">_xlfn.IFS(D1663&gt;_xlfn.QUARTILE.INC(D:D,3),1,D1663&gt;_xlfn.QUARTILE.INC(D:D,2),2,D1663&gt;_xlfn.QUARTILE.INC(D:D,1),3,D1663&lt;=_xlfn.QUARTILE.INC(D:D,1),4)</f>
        <v>3</v>
      </c>
      <c r="J1663" t="str">
        <f t="shared" si="100"/>
        <v>433</v>
      </c>
      <c r="K1663" t="str">
        <f t="shared" si="101"/>
        <v>At Risk</v>
      </c>
      <c r="L1663" t="str">
        <f t="shared" si="102"/>
        <v/>
      </c>
      <c r="M1663" t="str">
        <f t="shared" si="103"/>
        <v/>
      </c>
    </row>
    <row r="1664" spans="1:13" x14ac:dyDescent="0.25">
      <c r="A1664">
        <v>5418</v>
      </c>
      <c r="B1664">
        <v>7</v>
      </c>
      <c r="C1664" s="1">
        <v>43584</v>
      </c>
      <c r="D1664">
        <v>33.75</v>
      </c>
      <c r="E1664">
        <v>3.375</v>
      </c>
      <c r="F1664">
        <f>$O$2-C1664</f>
        <v>2</v>
      </c>
      <c r="G1664" cm="1">
        <f t="array" ref="G1664">_xlfn.IFS(F1664&gt;_xlfn.QUARTILE.INC(F:F,3),4,F1664&gt;_xlfn.QUARTILE.INC(F:F,2),3,F1664&gt;_xlfn.QUARTILE.INC(F:F,1),2,F1664&lt;=_xlfn.QUARTILE.INC(F:F,1),1)</f>
        <v>1</v>
      </c>
      <c r="H1664" cm="1">
        <f t="array" ref="H1664">_xlfn.IFS(B1664&gt;_xlfn.QUARTILE.INC(B:B,3),1,B1664&gt;_xlfn.QUARTILE.INC(B:B,2),2,B1664&gt;_xlfn.QUARTILE.INC(B:B,1),3,B1664&lt;=_xlfn.QUARTILE.INC(B:B,1),4)</f>
        <v>3</v>
      </c>
      <c r="I1664" cm="1">
        <f t="array" ref="I1664">_xlfn.IFS(D1664&gt;_xlfn.QUARTILE.INC(D:D,3),1,D1664&gt;_xlfn.QUARTILE.INC(D:D,2),2,D1664&gt;_xlfn.QUARTILE.INC(D:D,1),3,D1664&lt;=_xlfn.QUARTILE.INC(D:D,1),4)</f>
        <v>3</v>
      </c>
      <c r="J1664" t="str">
        <f t="shared" si="100"/>
        <v>133</v>
      </c>
      <c r="K1664" t="str">
        <f t="shared" si="101"/>
        <v/>
      </c>
      <c r="L1664" t="str">
        <f t="shared" si="102"/>
        <v/>
      </c>
      <c r="M1664" t="str">
        <f t="shared" si="103"/>
        <v/>
      </c>
    </row>
    <row r="1665" spans="1:13" x14ac:dyDescent="0.25">
      <c r="A1665">
        <v>5255</v>
      </c>
      <c r="B1665">
        <v>5</v>
      </c>
      <c r="C1665" s="1">
        <v>43583</v>
      </c>
      <c r="D1665">
        <v>33.75</v>
      </c>
      <c r="E1665">
        <v>4.8214285714285703</v>
      </c>
      <c r="F1665">
        <f>$O$2-C1665</f>
        <v>3</v>
      </c>
      <c r="G1665" cm="1">
        <f t="array" ref="G1665">_xlfn.IFS(F1665&gt;_xlfn.QUARTILE.INC(F:F,3),4,F1665&gt;_xlfn.QUARTILE.INC(F:F,2),3,F1665&gt;_xlfn.QUARTILE.INC(F:F,1),2,F1665&lt;=_xlfn.QUARTILE.INC(F:F,1),1)</f>
        <v>1</v>
      </c>
      <c r="H1665" cm="1">
        <f t="array" ref="H1665">_xlfn.IFS(B1665&gt;_xlfn.QUARTILE.INC(B:B,3),1,B1665&gt;_xlfn.QUARTILE.INC(B:B,2),2,B1665&gt;_xlfn.QUARTILE.INC(B:B,1),3,B1665&lt;=_xlfn.QUARTILE.INC(B:B,1),4)</f>
        <v>4</v>
      </c>
      <c r="I1665" cm="1">
        <f t="array" ref="I1665">_xlfn.IFS(D1665&gt;_xlfn.QUARTILE.INC(D:D,3),1,D1665&gt;_xlfn.QUARTILE.INC(D:D,2),2,D1665&gt;_xlfn.QUARTILE.INC(D:D,1),3,D1665&lt;=_xlfn.QUARTILE.INC(D:D,1),4)</f>
        <v>3</v>
      </c>
      <c r="J1665" t="str">
        <f t="shared" si="100"/>
        <v>143</v>
      </c>
      <c r="K1665" t="str">
        <f t="shared" si="101"/>
        <v/>
      </c>
      <c r="L1665" t="str">
        <f t="shared" si="102"/>
        <v/>
      </c>
      <c r="M1665" t="str">
        <f t="shared" si="103"/>
        <v/>
      </c>
    </row>
    <row r="1666" spans="1:13" x14ac:dyDescent="0.25">
      <c r="A1666">
        <v>672</v>
      </c>
      <c r="B1666">
        <v>9</v>
      </c>
      <c r="C1666" s="1">
        <v>43582</v>
      </c>
      <c r="D1666">
        <v>33.75</v>
      </c>
      <c r="E1666">
        <v>3.75</v>
      </c>
      <c r="F1666">
        <f>$O$2-C1666</f>
        <v>4</v>
      </c>
      <c r="G1666" cm="1">
        <f t="array" ref="G1666">_xlfn.IFS(F1666&gt;_xlfn.QUARTILE.INC(F:F,3),4,F1666&gt;_xlfn.QUARTILE.INC(F:F,2),3,F1666&gt;_xlfn.QUARTILE.INC(F:F,1),2,F1666&lt;=_xlfn.QUARTILE.INC(F:F,1),1)</f>
        <v>2</v>
      </c>
      <c r="H1666" cm="1">
        <f t="array" ref="H1666">_xlfn.IFS(B1666&gt;_xlfn.QUARTILE.INC(B:B,3),1,B1666&gt;_xlfn.QUARTILE.INC(B:B,2),2,B1666&gt;_xlfn.QUARTILE.INC(B:B,1),3,B1666&lt;=_xlfn.QUARTILE.INC(B:B,1),4)</f>
        <v>2</v>
      </c>
      <c r="I1666" cm="1">
        <f t="array" ref="I1666">_xlfn.IFS(D1666&gt;_xlfn.QUARTILE.INC(D:D,3),1,D1666&gt;_xlfn.QUARTILE.INC(D:D,2),2,D1666&gt;_xlfn.QUARTILE.INC(D:D,1),3,D1666&lt;=_xlfn.QUARTILE.INC(D:D,1),4)</f>
        <v>3</v>
      </c>
      <c r="J1666" t="str">
        <f t="shared" si="100"/>
        <v>223</v>
      </c>
      <c r="K1666" t="str">
        <f t="shared" si="101"/>
        <v/>
      </c>
      <c r="L1666" t="str">
        <f t="shared" si="102"/>
        <v/>
      </c>
      <c r="M1666" t="str">
        <f t="shared" si="103"/>
        <v/>
      </c>
    </row>
    <row r="1667" spans="1:13" x14ac:dyDescent="0.25">
      <c r="A1667">
        <v>29</v>
      </c>
      <c r="B1667">
        <v>6</v>
      </c>
      <c r="C1667" s="1">
        <v>43584</v>
      </c>
      <c r="D1667">
        <v>33.700000000000003</v>
      </c>
      <c r="E1667">
        <v>4.8142857142857096</v>
      </c>
      <c r="F1667">
        <f>$O$2-C1667</f>
        <v>2</v>
      </c>
      <c r="G1667" cm="1">
        <f t="array" ref="G1667">_xlfn.IFS(F1667&gt;_xlfn.QUARTILE.INC(F:F,3),4,F1667&gt;_xlfn.QUARTILE.INC(F:F,2),3,F1667&gt;_xlfn.QUARTILE.INC(F:F,1),2,F1667&lt;=_xlfn.QUARTILE.INC(F:F,1),1)</f>
        <v>1</v>
      </c>
      <c r="H1667" cm="1">
        <f t="array" ref="H1667">_xlfn.IFS(B1667&gt;_xlfn.QUARTILE.INC(B:B,3),1,B1667&gt;_xlfn.QUARTILE.INC(B:B,2),2,B1667&gt;_xlfn.QUARTILE.INC(B:B,1),3,B1667&lt;=_xlfn.QUARTILE.INC(B:B,1),4)</f>
        <v>4</v>
      </c>
      <c r="I1667" cm="1">
        <f t="array" ref="I1667">_xlfn.IFS(D1667&gt;_xlfn.QUARTILE.INC(D:D,3),1,D1667&gt;_xlfn.QUARTILE.INC(D:D,2),2,D1667&gt;_xlfn.QUARTILE.INC(D:D,1),3,D1667&lt;=_xlfn.QUARTILE.INC(D:D,1),4)</f>
        <v>3</v>
      </c>
      <c r="J1667" t="str">
        <f t="shared" ref="J1667:J1730" si="104">_xlfn.CONCAT(G1667,H1667,I1667,)</f>
        <v>143</v>
      </c>
      <c r="K1667" t="str">
        <f t="shared" ref="K1667:K1730" si="105">IF(OR(G1667=4,G1667=4),"At Risk", "")</f>
        <v/>
      </c>
      <c r="L1667" t="str">
        <f t="shared" ref="L1667:L1730" si="106">IF(AND(G1667=1,H1667=1,I1667=1),"Champion","")</f>
        <v/>
      </c>
      <c r="M1667" t="str">
        <f t="shared" ref="M1667:M1730" si="107">IF(H1667=1,"Loyal","")</f>
        <v/>
      </c>
    </row>
    <row r="1668" spans="1:13" x14ac:dyDescent="0.25">
      <c r="A1668">
        <v>5878</v>
      </c>
      <c r="B1668">
        <v>6</v>
      </c>
      <c r="C1668" s="1">
        <v>43584</v>
      </c>
      <c r="D1668">
        <v>33.65</v>
      </c>
      <c r="E1668">
        <v>4.8071428571428498</v>
      </c>
      <c r="F1668">
        <f>$O$2-C1668</f>
        <v>2</v>
      </c>
      <c r="G1668" cm="1">
        <f t="array" ref="G1668">_xlfn.IFS(F1668&gt;_xlfn.QUARTILE.INC(F:F,3),4,F1668&gt;_xlfn.QUARTILE.INC(F:F,2),3,F1668&gt;_xlfn.QUARTILE.INC(F:F,1),2,F1668&lt;=_xlfn.QUARTILE.INC(F:F,1),1)</f>
        <v>1</v>
      </c>
      <c r="H1668" cm="1">
        <f t="array" ref="H1668">_xlfn.IFS(B1668&gt;_xlfn.QUARTILE.INC(B:B,3),1,B1668&gt;_xlfn.QUARTILE.INC(B:B,2),2,B1668&gt;_xlfn.QUARTILE.INC(B:B,1),3,B1668&lt;=_xlfn.QUARTILE.INC(B:B,1),4)</f>
        <v>4</v>
      </c>
      <c r="I1668" cm="1">
        <f t="array" ref="I1668">_xlfn.IFS(D1668&gt;_xlfn.QUARTILE.INC(D:D,3),1,D1668&gt;_xlfn.QUARTILE.INC(D:D,2),2,D1668&gt;_xlfn.QUARTILE.INC(D:D,1),3,D1668&lt;=_xlfn.QUARTILE.INC(D:D,1),4)</f>
        <v>3</v>
      </c>
      <c r="J1668" t="str">
        <f t="shared" si="104"/>
        <v>143</v>
      </c>
      <c r="K1668" t="str">
        <f t="shared" si="105"/>
        <v/>
      </c>
      <c r="L1668" t="str">
        <f t="shared" si="106"/>
        <v/>
      </c>
      <c r="M1668" t="str">
        <f t="shared" si="107"/>
        <v/>
      </c>
    </row>
    <row r="1669" spans="1:13" x14ac:dyDescent="0.25">
      <c r="A1669">
        <v>369</v>
      </c>
      <c r="B1669">
        <v>7</v>
      </c>
      <c r="C1669" s="1">
        <v>43583</v>
      </c>
      <c r="D1669">
        <v>33.65</v>
      </c>
      <c r="E1669">
        <v>4.8071428571428498</v>
      </c>
      <c r="F1669">
        <f>$O$2-C1669</f>
        <v>3</v>
      </c>
      <c r="G1669" cm="1">
        <f t="array" ref="G1669">_xlfn.IFS(F1669&gt;_xlfn.QUARTILE.INC(F:F,3),4,F1669&gt;_xlfn.QUARTILE.INC(F:F,2),3,F1669&gt;_xlfn.QUARTILE.INC(F:F,1),2,F1669&lt;=_xlfn.QUARTILE.INC(F:F,1),1)</f>
        <v>1</v>
      </c>
      <c r="H1669" cm="1">
        <f t="array" ref="H1669">_xlfn.IFS(B1669&gt;_xlfn.QUARTILE.INC(B:B,3),1,B1669&gt;_xlfn.QUARTILE.INC(B:B,2),2,B1669&gt;_xlfn.QUARTILE.INC(B:B,1),3,B1669&lt;=_xlfn.QUARTILE.INC(B:B,1),4)</f>
        <v>3</v>
      </c>
      <c r="I1669" cm="1">
        <f t="array" ref="I1669">_xlfn.IFS(D1669&gt;_xlfn.QUARTILE.INC(D:D,3),1,D1669&gt;_xlfn.QUARTILE.INC(D:D,2),2,D1669&gt;_xlfn.QUARTILE.INC(D:D,1),3,D1669&lt;=_xlfn.QUARTILE.INC(D:D,1),4)</f>
        <v>3</v>
      </c>
      <c r="J1669" t="str">
        <f t="shared" si="104"/>
        <v>133</v>
      </c>
      <c r="K1669" t="str">
        <f t="shared" si="105"/>
        <v/>
      </c>
      <c r="L1669" t="str">
        <f t="shared" si="106"/>
        <v/>
      </c>
      <c r="M1669" t="str">
        <f t="shared" si="107"/>
        <v/>
      </c>
    </row>
    <row r="1670" spans="1:13" x14ac:dyDescent="0.25">
      <c r="A1670">
        <v>540</v>
      </c>
      <c r="B1670">
        <v>5</v>
      </c>
      <c r="C1670" s="1">
        <v>43580</v>
      </c>
      <c r="D1670">
        <v>33.629999999999903</v>
      </c>
      <c r="E1670">
        <v>5.6049999999999898</v>
      </c>
      <c r="F1670">
        <f>$O$2-C1670</f>
        <v>6</v>
      </c>
      <c r="G1670" cm="1">
        <f t="array" ref="G1670">_xlfn.IFS(F1670&gt;_xlfn.QUARTILE.INC(F:F,3),4,F1670&gt;_xlfn.QUARTILE.INC(F:F,2),3,F1670&gt;_xlfn.QUARTILE.INC(F:F,1),2,F1670&lt;=_xlfn.QUARTILE.INC(F:F,1),1)</f>
        <v>3</v>
      </c>
      <c r="H1670" cm="1">
        <f t="array" ref="H1670">_xlfn.IFS(B1670&gt;_xlfn.QUARTILE.INC(B:B,3),1,B1670&gt;_xlfn.QUARTILE.INC(B:B,2),2,B1670&gt;_xlfn.QUARTILE.INC(B:B,1),3,B1670&lt;=_xlfn.QUARTILE.INC(B:B,1),4)</f>
        <v>4</v>
      </c>
      <c r="I1670" cm="1">
        <f t="array" ref="I1670">_xlfn.IFS(D1670&gt;_xlfn.QUARTILE.INC(D:D,3),1,D1670&gt;_xlfn.QUARTILE.INC(D:D,2),2,D1670&gt;_xlfn.QUARTILE.INC(D:D,1),3,D1670&lt;=_xlfn.QUARTILE.INC(D:D,1),4)</f>
        <v>3</v>
      </c>
      <c r="J1670" t="str">
        <f t="shared" si="104"/>
        <v>343</v>
      </c>
      <c r="K1670" t="str">
        <f t="shared" si="105"/>
        <v/>
      </c>
      <c r="L1670" t="str">
        <f t="shared" si="106"/>
        <v/>
      </c>
      <c r="M1670" t="str">
        <f t="shared" si="107"/>
        <v/>
      </c>
    </row>
    <row r="1671" spans="1:13" x14ac:dyDescent="0.25">
      <c r="A1671">
        <v>5490</v>
      </c>
      <c r="B1671">
        <v>8</v>
      </c>
      <c r="C1671" s="1">
        <v>43583</v>
      </c>
      <c r="D1671">
        <v>33.6</v>
      </c>
      <c r="E1671">
        <v>3.7333333333333298</v>
      </c>
      <c r="F1671">
        <f>$O$2-C1671</f>
        <v>3</v>
      </c>
      <c r="G1671" cm="1">
        <f t="array" ref="G1671">_xlfn.IFS(F1671&gt;_xlfn.QUARTILE.INC(F:F,3),4,F1671&gt;_xlfn.QUARTILE.INC(F:F,2),3,F1671&gt;_xlfn.QUARTILE.INC(F:F,1),2,F1671&lt;=_xlfn.QUARTILE.INC(F:F,1),1)</f>
        <v>1</v>
      </c>
      <c r="H1671" cm="1">
        <f t="array" ref="H1671">_xlfn.IFS(B1671&gt;_xlfn.QUARTILE.INC(B:B,3),1,B1671&gt;_xlfn.QUARTILE.INC(B:B,2),2,B1671&gt;_xlfn.QUARTILE.INC(B:B,1),3,B1671&lt;=_xlfn.QUARTILE.INC(B:B,1),4)</f>
        <v>3</v>
      </c>
      <c r="I1671" cm="1">
        <f t="array" ref="I1671">_xlfn.IFS(D1671&gt;_xlfn.QUARTILE.INC(D:D,3),1,D1671&gt;_xlfn.QUARTILE.INC(D:D,2),2,D1671&gt;_xlfn.QUARTILE.INC(D:D,1),3,D1671&lt;=_xlfn.QUARTILE.INC(D:D,1),4)</f>
        <v>3</v>
      </c>
      <c r="J1671" t="str">
        <f t="shared" si="104"/>
        <v>133</v>
      </c>
      <c r="K1671" t="str">
        <f t="shared" si="105"/>
        <v/>
      </c>
      <c r="L1671" t="str">
        <f t="shared" si="106"/>
        <v/>
      </c>
      <c r="M1671" t="str">
        <f t="shared" si="107"/>
        <v/>
      </c>
    </row>
    <row r="1672" spans="1:13" x14ac:dyDescent="0.25">
      <c r="A1672">
        <v>164</v>
      </c>
      <c r="B1672">
        <v>6</v>
      </c>
      <c r="C1672" s="1">
        <v>43580</v>
      </c>
      <c r="D1672">
        <v>33.549999999999997</v>
      </c>
      <c r="E1672">
        <v>4.1937499999999996</v>
      </c>
      <c r="F1672">
        <f>$O$2-C1672</f>
        <v>6</v>
      </c>
      <c r="G1672" cm="1">
        <f t="array" ref="G1672">_xlfn.IFS(F1672&gt;_xlfn.QUARTILE.INC(F:F,3),4,F1672&gt;_xlfn.QUARTILE.INC(F:F,2),3,F1672&gt;_xlfn.QUARTILE.INC(F:F,1),2,F1672&lt;=_xlfn.QUARTILE.INC(F:F,1),1)</f>
        <v>3</v>
      </c>
      <c r="H1672" cm="1">
        <f t="array" ref="H1672">_xlfn.IFS(B1672&gt;_xlfn.QUARTILE.INC(B:B,3),1,B1672&gt;_xlfn.QUARTILE.INC(B:B,2),2,B1672&gt;_xlfn.QUARTILE.INC(B:B,1),3,B1672&lt;=_xlfn.QUARTILE.INC(B:B,1),4)</f>
        <v>4</v>
      </c>
      <c r="I1672" cm="1">
        <f t="array" ref="I1672">_xlfn.IFS(D1672&gt;_xlfn.QUARTILE.INC(D:D,3),1,D1672&gt;_xlfn.QUARTILE.INC(D:D,2),2,D1672&gt;_xlfn.QUARTILE.INC(D:D,1),3,D1672&lt;=_xlfn.QUARTILE.INC(D:D,1),4)</f>
        <v>3</v>
      </c>
      <c r="J1672" t="str">
        <f t="shared" si="104"/>
        <v>343</v>
      </c>
      <c r="K1672" t="str">
        <f t="shared" si="105"/>
        <v/>
      </c>
      <c r="L1672" t="str">
        <f t="shared" si="106"/>
        <v/>
      </c>
      <c r="M1672" t="str">
        <f t="shared" si="107"/>
        <v/>
      </c>
    </row>
    <row r="1673" spans="1:13" x14ac:dyDescent="0.25">
      <c r="A1673">
        <v>5219</v>
      </c>
      <c r="B1673">
        <v>4</v>
      </c>
      <c r="C1673" s="1">
        <v>43582</v>
      </c>
      <c r="D1673">
        <v>33.5</v>
      </c>
      <c r="E1673">
        <v>5.5833333333333304</v>
      </c>
      <c r="F1673">
        <f>$O$2-C1673</f>
        <v>4</v>
      </c>
      <c r="G1673" cm="1">
        <f t="array" ref="G1673">_xlfn.IFS(F1673&gt;_xlfn.QUARTILE.INC(F:F,3),4,F1673&gt;_xlfn.QUARTILE.INC(F:F,2),3,F1673&gt;_xlfn.QUARTILE.INC(F:F,1),2,F1673&lt;=_xlfn.QUARTILE.INC(F:F,1),1)</f>
        <v>2</v>
      </c>
      <c r="H1673" cm="1">
        <f t="array" ref="H1673">_xlfn.IFS(B1673&gt;_xlfn.QUARTILE.INC(B:B,3),1,B1673&gt;_xlfn.QUARTILE.INC(B:B,2),2,B1673&gt;_xlfn.QUARTILE.INC(B:B,1),3,B1673&lt;=_xlfn.QUARTILE.INC(B:B,1),4)</f>
        <v>4</v>
      </c>
      <c r="I1673" cm="1">
        <f t="array" ref="I1673">_xlfn.IFS(D1673&gt;_xlfn.QUARTILE.INC(D:D,3),1,D1673&gt;_xlfn.QUARTILE.INC(D:D,2),2,D1673&gt;_xlfn.QUARTILE.INC(D:D,1),3,D1673&lt;=_xlfn.QUARTILE.INC(D:D,1),4)</f>
        <v>3</v>
      </c>
      <c r="J1673" t="str">
        <f t="shared" si="104"/>
        <v>243</v>
      </c>
      <c r="K1673" t="str">
        <f t="shared" si="105"/>
        <v/>
      </c>
      <c r="L1673" t="str">
        <f t="shared" si="106"/>
        <v/>
      </c>
      <c r="M1673" t="str">
        <f t="shared" si="107"/>
        <v/>
      </c>
    </row>
    <row r="1674" spans="1:13" x14ac:dyDescent="0.25">
      <c r="A1674">
        <v>5831</v>
      </c>
      <c r="B1674">
        <v>6</v>
      </c>
      <c r="C1674" s="1">
        <v>43576</v>
      </c>
      <c r="D1674">
        <v>33.5</v>
      </c>
      <c r="E1674">
        <v>4.1875</v>
      </c>
      <c r="F1674">
        <f>$O$2-C1674</f>
        <v>10</v>
      </c>
      <c r="G1674" cm="1">
        <f t="array" ref="G1674">_xlfn.IFS(F1674&gt;_xlfn.QUARTILE.INC(F:F,3),4,F1674&gt;_xlfn.QUARTILE.INC(F:F,2),3,F1674&gt;_xlfn.QUARTILE.INC(F:F,1),2,F1674&lt;=_xlfn.QUARTILE.INC(F:F,1),1)</f>
        <v>4</v>
      </c>
      <c r="H1674" cm="1">
        <f t="array" ref="H1674">_xlfn.IFS(B1674&gt;_xlfn.QUARTILE.INC(B:B,3),1,B1674&gt;_xlfn.QUARTILE.INC(B:B,2),2,B1674&gt;_xlfn.QUARTILE.INC(B:B,1),3,B1674&lt;=_xlfn.QUARTILE.INC(B:B,1),4)</f>
        <v>4</v>
      </c>
      <c r="I1674" cm="1">
        <f t="array" ref="I1674">_xlfn.IFS(D1674&gt;_xlfn.QUARTILE.INC(D:D,3),1,D1674&gt;_xlfn.QUARTILE.INC(D:D,2),2,D1674&gt;_xlfn.QUARTILE.INC(D:D,1),3,D1674&lt;=_xlfn.QUARTILE.INC(D:D,1),4)</f>
        <v>3</v>
      </c>
      <c r="J1674" t="str">
        <f t="shared" si="104"/>
        <v>443</v>
      </c>
      <c r="K1674" t="str">
        <f t="shared" si="105"/>
        <v>At Risk</v>
      </c>
      <c r="L1674" t="str">
        <f t="shared" si="106"/>
        <v/>
      </c>
      <c r="M1674" t="str">
        <f t="shared" si="107"/>
        <v/>
      </c>
    </row>
    <row r="1675" spans="1:13" x14ac:dyDescent="0.25">
      <c r="A1675">
        <v>5525</v>
      </c>
      <c r="B1675">
        <v>5</v>
      </c>
      <c r="C1675" s="1">
        <v>43577</v>
      </c>
      <c r="D1675">
        <v>33.5</v>
      </c>
      <c r="E1675">
        <v>4.1875</v>
      </c>
      <c r="F1675">
        <f>$O$2-C1675</f>
        <v>9</v>
      </c>
      <c r="G1675" cm="1">
        <f t="array" ref="G1675">_xlfn.IFS(F1675&gt;_xlfn.QUARTILE.INC(F:F,3),4,F1675&gt;_xlfn.QUARTILE.INC(F:F,2),3,F1675&gt;_xlfn.QUARTILE.INC(F:F,1),2,F1675&lt;=_xlfn.QUARTILE.INC(F:F,1),1)</f>
        <v>4</v>
      </c>
      <c r="H1675" cm="1">
        <f t="array" ref="H1675">_xlfn.IFS(B1675&gt;_xlfn.QUARTILE.INC(B:B,3),1,B1675&gt;_xlfn.QUARTILE.INC(B:B,2),2,B1675&gt;_xlfn.QUARTILE.INC(B:B,1),3,B1675&lt;=_xlfn.QUARTILE.INC(B:B,1),4)</f>
        <v>4</v>
      </c>
      <c r="I1675" cm="1">
        <f t="array" ref="I1675">_xlfn.IFS(D1675&gt;_xlfn.QUARTILE.INC(D:D,3),1,D1675&gt;_xlfn.QUARTILE.INC(D:D,2),2,D1675&gt;_xlfn.QUARTILE.INC(D:D,1),3,D1675&lt;=_xlfn.QUARTILE.INC(D:D,1),4)</f>
        <v>3</v>
      </c>
      <c r="J1675" t="str">
        <f t="shared" si="104"/>
        <v>443</v>
      </c>
      <c r="K1675" t="str">
        <f t="shared" si="105"/>
        <v>At Risk</v>
      </c>
      <c r="L1675" t="str">
        <f t="shared" si="106"/>
        <v/>
      </c>
      <c r="M1675" t="str">
        <f t="shared" si="107"/>
        <v/>
      </c>
    </row>
    <row r="1676" spans="1:13" x14ac:dyDescent="0.25">
      <c r="A1676">
        <v>436</v>
      </c>
      <c r="B1676">
        <v>6</v>
      </c>
      <c r="C1676" s="1">
        <v>43582</v>
      </c>
      <c r="D1676">
        <v>33.450000000000003</v>
      </c>
      <c r="E1676">
        <v>4.7785714285714196</v>
      </c>
      <c r="F1676">
        <f>$O$2-C1676</f>
        <v>4</v>
      </c>
      <c r="G1676" cm="1">
        <f t="array" ref="G1676">_xlfn.IFS(F1676&gt;_xlfn.QUARTILE.INC(F:F,3),4,F1676&gt;_xlfn.QUARTILE.INC(F:F,2),3,F1676&gt;_xlfn.QUARTILE.INC(F:F,1),2,F1676&lt;=_xlfn.QUARTILE.INC(F:F,1),1)</f>
        <v>2</v>
      </c>
      <c r="H1676" cm="1">
        <f t="array" ref="H1676">_xlfn.IFS(B1676&gt;_xlfn.QUARTILE.INC(B:B,3),1,B1676&gt;_xlfn.QUARTILE.INC(B:B,2),2,B1676&gt;_xlfn.QUARTILE.INC(B:B,1),3,B1676&lt;=_xlfn.QUARTILE.INC(B:B,1),4)</f>
        <v>4</v>
      </c>
      <c r="I1676" cm="1">
        <f t="array" ref="I1676">_xlfn.IFS(D1676&gt;_xlfn.QUARTILE.INC(D:D,3),1,D1676&gt;_xlfn.QUARTILE.INC(D:D,2),2,D1676&gt;_xlfn.QUARTILE.INC(D:D,1),3,D1676&lt;=_xlfn.QUARTILE.INC(D:D,1),4)</f>
        <v>3</v>
      </c>
      <c r="J1676" t="str">
        <f t="shared" si="104"/>
        <v>243</v>
      </c>
      <c r="K1676" t="str">
        <f t="shared" si="105"/>
        <v/>
      </c>
      <c r="L1676" t="str">
        <f t="shared" si="106"/>
        <v/>
      </c>
      <c r="M1676" t="str">
        <f t="shared" si="107"/>
        <v/>
      </c>
    </row>
    <row r="1677" spans="1:13" x14ac:dyDescent="0.25">
      <c r="A1677">
        <v>354</v>
      </c>
      <c r="B1677">
        <v>7</v>
      </c>
      <c r="C1677" s="1">
        <v>43576</v>
      </c>
      <c r="D1677">
        <v>33.450000000000003</v>
      </c>
      <c r="E1677">
        <v>4.1812500000000004</v>
      </c>
      <c r="F1677">
        <f>$O$2-C1677</f>
        <v>10</v>
      </c>
      <c r="G1677" cm="1">
        <f t="array" ref="G1677">_xlfn.IFS(F1677&gt;_xlfn.QUARTILE.INC(F:F,3),4,F1677&gt;_xlfn.QUARTILE.INC(F:F,2),3,F1677&gt;_xlfn.QUARTILE.INC(F:F,1),2,F1677&lt;=_xlfn.QUARTILE.INC(F:F,1),1)</f>
        <v>4</v>
      </c>
      <c r="H1677" cm="1">
        <f t="array" ref="H1677">_xlfn.IFS(B1677&gt;_xlfn.QUARTILE.INC(B:B,3),1,B1677&gt;_xlfn.QUARTILE.INC(B:B,2),2,B1677&gt;_xlfn.QUARTILE.INC(B:B,1),3,B1677&lt;=_xlfn.QUARTILE.INC(B:B,1),4)</f>
        <v>3</v>
      </c>
      <c r="I1677" cm="1">
        <f t="array" ref="I1677">_xlfn.IFS(D1677&gt;_xlfn.QUARTILE.INC(D:D,3),1,D1677&gt;_xlfn.QUARTILE.INC(D:D,2),2,D1677&gt;_xlfn.QUARTILE.INC(D:D,1),3,D1677&lt;=_xlfn.QUARTILE.INC(D:D,1),4)</f>
        <v>3</v>
      </c>
      <c r="J1677" t="str">
        <f t="shared" si="104"/>
        <v>433</v>
      </c>
      <c r="K1677" t="str">
        <f t="shared" si="105"/>
        <v>At Risk</v>
      </c>
      <c r="L1677" t="str">
        <f t="shared" si="106"/>
        <v/>
      </c>
      <c r="M1677" t="str">
        <f t="shared" si="107"/>
        <v/>
      </c>
    </row>
    <row r="1678" spans="1:13" x14ac:dyDescent="0.25">
      <c r="A1678">
        <v>5079</v>
      </c>
      <c r="B1678">
        <v>6</v>
      </c>
      <c r="C1678" s="1">
        <v>43583</v>
      </c>
      <c r="D1678">
        <v>33.4</v>
      </c>
      <c r="E1678">
        <v>4.7714285714285696</v>
      </c>
      <c r="F1678">
        <f>$O$2-C1678</f>
        <v>3</v>
      </c>
      <c r="G1678" cm="1">
        <f t="array" ref="G1678">_xlfn.IFS(F1678&gt;_xlfn.QUARTILE.INC(F:F,3),4,F1678&gt;_xlfn.QUARTILE.INC(F:F,2),3,F1678&gt;_xlfn.QUARTILE.INC(F:F,1),2,F1678&lt;=_xlfn.QUARTILE.INC(F:F,1),1)</f>
        <v>1</v>
      </c>
      <c r="H1678" cm="1">
        <f t="array" ref="H1678">_xlfn.IFS(B1678&gt;_xlfn.QUARTILE.INC(B:B,3),1,B1678&gt;_xlfn.QUARTILE.INC(B:B,2),2,B1678&gt;_xlfn.QUARTILE.INC(B:B,1),3,B1678&lt;=_xlfn.QUARTILE.INC(B:B,1),4)</f>
        <v>4</v>
      </c>
      <c r="I1678" cm="1">
        <f t="array" ref="I1678">_xlfn.IFS(D1678&gt;_xlfn.QUARTILE.INC(D:D,3),1,D1678&gt;_xlfn.QUARTILE.INC(D:D,2),2,D1678&gt;_xlfn.QUARTILE.INC(D:D,1),3,D1678&lt;=_xlfn.QUARTILE.INC(D:D,1),4)</f>
        <v>3</v>
      </c>
      <c r="J1678" t="str">
        <f t="shared" si="104"/>
        <v>143</v>
      </c>
      <c r="K1678" t="str">
        <f t="shared" si="105"/>
        <v/>
      </c>
      <c r="L1678" t="str">
        <f t="shared" si="106"/>
        <v/>
      </c>
      <c r="M1678" t="str">
        <f t="shared" si="107"/>
        <v/>
      </c>
    </row>
    <row r="1679" spans="1:13" x14ac:dyDescent="0.25">
      <c r="A1679">
        <v>5902</v>
      </c>
      <c r="B1679">
        <v>6</v>
      </c>
      <c r="C1679" s="1">
        <v>43584</v>
      </c>
      <c r="D1679">
        <v>33.35</v>
      </c>
      <c r="E1679">
        <v>3.7055555555555499</v>
      </c>
      <c r="F1679">
        <f>$O$2-C1679</f>
        <v>2</v>
      </c>
      <c r="G1679" cm="1">
        <f t="array" ref="G1679">_xlfn.IFS(F1679&gt;_xlfn.QUARTILE.INC(F:F,3),4,F1679&gt;_xlfn.QUARTILE.INC(F:F,2),3,F1679&gt;_xlfn.QUARTILE.INC(F:F,1),2,F1679&lt;=_xlfn.QUARTILE.INC(F:F,1),1)</f>
        <v>1</v>
      </c>
      <c r="H1679" cm="1">
        <f t="array" ref="H1679">_xlfn.IFS(B1679&gt;_xlfn.QUARTILE.INC(B:B,3),1,B1679&gt;_xlfn.QUARTILE.INC(B:B,2),2,B1679&gt;_xlfn.QUARTILE.INC(B:B,1),3,B1679&lt;=_xlfn.QUARTILE.INC(B:B,1),4)</f>
        <v>4</v>
      </c>
      <c r="I1679" cm="1">
        <f t="array" ref="I1679">_xlfn.IFS(D1679&gt;_xlfn.QUARTILE.INC(D:D,3),1,D1679&gt;_xlfn.QUARTILE.INC(D:D,2),2,D1679&gt;_xlfn.QUARTILE.INC(D:D,1),3,D1679&lt;=_xlfn.QUARTILE.INC(D:D,1),4)</f>
        <v>3</v>
      </c>
      <c r="J1679" t="str">
        <f t="shared" si="104"/>
        <v>143</v>
      </c>
      <c r="K1679" t="str">
        <f t="shared" si="105"/>
        <v/>
      </c>
      <c r="L1679" t="str">
        <f t="shared" si="106"/>
        <v/>
      </c>
      <c r="M1679" t="str">
        <f t="shared" si="107"/>
        <v/>
      </c>
    </row>
    <row r="1680" spans="1:13" x14ac:dyDescent="0.25">
      <c r="A1680">
        <v>8402</v>
      </c>
      <c r="B1680">
        <v>5</v>
      </c>
      <c r="C1680" s="1">
        <v>43574</v>
      </c>
      <c r="D1680">
        <v>33.35</v>
      </c>
      <c r="E1680">
        <v>4.7642857142857098</v>
      </c>
      <c r="F1680">
        <f>$O$2-C1680</f>
        <v>12</v>
      </c>
      <c r="G1680" cm="1">
        <f t="array" ref="G1680">_xlfn.IFS(F1680&gt;_xlfn.QUARTILE.INC(F:F,3),4,F1680&gt;_xlfn.QUARTILE.INC(F:F,2),3,F1680&gt;_xlfn.QUARTILE.INC(F:F,1),2,F1680&lt;=_xlfn.QUARTILE.INC(F:F,1),1)</f>
        <v>4</v>
      </c>
      <c r="H1680" cm="1">
        <f t="array" ref="H1680">_xlfn.IFS(B1680&gt;_xlfn.QUARTILE.INC(B:B,3),1,B1680&gt;_xlfn.QUARTILE.INC(B:B,2),2,B1680&gt;_xlfn.QUARTILE.INC(B:B,1),3,B1680&lt;=_xlfn.QUARTILE.INC(B:B,1),4)</f>
        <v>4</v>
      </c>
      <c r="I1680" cm="1">
        <f t="array" ref="I1680">_xlfn.IFS(D1680&gt;_xlfn.QUARTILE.INC(D:D,3),1,D1680&gt;_xlfn.QUARTILE.INC(D:D,2),2,D1680&gt;_xlfn.QUARTILE.INC(D:D,1),3,D1680&lt;=_xlfn.QUARTILE.INC(D:D,1),4)</f>
        <v>3</v>
      </c>
      <c r="J1680" t="str">
        <f t="shared" si="104"/>
        <v>443</v>
      </c>
      <c r="K1680" t="str">
        <f t="shared" si="105"/>
        <v>At Risk</v>
      </c>
      <c r="L1680" t="str">
        <f t="shared" si="106"/>
        <v/>
      </c>
      <c r="M1680" t="str">
        <f t="shared" si="107"/>
        <v/>
      </c>
    </row>
    <row r="1681" spans="1:13" x14ac:dyDescent="0.25">
      <c r="A1681">
        <v>353</v>
      </c>
      <c r="B1681">
        <v>6</v>
      </c>
      <c r="C1681" s="1">
        <v>43580</v>
      </c>
      <c r="D1681">
        <v>33.35</v>
      </c>
      <c r="E1681">
        <v>4.1687500000000002</v>
      </c>
      <c r="F1681">
        <f>$O$2-C1681</f>
        <v>6</v>
      </c>
      <c r="G1681" cm="1">
        <f t="array" ref="G1681">_xlfn.IFS(F1681&gt;_xlfn.QUARTILE.INC(F:F,3),4,F1681&gt;_xlfn.QUARTILE.INC(F:F,2),3,F1681&gt;_xlfn.QUARTILE.INC(F:F,1),2,F1681&lt;=_xlfn.QUARTILE.INC(F:F,1),1)</f>
        <v>3</v>
      </c>
      <c r="H1681" cm="1">
        <f t="array" ref="H1681">_xlfn.IFS(B1681&gt;_xlfn.QUARTILE.INC(B:B,3),1,B1681&gt;_xlfn.QUARTILE.INC(B:B,2),2,B1681&gt;_xlfn.QUARTILE.INC(B:B,1),3,B1681&lt;=_xlfn.QUARTILE.INC(B:B,1),4)</f>
        <v>4</v>
      </c>
      <c r="I1681" cm="1">
        <f t="array" ref="I1681">_xlfn.IFS(D1681&gt;_xlfn.QUARTILE.INC(D:D,3),1,D1681&gt;_xlfn.QUARTILE.INC(D:D,2),2,D1681&gt;_xlfn.QUARTILE.INC(D:D,1),3,D1681&lt;=_xlfn.QUARTILE.INC(D:D,1),4)</f>
        <v>3</v>
      </c>
      <c r="J1681" t="str">
        <f t="shared" si="104"/>
        <v>343</v>
      </c>
      <c r="K1681" t="str">
        <f t="shared" si="105"/>
        <v/>
      </c>
      <c r="L1681" t="str">
        <f t="shared" si="106"/>
        <v/>
      </c>
      <c r="M1681" t="str">
        <f t="shared" si="107"/>
        <v/>
      </c>
    </row>
    <row r="1682" spans="1:13" x14ac:dyDescent="0.25">
      <c r="A1682">
        <v>5333</v>
      </c>
      <c r="B1682">
        <v>7</v>
      </c>
      <c r="C1682" s="1">
        <v>43583</v>
      </c>
      <c r="D1682">
        <v>33.35</v>
      </c>
      <c r="E1682">
        <v>4.1687500000000002</v>
      </c>
      <c r="F1682">
        <f>$O$2-C1682</f>
        <v>3</v>
      </c>
      <c r="G1682" cm="1">
        <f t="array" ref="G1682">_xlfn.IFS(F1682&gt;_xlfn.QUARTILE.INC(F:F,3),4,F1682&gt;_xlfn.QUARTILE.INC(F:F,2),3,F1682&gt;_xlfn.QUARTILE.INC(F:F,1),2,F1682&lt;=_xlfn.QUARTILE.INC(F:F,1),1)</f>
        <v>1</v>
      </c>
      <c r="H1682" cm="1">
        <f t="array" ref="H1682">_xlfn.IFS(B1682&gt;_xlfn.QUARTILE.INC(B:B,3),1,B1682&gt;_xlfn.QUARTILE.INC(B:B,2),2,B1682&gt;_xlfn.QUARTILE.INC(B:B,1),3,B1682&lt;=_xlfn.QUARTILE.INC(B:B,1),4)</f>
        <v>3</v>
      </c>
      <c r="I1682" cm="1">
        <f t="array" ref="I1682">_xlfn.IFS(D1682&gt;_xlfn.QUARTILE.INC(D:D,3),1,D1682&gt;_xlfn.QUARTILE.INC(D:D,2),2,D1682&gt;_xlfn.QUARTILE.INC(D:D,1),3,D1682&lt;=_xlfn.QUARTILE.INC(D:D,1),4)</f>
        <v>3</v>
      </c>
      <c r="J1682" t="str">
        <f t="shared" si="104"/>
        <v>133</v>
      </c>
      <c r="K1682" t="str">
        <f t="shared" si="105"/>
        <v/>
      </c>
      <c r="L1682" t="str">
        <f t="shared" si="106"/>
        <v/>
      </c>
      <c r="M1682" t="str">
        <f t="shared" si="107"/>
        <v/>
      </c>
    </row>
    <row r="1683" spans="1:13" x14ac:dyDescent="0.25">
      <c r="A1683">
        <v>5488</v>
      </c>
      <c r="B1683">
        <v>7</v>
      </c>
      <c r="C1683" s="1">
        <v>43583</v>
      </c>
      <c r="D1683">
        <v>33.35</v>
      </c>
      <c r="E1683">
        <v>4.1687500000000002</v>
      </c>
      <c r="F1683">
        <f>$O$2-C1683</f>
        <v>3</v>
      </c>
      <c r="G1683" cm="1">
        <f t="array" ref="G1683">_xlfn.IFS(F1683&gt;_xlfn.QUARTILE.INC(F:F,3),4,F1683&gt;_xlfn.QUARTILE.INC(F:F,2),3,F1683&gt;_xlfn.QUARTILE.INC(F:F,1),2,F1683&lt;=_xlfn.QUARTILE.INC(F:F,1),1)</f>
        <v>1</v>
      </c>
      <c r="H1683" cm="1">
        <f t="array" ref="H1683">_xlfn.IFS(B1683&gt;_xlfn.QUARTILE.INC(B:B,3),1,B1683&gt;_xlfn.QUARTILE.INC(B:B,2),2,B1683&gt;_xlfn.QUARTILE.INC(B:B,1),3,B1683&lt;=_xlfn.QUARTILE.INC(B:B,1),4)</f>
        <v>3</v>
      </c>
      <c r="I1683" cm="1">
        <f t="array" ref="I1683">_xlfn.IFS(D1683&gt;_xlfn.QUARTILE.INC(D:D,3),1,D1683&gt;_xlfn.QUARTILE.INC(D:D,2),2,D1683&gt;_xlfn.QUARTILE.INC(D:D,1),3,D1683&lt;=_xlfn.QUARTILE.INC(D:D,1),4)</f>
        <v>3</v>
      </c>
      <c r="J1683" t="str">
        <f t="shared" si="104"/>
        <v>133</v>
      </c>
      <c r="K1683" t="str">
        <f t="shared" si="105"/>
        <v/>
      </c>
      <c r="L1683" t="str">
        <f t="shared" si="106"/>
        <v/>
      </c>
      <c r="M1683" t="str">
        <f t="shared" si="107"/>
        <v/>
      </c>
    </row>
    <row r="1684" spans="1:13" x14ac:dyDescent="0.25">
      <c r="A1684">
        <v>5738</v>
      </c>
      <c r="B1684">
        <v>6</v>
      </c>
      <c r="C1684" s="1">
        <v>43582</v>
      </c>
      <c r="D1684">
        <v>33.299999999999997</v>
      </c>
      <c r="E1684">
        <v>4.75714285714285</v>
      </c>
      <c r="F1684">
        <f>$O$2-C1684</f>
        <v>4</v>
      </c>
      <c r="G1684" cm="1">
        <f t="array" ref="G1684">_xlfn.IFS(F1684&gt;_xlfn.QUARTILE.INC(F:F,3),4,F1684&gt;_xlfn.QUARTILE.INC(F:F,2),3,F1684&gt;_xlfn.QUARTILE.INC(F:F,1),2,F1684&lt;=_xlfn.QUARTILE.INC(F:F,1),1)</f>
        <v>2</v>
      </c>
      <c r="H1684" cm="1">
        <f t="array" ref="H1684">_xlfn.IFS(B1684&gt;_xlfn.QUARTILE.INC(B:B,3),1,B1684&gt;_xlfn.QUARTILE.INC(B:B,2),2,B1684&gt;_xlfn.QUARTILE.INC(B:B,1),3,B1684&lt;=_xlfn.QUARTILE.INC(B:B,1),4)</f>
        <v>4</v>
      </c>
      <c r="I1684" cm="1">
        <f t="array" ref="I1684">_xlfn.IFS(D1684&gt;_xlfn.QUARTILE.INC(D:D,3),1,D1684&gt;_xlfn.QUARTILE.INC(D:D,2),2,D1684&gt;_xlfn.QUARTILE.INC(D:D,1),3,D1684&lt;=_xlfn.QUARTILE.INC(D:D,1),4)</f>
        <v>3</v>
      </c>
      <c r="J1684" t="str">
        <f t="shared" si="104"/>
        <v>243</v>
      </c>
      <c r="K1684" t="str">
        <f t="shared" si="105"/>
        <v/>
      </c>
      <c r="L1684" t="str">
        <f t="shared" si="106"/>
        <v/>
      </c>
      <c r="M1684" t="str">
        <f t="shared" si="107"/>
        <v/>
      </c>
    </row>
    <row r="1685" spans="1:13" x14ac:dyDescent="0.25">
      <c r="A1685">
        <v>797</v>
      </c>
      <c r="B1685">
        <v>6</v>
      </c>
      <c r="C1685" s="1">
        <v>43582</v>
      </c>
      <c r="D1685">
        <v>33.25</v>
      </c>
      <c r="E1685">
        <v>4.15625</v>
      </c>
      <c r="F1685">
        <f>$O$2-C1685</f>
        <v>4</v>
      </c>
      <c r="G1685" cm="1">
        <f t="array" ref="G1685">_xlfn.IFS(F1685&gt;_xlfn.QUARTILE.INC(F:F,3),4,F1685&gt;_xlfn.QUARTILE.INC(F:F,2),3,F1685&gt;_xlfn.QUARTILE.INC(F:F,1),2,F1685&lt;=_xlfn.QUARTILE.INC(F:F,1),1)</f>
        <v>2</v>
      </c>
      <c r="H1685" cm="1">
        <f t="array" ref="H1685">_xlfn.IFS(B1685&gt;_xlfn.QUARTILE.INC(B:B,3),1,B1685&gt;_xlfn.QUARTILE.INC(B:B,2),2,B1685&gt;_xlfn.QUARTILE.INC(B:B,1),3,B1685&lt;=_xlfn.QUARTILE.INC(B:B,1),4)</f>
        <v>4</v>
      </c>
      <c r="I1685" cm="1">
        <f t="array" ref="I1685">_xlfn.IFS(D1685&gt;_xlfn.QUARTILE.INC(D:D,3),1,D1685&gt;_xlfn.QUARTILE.INC(D:D,2),2,D1685&gt;_xlfn.QUARTILE.INC(D:D,1),3,D1685&lt;=_xlfn.QUARTILE.INC(D:D,1),4)</f>
        <v>3</v>
      </c>
      <c r="J1685" t="str">
        <f t="shared" si="104"/>
        <v>243</v>
      </c>
      <c r="K1685" t="str">
        <f t="shared" si="105"/>
        <v/>
      </c>
      <c r="L1685" t="str">
        <f t="shared" si="106"/>
        <v/>
      </c>
      <c r="M1685" t="str">
        <f t="shared" si="107"/>
        <v/>
      </c>
    </row>
    <row r="1686" spans="1:13" x14ac:dyDescent="0.25">
      <c r="A1686">
        <v>5690</v>
      </c>
      <c r="B1686">
        <v>6</v>
      </c>
      <c r="C1686" s="1">
        <v>43581</v>
      </c>
      <c r="D1686">
        <v>33.25</v>
      </c>
      <c r="E1686">
        <v>4.75</v>
      </c>
      <c r="F1686">
        <f>$O$2-C1686</f>
        <v>5</v>
      </c>
      <c r="G1686" cm="1">
        <f t="array" ref="G1686">_xlfn.IFS(F1686&gt;_xlfn.QUARTILE.INC(F:F,3),4,F1686&gt;_xlfn.QUARTILE.INC(F:F,2),3,F1686&gt;_xlfn.QUARTILE.INC(F:F,1),2,F1686&lt;=_xlfn.QUARTILE.INC(F:F,1),1)</f>
        <v>3</v>
      </c>
      <c r="H1686" cm="1">
        <f t="array" ref="H1686">_xlfn.IFS(B1686&gt;_xlfn.QUARTILE.INC(B:B,3),1,B1686&gt;_xlfn.QUARTILE.INC(B:B,2),2,B1686&gt;_xlfn.QUARTILE.INC(B:B,1),3,B1686&lt;=_xlfn.QUARTILE.INC(B:B,1),4)</f>
        <v>4</v>
      </c>
      <c r="I1686" cm="1">
        <f t="array" ref="I1686">_xlfn.IFS(D1686&gt;_xlfn.QUARTILE.INC(D:D,3),1,D1686&gt;_xlfn.QUARTILE.INC(D:D,2),2,D1686&gt;_xlfn.QUARTILE.INC(D:D,1),3,D1686&lt;=_xlfn.QUARTILE.INC(D:D,1),4)</f>
        <v>3</v>
      </c>
      <c r="J1686" t="str">
        <f t="shared" si="104"/>
        <v>343</v>
      </c>
      <c r="K1686" t="str">
        <f t="shared" si="105"/>
        <v/>
      </c>
      <c r="L1686" t="str">
        <f t="shared" si="106"/>
        <v/>
      </c>
      <c r="M1686" t="str">
        <f t="shared" si="107"/>
        <v/>
      </c>
    </row>
    <row r="1687" spans="1:13" x14ac:dyDescent="0.25">
      <c r="A1687">
        <v>5505</v>
      </c>
      <c r="B1687">
        <v>5</v>
      </c>
      <c r="C1687" s="1">
        <v>43583</v>
      </c>
      <c r="D1687">
        <v>33.15</v>
      </c>
      <c r="E1687">
        <v>3.68333333333333</v>
      </c>
      <c r="F1687">
        <f>$O$2-C1687</f>
        <v>3</v>
      </c>
      <c r="G1687" cm="1">
        <f t="array" ref="G1687">_xlfn.IFS(F1687&gt;_xlfn.QUARTILE.INC(F:F,3),4,F1687&gt;_xlfn.QUARTILE.INC(F:F,2),3,F1687&gt;_xlfn.QUARTILE.INC(F:F,1),2,F1687&lt;=_xlfn.QUARTILE.INC(F:F,1),1)</f>
        <v>1</v>
      </c>
      <c r="H1687" cm="1">
        <f t="array" ref="H1687">_xlfn.IFS(B1687&gt;_xlfn.QUARTILE.INC(B:B,3),1,B1687&gt;_xlfn.QUARTILE.INC(B:B,2),2,B1687&gt;_xlfn.QUARTILE.INC(B:B,1),3,B1687&lt;=_xlfn.QUARTILE.INC(B:B,1),4)</f>
        <v>4</v>
      </c>
      <c r="I1687" cm="1">
        <f t="array" ref="I1687">_xlfn.IFS(D1687&gt;_xlfn.QUARTILE.INC(D:D,3),1,D1687&gt;_xlfn.QUARTILE.INC(D:D,2),2,D1687&gt;_xlfn.QUARTILE.INC(D:D,1),3,D1687&lt;=_xlfn.QUARTILE.INC(D:D,1),4)</f>
        <v>4</v>
      </c>
      <c r="J1687" t="str">
        <f t="shared" si="104"/>
        <v>144</v>
      </c>
      <c r="K1687" t="str">
        <f t="shared" si="105"/>
        <v/>
      </c>
      <c r="L1687" t="str">
        <f t="shared" si="106"/>
        <v/>
      </c>
      <c r="M1687" t="str">
        <f t="shared" si="107"/>
        <v/>
      </c>
    </row>
    <row r="1688" spans="1:13" x14ac:dyDescent="0.25">
      <c r="A1688">
        <v>5080</v>
      </c>
      <c r="B1688">
        <v>4</v>
      </c>
      <c r="C1688" s="1">
        <v>43573</v>
      </c>
      <c r="D1688">
        <v>33.15</v>
      </c>
      <c r="E1688">
        <v>6.63</v>
      </c>
      <c r="F1688">
        <f>$O$2-C1688</f>
        <v>13</v>
      </c>
      <c r="G1688" cm="1">
        <f t="array" ref="G1688">_xlfn.IFS(F1688&gt;_xlfn.QUARTILE.INC(F:F,3),4,F1688&gt;_xlfn.QUARTILE.INC(F:F,2),3,F1688&gt;_xlfn.QUARTILE.INC(F:F,1),2,F1688&lt;=_xlfn.QUARTILE.INC(F:F,1),1)</f>
        <v>4</v>
      </c>
      <c r="H1688" cm="1">
        <f t="array" ref="H1688">_xlfn.IFS(B1688&gt;_xlfn.QUARTILE.INC(B:B,3),1,B1688&gt;_xlfn.QUARTILE.INC(B:B,2),2,B1688&gt;_xlfn.QUARTILE.INC(B:B,1),3,B1688&lt;=_xlfn.QUARTILE.INC(B:B,1),4)</f>
        <v>4</v>
      </c>
      <c r="I1688" cm="1">
        <f t="array" ref="I1688">_xlfn.IFS(D1688&gt;_xlfn.QUARTILE.INC(D:D,3),1,D1688&gt;_xlfn.QUARTILE.INC(D:D,2),2,D1688&gt;_xlfn.QUARTILE.INC(D:D,1),3,D1688&lt;=_xlfn.QUARTILE.INC(D:D,1),4)</f>
        <v>4</v>
      </c>
      <c r="J1688" t="str">
        <f t="shared" si="104"/>
        <v>444</v>
      </c>
      <c r="K1688" t="str">
        <f t="shared" si="105"/>
        <v>At Risk</v>
      </c>
      <c r="L1688" t="str">
        <f t="shared" si="106"/>
        <v/>
      </c>
      <c r="M1688" t="str">
        <f t="shared" si="107"/>
        <v/>
      </c>
    </row>
    <row r="1689" spans="1:13" x14ac:dyDescent="0.25">
      <c r="A1689">
        <v>401</v>
      </c>
      <c r="B1689">
        <v>8</v>
      </c>
      <c r="C1689" s="1">
        <v>43581</v>
      </c>
      <c r="D1689">
        <v>33.1</v>
      </c>
      <c r="E1689">
        <v>4.1375000000000002</v>
      </c>
      <c r="F1689">
        <f>$O$2-C1689</f>
        <v>5</v>
      </c>
      <c r="G1689" cm="1">
        <f t="array" ref="G1689">_xlfn.IFS(F1689&gt;_xlfn.QUARTILE.INC(F:F,3),4,F1689&gt;_xlfn.QUARTILE.INC(F:F,2),3,F1689&gt;_xlfn.QUARTILE.INC(F:F,1),2,F1689&lt;=_xlfn.QUARTILE.INC(F:F,1),1)</f>
        <v>3</v>
      </c>
      <c r="H1689" cm="1">
        <f t="array" ref="H1689">_xlfn.IFS(B1689&gt;_xlfn.QUARTILE.INC(B:B,3),1,B1689&gt;_xlfn.QUARTILE.INC(B:B,2),2,B1689&gt;_xlfn.QUARTILE.INC(B:B,1),3,B1689&lt;=_xlfn.QUARTILE.INC(B:B,1),4)</f>
        <v>3</v>
      </c>
      <c r="I1689" cm="1">
        <f t="array" ref="I1689">_xlfn.IFS(D1689&gt;_xlfn.QUARTILE.INC(D:D,3),1,D1689&gt;_xlfn.QUARTILE.INC(D:D,2),2,D1689&gt;_xlfn.QUARTILE.INC(D:D,1),3,D1689&lt;=_xlfn.QUARTILE.INC(D:D,1),4)</f>
        <v>4</v>
      </c>
      <c r="J1689" t="str">
        <f t="shared" si="104"/>
        <v>334</v>
      </c>
      <c r="K1689" t="str">
        <f t="shared" si="105"/>
        <v/>
      </c>
      <c r="L1689" t="str">
        <f t="shared" si="106"/>
        <v/>
      </c>
      <c r="M1689" t="str">
        <f t="shared" si="107"/>
        <v/>
      </c>
    </row>
    <row r="1690" spans="1:13" x14ac:dyDescent="0.25">
      <c r="A1690">
        <v>5751</v>
      </c>
      <c r="B1690">
        <v>4</v>
      </c>
      <c r="C1690" s="1">
        <v>43578</v>
      </c>
      <c r="D1690">
        <v>33.1</v>
      </c>
      <c r="E1690">
        <v>5.5166666666666604</v>
      </c>
      <c r="F1690">
        <f>$O$2-C1690</f>
        <v>8</v>
      </c>
      <c r="G1690" cm="1">
        <f t="array" ref="G1690">_xlfn.IFS(F1690&gt;_xlfn.QUARTILE.INC(F:F,3),4,F1690&gt;_xlfn.QUARTILE.INC(F:F,2),3,F1690&gt;_xlfn.QUARTILE.INC(F:F,1),2,F1690&lt;=_xlfn.QUARTILE.INC(F:F,1),1)</f>
        <v>4</v>
      </c>
      <c r="H1690" cm="1">
        <f t="array" ref="H1690">_xlfn.IFS(B1690&gt;_xlfn.QUARTILE.INC(B:B,3),1,B1690&gt;_xlfn.QUARTILE.INC(B:B,2),2,B1690&gt;_xlfn.QUARTILE.INC(B:B,1),3,B1690&lt;=_xlfn.QUARTILE.INC(B:B,1),4)</f>
        <v>4</v>
      </c>
      <c r="I1690" cm="1">
        <f t="array" ref="I1690">_xlfn.IFS(D1690&gt;_xlfn.QUARTILE.INC(D:D,3),1,D1690&gt;_xlfn.QUARTILE.INC(D:D,2),2,D1690&gt;_xlfn.QUARTILE.INC(D:D,1),3,D1690&lt;=_xlfn.QUARTILE.INC(D:D,1),4)</f>
        <v>4</v>
      </c>
      <c r="J1690" t="str">
        <f t="shared" si="104"/>
        <v>444</v>
      </c>
      <c r="K1690" t="str">
        <f t="shared" si="105"/>
        <v>At Risk</v>
      </c>
      <c r="L1690" t="str">
        <f t="shared" si="106"/>
        <v/>
      </c>
      <c r="M1690" t="str">
        <f t="shared" si="107"/>
        <v/>
      </c>
    </row>
    <row r="1691" spans="1:13" x14ac:dyDescent="0.25">
      <c r="A1691">
        <v>5797</v>
      </c>
      <c r="B1691">
        <v>7</v>
      </c>
      <c r="C1691" s="1">
        <v>43584</v>
      </c>
      <c r="D1691">
        <v>33.049999999999997</v>
      </c>
      <c r="E1691">
        <v>4.1312499999999996</v>
      </c>
      <c r="F1691">
        <f>$O$2-C1691</f>
        <v>2</v>
      </c>
      <c r="G1691" cm="1">
        <f t="array" ref="G1691">_xlfn.IFS(F1691&gt;_xlfn.QUARTILE.INC(F:F,3),4,F1691&gt;_xlfn.QUARTILE.INC(F:F,2),3,F1691&gt;_xlfn.QUARTILE.INC(F:F,1),2,F1691&lt;=_xlfn.QUARTILE.INC(F:F,1),1)</f>
        <v>1</v>
      </c>
      <c r="H1691" cm="1">
        <f t="array" ref="H1691">_xlfn.IFS(B1691&gt;_xlfn.QUARTILE.INC(B:B,3),1,B1691&gt;_xlfn.QUARTILE.INC(B:B,2),2,B1691&gt;_xlfn.QUARTILE.INC(B:B,1),3,B1691&lt;=_xlfn.QUARTILE.INC(B:B,1),4)</f>
        <v>3</v>
      </c>
      <c r="I1691" cm="1">
        <f t="array" ref="I1691">_xlfn.IFS(D1691&gt;_xlfn.QUARTILE.INC(D:D,3),1,D1691&gt;_xlfn.QUARTILE.INC(D:D,2),2,D1691&gt;_xlfn.QUARTILE.INC(D:D,1),3,D1691&lt;=_xlfn.QUARTILE.INC(D:D,1),4)</f>
        <v>4</v>
      </c>
      <c r="J1691" t="str">
        <f t="shared" si="104"/>
        <v>134</v>
      </c>
      <c r="K1691" t="str">
        <f t="shared" si="105"/>
        <v/>
      </c>
      <c r="L1691" t="str">
        <f t="shared" si="106"/>
        <v/>
      </c>
      <c r="M1691" t="str">
        <f t="shared" si="107"/>
        <v/>
      </c>
    </row>
    <row r="1692" spans="1:13" x14ac:dyDescent="0.25">
      <c r="A1692">
        <v>5390</v>
      </c>
      <c r="B1692">
        <v>6</v>
      </c>
      <c r="C1692" s="1">
        <v>43584</v>
      </c>
      <c r="D1692">
        <v>33</v>
      </c>
      <c r="E1692">
        <v>4.125</v>
      </c>
      <c r="F1692">
        <f>$O$2-C1692</f>
        <v>2</v>
      </c>
      <c r="G1692" cm="1">
        <f t="array" ref="G1692">_xlfn.IFS(F1692&gt;_xlfn.QUARTILE.INC(F:F,3),4,F1692&gt;_xlfn.QUARTILE.INC(F:F,2),3,F1692&gt;_xlfn.QUARTILE.INC(F:F,1),2,F1692&lt;=_xlfn.QUARTILE.INC(F:F,1),1)</f>
        <v>1</v>
      </c>
      <c r="H1692" cm="1">
        <f t="array" ref="H1692">_xlfn.IFS(B1692&gt;_xlfn.QUARTILE.INC(B:B,3),1,B1692&gt;_xlfn.QUARTILE.INC(B:B,2),2,B1692&gt;_xlfn.QUARTILE.INC(B:B,1),3,B1692&lt;=_xlfn.QUARTILE.INC(B:B,1),4)</f>
        <v>4</v>
      </c>
      <c r="I1692" cm="1">
        <f t="array" ref="I1692">_xlfn.IFS(D1692&gt;_xlfn.QUARTILE.INC(D:D,3),1,D1692&gt;_xlfn.QUARTILE.INC(D:D,2),2,D1692&gt;_xlfn.QUARTILE.INC(D:D,1),3,D1692&lt;=_xlfn.QUARTILE.INC(D:D,1),4)</f>
        <v>4</v>
      </c>
      <c r="J1692" t="str">
        <f t="shared" si="104"/>
        <v>144</v>
      </c>
      <c r="K1692" t="str">
        <f t="shared" si="105"/>
        <v/>
      </c>
      <c r="L1692" t="str">
        <f t="shared" si="106"/>
        <v/>
      </c>
      <c r="M1692" t="str">
        <f t="shared" si="107"/>
        <v/>
      </c>
    </row>
    <row r="1693" spans="1:13" x14ac:dyDescent="0.25">
      <c r="A1693">
        <v>5395</v>
      </c>
      <c r="B1693">
        <v>6</v>
      </c>
      <c r="C1693" s="1">
        <v>43584</v>
      </c>
      <c r="D1693">
        <v>32.950000000000003</v>
      </c>
      <c r="E1693">
        <v>4.7071428571428502</v>
      </c>
      <c r="F1693">
        <f>$O$2-C1693</f>
        <v>2</v>
      </c>
      <c r="G1693" cm="1">
        <f t="array" ref="G1693">_xlfn.IFS(F1693&gt;_xlfn.QUARTILE.INC(F:F,3),4,F1693&gt;_xlfn.QUARTILE.INC(F:F,2),3,F1693&gt;_xlfn.QUARTILE.INC(F:F,1),2,F1693&lt;=_xlfn.QUARTILE.INC(F:F,1),1)</f>
        <v>1</v>
      </c>
      <c r="H1693" cm="1">
        <f t="array" ref="H1693">_xlfn.IFS(B1693&gt;_xlfn.QUARTILE.INC(B:B,3),1,B1693&gt;_xlfn.QUARTILE.INC(B:B,2),2,B1693&gt;_xlfn.QUARTILE.INC(B:B,1),3,B1693&lt;=_xlfn.QUARTILE.INC(B:B,1),4)</f>
        <v>4</v>
      </c>
      <c r="I1693" cm="1">
        <f t="array" ref="I1693">_xlfn.IFS(D1693&gt;_xlfn.QUARTILE.INC(D:D,3),1,D1693&gt;_xlfn.QUARTILE.INC(D:D,2),2,D1693&gt;_xlfn.QUARTILE.INC(D:D,1),3,D1693&lt;=_xlfn.QUARTILE.INC(D:D,1),4)</f>
        <v>4</v>
      </c>
      <c r="J1693" t="str">
        <f t="shared" si="104"/>
        <v>144</v>
      </c>
      <c r="K1693" t="str">
        <f t="shared" si="105"/>
        <v/>
      </c>
      <c r="L1693" t="str">
        <f t="shared" si="106"/>
        <v/>
      </c>
      <c r="M1693" t="str">
        <f t="shared" si="107"/>
        <v/>
      </c>
    </row>
    <row r="1694" spans="1:13" x14ac:dyDescent="0.25">
      <c r="A1694">
        <v>5296</v>
      </c>
      <c r="B1694">
        <v>7</v>
      </c>
      <c r="C1694" s="1">
        <v>43580</v>
      </c>
      <c r="D1694">
        <v>32.950000000000003</v>
      </c>
      <c r="E1694">
        <v>3.6611111111111101</v>
      </c>
      <c r="F1694">
        <f>$O$2-C1694</f>
        <v>6</v>
      </c>
      <c r="G1694" cm="1">
        <f t="array" ref="G1694">_xlfn.IFS(F1694&gt;_xlfn.QUARTILE.INC(F:F,3),4,F1694&gt;_xlfn.QUARTILE.INC(F:F,2),3,F1694&gt;_xlfn.QUARTILE.INC(F:F,1),2,F1694&lt;=_xlfn.QUARTILE.INC(F:F,1),1)</f>
        <v>3</v>
      </c>
      <c r="H1694" cm="1">
        <f t="array" ref="H1694">_xlfn.IFS(B1694&gt;_xlfn.QUARTILE.INC(B:B,3),1,B1694&gt;_xlfn.QUARTILE.INC(B:B,2),2,B1694&gt;_xlfn.QUARTILE.INC(B:B,1),3,B1694&lt;=_xlfn.QUARTILE.INC(B:B,1),4)</f>
        <v>3</v>
      </c>
      <c r="I1694" cm="1">
        <f t="array" ref="I1694">_xlfn.IFS(D1694&gt;_xlfn.QUARTILE.INC(D:D,3),1,D1694&gt;_xlfn.QUARTILE.INC(D:D,2),2,D1694&gt;_xlfn.QUARTILE.INC(D:D,1),3,D1694&lt;=_xlfn.QUARTILE.INC(D:D,1),4)</f>
        <v>4</v>
      </c>
      <c r="J1694" t="str">
        <f t="shared" si="104"/>
        <v>334</v>
      </c>
      <c r="K1694" t="str">
        <f t="shared" si="105"/>
        <v/>
      </c>
      <c r="L1694" t="str">
        <f t="shared" si="106"/>
        <v/>
      </c>
      <c r="M1694" t="str">
        <f t="shared" si="107"/>
        <v/>
      </c>
    </row>
    <row r="1695" spans="1:13" x14ac:dyDescent="0.25">
      <c r="A1695">
        <v>680</v>
      </c>
      <c r="B1695">
        <v>6</v>
      </c>
      <c r="C1695" s="1">
        <v>43584</v>
      </c>
      <c r="D1695">
        <v>32.9</v>
      </c>
      <c r="E1695">
        <v>4.1124999999999998</v>
      </c>
      <c r="F1695">
        <f>$O$2-C1695</f>
        <v>2</v>
      </c>
      <c r="G1695" cm="1">
        <f t="array" ref="G1695">_xlfn.IFS(F1695&gt;_xlfn.QUARTILE.INC(F:F,3),4,F1695&gt;_xlfn.QUARTILE.INC(F:F,2),3,F1695&gt;_xlfn.QUARTILE.INC(F:F,1),2,F1695&lt;=_xlfn.QUARTILE.INC(F:F,1),1)</f>
        <v>1</v>
      </c>
      <c r="H1695" cm="1">
        <f t="array" ref="H1695">_xlfn.IFS(B1695&gt;_xlfn.QUARTILE.INC(B:B,3),1,B1695&gt;_xlfn.QUARTILE.INC(B:B,2),2,B1695&gt;_xlfn.QUARTILE.INC(B:B,1),3,B1695&lt;=_xlfn.QUARTILE.INC(B:B,1),4)</f>
        <v>4</v>
      </c>
      <c r="I1695" cm="1">
        <f t="array" ref="I1695">_xlfn.IFS(D1695&gt;_xlfn.QUARTILE.INC(D:D,3),1,D1695&gt;_xlfn.QUARTILE.INC(D:D,2),2,D1695&gt;_xlfn.QUARTILE.INC(D:D,1),3,D1695&lt;=_xlfn.QUARTILE.INC(D:D,1),4)</f>
        <v>4</v>
      </c>
      <c r="J1695" t="str">
        <f t="shared" si="104"/>
        <v>144</v>
      </c>
      <c r="K1695" t="str">
        <f t="shared" si="105"/>
        <v/>
      </c>
      <c r="L1695" t="str">
        <f t="shared" si="106"/>
        <v/>
      </c>
      <c r="M1695" t="str">
        <f t="shared" si="107"/>
        <v/>
      </c>
    </row>
    <row r="1696" spans="1:13" x14ac:dyDescent="0.25">
      <c r="A1696">
        <v>483</v>
      </c>
      <c r="B1696">
        <v>7</v>
      </c>
      <c r="C1696" s="1">
        <v>43576</v>
      </c>
      <c r="D1696">
        <v>32.9</v>
      </c>
      <c r="E1696">
        <v>2.9909090909090899</v>
      </c>
      <c r="F1696">
        <f>$O$2-C1696</f>
        <v>10</v>
      </c>
      <c r="G1696" cm="1">
        <f t="array" ref="G1696">_xlfn.IFS(F1696&gt;_xlfn.QUARTILE.INC(F:F,3),4,F1696&gt;_xlfn.QUARTILE.INC(F:F,2),3,F1696&gt;_xlfn.QUARTILE.INC(F:F,1),2,F1696&lt;=_xlfn.QUARTILE.INC(F:F,1),1)</f>
        <v>4</v>
      </c>
      <c r="H1696" cm="1">
        <f t="array" ref="H1696">_xlfn.IFS(B1696&gt;_xlfn.QUARTILE.INC(B:B,3),1,B1696&gt;_xlfn.QUARTILE.INC(B:B,2),2,B1696&gt;_xlfn.QUARTILE.INC(B:B,1),3,B1696&lt;=_xlfn.QUARTILE.INC(B:B,1),4)</f>
        <v>3</v>
      </c>
      <c r="I1696" cm="1">
        <f t="array" ref="I1696">_xlfn.IFS(D1696&gt;_xlfn.QUARTILE.INC(D:D,3),1,D1696&gt;_xlfn.QUARTILE.INC(D:D,2),2,D1696&gt;_xlfn.QUARTILE.INC(D:D,1),3,D1696&lt;=_xlfn.QUARTILE.INC(D:D,1),4)</f>
        <v>4</v>
      </c>
      <c r="J1696" t="str">
        <f t="shared" si="104"/>
        <v>434</v>
      </c>
      <c r="K1696" t="str">
        <f t="shared" si="105"/>
        <v>At Risk</v>
      </c>
      <c r="L1696" t="str">
        <f t="shared" si="106"/>
        <v/>
      </c>
      <c r="M1696" t="str">
        <f t="shared" si="107"/>
        <v/>
      </c>
    </row>
    <row r="1697" spans="1:13" x14ac:dyDescent="0.25">
      <c r="A1697">
        <v>509</v>
      </c>
      <c r="B1697">
        <v>7</v>
      </c>
      <c r="C1697" s="1">
        <v>43580</v>
      </c>
      <c r="D1697">
        <v>32.9</v>
      </c>
      <c r="E1697">
        <v>3.6555555555555501</v>
      </c>
      <c r="F1697">
        <f>$O$2-C1697</f>
        <v>6</v>
      </c>
      <c r="G1697" cm="1">
        <f t="array" ref="G1697">_xlfn.IFS(F1697&gt;_xlfn.QUARTILE.INC(F:F,3),4,F1697&gt;_xlfn.QUARTILE.INC(F:F,2),3,F1697&gt;_xlfn.QUARTILE.INC(F:F,1),2,F1697&lt;=_xlfn.QUARTILE.INC(F:F,1),1)</f>
        <v>3</v>
      </c>
      <c r="H1697" cm="1">
        <f t="array" ref="H1697">_xlfn.IFS(B1697&gt;_xlfn.QUARTILE.INC(B:B,3),1,B1697&gt;_xlfn.QUARTILE.INC(B:B,2),2,B1697&gt;_xlfn.QUARTILE.INC(B:B,1),3,B1697&lt;=_xlfn.QUARTILE.INC(B:B,1),4)</f>
        <v>3</v>
      </c>
      <c r="I1697" cm="1">
        <f t="array" ref="I1697">_xlfn.IFS(D1697&gt;_xlfn.QUARTILE.INC(D:D,3),1,D1697&gt;_xlfn.QUARTILE.INC(D:D,2),2,D1697&gt;_xlfn.QUARTILE.INC(D:D,1),3,D1697&lt;=_xlfn.QUARTILE.INC(D:D,1),4)</f>
        <v>4</v>
      </c>
      <c r="J1697" t="str">
        <f t="shared" si="104"/>
        <v>334</v>
      </c>
      <c r="K1697" t="str">
        <f t="shared" si="105"/>
        <v/>
      </c>
      <c r="L1697" t="str">
        <f t="shared" si="106"/>
        <v/>
      </c>
      <c r="M1697" t="str">
        <f t="shared" si="107"/>
        <v/>
      </c>
    </row>
    <row r="1698" spans="1:13" x14ac:dyDescent="0.25">
      <c r="A1698">
        <v>5230</v>
      </c>
      <c r="B1698">
        <v>6</v>
      </c>
      <c r="C1698" s="1">
        <v>43566</v>
      </c>
      <c r="D1698">
        <v>32.9</v>
      </c>
      <c r="E1698">
        <v>4.7</v>
      </c>
      <c r="F1698">
        <f>$O$2-C1698</f>
        <v>20</v>
      </c>
      <c r="G1698" cm="1">
        <f t="array" ref="G1698">_xlfn.IFS(F1698&gt;_xlfn.QUARTILE.INC(F:F,3),4,F1698&gt;_xlfn.QUARTILE.INC(F:F,2),3,F1698&gt;_xlfn.QUARTILE.INC(F:F,1),2,F1698&lt;=_xlfn.QUARTILE.INC(F:F,1),1)</f>
        <v>4</v>
      </c>
      <c r="H1698" cm="1">
        <f t="array" ref="H1698">_xlfn.IFS(B1698&gt;_xlfn.QUARTILE.INC(B:B,3),1,B1698&gt;_xlfn.QUARTILE.INC(B:B,2),2,B1698&gt;_xlfn.QUARTILE.INC(B:B,1),3,B1698&lt;=_xlfn.QUARTILE.INC(B:B,1),4)</f>
        <v>4</v>
      </c>
      <c r="I1698" cm="1">
        <f t="array" ref="I1698">_xlfn.IFS(D1698&gt;_xlfn.QUARTILE.INC(D:D,3),1,D1698&gt;_xlfn.QUARTILE.INC(D:D,2),2,D1698&gt;_xlfn.QUARTILE.INC(D:D,1),3,D1698&lt;=_xlfn.QUARTILE.INC(D:D,1),4)</f>
        <v>4</v>
      </c>
      <c r="J1698" t="str">
        <f t="shared" si="104"/>
        <v>444</v>
      </c>
      <c r="K1698" t="str">
        <f t="shared" si="105"/>
        <v>At Risk</v>
      </c>
      <c r="L1698" t="str">
        <f t="shared" si="106"/>
        <v/>
      </c>
      <c r="M1698" t="str">
        <f t="shared" si="107"/>
        <v/>
      </c>
    </row>
    <row r="1699" spans="1:13" x14ac:dyDescent="0.25">
      <c r="A1699">
        <v>8132</v>
      </c>
      <c r="B1699">
        <v>9</v>
      </c>
      <c r="C1699" s="1">
        <v>43581</v>
      </c>
      <c r="D1699">
        <v>32.799999999999997</v>
      </c>
      <c r="E1699">
        <v>3.28</v>
      </c>
      <c r="F1699">
        <f>$O$2-C1699</f>
        <v>5</v>
      </c>
      <c r="G1699" cm="1">
        <f t="array" ref="G1699">_xlfn.IFS(F1699&gt;_xlfn.QUARTILE.INC(F:F,3),4,F1699&gt;_xlfn.QUARTILE.INC(F:F,2),3,F1699&gt;_xlfn.QUARTILE.INC(F:F,1),2,F1699&lt;=_xlfn.QUARTILE.INC(F:F,1),1)</f>
        <v>3</v>
      </c>
      <c r="H1699" cm="1">
        <f t="array" ref="H1699">_xlfn.IFS(B1699&gt;_xlfn.QUARTILE.INC(B:B,3),1,B1699&gt;_xlfn.QUARTILE.INC(B:B,2),2,B1699&gt;_xlfn.QUARTILE.INC(B:B,1),3,B1699&lt;=_xlfn.QUARTILE.INC(B:B,1),4)</f>
        <v>2</v>
      </c>
      <c r="I1699" cm="1">
        <f t="array" ref="I1699">_xlfn.IFS(D1699&gt;_xlfn.QUARTILE.INC(D:D,3),1,D1699&gt;_xlfn.QUARTILE.INC(D:D,2),2,D1699&gt;_xlfn.QUARTILE.INC(D:D,1),3,D1699&lt;=_xlfn.QUARTILE.INC(D:D,1),4)</f>
        <v>4</v>
      </c>
      <c r="J1699" t="str">
        <f t="shared" si="104"/>
        <v>324</v>
      </c>
      <c r="K1699" t="str">
        <f t="shared" si="105"/>
        <v/>
      </c>
      <c r="L1699" t="str">
        <f t="shared" si="106"/>
        <v/>
      </c>
      <c r="M1699" t="str">
        <f t="shared" si="107"/>
        <v/>
      </c>
    </row>
    <row r="1700" spans="1:13" x14ac:dyDescent="0.25">
      <c r="A1700">
        <v>8168</v>
      </c>
      <c r="B1700">
        <v>5</v>
      </c>
      <c r="C1700" s="1">
        <v>43564</v>
      </c>
      <c r="D1700">
        <v>32.799999999999997</v>
      </c>
      <c r="E1700">
        <v>5.4666666666666597</v>
      </c>
      <c r="F1700">
        <f>$O$2-C1700</f>
        <v>22</v>
      </c>
      <c r="G1700" cm="1">
        <f t="array" ref="G1700">_xlfn.IFS(F1700&gt;_xlfn.QUARTILE.INC(F:F,3),4,F1700&gt;_xlfn.QUARTILE.INC(F:F,2),3,F1700&gt;_xlfn.QUARTILE.INC(F:F,1),2,F1700&lt;=_xlfn.QUARTILE.INC(F:F,1),1)</f>
        <v>4</v>
      </c>
      <c r="H1700" cm="1">
        <f t="array" ref="H1700">_xlfn.IFS(B1700&gt;_xlfn.QUARTILE.INC(B:B,3),1,B1700&gt;_xlfn.QUARTILE.INC(B:B,2),2,B1700&gt;_xlfn.QUARTILE.INC(B:B,1),3,B1700&lt;=_xlfn.QUARTILE.INC(B:B,1),4)</f>
        <v>4</v>
      </c>
      <c r="I1700" cm="1">
        <f t="array" ref="I1700">_xlfn.IFS(D1700&gt;_xlfn.QUARTILE.INC(D:D,3),1,D1700&gt;_xlfn.QUARTILE.INC(D:D,2),2,D1700&gt;_xlfn.QUARTILE.INC(D:D,1),3,D1700&lt;=_xlfn.QUARTILE.INC(D:D,1),4)</f>
        <v>4</v>
      </c>
      <c r="J1700" t="str">
        <f t="shared" si="104"/>
        <v>444</v>
      </c>
      <c r="K1700" t="str">
        <f t="shared" si="105"/>
        <v>At Risk</v>
      </c>
      <c r="L1700" t="str">
        <f t="shared" si="106"/>
        <v/>
      </c>
      <c r="M1700" t="str">
        <f t="shared" si="107"/>
        <v/>
      </c>
    </row>
    <row r="1701" spans="1:13" x14ac:dyDescent="0.25">
      <c r="A1701">
        <v>5231</v>
      </c>
      <c r="B1701">
        <v>7</v>
      </c>
      <c r="C1701" s="1">
        <v>43584</v>
      </c>
      <c r="D1701">
        <v>32.75</v>
      </c>
      <c r="E1701">
        <v>4.6785714285714199</v>
      </c>
      <c r="F1701">
        <f>$O$2-C1701</f>
        <v>2</v>
      </c>
      <c r="G1701" cm="1">
        <f t="array" ref="G1701">_xlfn.IFS(F1701&gt;_xlfn.QUARTILE.INC(F:F,3),4,F1701&gt;_xlfn.QUARTILE.INC(F:F,2),3,F1701&gt;_xlfn.QUARTILE.INC(F:F,1),2,F1701&lt;=_xlfn.QUARTILE.INC(F:F,1),1)</f>
        <v>1</v>
      </c>
      <c r="H1701" cm="1">
        <f t="array" ref="H1701">_xlfn.IFS(B1701&gt;_xlfn.QUARTILE.INC(B:B,3),1,B1701&gt;_xlfn.QUARTILE.INC(B:B,2),2,B1701&gt;_xlfn.QUARTILE.INC(B:B,1),3,B1701&lt;=_xlfn.QUARTILE.INC(B:B,1),4)</f>
        <v>3</v>
      </c>
      <c r="I1701" cm="1">
        <f t="array" ref="I1701">_xlfn.IFS(D1701&gt;_xlfn.QUARTILE.INC(D:D,3),1,D1701&gt;_xlfn.QUARTILE.INC(D:D,2),2,D1701&gt;_xlfn.QUARTILE.INC(D:D,1),3,D1701&lt;=_xlfn.QUARTILE.INC(D:D,1),4)</f>
        <v>4</v>
      </c>
      <c r="J1701" t="str">
        <f t="shared" si="104"/>
        <v>134</v>
      </c>
      <c r="K1701" t="str">
        <f t="shared" si="105"/>
        <v/>
      </c>
      <c r="L1701" t="str">
        <f t="shared" si="106"/>
        <v/>
      </c>
      <c r="M1701" t="str">
        <f t="shared" si="107"/>
        <v/>
      </c>
    </row>
    <row r="1702" spans="1:13" x14ac:dyDescent="0.25">
      <c r="A1702">
        <v>5942</v>
      </c>
      <c r="B1702">
        <v>5</v>
      </c>
      <c r="C1702" s="1">
        <v>43568</v>
      </c>
      <c r="D1702">
        <v>32.75</v>
      </c>
      <c r="E1702">
        <v>5.4583333333333304</v>
      </c>
      <c r="F1702">
        <f>$O$2-C1702</f>
        <v>18</v>
      </c>
      <c r="G1702" cm="1">
        <f t="array" ref="G1702">_xlfn.IFS(F1702&gt;_xlfn.QUARTILE.INC(F:F,3),4,F1702&gt;_xlfn.QUARTILE.INC(F:F,2),3,F1702&gt;_xlfn.QUARTILE.INC(F:F,1),2,F1702&lt;=_xlfn.QUARTILE.INC(F:F,1),1)</f>
        <v>4</v>
      </c>
      <c r="H1702" cm="1">
        <f t="array" ref="H1702">_xlfn.IFS(B1702&gt;_xlfn.QUARTILE.INC(B:B,3),1,B1702&gt;_xlfn.QUARTILE.INC(B:B,2),2,B1702&gt;_xlfn.QUARTILE.INC(B:B,1),3,B1702&lt;=_xlfn.QUARTILE.INC(B:B,1),4)</f>
        <v>4</v>
      </c>
      <c r="I1702" cm="1">
        <f t="array" ref="I1702">_xlfn.IFS(D1702&gt;_xlfn.QUARTILE.INC(D:D,3),1,D1702&gt;_xlfn.QUARTILE.INC(D:D,2),2,D1702&gt;_xlfn.QUARTILE.INC(D:D,1),3,D1702&lt;=_xlfn.QUARTILE.INC(D:D,1),4)</f>
        <v>4</v>
      </c>
      <c r="J1702" t="str">
        <f t="shared" si="104"/>
        <v>444</v>
      </c>
      <c r="K1702" t="str">
        <f t="shared" si="105"/>
        <v>At Risk</v>
      </c>
      <c r="L1702" t="str">
        <f t="shared" si="106"/>
        <v/>
      </c>
      <c r="M1702" t="str">
        <f t="shared" si="107"/>
        <v/>
      </c>
    </row>
    <row r="1703" spans="1:13" x14ac:dyDescent="0.25">
      <c r="A1703">
        <v>376</v>
      </c>
      <c r="B1703">
        <v>6</v>
      </c>
      <c r="C1703" s="1">
        <v>43584</v>
      </c>
      <c r="D1703">
        <v>32.75</v>
      </c>
      <c r="E1703">
        <v>4.6785714285714199</v>
      </c>
      <c r="F1703">
        <f>$O$2-C1703</f>
        <v>2</v>
      </c>
      <c r="G1703" cm="1">
        <f t="array" ref="G1703">_xlfn.IFS(F1703&gt;_xlfn.QUARTILE.INC(F:F,3),4,F1703&gt;_xlfn.QUARTILE.INC(F:F,2),3,F1703&gt;_xlfn.QUARTILE.INC(F:F,1),2,F1703&lt;=_xlfn.QUARTILE.INC(F:F,1),1)</f>
        <v>1</v>
      </c>
      <c r="H1703" cm="1">
        <f t="array" ref="H1703">_xlfn.IFS(B1703&gt;_xlfn.QUARTILE.INC(B:B,3),1,B1703&gt;_xlfn.QUARTILE.INC(B:B,2),2,B1703&gt;_xlfn.QUARTILE.INC(B:B,1),3,B1703&lt;=_xlfn.QUARTILE.INC(B:B,1),4)</f>
        <v>4</v>
      </c>
      <c r="I1703" cm="1">
        <f t="array" ref="I1703">_xlfn.IFS(D1703&gt;_xlfn.QUARTILE.INC(D:D,3),1,D1703&gt;_xlfn.QUARTILE.INC(D:D,2),2,D1703&gt;_xlfn.QUARTILE.INC(D:D,1),3,D1703&lt;=_xlfn.QUARTILE.INC(D:D,1),4)</f>
        <v>4</v>
      </c>
      <c r="J1703" t="str">
        <f t="shared" si="104"/>
        <v>144</v>
      </c>
      <c r="K1703" t="str">
        <f t="shared" si="105"/>
        <v/>
      </c>
      <c r="L1703" t="str">
        <f t="shared" si="106"/>
        <v/>
      </c>
      <c r="M1703" t="str">
        <f t="shared" si="107"/>
        <v/>
      </c>
    </row>
    <row r="1704" spans="1:13" x14ac:dyDescent="0.25">
      <c r="A1704">
        <v>5475</v>
      </c>
      <c r="B1704">
        <v>6</v>
      </c>
      <c r="C1704" s="1">
        <v>43583</v>
      </c>
      <c r="D1704">
        <v>32.75</v>
      </c>
      <c r="E1704">
        <v>4.09375</v>
      </c>
      <c r="F1704">
        <f>$O$2-C1704</f>
        <v>3</v>
      </c>
      <c r="G1704" cm="1">
        <f t="array" ref="G1704">_xlfn.IFS(F1704&gt;_xlfn.QUARTILE.INC(F:F,3),4,F1704&gt;_xlfn.QUARTILE.INC(F:F,2),3,F1704&gt;_xlfn.QUARTILE.INC(F:F,1),2,F1704&lt;=_xlfn.QUARTILE.INC(F:F,1),1)</f>
        <v>1</v>
      </c>
      <c r="H1704" cm="1">
        <f t="array" ref="H1704">_xlfn.IFS(B1704&gt;_xlfn.QUARTILE.INC(B:B,3),1,B1704&gt;_xlfn.QUARTILE.INC(B:B,2),2,B1704&gt;_xlfn.QUARTILE.INC(B:B,1),3,B1704&lt;=_xlfn.QUARTILE.INC(B:B,1),4)</f>
        <v>4</v>
      </c>
      <c r="I1704" cm="1">
        <f t="array" ref="I1704">_xlfn.IFS(D1704&gt;_xlfn.QUARTILE.INC(D:D,3),1,D1704&gt;_xlfn.QUARTILE.INC(D:D,2),2,D1704&gt;_xlfn.QUARTILE.INC(D:D,1),3,D1704&lt;=_xlfn.QUARTILE.INC(D:D,1),4)</f>
        <v>4</v>
      </c>
      <c r="J1704" t="str">
        <f t="shared" si="104"/>
        <v>144</v>
      </c>
      <c r="K1704" t="str">
        <f t="shared" si="105"/>
        <v/>
      </c>
      <c r="L1704" t="str">
        <f t="shared" si="106"/>
        <v/>
      </c>
      <c r="M1704" t="str">
        <f t="shared" si="107"/>
        <v/>
      </c>
    </row>
    <row r="1705" spans="1:13" x14ac:dyDescent="0.25">
      <c r="A1705">
        <v>5305</v>
      </c>
      <c r="B1705">
        <v>7</v>
      </c>
      <c r="C1705" s="1">
        <v>43579</v>
      </c>
      <c r="D1705">
        <v>32.700000000000003</v>
      </c>
      <c r="E1705">
        <v>3.6333333333333302</v>
      </c>
      <c r="F1705">
        <f>$O$2-C1705</f>
        <v>7</v>
      </c>
      <c r="G1705" cm="1">
        <f t="array" ref="G1705">_xlfn.IFS(F1705&gt;_xlfn.QUARTILE.INC(F:F,3),4,F1705&gt;_xlfn.QUARTILE.INC(F:F,2),3,F1705&gt;_xlfn.QUARTILE.INC(F:F,1),2,F1705&lt;=_xlfn.QUARTILE.INC(F:F,1),1)</f>
        <v>3</v>
      </c>
      <c r="H1705" cm="1">
        <f t="array" ref="H1705">_xlfn.IFS(B1705&gt;_xlfn.QUARTILE.INC(B:B,3),1,B1705&gt;_xlfn.QUARTILE.INC(B:B,2),2,B1705&gt;_xlfn.QUARTILE.INC(B:B,1),3,B1705&lt;=_xlfn.QUARTILE.INC(B:B,1),4)</f>
        <v>3</v>
      </c>
      <c r="I1705" cm="1">
        <f t="array" ref="I1705">_xlfn.IFS(D1705&gt;_xlfn.QUARTILE.INC(D:D,3),1,D1705&gt;_xlfn.QUARTILE.INC(D:D,2),2,D1705&gt;_xlfn.QUARTILE.INC(D:D,1),3,D1705&lt;=_xlfn.QUARTILE.INC(D:D,1),4)</f>
        <v>4</v>
      </c>
      <c r="J1705" t="str">
        <f t="shared" si="104"/>
        <v>334</v>
      </c>
      <c r="K1705" t="str">
        <f t="shared" si="105"/>
        <v/>
      </c>
      <c r="L1705" t="str">
        <f t="shared" si="106"/>
        <v/>
      </c>
      <c r="M1705" t="str">
        <f t="shared" si="107"/>
        <v/>
      </c>
    </row>
    <row r="1706" spans="1:13" x14ac:dyDescent="0.25">
      <c r="A1706">
        <v>86</v>
      </c>
      <c r="B1706">
        <v>7</v>
      </c>
      <c r="C1706" s="1">
        <v>43584</v>
      </c>
      <c r="D1706">
        <v>32.700000000000003</v>
      </c>
      <c r="E1706">
        <v>4.6714285714285699</v>
      </c>
      <c r="F1706">
        <f>$O$2-C1706</f>
        <v>2</v>
      </c>
      <c r="G1706" cm="1">
        <f t="array" ref="G1706">_xlfn.IFS(F1706&gt;_xlfn.QUARTILE.INC(F:F,3),4,F1706&gt;_xlfn.QUARTILE.INC(F:F,2),3,F1706&gt;_xlfn.QUARTILE.INC(F:F,1),2,F1706&lt;=_xlfn.QUARTILE.INC(F:F,1),1)</f>
        <v>1</v>
      </c>
      <c r="H1706" cm="1">
        <f t="array" ref="H1706">_xlfn.IFS(B1706&gt;_xlfn.QUARTILE.INC(B:B,3),1,B1706&gt;_xlfn.QUARTILE.INC(B:B,2),2,B1706&gt;_xlfn.QUARTILE.INC(B:B,1),3,B1706&lt;=_xlfn.QUARTILE.INC(B:B,1),4)</f>
        <v>3</v>
      </c>
      <c r="I1706" cm="1">
        <f t="array" ref="I1706">_xlfn.IFS(D1706&gt;_xlfn.QUARTILE.INC(D:D,3),1,D1706&gt;_xlfn.QUARTILE.INC(D:D,2),2,D1706&gt;_xlfn.QUARTILE.INC(D:D,1),3,D1706&lt;=_xlfn.QUARTILE.INC(D:D,1),4)</f>
        <v>4</v>
      </c>
      <c r="J1706" t="str">
        <f t="shared" si="104"/>
        <v>134</v>
      </c>
      <c r="K1706" t="str">
        <f t="shared" si="105"/>
        <v/>
      </c>
      <c r="L1706" t="str">
        <f t="shared" si="106"/>
        <v/>
      </c>
      <c r="M1706" t="str">
        <f t="shared" si="107"/>
        <v/>
      </c>
    </row>
    <row r="1707" spans="1:13" x14ac:dyDescent="0.25">
      <c r="A1707">
        <v>268</v>
      </c>
      <c r="B1707">
        <v>7</v>
      </c>
      <c r="C1707" s="1">
        <v>43564</v>
      </c>
      <c r="D1707">
        <v>32.700000000000003</v>
      </c>
      <c r="E1707">
        <v>4.0875000000000004</v>
      </c>
      <c r="F1707">
        <f>$O$2-C1707</f>
        <v>22</v>
      </c>
      <c r="G1707" cm="1">
        <f t="array" ref="G1707">_xlfn.IFS(F1707&gt;_xlfn.QUARTILE.INC(F:F,3),4,F1707&gt;_xlfn.QUARTILE.INC(F:F,2),3,F1707&gt;_xlfn.QUARTILE.INC(F:F,1),2,F1707&lt;=_xlfn.QUARTILE.INC(F:F,1),1)</f>
        <v>4</v>
      </c>
      <c r="H1707" cm="1">
        <f t="array" ref="H1707">_xlfn.IFS(B1707&gt;_xlfn.QUARTILE.INC(B:B,3),1,B1707&gt;_xlfn.QUARTILE.INC(B:B,2),2,B1707&gt;_xlfn.QUARTILE.INC(B:B,1),3,B1707&lt;=_xlfn.QUARTILE.INC(B:B,1),4)</f>
        <v>3</v>
      </c>
      <c r="I1707" cm="1">
        <f t="array" ref="I1707">_xlfn.IFS(D1707&gt;_xlfn.QUARTILE.INC(D:D,3),1,D1707&gt;_xlfn.QUARTILE.INC(D:D,2),2,D1707&gt;_xlfn.QUARTILE.INC(D:D,1),3,D1707&lt;=_xlfn.QUARTILE.INC(D:D,1),4)</f>
        <v>4</v>
      </c>
      <c r="J1707" t="str">
        <f t="shared" si="104"/>
        <v>434</v>
      </c>
      <c r="K1707" t="str">
        <f t="shared" si="105"/>
        <v>At Risk</v>
      </c>
      <c r="L1707" t="str">
        <f t="shared" si="106"/>
        <v/>
      </c>
      <c r="M1707" t="str">
        <f t="shared" si="107"/>
        <v/>
      </c>
    </row>
    <row r="1708" spans="1:13" x14ac:dyDescent="0.25">
      <c r="A1708">
        <v>529</v>
      </c>
      <c r="B1708">
        <v>6</v>
      </c>
      <c r="C1708" s="1">
        <v>43579</v>
      </c>
      <c r="D1708">
        <v>32.65</v>
      </c>
      <c r="E1708">
        <v>4.6642857142857101</v>
      </c>
      <c r="F1708">
        <f>$O$2-C1708</f>
        <v>7</v>
      </c>
      <c r="G1708" cm="1">
        <f t="array" ref="G1708">_xlfn.IFS(F1708&gt;_xlfn.QUARTILE.INC(F:F,3),4,F1708&gt;_xlfn.QUARTILE.INC(F:F,2),3,F1708&gt;_xlfn.QUARTILE.INC(F:F,1),2,F1708&lt;=_xlfn.QUARTILE.INC(F:F,1),1)</f>
        <v>3</v>
      </c>
      <c r="H1708" cm="1">
        <f t="array" ref="H1708">_xlfn.IFS(B1708&gt;_xlfn.QUARTILE.INC(B:B,3),1,B1708&gt;_xlfn.QUARTILE.INC(B:B,2),2,B1708&gt;_xlfn.QUARTILE.INC(B:B,1),3,B1708&lt;=_xlfn.QUARTILE.INC(B:B,1),4)</f>
        <v>4</v>
      </c>
      <c r="I1708" cm="1">
        <f t="array" ref="I1708">_xlfn.IFS(D1708&gt;_xlfn.QUARTILE.INC(D:D,3),1,D1708&gt;_xlfn.QUARTILE.INC(D:D,2),2,D1708&gt;_xlfn.QUARTILE.INC(D:D,1),3,D1708&lt;=_xlfn.QUARTILE.INC(D:D,1),4)</f>
        <v>4</v>
      </c>
      <c r="J1708" t="str">
        <f t="shared" si="104"/>
        <v>344</v>
      </c>
      <c r="K1708" t="str">
        <f t="shared" si="105"/>
        <v/>
      </c>
      <c r="L1708" t="str">
        <f t="shared" si="106"/>
        <v/>
      </c>
      <c r="M1708" t="str">
        <f t="shared" si="107"/>
        <v/>
      </c>
    </row>
    <row r="1709" spans="1:13" x14ac:dyDescent="0.25">
      <c r="A1709">
        <v>5591</v>
      </c>
      <c r="B1709">
        <v>4</v>
      </c>
      <c r="C1709" s="1">
        <v>43584</v>
      </c>
      <c r="D1709">
        <v>32.65</v>
      </c>
      <c r="E1709">
        <v>5.4416666666666602</v>
      </c>
      <c r="F1709">
        <f>$O$2-C1709</f>
        <v>2</v>
      </c>
      <c r="G1709" cm="1">
        <f t="array" ref="G1709">_xlfn.IFS(F1709&gt;_xlfn.QUARTILE.INC(F:F,3),4,F1709&gt;_xlfn.QUARTILE.INC(F:F,2),3,F1709&gt;_xlfn.QUARTILE.INC(F:F,1),2,F1709&lt;=_xlfn.QUARTILE.INC(F:F,1),1)</f>
        <v>1</v>
      </c>
      <c r="H1709" cm="1">
        <f t="array" ref="H1709">_xlfn.IFS(B1709&gt;_xlfn.QUARTILE.INC(B:B,3),1,B1709&gt;_xlfn.QUARTILE.INC(B:B,2),2,B1709&gt;_xlfn.QUARTILE.INC(B:B,1),3,B1709&lt;=_xlfn.QUARTILE.INC(B:B,1),4)</f>
        <v>4</v>
      </c>
      <c r="I1709" cm="1">
        <f t="array" ref="I1709">_xlfn.IFS(D1709&gt;_xlfn.QUARTILE.INC(D:D,3),1,D1709&gt;_xlfn.QUARTILE.INC(D:D,2),2,D1709&gt;_xlfn.QUARTILE.INC(D:D,1),3,D1709&lt;=_xlfn.QUARTILE.INC(D:D,1),4)</f>
        <v>4</v>
      </c>
      <c r="J1709" t="str">
        <f t="shared" si="104"/>
        <v>144</v>
      </c>
      <c r="K1709" t="str">
        <f t="shared" si="105"/>
        <v/>
      </c>
      <c r="L1709" t="str">
        <f t="shared" si="106"/>
        <v/>
      </c>
      <c r="M1709" t="str">
        <f t="shared" si="107"/>
        <v/>
      </c>
    </row>
    <row r="1710" spans="1:13" x14ac:dyDescent="0.25">
      <c r="A1710">
        <v>5779</v>
      </c>
      <c r="B1710">
        <v>6</v>
      </c>
      <c r="C1710" s="1">
        <v>43583</v>
      </c>
      <c r="D1710">
        <v>32.65</v>
      </c>
      <c r="E1710">
        <v>4.6642857142857101</v>
      </c>
      <c r="F1710">
        <f>$O$2-C1710</f>
        <v>3</v>
      </c>
      <c r="G1710" cm="1">
        <f t="array" ref="G1710">_xlfn.IFS(F1710&gt;_xlfn.QUARTILE.INC(F:F,3),4,F1710&gt;_xlfn.QUARTILE.INC(F:F,2),3,F1710&gt;_xlfn.QUARTILE.INC(F:F,1),2,F1710&lt;=_xlfn.QUARTILE.INC(F:F,1),1)</f>
        <v>1</v>
      </c>
      <c r="H1710" cm="1">
        <f t="array" ref="H1710">_xlfn.IFS(B1710&gt;_xlfn.QUARTILE.INC(B:B,3),1,B1710&gt;_xlfn.QUARTILE.INC(B:B,2),2,B1710&gt;_xlfn.QUARTILE.INC(B:B,1),3,B1710&lt;=_xlfn.QUARTILE.INC(B:B,1),4)</f>
        <v>4</v>
      </c>
      <c r="I1710" cm="1">
        <f t="array" ref="I1710">_xlfn.IFS(D1710&gt;_xlfn.QUARTILE.INC(D:D,3),1,D1710&gt;_xlfn.QUARTILE.INC(D:D,2),2,D1710&gt;_xlfn.QUARTILE.INC(D:D,1),3,D1710&lt;=_xlfn.QUARTILE.INC(D:D,1),4)</f>
        <v>4</v>
      </c>
      <c r="J1710" t="str">
        <f t="shared" si="104"/>
        <v>144</v>
      </c>
      <c r="K1710" t="str">
        <f t="shared" si="105"/>
        <v/>
      </c>
      <c r="L1710" t="str">
        <f t="shared" si="106"/>
        <v/>
      </c>
      <c r="M1710" t="str">
        <f t="shared" si="107"/>
        <v/>
      </c>
    </row>
    <row r="1711" spans="1:13" x14ac:dyDescent="0.25">
      <c r="A1711">
        <v>611</v>
      </c>
      <c r="B1711">
        <v>6</v>
      </c>
      <c r="C1711" s="1">
        <v>43582</v>
      </c>
      <c r="D1711">
        <v>32.6</v>
      </c>
      <c r="E1711">
        <v>4.6571428571428504</v>
      </c>
      <c r="F1711">
        <f>$O$2-C1711</f>
        <v>4</v>
      </c>
      <c r="G1711" cm="1">
        <f t="array" ref="G1711">_xlfn.IFS(F1711&gt;_xlfn.QUARTILE.INC(F:F,3),4,F1711&gt;_xlfn.QUARTILE.INC(F:F,2),3,F1711&gt;_xlfn.QUARTILE.INC(F:F,1),2,F1711&lt;=_xlfn.QUARTILE.INC(F:F,1),1)</f>
        <v>2</v>
      </c>
      <c r="H1711" cm="1">
        <f t="array" ref="H1711">_xlfn.IFS(B1711&gt;_xlfn.QUARTILE.INC(B:B,3),1,B1711&gt;_xlfn.QUARTILE.INC(B:B,2),2,B1711&gt;_xlfn.QUARTILE.INC(B:B,1),3,B1711&lt;=_xlfn.QUARTILE.INC(B:B,1),4)</f>
        <v>4</v>
      </c>
      <c r="I1711" cm="1">
        <f t="array" ref="I1711">_xlfn.IFS(D1711&gt;_xlfn.QUARTILE.INC(D:D,3),1,D1711&gt;_xlfn.QUARTILE.INC(D:D,2),2,D1711&gt;_xlfn.QUARTILE.INC(D:D,1),3,D1711&lt;=_xlfn.QUARTILE.INC(D:D,1),4)</f>
        <v>4</v>
      </c>
      <c r="J1711" t="str">
        <f t="shared" si="104"/>
        <v>244</v>
      </c>
      <c r="K1711" t="str">
        <f t="shared" si="105"/>
        <v/>
      </c>
      <c r="L1711" t="str">
        <f t="shared" si="106"/>
        <v/>
      </c>
      <c r="M1711" t="str">
        <f t="shared" si="107"/>
        <v/>
      </c>
    </row>
    <row r="1712" spans="1:13" x14ac:dyDescent="0.25">
      <c r="A1712">
        <v>262</v>
      </c>
      <c r="B1712">
        <v>5</v>
      </c>
      <c r="C1712" s="1">
        <v>43583</v>
      </c>
      <c r="D1712">
        <v>32.5</v>
      </c>
      <c r="E1712">
        <v>5.4166666666666599</v>
      </c>
      <c r="F1712">
        <f>$O$2-C1712</f>
        <v>3</v>
      </c>
      <c r="G1712" cm="1">
        <f t="array" ref="G1712">_xlfn.IFS(F1712&gt;_xlfn.QUARTILE.INC(F:F,3),4,F1712&gt;_xlfn.QUARTILE.INC(F:F,2),3,F1712&gt;_xlfn.QUARTILE.INC(F:F,1),2,F1712&lt;=_xlfn.QUARTILE.INC(F:F,1),1)</f>
        <v>1</v>
      </c>
      <c r="H1712" cm="1">
        <f t="array" ref="H1712">_xlfn.IFS(B1712&gt;_xlfn.QUARTILE.INC(B:B,3),1,B1712&gt;_xlfn.QUARTILE.INC(B:B,2),2,B1712&gt;_xlfn.QUARTILE.INC(B:B,1),3,B1712&lt;=_xlfn.QUARTILE.INC(B:B,1),4)</f>
        <v>4</v>
      </c>
      <c r="I1712" cm="1">
        <f t="array" ref="I1712">_xlfn.IFS(D1712&gt;_xlfn.QUARTILE.INC(D:D,3),1,D1712&gt;_xlfn.QUARTILE.INC(D:D,2),2,D1712&gt;_xlfn.QUARTILE.INC(D:D,1),3,D1712&lt;=_xlfn.QUARTILE.INC(D:D,1),4)</f>
        <v>4</v>
      </c>
      <c r="J1712" t="str">
        <f t="shared" si="104"/>
        <v>144</v>
      </c>
      <c r="K1712" t="str">
        <f t="shared" si="105"/>
        <v/>
      </c>
      <c r="L1712" t="str">
        <f t="shared" si="106"/>
        <v/>
      </c>
      <c r="M1712" t="str">
        <f t="shared" si="107"/>
        <v/>
      </c>
    </row>
    <row r="1713" spans="1:13" x14ac:dyDescent="0.25">
      <c r="A1713">
        <v>8233</v>
      </c>
      <c r="B1713">
        <v>7</v>
      </c>
      <c r="C1713" s="1">
        <v>43583</v>
      </c>
      <c r="D1713">
        <v>32.5</v>
      </c>
      <c r="E1713">
        <v>4.0625</v>
      </c>
      <c r="F1713">
        <f>$O$2-C1713</f>
        <v>3</v>
      </c>
      <c r="G1713" cm="1">
        <f t="array" ref="G1713">_xlfn.IFS(F1713&gt;_xlfn.QUARTILE.INC(F:F,3),4,F1713&gt;_xlfn.QUARTILE.INC(F:F,2),3,F1713&gt;_xlfn.QUARTILE.INC(F:F,1),2,F1713&lt;=_xlfn.QUARTILE.INC(F:F,1),1)</f>
        <v>1</v>
      </c>
      <c r="H1713" cm="1">
        <f t="array" ref="H1713">_xlfn.IFS(B1713&gt;_xlfn.QUARTILE.INC(B:B,3),1,B1713&gt;_xlfn.QUARTILE.INC(B:B,2),2,B1713&gt;_xlfn.QUARTILE.INC(B:B,1),3,B1713&lt;=_xlfn.QUARTILE.INC(B:B,1),4)</f>
        <v>3</v>
      </c>
      <c r="I1713" cm="1">
        <f t="array" ref="I1713">_xlfn.IFS(D1713&gt;_xlfn.QUARTILE.INC(D:D,3),1,D1713&gt;_xlfn.QUARTILE.INC(D:D,2),2,D1713&gt;_xlfn.QUARTILE.INC(D:D,1),3,D1713&lt;=_xlfn.QUARTILE.INC(D:D,1),4)</f>
        <v>4</v>
      </c>
      <c r="J1713" t="str">
        <f t="shared" si="104"/>
        <v>134</v>
      </c>
      <c r="K1713" t="str">
        <f t="shared" si="105"/>
        <v/>
      </c>
      <c r="L1713" t="str">
        <f t="shared" si="106"/>
        <v/>
      </c>
      <c r="M1713" t="str">
        <f t="shared" si="107"/>
        <v/>
      </c>
    </row>
    <row r="1714" spans="1:13" x14ac:dyDescent="0.25">
      <c r="A1714">
        <v>8398</v>
      </c>
      <c r="B1714">
        <v>8</v>
      </c>
      <c r="C1714" s="1">
        <v>43578</v>
      </c>
      <c r="D1714">
        <v>32.4</v>
      </c>
      <c r="E1714">
        <v>4.05</v>
      </c>
      <c r="F1714">
        <f>$O$2-C1714</f>
        <v>8</v>
      </c>
      <c r="G1714" cm="1">
        <f t="array" ref="G1714">_xlfn.IFS(F1714&gt;_xlfn.QUARTILE.INC(F:F,3),4,F1714&gt;_xlfn.QUARTILE.INC(F:F,2),3,F1714&gt;_xlfn.QUARTILE.INC(F:F,1),2,F1714&lt;=_xlfn.QUARTILE.INC(F:F,1),1)</f>
        <v>4</v>
      </c>
      <c r="H1714" cm="1">
        <f t="array" ref="H1714">_xlfn.IFS(B1714&gt;_xlfn.QUARTILE.INC(B:B,3),1,B1714&gt;_xlfn.QUARTILE.INC(B:B,2),2,B1714&gt;_xlfn.QUARTILE.INC(B:B,1),3,B1714&lt;=_xlfn.QUARTILE.INC(B:B,1),4)</f>
        <v>3</v>
      </c>
      <c r="I1714" cm="1">
        <f t="array" ref="I1714">_xlfn.IFS(D1714&gt;_xlfn.QUARTILE.INC(D:D,3),1,D1714&gt;_xlfn.QUARTILE.INC(D:D,2),2,D1714&gt;_xlfn.QUARTILE.INC(D:D,1),3,D1714&lt;=_xlfn.QUARTILE.INC(D:D,1),4)</f>
        <v>4</v>
      </c>
      <c r="J1714" t="str">
        <f t="shared" si="104"/>
        <v>434</v>
      </c>
      <c r="K1714" t="str">
        <f t="shared" si="105"/>
        <v>At Risk</v>
      </c>
      <c r="L1714" t="str">
        <f t="shared" si="106"/>
        <v/>
      </c>
      <c r="M1714" t="str">
        <f t="shared" si="107"/>
        <v/>
      </c>
    </row>
    <row r="1715" spans="1:13" x14ac:dyDescent="0.25">
      <c r="A1715">
        <v>298</v>
      </c>
      <c r="B1715">
        <v>8</v>
      </c>
      <c r="C1715" s="1">
        <v>43575</v>
      </c>
      <c r="D1715">
        <v>32.35</v>
      </c>
      <c r="E1715">
        <v>4.0437500000000002</v>
      </c>
      <c r="F1715">
        <f>$O$2-C1715</f>
        <v>11</v>
      </c>
      <c r="G1715" cm="1">
        <f t="array" ref="G1715">_xlfn.IFS(F1715&gt;_xlfn.QUARTILE.INC(F:F,3),4,F1715&gt;_xlfn.QUARTILE.INC(F:F,2),3,F1715&gt;_xlfn.QUARTILE.INC(F:F,1),2,F1715&lt;=_xlfn.QUARTILE.INC(F:F,1),1)</f>
        <v>4</v>
      </c>
      <c r="H1715" cm="1">
        <f t="array" ref="H1715">_xlfn.IFS(B1715&gt;_xlfn.QUARTILE.INC(B:B,3),1,B1715&gt;_xlfn.QUARTILE.INC(B:B,2),2,B1715&gt;_xlfn.QUARTILE.INC(B:B,1),3,B1715&lt;=_xlfn.QUARTILE.INC(B:B,1),4)</f>
        <v>3</v>
      </c>
      <c r="I1715" cm="1">
        <f t="array" ref="I1715">_xlfn.IFS(D1715&gt;_xlfn.QUARTILE.INC(D:D,3),1,D1715&gt;_xlfn.QUARTILE.INC(D:D,2),2,D1715&gt;_xlfn.QUARTILE.INC(D:D,1),3,D1715&lt;=_xlfn.QUARTILE.INC(D:D,1),4)</f>
        <v>4</v>
      </c>
      <c r="J1715" t="str">
        <f t="shared" si="104"/>
        <v>434</v>
      </c>
      <c r="K1715" t="str">
        <f t="shared" si="105"/>
        <v>At Risk</v>
      </c>
      <c r="L1715" t="str">
        <f t="shared" si="106"/>
        <v/>
      </c>
      <c r="M1715" t="str">
        <f t="shared" si="107"/>
        <v/>
      </c>
    </row>
    <row r="1716" spans="1:13" x14ac:dyDescent="0.25">
      <c r="A1716">
        <v>5309</v>
      </c>
      <c r="B1716">
        <v>6</v>
      </c>
      <c r="C1716" s="1">
        <v>43577</v>
      </c>
      <c r="D1716">
        <v>32.35</v>
      </c>
      <c r="E1716">
        <v>5.3916666666666604</v>
      </c>
      <c r="F1716">
        <f>$O$2-C1716</f>
        <v>9</v>
      </c>
      <c r="G1716" cm="1">
        <f t="array" ref="G1716">_xlfn.IFS(F1716&gt;_xlfn.QUARTILE.INC(F:F,3),4,F1716&gt;_xlfn.QUARTILE.INC(F:F,2),3,F1716&gt;_xlfn.QUARTILE.INC(F:F,1),2,F1716&lt;=_xlfn.QUARTILE.INC(F:F,1),1)</f>
        <v>4</v>
      </c>
      <c r="H1716" cm="1">
        <f t="array" ref="H1716">_xlfn.IFS(B1716&gt;_xlfn.QUARTILE.INC(B:B,3),1,B1716&gt;_xlfn.QUARTILE.INC(B:B,2),2,B1716&gt;_xlfn.QUARTILE.INC(B:B,1),3,B1716&lt;=_xlfn.QUARTILE.INC(B:B,1),4)</f>
        <v>4</v>
      </c>
      <c r="I1716" cm="1">
        <f t="array" ref="I1716">_xlfn.IFS(D1716&gt;_xlfn.QUARTILE.INC(D:D,3),1,D1716&gt;_xlfn.QUARTILE.INC(D:D,2),2,D1716&gt;_xlfn.QUARTILE.INC(D:D,1),3,D1716&lt;=_xlfn.QUARTILE.INC(D:D,1),4)</f>
        <v>4</v>
      </c>
      <c r="J1716" t="str">
        <f t="shared" si="104"/>
        <v>444</v>
      </c>
      <c r="K1716" t="str">
        <f t="shared" si="105"/>
        <v>At Risk</v>
      </c>
      <c r="L1716" t="str">
        <f t="shared" si="106"/>
        <v/>
      </c>
      <c r="M1716" t="str">
        <f t="shared" si="107"/>
        <v/>
      </c>
    </row>
    <row r="1717" spans="1:13" x14ac:dyDescent="0.25">
      <c r="A1717">
        <v>5036</v>
      </c>
      <c r="B1717">
        <v>6</v>
      </c>
      <c r="C1717" s="1">
        <v>43572</v>
      </c>
      <c r="D1717">
        <v>32.35</v>
      </c>
      <c r="E1717">
        <v>4.0437500000000002</v>
      </c>
      <c r="F1717">
        <f>$O$2-C1717</f>
        <v>14</v>
      </c>
      <c r="G1717" cm="1">
        <f t="array" ref="G1717">_xlfn.IFS(F1717&gt;_xlfn.QUARTILE.INC(F:F,3),4,F1717&gt;_xlfn.QUARTILE.INC(F:F,2),3,F1717&gt;_xlfn.QUARTILE.INC(F:F,1),2,F1717&lt;=_xlfn.QUARTILE.INC(F:F,1),1)</f>
        <v>4</v>
      </c>
      <c r="H1717" cm="1">
        <f t="array" ref="H1717">_xlfn.IFS(B1717&gt;_xlfn.QUARTILE.INC(B:B,3),1,B1717&gt;_xlfn.QUARTILE.INC(B:B,2),2,B1717&gt;_xlfn.QUARTILE.INC(B:B,1),3,B1717&lt;=_xlfn.QUARTILE.INC(B:B,1),4)</f>
        <v>4</v>
      </c>
      <c r="I1717" cm="1">
        <f t="array" ref="I1717">_xlfn.IFS(D1717&gt;_xlfn.QUARTILE.INC(D:D,3),1,D1717&gt;_xlfn.QUARTILE.INC(D:D,2),2,D1717&gt;_xlfn.QUARTILE.INC(D:D,1),3,D1717&lt;=_xlfn.QUARTILE.INC(D:D,1),4)</f>
        <v>4</v>
      </c>
      <c r="J1717" t="str">
        <f t="shared" si="104"/>
        <v>444</v>
      </c>
      <c r="K1717" t="str">
        <f t="shared" si="105"/>
        <v>At Risk</v>
      </c>
      <c r="L1717" t="str">
        <f t="shared" si="106"/>
        <v/>
      </c>
      <c r="M1717" t="str">
        <f t="shared" si="107"/>
        <v/>
      </c>
    </row>
    <row r="1718" spans="1:13" x14ac:dyDescent="0.25">
      <c r="A1718">
        <v>226</v>
      </c>
      <c r="B1718">
        <v>6</v>
      </c>
      <c r="C1718" s="1">
        <v>43564</v>
      </c>
      <c r="D1718">
        <v>32.299999999999997</v>
      </c>
      <c r="E1718">
        <v>4.6142857142857103</v>
      </c>
      <c r="F1718">
        <f>$O$2-C1718</f>
        <v>22</v>
      </c>
      <c r="G1718" cm="1">
        <f t="array" ref="G1718">_xlfn.IFS(F1718&gt;_xlfn.QUARTILE.INC(F:F,3),4,F1718&gt;_xlfn.QUARTILE.INC(F:F,2),3,F1718&gt;_xlfn.QUARTILE.INC(F:F,1),2,F1718&lt;=_xlfn.QUARTILE.INC(F:F,1),1)</f>
        <v>4</v>
      </c>
      <c r="H1718" cm="1">
        <f t="array" ref="H1718">_xlfn.IFS(B1718&gt;_xlfn.QUARTILE.INC(B:B,3),1,B1718&gt;_xlfn.QUARTILE.INC(B:B,2),2,B1718&gt;_xlfn.QUARTILE.INC(B:B,1),3,B1718&lt;=_xlfn.QUARTILE.INC(B:B,1),4)</f>
        <v>4</v>
      </c>
      <c r="I1718" cm="1">
        <f t="array" ref="I1718">_xlfn.IFS(D1718&gt;_xlfn.QUARTILE.INC(D:D,3),1,D1718&gt;_xlfn.QUARTILE.INC(D:D,2),2,D1718&gt;_xlfn.QUARTILE.INC(D:D,1),3,D1718&lt;=_xlfn.QUARTILE.INC(D:D,1),4)</f>
        <v>4</v>
      </c>
      <c r="J1718" t="str">
        <f t="shared" si="104"/>
        <v>444</v>
      </c>
      <c r="K1718" t="str">
        <f t="shared" si="105"/>
        <v>At Risk</v>
      </c>
      <c r="L1718" t="str">
        <f t="shared" si="106"/>
        <v/>
      </c>
      <c r="M1718" t="str">
        <f t="shared" si="107"/>
        <v/>
      </c>
    </row>
    <row r="1719" spans="1:13" x14ac:dyDescent="0.25">
      <c r="A1719">
        <v>5601</v>
      </c>
      <c r="B1719">
        <v>7</v>
      </c>
      <c r="C1719" s="1">
        <v>43583</v>
      </c>
      <c r="D1719">
        <v>32.25</v>
      </c>
      <c r="E1719">
        <v>4.6071428571428497</v>
      </c>
      <c r="F1719">
        <f>$O$2-C1719</f>
        <v>3</v>
      </c>
      <c r="G1719" cm="1">
        <f t="array" ref="G1719">_xlfn.IFS(F1719&gt;_xlfn.QUARTILE.INC(F:F,3),4,F1719&gt;_xlfn.QUARTILE.INC(F:F,2),3,F1719&gt;_xlfn.QUARTILE.INC(F:F,1),2,F1719&lt;=_xlfn.QUARTILE.INC(F:F,1),1)</f>
        <v>1</v>
      </c>
      <c r="H1719" cm="1">
        <f t="array" ref="H1719">_xlfn.IFS(B1719&gt;_xlfn.QUARTILE.INC(B:B,3),1,B1719&gt;_xlfn.QUARTILE.INC(B:B,2),2,B1719&gt;_xlfn.QUARTILE.INC(B:B,1),3,B1719&lt;=_xlfn.QUARTILE.INC(B:B,1),4)</f>
        <v>3</v>
      </c>
      <c r="I1719" cm="1">
        <f t="array" ref="I1719">_xlfn.IFS(D1719&gt;_xlfn.QUARTILE.INC(D:D,3),1,D1719&gt;_xlfn.QUARTILE.INC(D:D,2),2,D1719&gt;_xlfn.QUARTILE.INC(D:D,1),3,D1719&lt;=_xlfn.QUARTILE.INC(D:D,1),4)</f>
        <v>4</v>
      </c>
      <c r="J1719" t="str">
        <f t="shared" si="104"/>
        <v>134</v>
      </c>
      <c r="K1719" t="str">
        <f t="shared" si="105"/>
        <v/>
      </c>
      <c r="L1719" t="str">
        <f t="shared" si="106"/>
        <v/>
      </c>
      <c r="M1719" t="str">
        <f t="shared" si="107"/>
        <v/>
      </c>
    </row>
    <row r="1720" spans="1:13" x14ac:dyDescent="0.25">
      <c r="A1720">
        <v>270</v>
      </c>
      <c r="B1720">
        <v>6</v>
      </c>
      <c r="C1720" s="1">
        <v>43578</v>
      </c>
      <c r="D1720">
        <v>32.25</v>
      </c>
      <c r="E1720">
        <v>5.375</v>
      </c>
      <c r="F1720">
        <f>$O$2-C1720</f>
        <v>8</v>
      </c>
      <c r="G1720" cm="1">
        <f t="array" ref="G1720">_xlfn.IFS(F1720&gt;_xlfn.QUARTILE.INC(F:F,3),4,F1720&gt;_xlfn.QUARTILE.INC(F:F,2),3,F1720&gt;_xlfn.QUARTILE.INC(F:F,1),2,F1720&lt;=_xlfn.QUARTILE.INC(F:F,1),1)</f>
        <v>4</v>
      </c>
      <c r="H1720" cm="1">
        <f t="array" ref="H1720">_xlfn.IFS(B1720&gt;_xlfn.QUARTILE.INC(B:B,3),1,B1720&gt;_xlfn.QUARTILE.INC(B:B,2),2,B1720&gt;_xlfn.QUARTILE.INC(B:B,1),3,B1720&lt;=_xlfn.QUARTILE.INC(B:B,1),4)</f>
        <v>4</v>
      </c>
      <c r="I1720" cm="1">
        <f t="array" ref="I1720">_xlfn.IFS(D1720&gt;_xlfn.QUARTILE.INC(D:D,3),1,D1720&gt;_xlfn.QUARTILE.INC(D:D,2),2,D1720&gt;_xlfn.QUARTILE.INC(D:D,1),3,D1720&lt;=_xlfn.QUARTILE.INC(D:D,1),4)</f>
        <v>4</v>
      </c>
      <c r="J1720" t="str">
        <f t="shared" si="104"/>
        <v>444</v>
      </c>
      <c r="K1720" t="str">
        <f t="shared" si="105"/>
        <v>At Risk</v>
      </c>
      <c r="L1720" t="str">
        <f t="shared" si="106"/>
        <v/>
      </c>
      <c r="M1720" t="str">
        <f t="shared" si="107"/>
        <v/>
      </c>
    </row>
    <row r="1721" spans="1:13" x14ac:dyDescent="0.25">
      <c r="A1721">
        <v>562</v>
      </c>
      <c r="B1721">
        <v>6</v>
      </c>
      <c r="C1721" s="1">
        <v>43580</v>
      </c>
      <c r="D1721">
        <v>32.25</v>
      </c>
      <c r="E1721">
        <v>5.375</v>
      </c>
      <c r="F1721">
        <f>$O$2-C1721</f>
        <v>6</v>
      </c>
      <c r="G1721" cm="1">
        <f t="array" ref="G1721">_xlfn.IFS(F1721&gt;_xlfn.QUARTILE.INC(F:F,3),4,F1721&gt;_xlfn.QUARTILE.INC(F:F,2),3,F1721&gt;_xlfn.QUARTILE.INC(F:F,1),2,F1721&lt;=_xlfn.QUARTILE.INC(F:F,1),1)</f>
        <v>3</v>
      </c>
      <c r="H1721" cm="1">
        <f t="array" ref="H1721">_xlfn.IFS(B1721&gt;_xlfn.QUARTILE.INC(B:B,3),1,B1721&gt;_xlfn.QUARTILE.INC(B:B,2),2,B1721&gt;_xlfn.QUARTILE.INC(B:B,1),3,B1721&lt;=_xlfn.QUARTILE.INC(B:B,1),4)</f>
        <v>4</v>
      </c>
      <c r="I1721" cm="1">
        <f t="array" ref="I1721">_xlfn.IFS(D1721&gt;_xlfn.QUARTILE.INC(D:D,3),1,D1721&gt;_xlfn.QUARTILE.INC(D:D,2),2,D1721&gt;_xlfn.QUARTILE.INC(D:D,1),3,D1721&lt;=_xlfn.QUARTILE.INC(D:D,1),4)</f>
        <v>4</v>
      </c>
      <c r="J1721" t="str">
        <f t="shared" si="104"/>
        <v>344</v>
      </c>
      <c r="K1721" t="str">
        <f t="shared" si="105"/>
        <v/>
      </c>
      <c r="L1721" t="str">
        <f t="shared" si="106"/>
        <v/>
      </c>
      <c r="M1721" t="str">
        <f t="shared" si="107"/>
        <v/>
      </c>
    </row>
    <row r="1722" spans="1:13" x14ac:dyDescent="0.25">
      <c r="A1722">
        <v>5342</v>
      </c>
      <c r="B1722">
        <v>6</v>
      </c>
      <c r="C1722" s="1">
        <v>43584</v>
      </c>
      <c r="D1722">
        <v>32.25</v>
      </c>
      <c r="E1722">
        <v>3.5833333333333299</v>
      </c>
      <c r="F1722">
        <f>$O$2-C1722</f>
        <v>2</v>
      </c>
      <c r="G1722" cm="1">
        <f t="array" ref="G1722">_xlfn.IFS(F1722&gt;_xlfn.QUARTILE.INC(F:F,3),4,F1722&gt;_xlfn.QUARTILE.INC(F:F,2),3,F1722&gt;_xlfn.QUARTILE.INC(F:F,1),2,F1722&lt;=_xlfn.QUARTILE.INC(F:F,1),1)</f>
        <v>1</v>
      </c>
      <c r="H1722" cm="1">
        <f t="array" ref="H1722">_xlfn.IFS(B1722&gt;_xlfn.QUARTILE.INC(B:B,3),1,B1722&gt;_xlfn.QUARTILE.INC(B:B,2),2,B1722&gt;_xlfn.QUARTILE.INC(B:B,1),3,B1722&lt;=_xlfn.QUARTILE.INC(B:B,1),4)</f>
        <v>4</v>
      </c>
      <c r="I1722" cm="1">
        <f t="array" ref="I1722">_xlfn.IFS(D1722&gt;_xlfn.QUARTILE.INC(D:D,3),1,D1722&gt;_xlfn.QUARTILE.INC(D:D,2),2,D1722&gt;_xlfn.QUARTILE.INC(D:D,1),3,D1722&lt;=_xlfn.QUARTILE.INC(D:D,1),4)</f>
        <v>4</v>
      </c>
      <c r="J1722" t="str">
        <f t="shared" si="104"/>
        <v>144</v>
      </c>
      <c r="K1722" t="str">
        <f t="shared" si="105"/>
        <v/>
      </c>
      <c r="L1722" t="str">
        <f t="shared" si="106"/>
        <v/>
      </c>
      <c r="M1722" t="str">
        <f t="shared" si="107"/>
        <v/>
      </c>
    </row>
    <row r="1723" spans="1:13" x14ac:dyDescent="0.25">
      <c r="A1723">
        <v>36</v>
      </c>
      <c r="B1723">
        <v>6</v>
      </c>
      <c r="C1723" s="1">
        <v>43580</v>
      </c>
      <c r="D1723">
        <v>32.25</v>
      </c>
      <c r="E1723">
        <v>5.375</v>
      </c>
      <c r="F1723">
        <f>$O$2-C1723</f>
        <v>6</v>
      </c>
      <c r="G1723" cm="1">
        <f t="array" ref="G1723">_xlfn.IFS(F1723&gt;_xlfn.QUARTILE.INC(F:F,3),4,F1723&gt;_xlfn.QUARTILE.INC(F:F,2),3,F1723&gt;_xlfn.QUARTILE.INC(F:F,1),2,F1723&lt;=_xlfn.QUARTILE.INC(F:F,1),1)</f>
        <v>3</v>
      </c>
      <c r="H1723" cm="1">
        <f t="array" ref="H1723">_xlfn.IFS(B1723&gt;_xlfn.QUARTILE.INC(B:B,3),1,B1723&gt;_xlfn.QUARTILE.INC(B:B,2),2,B1723&gt;_xlfn.QUARTILE.INC(B:B,1),3,B1723&lt;=_xlfn.QUARTILE.INC(B:B,1),4)</f>
        <v>4</v>
      </c>
      <c r="I1723" cm="1">
        <f t="array" ref="I1723">_xlfn.IFS(D1723&gt;_xlfn.QUARTILE.INC(D:D,3),1,D1723&gt;_xlfn.QUARTILE.INC(D:D,2),2,D1723&gt;_xlfn.QUARTILE.INC(D:D,1),3,D1723&lt;=_xlfn.QUARTILE.INC(D:D,1),4)</f>
        <v>4</v>
      </c>
      <c r="J1723" t="str">
        <f t="shared" si="104"/>
        <v>344</v>
      </c>
      <c r="K1723" t="str">
        <f t="shared" si="105"/>
        <v/>
      </c>
      <c r="L1723" t="str">
        <f t="shared" si="106"/>
        <v/>
      </c>
      <c r="M1723" t="str">
        <f t="shared" si="107"/>
        <v/>
      </c>
    </row>
    <row r="1724" spans="1:13" x14ac:dyDescent="0.25">
      <c r="A1724">
        <v>5043</v>
      </c>
      <c r="B1724">
        <v>7</v>
      </c>
      <c r="C1724" s="1">
        <v>43582</v>
      </c>
      <c r="D1724">
        <v>32.200000000000003</v>
      </c>
      <c r="E1724">
        <v>4.5999999999999996</v>
      </c>
      <c r="F1724">
        <f>$O$2-C1724</f>
        <v>4</v>
      </c>
      <c r="G1724" cm="1">
        <f t="array" ref="G1724">_xlfn.IFS(F1724&gt;_xlfn.QUARTILE.INC(F:F,3),4,F1724&gt;_xlfn.QUARTILE.INC(F:F,2),3,F1724&gt;_xlfn.QUARTILE.INC(F:F,1),2,F1724&lt;=_xlfn.QUARTILE.INC(F:F,1),1)</f>
        <v>2</v>
      </c>
      <c r="H1724" cm="1">
        <f t="array" ref="H1724">_xlfn.IFS(B1724&gt;_xlfn.QUARTILE.INC(B:B,3),1,B1724&gt;_xlfn.QUARTILE.INC(B:B,2),2,B1724&gt;_xlfn.QUARTILE.INC(B:B,1),3,B1724&lt;=_xlfn.QUARTILE.INC(B:B,1),4)</f>
        <v>3</v>
      </c>
      <c r="I1724" cm="1">
        <f t="array" ref="I1724">_xlfn.IFS(D1724&gt;_xlfn.QUARTILE.INC(D:D,3),1,D1724&gt;_xlfn.QUARTILE.INC(D:D,2),2,D1724&gt;_xlfn.QUARTILE.INC(D:D,1),3,D1724&lt;=_xlfn.QUARTILE.INC(D:D,1),4)</f>
        <v>4</v>
      </c>
      <c r="J1724" t="str">
        <f t="shared" si="104"/>
        <v>234</v>
      </c>
      <c r="K1724" t="str">
        <f t="shared" si="105"/>
        <v/>
      </c>
      <c r="L1724" t="str">
        <f t="shared" si="106"/>
        <v/>
      </c>
      <c r="M1724" t="str">
        <f t="shared" si="107"/>
        <v/>
      </c>
    </row>
    <row r="1725" spans="1:13" x14ac:dyDescent="0.25">
      <c r="A1725">
        <v>49</v>
      </c>
      <c r="B1725">
        <v>7</v>
      </c>
      <c r="C1725" s="1">
        <v>43581</v>
      </c>
      <c r="D1725">
        <v>32.15</v>
      </c>
      <c r="E1725">
        <v>4.0187499999999998</v>
      </c>
      <c r="F1725">
        <f>$O$2-C1725</f>
        <v>5</v>
      </c>
      <c r="G1725" cm="1">
        <f t="array" ref="G1725">_xlfn.IFS(F1725&gt;_xlfn.QUARTILE.INC(F:F,3),4,F1725&gt;_xlfn.QUARTILE.INC(F:F,2),3,F1725&gt;_xlfn.QUARTILE.INC(F:F,1),2,F1725&lt;=_xlfn.QUARTILE.INC(F:F,1),1)</f>
        <v>3</v>
      </c>
      <c r="H1725" cm="1">
        <f t="array" ref="H1725">_xlfn.IFS(B1725&gt;_xlfn.QUARTILE.INC(B:B,3),1,B1725&gt;_xlfn.QUARTILE.INC(B:B,2),2,B1725&gt;_xlfn.QUARTILE.INC(B:B,1),3,B1725&lt;=_xlfn.QUARTILE.INC(B:B,1),4)</f>
        <v>3</v>
      </c>
      <c r="I1725" cm="1">
        <f t="array" ref="I1725">_xlfn.IFS(D1725&gt;_xlfn.QUARTILE.INC(D:D,3),1,D1725&gt;_xlfn.QUARTILE.INC(D:D,2),2,D1725&gt;_xlfn.QUARTILE.INC(D:D,1),3,D1725&lt;=_xlfn.QUARTILE.INC(D:D,1),4)</f>
        <v>4</v>
      </c>
      <c r="J1725" t="str">
        <f t="shared" si="104"/>
        <v>334</v>
      </c>
      <c r="K1725" t="str">
        <f t="shared" si="105"/>
        <v/>
      </c>
      <c r="L1725" t="str">
        <f t="shared" si="106"/>
        <v/>
      </c>
      <c r="M1725" t="str">
        <f t="shared" si="107"/>
        <v/>
      </c>
    </row>
    <row r="1726" spans="1:13" x14ac:dyDescent="0.25">
      <c r="A1726">
        <v>590</v>
      </c>
      <c r="B1726">
        <v>7</v>
      </c>
      <c r="C1726" s="1">
        <v>43576</v>
      </c>
      <c r="D1726">
        <v>32.1</v>
      </c>
      <c r="E1726">
        <v>4.0125000000000002</v>
      </c>
      <c r="F1726">
        <f>$O$2-C1726</f>
        <v>10</v>
      </c>
      <c r="G1726" cm="1">
        <f t="array" ref="G1726">_xlfn.IFS(F1726&gt;_xlfn.QUARTILE.INC(F:F,3),4,F1726&gt;_xlfn.QUARTILE.INC(F:F,2),3,F1726&gt;_xlfn.QUARTILE.INC(F:F,1),2,F1726&lt;=_xlfn.QUARTILE.INC(F:F,1),1)</f>
        <v>4</v>
      </c>
      <c r="H1726" cm="1">
        <f t="array" ref="H1726">_xlfn.IFS(B1726&gt;_xlfn.QUARTILE.INC(B:B,3),1,B1726&gt;_xlfn.QUARTILE.INC(B:B,2),2,B1726&gt;_xlfn.QUARTILE.INC(B:B,1),3,B1726&lt;=_xlfn.QUARTILE.INC(B:B,1),4)</f>
        <v>3</v>
      </c>
      <c r="I1726" cm="1">
        <f t="array" ref="I1726">_xlfn.IFS(D1726&gt;_xlfn.QUARTILE.INC(D:D,3),1,D1726&gt;_xlfn.QUARTILE.INC(D:D,2),2,D1726&gt;_xlfn.QUARTILE.INC(D:D,1),3,D1726&lt;=_xlfn.QUARTILE.INC(D:D,1),4)</f>
        <v>4</v>
      </c>
      <c r="J1726" t="str">
        <f t="shared" si="104"/>
        <v>434</v>
      </c>
      <c r="K1726" t="str">
        <f t="shared" si="105"/>
        <v>At Risk</v>
      </c>
      <c r="L1726" t="str">
        <f t="shared" si="106"/>
        <v/>
      </c>
      <c r="M1726" t="str">
        <f t="shared" si="107"/>
        <v/>
      </c>
    </row>
    <row r="1727" spans="1:13" x14ac:dyDescent="0.25">
      <c r="A1727">
        <v>626</v>
      </c>
      <c r="B1727">
        <v>6</v>
      </c>
      <c r="C1727" s="1">
        <v>43582</v>
      </c>
      <c r="D1727">
        <v>32</v>
      </c>
      <c r="E1727">
        <v>4.5714285714285703</v>
      </c>
      <c r="F1727">
        <f>$O$2-C1727</f>
        <v>4</v>
      </c>
      <c r="G1727" cm="1">
        <f t="array" ref="G1727">_xlfn.IFS(F1727&gt;_xlfn.QUARTILE.INC(F:F,3),4,F1727&gt;_xlfn.QUARTILE.INC(F:F,2),3,F1727&gt;_xlfn.QUARTILE.INC(F:F,1),2,F1727&lt;=_xlfn.QUARTILE.INC(F:F,1),1)</f>
        <v>2</v>
      </c>
      <c r="H1727" cm="1">
        <f t="array" ref="H1727">_xlfn.IFS(B1727&gt;_xlfn.QUARTILE.INC(B:B,3),1,B1727&gt;_xlfn.QUARTILE.INC(B:B,2),2,B1727&gt;_xlfn.QUARTILE.INC(B:B,1),3,B1727&lt;=_xlfn.QUARTILE.INC(B:B,1),4)</f>
        <v>4</v>
      </c>
      <c r="I1727" cm="1">
        <f t="array" ref="I1727">_xlfn.IFS(D1727&gt;_xlfn.QUARTILE.INC(D:D,3),1,D1727&gt;_xlfn.QUARTILE.INC(D:D,2),2,D1727&gt;_xlfn.QUARTILE.INC(D:D,1),3,D1727&lt;=_xlfn.QUARTILE.INC(D:D,1),4)</f>
        <v>4</v>
      </c>
      <c r="J1727" t="str">
        <f t="shared" si="104"/>
        <v>244</v>
      </c>
      <c r="K1727" t="str">
        <f t="shared" si="105"/>
        <v/>
      </c>
      <c r="L1727" t="str">
        <f t="shared" si="106"/>
        <v/>
      </c>
      <c r="M1727" t="str">
        <f t="shared" si="107"/>
        <v/>
      </c>
    </row>
    <row r="1728" spans="1:13" x14ac:dyDescent="0.25">
      <c r="A1728">
        <v>5139</v>
      </c>
      <c r="B1728">
        <v>7</v>
      </c>
      <c r="C1728" s="1">
        <v>43583</v>
      </c>
      <c r="D1728">
        <v>32</v>
      </c>
      <c r="E1728">
        <v>3.2</v>
      </c>
      <c r="F1728">
        <f>$O$2-C1728</f>
        <v>3</v>
      </c>
      <c r="G1728" cm="1">
        <f t="array" ref="G1728">_xlfn.IFS(F1728&gt;_xlfn.QUARTILE.INC(F:F,3),4,F1728&gt;_xlfn.QUARTILE.INC(F:F,2),3,F1728&gt;_xlfn.QUARTILE.INC(F:F,1),2,F1728&lt;=_xlfn.QUARTILE.INC(F:F,1),1)</f>
        <v>1</v>
      </c>
      <c r="H1728" cm="1">
        <f t="array" ref="H1728">_xlfn.IFS(B1728&gt;_xlfn.QUARTILE.INC(B:B,3),1,B1728&gt;_xlfn.QUARTILE.INC(B:B,2),2,B1728&gt;_xlfn.QUARTILE.INC(B:B,1),3,B1728&lt;=_xlfn.QUARTILE.INC(B:B,1),4)</f>
        <v>3</v>
      </c>
      <c r="I1728" cm="1">
        <f t="array" ref="I1728">_xlfn.IFS(D1728&gt;_xlfn.QUARTILE.INC(D:D,3),1,D1728&gt;_xlfn.QUARTILE.INC(D:D,2),2,D1728&gt;_xlfn.QUARTILE.INC(D:D,1),3,D1728&lt;=_xlfn.QUARTILE.INC(D:D,1),4)</f>
        <v>4</v>
      </c>
      <c r="J1728" t="str">
        <f t="shared" si="104"/>
        <v>134</v>
      </c>
      <c r="K1728" t="str">
        <f t="shared" si="105"/>
        <v/>
      </c>
      <c r="L1728" t="str">
        <f t="shared" si="106"/>
        <v/>
      </c>
      <c r="M1728" t="str">
        <f t="shared" si="107"/>
        <v/>
      </c>
    </row>
    <row r="1729" spans="1:13" x14ac:dyDescent="0.25">
      <c r="A1729">
        <v>5877</v>
      </c>
      <c r="B1729">
        <v>6</v>
      </c>
      <c r="C1729" s="1">
        <v>43582</v>
      </c>
      <c r="D1729">
        <v>32</v>
      </c>
      <c r="E1729">
        <v>4.5714285714285703</v>
      </c>
      <c r="F1729">
        <f>$O$2-C1729</f>
        <v>4</v>
      </c>
      <c r="G1729" cm="1">
        <f t="array" ref="G1729">_xlfn.IFS(F1729&gt;_xlfn.QUARTILE.INC(F:F,3),4,F1729&gt;_xlfn.QUARTILE.INC(F:F,2),3,F1729&gt;_xlfn.QUARTILE.INC(F:F,1),2,F1729&lt;=_xlfn.QUARTILE.INC(F:F,1),1)</f>
        <v>2</v>
      </c>
      <c r="H1729" cm="1">
        <f t="array" ref="H1729">_xlfn.IFS(B1729&gt;_xlfn.QUARTILE.INC(B:B,3),1,B1729&gt;_xlfn.QUARTILE.INC(B:B,2),2,B1729&gt;_xlfn.QUARTILE.INC(B:B,1),3,B1729&lt;=_xlfn.QUARTILE.INC(B:B,1),4)</f>
        <v>4</v>
      </c>
      <c r="I1729" cm="1">
        <f t="array" ref="I1729">_xlfn.IFS(D1729&gt;_xlfn.QUARTILE.INC(D:D,3),1,D1729&gt;_xlfn.QUARTILE.INC(D:D,2),2,D1729&gt;_xlfn.QUARTILE.INC(D:D,1),3,D1729&lt;=_xlfn.QUARTILE.INC(D:D,1),4)</f>
        <v>4</v>
      </c>
      <c r="J1729" t="str">
        <f t="shared" si="104"/>
        <v>244</v>
      </c>
      <c r="K1729" t="str">
        <f t="shared" si="105"/>
        <v/>
      </c>
      <c r="L1729" t="str">
        <f t="shared" si="106"/>
        <v/>
      </c>
      <c r="M1729" t="str">
        <f t="shared" si="107"/>
        <v/>
      </c>
    </row>
    <row r="1730" spans="1:13" x14ac:dyDescent="0.25">
      <c r="A1730">
        <v>309</v>
      </c>
      <c r="B1730">
        <v>7</v>
      </c>
      <c r="C1730" s="1">
        <v>43583</v>
      </c>
      <c r="D1730">
        <v>32</v>
      </c>
      <c r="E1730">
        <v>4.5714285714285703</v>
      </c>
      <c r="F1730">
        <f>$O$2-C1730</f>
        <v>3</v>
      </c>
      <c r="G1730" cm="1">
        <f t="array" ref="G1730">_xlfn.IFS(F1730&gt;_xlfn.QUARTILE.INC(F:F,3),4,F1730&gt;_xlfn.QUARTILE.INC(F:F,2),3,F1730&gt;_xlfn.QUARTILE.INC(F:F,1),2,F1730&lt;=_xlfn.QUARTILE.INC(F:F,1),1)</f>
        <v>1</v>
      </c>
      <c r="H1730" cm="1">
        <f t="array" ref="H1730">_xlfn.IFS(B1730&gt;_xlfn.QUARTILE.INC(B:B,3),1,B1730&gt;_xlfn.QUARTILE.INC(B:B,2),2,B1730&gt;_xlfn.QUARTILE.INC(B:B,1),3,B1730&lt;=_xlfn.QUARTILE.INC(B:B,1),4)</f>
        <v>3</v>
      </c>
      <c r="I1730" cm="1">
        <f t="array" ref="I1730">_xlfn.IFS(D1730&gt;_xlfn.QUARTILE.INC(D:D,3),1,D1730&gt;_xlfn.QUARTILE.INC(D:D,2),2,D1730&gt;_xlfn.QUARTILE.INC(D:D,1),3,D1730&lt;=_xlfn.QUARTILE.INC(D:D,1),4)</f>
        <v>4</v>
      </c>
      <c r="J1730" t="str">
        <f t="shared" si="104"/>
        <v>134</v>
      </c>
      <c r="K1730" t="str">
        <f t="shared" si="105"/>
        <v/>
      </c>
      <c r="L1730" t="str">
        <f t="shared" si="106"/>
        <v/>
      </c>
      <c r="M1730" t="str">
        <f t="shared" si="107"/>
        <v/>
      </c>
    </row>
    <row r="1731" spans="1:13" x14ac:dyDescent="0.25">
      <c r="A1731">
        <v>5500</v>
      </c>
      <c r="B1731">
        <v>7</v>
      </c>
      <c r="C1731" s="1">
        <v>43584</v>
      </c>
      <c r="D1731">
        <v>32</v>
      </c>
      <c r="E1731">
        <v>4</v>
      </c>
      <c r="F1731">
        <f>$O$2-C1731</f>
        <v>2</v>
      </c>
      <c r="G1731" cm="1">
        <f t="array" ref="G1731">_xlfn.IFS(F1731&gt;_xlfn.QUARTILE.INC(F:F,3),4,F1731&gt;_xlfn.QUARTILE.INC(F:F,2),3,F1731&gt;_xlfn.QUARTILE.INC(F:F,1),2,F1731&lt;=_xlfn.QUARTILE.INC(F:F,1),1)</f>
        <v>1</v>
      </c>
      <c r="H1731" cm="1">
        <f t="array" ref="H1731">_xlfn.IFS(B1731&gt;_xlfn.QUARTILE.INC(B:B,3),1,B1731&gt;_xlfn.QUARTILE.INC(B:B,2),2,B1731&gt;_xlfn.QUARTILE.INC(B:B,1),3,B1731&lt;=_xlfn.QUARTILE.INC(B:B,1),4)</f>
        <v>3</v>
      </c>
      <c r="I1731" cm="1">
        <f t="array" ref="I1731">_xlfn.IFS(D1731&gt;_xlfn.QUARTILE.INC(D:D,3),1,D1731&gt;_xlfn.QUARTILE.INC(D:D,2),2,D1731&gt;_xlfn.QUARTILE.INC(D:D,1),3,D1731&lt;=_xlfn.QUARTILE.INC(D:D,1),4)</f>
        <v>4</v>
      </c>
      <c r="J1731" t="str">
        <f t="shared" ref="J1731:J1794" si="108">_xlfn.CONCAT(G1731,H1731,I1731,)</f>
        <v>134</v>
      </c>
      <c r="K1731" t="str">
        <f t="shared" ref="K1731:K1794" si="109">IF(OR(G1731=4,G1731=4),"At Risk", "")</f>
        <v/>
      </c>
      <c r="L1731" t="str">
        <f t="shared" ref="L1731:L1794" si="110">IF(AND(G1731=1,H1731=1,I1731=1),"Champion","")</f>
        <v/>
      </c>
      <c r="M1731" t="str">
        <f t="shared" ref="M1731:M1794" si="111">IF(H1731=1,"Loyal","")</f>
        <v/>
      </c>
    </row>
    <row r="1732" spans="1:13" x14ac:dyDescent="0.25">
      <c r="A1732">
        <v>487</v>
      </c>
      <c r="B1732">
        <v>5</v>
      </c>
      <c r="C1732" s="1">
        <v>43578</v>
      </c>
      <c r="D1732">
        <v>32</v>
      </c>
      <c r="E1732">
        <v>4</v>
      </c>
      <c r="F1732">
        <f>$O$2-C1732</f>
        <v>8</v>
      </c>
      <c r="G1732" cm="1">
        <f t="array" ref="G1732">_xlfn.IFS(F1732&gt;_xlfn.QUARTILE.INC(F:F,3),4,F1732&gt;_xlfn.QUARTILE.INC(F:F,2),3,F1732&gt;_xlfn.QUARTILE.INC(F:F,1),2,F1732&lt;=_xlfn.QUARTILE.INC(F:F,1),1)</f>
        <v>4</v>
      </c>
      <c r="H1732" cm="1">
        <f t="array" ref="H1732">_xlfn.IFS(B1732&gt;_xlfn.QUARTILE.INC(B:B,3),1,B1732&gt;_xlfn.QUARTILE.INC(B:B,2),2,B1732&gt;_xlfn.QUARTILE.INC(B:B,1),3,B1732&lt;=_xlfn.QUARTILE.INC(B:B,1),4)</f>
        <v>4</v>
      </c>
      <c r="I1732" cm="1">
        <f t="array" ref="I1732">_xlfn.IFS(D1732&gt;_xlfn.QUARTILE.INC(D:D,3),1,D1732&gt;_xlfn.QUARTILE.INC(D:D,2),2,D1732&gt;_xlfn.QUARTILE.INC(D:D,1),3,D1732&lt;=_xlfn.QUARTILE.INC(D:D,1),4)</f>
        <v>4</v>
      </c>
      <c r="J1732" t="str">
        <f t="shared" si="108"/>
        <v>444</v>
      </c>
      <c r="K1732" t="str">
        <f t="shared" si="109"/>
        <v>At Risk</v>
      </c>
      <c r="L1732" t="str">
        <f t="shared" si="110"/>
        <v/>
      </c>
      <c r="M1732" t="str">
        <f t="shared" si="111"/>
        <v/>
      </c>
    </row>
    <row r="1733" spans="1:13" x14ac:dyDescent="0.25">
      <c r="A1733">
        <v>402</v>
      </c>
      <c r="B1733">
        <v>6</v>
      </c>
      <c r="C1733" s="1">
        <v>43573</v>
      </c>
      <c r="D1733">
        <v>32</v>
      </c>
      <c r="E1733">
        <v>5.3333333333333304</v>
      </c>
      <c r="F1733">
        <f>$O$2-C1733</f>
        <v>13</v>
      </c>
      <c r="G1733" cm="1">
        <f t="array" ref="G1733">_xlfn.IFS(F1733&gt;_xlfn.QUARTILE.INC(F:F,3),4,F1733&gt;_xlfn.QUARTILE.INC(F:F,2),3,F1733&gt;_xlfn.QUARTILE.INC(F:F,1),2,F1733&lt;=_xlfn.QUARTILE.INC(F:F,1),1)</f>
        <v>4</v>
      </c>
      <c r="H1733" cm="1">
        <f t="array" ref="H1733">_xlfn.IFS(B1733&gt;_xlfn.QUARTILE.INC(B:B,3),1,B1733&gt;_xlfn.QUARTILE.INC(B:B,2),2,B1733&gt;_xlfn.QUARTILE.INC(B:B,1),3,B1733&lt;=_xlfn.QUARTILE.INC(B:B,1),4)</f>
        <v>4</v>
      </c>
      <c r="I1733" cm="1">
        <f t="array" ref="I1733">_xlfn.IFS(D1733&gt;_xlfn.QUARTILE.INC(D:D,3),1,D1733&gt;_xlfn.QUARTILE.INC(D:D,2),2,D1733&gt;_xlfn.QUARTILE.INC(D:D,1),3,D1733&lt;=_xlfn.QUARTILE.INC(D:D,1),4)</f>
        <v>4</v>
      </c>
      <c r="J1733" t="str">
        <f t="shared" si="108"/>
        <v>444</v>
      </c>
      <c r="K1733" t="str">
        <f t="shared" si="109"/>
        <v>At Risk</v>
      </c>
      <c r="L1733" t="str">
        <f t="shared" si="110"/>
        <v/>
      </c>
      <c r="M1733" t="str">
        <f t="shared" si="111"/>
        <v/>
      </c>
    </row>
    <row r="1734" spans="1:13" x14ac:dyDescent="0.25">
      <c r="A1734">
        <v>5851</v>
      </c>
      <c r="B1734">
        <v>6</v>
      </c>
      <c r="C1734" s="1">
        <v>43583</v>
      </c>
      <c r="D1734">
        <v>31.9</v>
      </c>
      <c r="E1734">
        <v>4.5571428571428498</v>
      </c>
      <c r="F1734">
        <f>$O$2-C1734</f>
        <v>3</v>
      </c>
      <c r="G1734" cm="1">
        <f t="array" ref="G1734">_xlfn.IFS(F1734&gt;_xlfn.QUARTILE.INC(F:F,3),4,F1734&gt;_xlfn.QUARTILE.INC(F:F,2),3,F1734&gt;_xlfn.QUARTILE.INC(F:F,1),2,F1734&lt;=_xlfn.QUARTILE.INC(F:F,1),1)</f>
        <v>1</v>
      </c>
      <c r="H1734" cm="1">
        <f t="array" ref="H1734">_xlfn.IFS(B1734&gt;_xlfn.QUARTILE.INC(B:B,3),1,B1734&gt;_xlfn.QUARTILE.INC(B:B,2),2,B1734&gt;_xlfn.QUARTILE.INC(B:B,1),3,B1734&lt;=_xlfn.QUARTILE.INC(B:B,1),4)</f>
        <v>4</v>
      </c>
      <c r="I1734" cm="1">
        <f t="array" ref="I1734">_xlfn.IFS(D1734&gt;_xlfn.QUARTILE.INC(D:D,3),1,D1734&gt;_xlfn.QUARTILE.INC(D:D,2),2,D1734&gt;_xlfn.QUARTILE.INC(D:D,1),3,D1734&lt;=_xlfn.QUARTILE.INC(D:D,1),4)</f>
        <v>4</v>
      </c>
      <c r="J1734" t="str">
        <f t="shared" si="108"/>
        <v>144</v>
      </c>
      <c r="K1734" t="str">
        <f t="shared" si="109"/>
        <v/>
      </c>
      <c r="L1734" t="str">
        <f t="shared" si="110"/>
        <v/>
      </c>
      <c r="M1734" t="str">
        <f t="shared" si="111"/>
        <v/>
      </c>
    </row>
    <row r="1735" spans="1:13" x14ac:dyDescent="0.25">
      <c r="A1735">
        <v>5543</v>
      </c>
      <c r="B1735">
        <v>6</v>
      </c>
      <c r="C1735" s="1">
        <v>43583</v>
      </c>
      <c r="D1735">
        <v>31.9</v>
      </c>
      <c r="E1735">
        <v>4.5571428571428498</v>
      </c>
      <c r="F1735">
        <f>$O$2-C1735</f>
        <v>3</v>
      </c>
      <c r="G1735" cm="1">
        <f t="array" ref="G1735">_xlfn.IFS(F1735&gt;_xlfn.QUARTILE.INC(F:F,3),4,F1735&gt;_xlfn.QUARTILE.INC(F:F,2),3,F1735&gt;_xlfn.QUARTILE.INC(F:F,1),2,F1735&lt;=_xlfn.QUARTILE.INC(F:F,1),1)</f>
        <v>1</v>
      </c>
      <c r="H1735" cm="1">
        <f t="array" ref="H1735">_xlfn.IFS(B1735&gt;_xlfn.QUARTILE.INC(B:B,3),1,B1735&gt;_xlfn.QUARTILE.INC(B:B,2),2,B1735&gt;_xlfn.QUARTILE.INC(B:B,1),3,B1735&lt;=_xlfn.QUARTILE.INC(B:B,1),4)</f>
        <v>4</v>
      </c>
      <c r="I1735" cm="1">
        <f t="array" ref="I1735">_xlfn.IFS(D1735&gt;_xlfn.QUARTILE.INC(D:D,3),1,D1735&gt;_xlfn.QUARTILE.INC(D:D,2),2,D1735&gt;_xlfn.QUARTILE.INC(D:D,1),3,D1735&lt;=_xlfn.QUARTILE.INC(D:D,1),4)</f>
        <v>4</v>
      </c>
      <c r="J1735" t="str">
        <f t="shared" si="108"/>
        <v>144</v>
      </c>
      <c r="K1735" t="str">
        <f t="shared" si="109"/>
        <v/>
      </c>
      <c r="L1735" t="str">
        <f t="shared" si="110"/>
        <v/>
      </c>
      <c r="M1735" t="str">
        <f t="shared" si="111"/>
        <v/>
      </c>
    </row>
    <row r="1736" spans="1:13" x14ac:dyDescent="0.25">
      <c r="A1736">
        <v>5317</v>
      </c>
      <c r="B1736">
        <v>6</v>
      </c>
      <c r="C1736" s="1">
        <v>43581</v>
      </c>
      <c r="D1736">
        <v>31.85</v>
      </c>
      <c r="E1736">
        <v>4.55</v>
      </c>
      <c r="F1736">
        <f>$O$2-C1736</f>
        <v>5</v>
      </c>
      <c r="G1736" cm="1">
        <f t="array" ref="G1736">_xlfn.IFS(F1736&gt;_xlfn.QUARTILE.INC(F:F,3),4,F1736&gt;_xlfn.QUARTILE.INC(F:F,2),3,F1736&gt;_xlfn.QUARTILE.INC(F:F,1),2,F1736&lt;=_xlfn.QUARTILE.INC(F:F,1),1)</f>
        <v>3</v>
      </c>
      <c r="H1736" cm="1">
        <f t="array" ref="H1736">_xlfn.IFS(B1736&gt;_xlfn.QUARTILE.INC(B:B,3),1,B1736&gt;_xlfn.QUARTILE.INC(B:B,2),2,B1736&gt;_xlfn.QUARTILE.INC(B:B,1),3,B1736&lt;=_xlfn.QUARTILE.INC(B:B,1),4)</f>
        <v>4</v>
      </c>
      <c r="I1736" cm="1">
        <f t="array" ref="I1736">_xlfn.IFS(D1736&gt;_xlfn.QUARTILE.INC(D:D,3),1,D1736&gt;_xlfn.QUARTILE.INC(D:D,2),2,D1736&gt;_xlfn.QUARTILE.INC(D:D,1),3,D1736&lt;=_xlfn.QUARTILE.INC(D:D,1),4)</f>
        <v>4</v>
      </c>
      <c r="J1736" t="str">
        <f t="shared" si="108"/>
        <v>344</v>
      </c>
      <c r="K1736" t="str">
        <f t="shared" si="109"/>
        <v/>
      </c>
      <c r="L1736" t="str">
        <f t="shared" si="110"/>
        <v/>
      </c>
      <c r="M1736" t="str">
        <f t="shared" si="111"/>
        <v/>
      </c>
    </row>
    <row r="1737" spans="1:13" x14ac:dyDescent="0.25">
      <c r="A1737">
        <v>8421</v>
      </c>
      <c r="B1737">
        <v>6</v>
      </c>
      <c r="C1737" s="1">
        <v>43583</v>
      </c>
      <c r="D1737">
        <v>31.85</v>
      </c>
      <c r="E1737">
        <v>3.5388888888888799</v>
      </c>
      <c r="F1737">
        <f>$O$2-C1737</f>
        <v>3</v>
      </c>
      <c r="G1737" cm="1">
        <f t="array" ref="G1737">_xlfn.IFS(F1737&gt;_xlfn.QUARTILE.INC(F:F,3),4,F1737&gt;_xlfn.QUARTILE.INC(F:F,2),3,F1737&gt;_xlfn.QUARTILE.INC(F:F,1),2,F1737&lt;=_xlfn.QUARTILE.INC(F:F,1),1)</f>
        <v>1</v>
      </c>
      <c r="H1737" cm="1">
        <f t="array" ref="H1737">_xlfn.IFS(B1737&gt;_xlfn.QUARTILE.INC(B:B,3),1,B1737&gt;_xlfn.QUARTILE.INC(B:B,2),2,B1737&gt;_xlfn.QUARTILE.INC(B:B,1),3,B1737&lt;=_xlfn.QUARTILE.INC(B:B,1),4)</f>
        <v>4</v>
      </c>
      <c r="I1737" cm="1">
        <f t="array" ref="I1737">_xlfn.IFS(D1737&gt;_xlfn.QUARTILE.INC(D:D,3),1,D1737&gt;_xlfn.QUARTILE.INC(D:D,2),2,D1737&gt;_xlfn.QUARTILE.INC(D:D,1),3,D1737&lt;=_xlfn.QUARTILE.INC(D:D,1),4)</f>
        <v>4</v>
      </c>
      <c r="J1737" t="str">
        <f t="shared" si="108"/>
        <v>144</v>
      </c>
      <c r="K1737" t="str">
        <f t="shared" si="109"/>
        <v/>
      </c>
      <c r="L1737" t="str">
        <f t="shared" si="110"/>
        <v/>
      </c>
      <c r="M1737" t="str">
        <f t="shared" si="111"/>
        <v/>
      </c>
    </row>
    <row r="1738" spans="1:13" x14ac:dyDescent="0.25">
      <c r="A1738">
        <v>5692</v>
      </c>
      <c r="B1738">
        <v>6</v>
      </c>
      <c r="C1738" s="1">
        <v>43584</v>
      </c>
      <c r="D1738">
        <v>31.85</v>
      </c>
      <c r="E1738">
        <v>3.5388888888888799</v>
      </c>
      <c r="F1738">
        <f>$O$2-C1738</f>
        <v>2</v>
      </c>
      <c r="G1738" cm="1">
        <f t="array" ref="G1738">_xlfn.IFS(F1738&gt;_xlfn.QUARTILE.INC(F:F,3),4,F1738&gt;_xlfn.QUARTILE.INC(F:F,2),3,F1738&gt;_xlfn.QUARTILE.INC(F:F,1),2,F1738&lt;=_xlfn.QUARTILE.INC(F:F,1),1)</f>
        <v>1</v>
      </c>
      <c r="H1738" cm="1">
        <f t="array" ref="H1738">_xlfn.IFS(B1738&gt;_xlfn.QUARTILE.INC(B:B,3),1,B1738&gt;_xlfn.QUARTILE.INC(B:B,2),2,B1738&gt;_xlfn.QUARTILE.INC(B:B,1),3,B1738&lt;=_xlfn.QUARTILE.INC(B:B,1),4)</f>
        <v>4</v>
      </c>
      <c r="I1738" cm="1">
        <f t="array" ref="I1738">_xlfn.IFS(D1738&gt;_xlfn.QUARTILE.INC(D:D,3),1,D1738&gt;_xlfn.QUARTILE.INC(D:D,2),2,D1738&gt;_xlfn.QUARTILE.INC(D:D,1),3,D1738&lt;=_xlfn.QUARTILE.INC(D:D,1),4)</f>
        <v>4</v>
      </c>
      <c r="J1738" t="str">
        <f t="shared" si="108"/>
        <v>144</v>
      </c>
      <c r="K1738" t="str">
        <f t="shared" si="109"/>
        <v/>
      </c>
      <c r="L1738" t="str">
        <f t="shared" si="110"/>
        <v/>
      </c>
      <c r="M1738" t="str">
        <f t="shared" si="111"/>
        <v/>
      </c>
    </row>
    <row r="1739" spans="1:13" x14ac:dyDescent="0.25">
      <c r="A1739">
        <v>5473</v>
      </c>
      <c r="B1739">
        <v>5</v>
      </c>
      <c r="C1739" s="1">
        <v>43574</v>
      </c>
      <c r="D1739">
        <v>31.75</v>
      </c>
      <c r="E1739">
        <v>3.96875</v>
      </c>
      <c r="F1739">
        <f>$O$2-C1739</f>
        <v>12</v>
      </c>
      <c r="G1739" cm="1">
        <f t="array" ref="G1739">_xlfn.IFS(F1739&gt;_xlfn.QUARTILE.INC(F:F,3),4,F1739&gt;_xlfn.QUARTILE.INC(F:F,2),3,F1739&gt;_xlfn.QUARTILE.INC(F:F,1),2,F1739&lt;=_xlfn.QUARTILE.INC(F:F,1),1)</f>
        <v>4</v>
      </c>
      <c r="H1739" cm="1">
        <f t="array" ref="H1739">_xlfn.IFS(B1739&gt;_xlfn.QUARTILE.INC(B:B,3),1,B1739&gt;_xlfn.QUARTILE.INC(B:B,2),2,B1739&gt;_xlfn.QUARTILE.INC(B:B,1),3,B1739&lt;=_xlfn.QUARTILE.INC(B:B,1),4)</f>
        <v>4</v>
      </c>
      <c r="I1739" cm="1">
        <f t="array" ref="I1739">_xlfn.IFS(D1739&gt;_xlfn.QUARTILE.INC(D:D,3),1,D1739&gt;_xlfn.QUARTILE.INC(D:D,2),2,D1739&gt;_xlfn.QUARTILE.INC(D:D,1),3,D1739&lt;=_xlfn.QUARTILE.INC(D:D,1),4)</f>
        <v>4</v>
      </c>
      <c r="J1739" t="str">
        <f t="shared" si="108"/>
        <v>444</v>
      </c>
      <c r="K1739" t="str">
        <f t="shared" si="109"/>
        <v>At Risk</v>
      </c>
      <c r="L1739" t="str">
        <f t="shared" si="110"/>
        <v/>
      </c>
      <c r="M1739" t="str">
        <f t="shared" si="111"/>
        <v/>
      </c>
    </row>
    <row r="1740" spans="1:13" x14ac:dyDescent="0.25">
      <c r="A1740">
        <v>343</v>
      </c>
      <c r="B1740">
        <v>6</v>
      </c>
      <c r="C1740" s="1">
        <v>43578</v>
      </c>
      <c r="D1740">
        <v>31.75</v>
      </c>
      <c r="E1740">
        <v>4.5357142857142803</v>
      </c>
      <c r="F1740">
        <f>$O$2-C1740</f>
        <v>8</v>
      </c>
      <c r="G1740" cm="1">
        <f t="array" ref="G1740">_xlfn.IFS(F1740&gt;_xlfn.QUARTILE.INC(F:F,3),4,F1740&gt;_xlfn.QUARTILE.INC(F:F,2),3,F1740&gt;_xlfn.QUARTILE.INC(F:F,1),2,F1740&lt;=_xlfn.QUARTILE.INC(F:F,1),1)</f>
        <v>4</v>
      </c>
      <c r="H1740" cm="1">
        <f t="array" ref="H1740">_xlfn.IFS(B1740&gt;_xlfn.QUARTILE.INC(B:B,3),1,B1740&gt;_xlfn.QUARTILE.INC(B:B,2),2,B1740&gt;_xlfn.QUARTILE.INC(B:B,1),3,B1740&lt;=_xlfn.QUARTILE.INC(B:B,1),4)</f>
        <v>4</v>
      </c>
      <c r="I1740" cm="1">
        <f t="array" ref="I1740">_xlfn.IFS(D1740&gt;_xlfn.QUARTILE.INC(D:D,3),1,D1740&gt;_xlfn.QUARTILE.INC(D:D,2),2,D1740&gt;_xlfn.QUARTILE.INC(D:D,1),3,D1740&lt;=_xlfn.QUARTILE.INC(D:D,1),4)</f>
        <v>4</v>
      </c>
      <c r="J1740" t="str">
        <f t="shared" si="108"/>
        <v>444</v>
      </c>
      <c r="K1740" t="str">
        <f t="shared" si="109"/>
        <v>At Risk</v>
      </c>
      <c r="L1740" t="str">
        <f t="shared" si="110"/>
        <v/>
      </c>
      <c r="M1740" t="str">
        <f t="shared" si="111"/>
        <v/>
      </c>
    </row>
    <row r="1741" spans="1:13" x14ac:dyDescent="0.25">
      <c r="A1741">
        <v>5396</v>
      </c>
      <c r="B1741">
        <v>7</v>
      </c>
      <c r="C1741" s="1">
        <v>43571</v>
      </c>
      <c r="D1741">
        <v>31.75</v>
      </c>
      <c r="E1741">
        <v>3.96875</v>
      </c>
      <c r="F1741">
        <f>$O$2-C1741</f>
        <v>15</v>
      </c>
      <c r="G1741" cm="1">
        <f t="array" ref="G1741">_xlfn.IFS(F1741&gt;_xlfn.QUARTILE.INC(F:F,3),4,F1741&gt;_xlfn.QUARTILE.INC(F:F,2),3,F1741&gt;_xlfn.QUARTILE.INC(F:F,1),2,F1741&lt;=_xlfn.QUARTILE.INC(F:F,1),1)</f>
        <v>4</v>
      </c>
      <c r="H1741" cm="1">
        <f t="array" ref="H1741">_xlfn.IFS(B1741&gt;_xlfn.QUARTILE.INC(B:B,3),1,B1741&gt;_xlfn.QUARTILE.INC(B:B,2),2,B1741&gt;_xlfn.QUARTILE.INC(B:B,1),3,B1741&lt;=_xlfn.QUARTILE.INC(B:B,1),4)</f>
        <v>3</v>
      </c>
      <c r="I1741" cm="1">
        <f t="array" ref="I1741">_xlfn.IFS(D1741&gt;_xlfn.QUARTILE.INC(D:D,3),1,D1741&gt;_xlfn.QUARTILE.INC(D:D,2),2,D1741&gt;_xlfn.QUARTILE.INC(D:D,1),3,D1741&lt;=_xlfn.QUARTILE.INC(D:D,1),4)</f>
        <v>4</v>
      </c>
      <c r="J1741" t="str">
        <f t="shared" si="108"/>
        <v>434</v>
      </c>
      <c r="K1741" t="str">
        <f t="shared" si="109"/>
        <v>At Risk</v>
      </c>
      <c r="L1741" t="str">
        <f t="shared" si="110"/>
        <v/>
      </c>
      <c r="M1741" t="str">
        <f t="shared" si="111"/>
        <v/>
      </c>
    </row>
    <row r="1742" spans="1:13" x14ac:dyDescent="0.25">
      <c r="A1742">
        <v>5449</v>
      </c>
      <c r="B1742">
        <v>5</v>
      </c>
      <c r="C1742" s="1">
        <v>43584</v>
      </c>
      <c r="D1742">
        <v>31.7</v>
      </c>
      <c r="E1742">
        <v>4.5285714285714196</v>
      </c>
      <c r="F1742">
        <f>$O$2-C1742</f>
        <v>2</v>
      </c>
      <c r="G1742" cm="1">
        <f t="array" ref="G1742">_xlfn.IFS(F1742&gt;_xlfn.QUARTILE.INC(F:F,3),4,F1742&gt;_xlfn.QUARTILE.INC(F:F,2),3,F1742&gt;_xlfn.QUARTILE.INC(F:F,1),2,F1742&lt;=_xlfn.QUARTILE.INC(F:F,1),1)</f>
        <v>1</v>
      </c>
      <c r="H1742" cm="1">
        <f t="array" ref="H1742">_xlfn.IFS(B1742&gt;_xlfn.QUARTILE.INC(B:B,3),1,B1742&gt;_xlfn.QUARTILE.INC(B:B,2),2,B1742&gt;_xlfn.QUARTILE.INC(B:B,1),3,B1742&lt;=_xlfn.QUARTILE.INC(B:B,1),4)</f>
        <v>4</v>
      </c>
      <c r="I1742" cm="1">
        <f t="array" ref="I1742">_xlfn.IFS(D1742&gt;_xlfn.QUARTILE.INC(D:D,3),1,D1742&gt;_xlfn.QUARTILE.INC(D:D,2),2,D1742&gt;_xlfn.QUARTILE.INC(D:D,1),3,D1742&lt;=_xlfn.QUARTILE.INC(D:D,1),4)</f>
        <v>4</v>
      </c>
      <c r="J1742" t="str">
        <f t="shared" si="108"/>
        <v>144</v>
      </c>
      <c r="K1742" t="str">
        <f t="shared" si="109"/>
        <v/>
      </c>
      <c r="L1742" t="str">
        <f t="shared" si="110"/>
        <v/>
      </c>
      <c r="M1742" t="str">
        <f t="shared" si="111"/>
        <v/>
      </c>
    </row>
    <row r="1743" spans="1:13" x14ac:dyDescent="0.25">
      <c r="A1743">
        <v>5177</v>
      </c>
      <c r="B1743">
        <v>6</v>
      </c>
      <c r="C1743" s="1">
        <v>43567</v>
      </c>
      <c r="D1743">
        <v>31.7</v>
      </c>
      <c r="E1743">
        <v>3.17</v>
      </c>
      <c r="F1743">
        <f>$O$2-C1743</f>
        <v>19</v>
      </c>
      <c r="G1743" cm="1">
        <f t="array" ref="G1743">_xlfn.IFS(F1743&gt;_xlfn.QUARTILE.INC(F:F,3),4,F1743&gt;_xlfn.QUARTILE.INC(F:F,2),3,F1743&gt;_xlfn.QUARTILE.INC(F:F,1),2,F1743&lt;=_xlfn.QUARTILE.INC(F:F,1),1)</f>
        <v>4</v>
      </c>
      <c r="H1743" cm="1">
        <f t="array" ref="H1743">_xlfn.IFS(B1743&gt;_xlfn.QUARTILE.INC(B:B,3),1,B1743&gt;_xlfn.QUARTILE.INC(B:B,2),2,B1743&gt;_xlfn.QUARTILE.INC(B:B,1),3,B1743&lt;=_xlfn.QUARTILE.INC(B:B,1),4)</f>
        <v>4</v>
      </c>
      <c r="I1743" cm="1">
        <f t="array" ref="I1743">_xlfn.IFS(D1743&gt;_xlfn.QUARTILE.INC(D:D,3),1,D1743&gt;_xlfn.QUARTILE.INC(D:D,2),2,D1743&gt;_xlfn.QUARTILE.INC(D:D,1),3,D1743&lt;=_xlfn.QUARTILE.INC(D:D,1),4)</f>
        <v>4</v>
      </c>
      <c r="J1743" t="str">
        <f t="shared" si="108"/>
        <v>444</v>
      </c>
      <c r="K1743" t="str">
        <f t="shared" si="109"/>
        <v>At Risk</v>
      </c>
      <c r="L1743" t="str">
        <f t="shared" si="110"/>
        <v/>
      </c>
      <c r="M1743" t="str">
        <f t="shared" si="111"/>
        <v/>
      </c>
    </row>
    <row r="1744" spans="1:13" x14ac:dyDescent="0.25">
      <c r="A1744">
        <v>5803</v>
      </c>
      <c r="B1744">
        <v>7</v>
      </c>
      <c r="C1744" s="1">
        <v>43584</v>
      </c>
      <c r="D1744">
        <v>31.65</v>
      </c>
      <c r="E1744">
        <v>4.5214285714285696</v>
      </c>
      <c r="F1744">
        <f>$O$2-C1744</f>
        <v>2</v>
      </c>
      <c r="G1744" cm="1">
        <f t="array" ref="G1744">_xlfn.IFS(F1744&gt;_xlfn.QUARTILE.INC(F:F,3),4,F1744&gt;_xlfn.QUARTILE.INC(F:F,2),3,F1744&gt;_xlfn.QUARTILE.INC(F:F,1),2,F1744&lt;=_xlfn.QUARTILE.INC(F:F,1),1)</f>
        <v>1</v>
      </c>
      <c r="H1744" cm="1">
        <f t="array" ref="H1744">_xlfn.IFS(B1744&gt;_xlfn.QUARTILE.INC(B:B,3),1,B1744&gt;_xlfn.QUARTILE.INC(B:B,2),2,B1744&gt;_xlfn.QUARTILE.INC(B:B,1),3,B1744&lt;=_xlfn.QUARTILE.INC(B:B,1),4)</f>
        <v>3</v>
      </c>
      <c r="I1744" cm="1">
        <f t="array" ref="I1744">_xlfn.IFS(D1744&gt;_xlfn.QUARTILE.INC(D:D,3),1,D1744&gt;_xlfn.QUARTILE.INC(D:D,2),2,D1744&gt;_xlfn.QUARTILE.INC(D:D,1),3,D1744&lt;=_xlfn.QUARTILE.INC(D:D,1),4)</f>
        <v>4</v>
      </c>
      <c r="J1744" t="str">
        <f t="shared" si="108"/>
        <v>134</v>
      </c>
      <c r="K1744" t="str">
        <f t="shared" si="109"/>
        <v/>
      </c>
      <c r="L1744" t="str">
        <f t="shared" si="110"/>
        <v/>
      </c>
      <c r="M1744" t="str">
        <f t="shared" si="111"/>
        <v/>
      </c>
    </row>
    <row r="1745" spans="1:13" x14ac:dyDescent="0.25">
      <c r="A1745">
        <v>516</v>
      </c>
      <c r="B1745">
        <v>8</v>
      </c>
      <c r="C1745" s="1">
        <v>43580</v>
      </c>
      <c r="D1745">
        <v>31.6</v>
      </c>
      <c r="E1745">
        <v>3.95</v>
      </c>
      <c r="F1745">
        <f>$O$2-C1745</f>
        <v>6</v>
      </c>
      <c r="G1745" cm="1">
        <f t="array" ref="G1745">_xlfn.IFS(F1745&gt;_xlfn.QUARTILE.INC(F:F,3),4,F1745&gt;_xlfn.QUARTILE.INC(F:F,2),3,F1745&gt;_xlfn.QUARTILE.INC(F:F,1),2,F1745&lt;=_xlfn.QUARTILE.INC(F:F,1),1)</f>
        <v>3</v>
      </c>
      <c r="H1745" cm="1">
        <f t="array" ref="H1745">_xlfn.IFS(B1745&gt;_xlfn.QUARTILE.INC(B:B,3),1,B1745&gt;_xlfn.QUARTILE.INC(B:B,2),2,B1745&gt;_xlfn.QUARTILE.INC(B:B,1),3,B1745&lt;=_xlfn.QUARTILE.INC(B:B,1),4)</f>
        <v>3</v>
      </c>
      <c r="I1745" cm="1">
        <f t="array" ref="I1745">_xlfn.IFS(D1745&gt;_xlfn.QUARTILE.INC(D:D,3),1,D1745&gt;_xlfn.QUARTILE.INC(D:D,2),2,D1745&gt;_xlfn.QUARTILE.INC(D:D,1),3,D1745&lt;=_xlfn.QUARTILE.INC(D:D,1),4)</f>
        <v>4</v>
      </c>
      <c r="J1745" t="str">
        <f t="shared" si="108"/>
        <v>334</v>
      </c>
      <c r="K1745" t="str">
        <f t="shared" si="109"/>
        <v/>
      </c>
      <c r="L1745" t="str">
        <f t="shared" si="110"/>
        <v/>
      </c>
      <c r="M1745" t="str">
        <f t="shared" si="111"/>
        <v/>
      </c>
    </row>
    <row r="1746" spans="1:13" x14ac:dyDescent="0.25">
      <c r="A1746">
        <v>740</v>
      </c>
      <c r="B1746">
        <v>5</v>
      </c>
      <c r="C1746" s="1">
        <v>43584</v>
      </c>
      <c r="D1746">
        <v>31.6</v>
      </c>
      <c r="E1746">
        <v>5.2666666666666604</v>
      </c>
      <c r="F1746">
        <f>$O$2-C1746</f>
        <v>2</v>
      </c>
      <c r="G1746" cm="1">
        <f t="array" ref="G1746">_xlfn.IFS(F1746&gt;_xlfn.QUARTILE.INC(F:F,3),4,F1746&gt;_xlfn.QUARTILE.INC(F:F,2),3,F1746&gt;_xlfn.QUARTILE.INC(F:F,1),2,F1746&lt;=_xlfn.QUARTILE.INC(F:F,1),1)</f>
        <v>1</v>
      </c>
      <c r="H1746" cm="1">
        <f t="array" ref="H1746">_xlfn.IFS(B1746&gt;_xlfn.QUARTILE.INC(B:B,3),1,B1746&gt;_xlfn.QUARTILE.INC(B:B,2),2,B1746&gt;_xlfn.QUARTILE.INC(B:B,1),3,B1746&lt;=_xlfn.QUARTILE.INC(B:B,1),4)</f>
        <v>4</v>
      </c>
      <c r="I1746" cm="1">
        <f t="array" ref="I1746">_xlfn.IFS(D1746&gt;_xlfn.QUARTILE.INC(D:D,3),1,D1746&gt;_xlfn.QUARTILE.INC(D:D,2),2,D1746&gt;_xlfn.QUARTILE.INC(D:D,1),3,D1746&lt;=_xlfn.QUARTILE.INC(D:D,1),4)</f>
        <v>4</v>
      </c>
      <c r="J1746" t="str">
        <f t="shared" si="108"/>
        <v>144</v>
      </c>
      <c r="K1746" t="str">
        <f t="shared" si="109"/>
        <v/>
      </c>
      <c r="L1746" t="str">
        <f t="shared" si="110"/>
        <v/>
      </c>
      <c r="M1746" t="str">
        <f t="shared" si="111"/>
        <v/>
      </c>
    </row>
    <row r="1747" spans="1:13" x14ac:dyDescent="0.25">
      <c r="A1747">
        <v>505</v>
      </c>
      <c r="B1747">
        <v>6</v>
      </c>
      <c r="C1747" s="1">
        <v>43578</v>
      </c>
      <c r="D1747">
        <v>31.6</v>
      </c>
      <c r="E1747">
        <v>5.2666666666666604</v>
      </c>
      <c r="F1747">
        <f>$O$2-C1747</f>
        <v>8</v>
      </c>
      <c r="G1747" cm="1">
        <f t="array" ref="G1747">_xlfn.IFS(F1747&gt;_xlfn.QUARTILE.INC(F:F,3),4,F1747&gt;_xlfn.QUARTILE.INC(F:F,2),3,F1747&gt;_xlfn.QUARTILE.INC(F:F,1),2,F1747&lt;=_xlfn.QUARTILE.INC(F:F,1),1)</f>
        <v>4</v>
      </c>
      <c r="H1747" cm="1">
        <f t="array" ref="H1747">_xlfn.IFS(B1747&gt;_xlfn.QUARTILE.INC(B:B,3),1,B1747&gt;_xlfn.QUARTILE.INC(B:B,2),2,B1747&gt;_xlfn.QUARTILE.INC(B:B,1),3,B1747&lt;=_xlfn.QUARTILE.INC(B:B,1),4)</f>
        <v>4</v>
      </c>
      <c r="I1747" cm="1">
        <f t="array" ref="I1747">_xlfn.IFS(D1747&gt;_xlfn.QUARTILE.INC(D:D,3),1,D1747&gt;_xlfn.QUARTILE.INC(D:D,2),2,D1747&gt;_xlfn.QUARTILE.INC(D:D,1),3,D1747&lt;=_xlfn.QUARTILE.INC(D:D,1),4)</f>
        <v>4</v>
      </c>
      <c r="J1747" t="str">
        <f t="shared" si="108"/>
        <v>444</v>
      </c>
      <c r="K1747" t="str">
        <f t="shared" si="109"/>
        <v>At Risk</v>
      </c>
      <c r="L1747" t="str">
        <f t="shared" si="110"/>
        <v/>
      </c>
      <c r="M1747" t="str">
        <f t="shared" si="111"/>
        <v/>
      </c>
    </row>
    <row r="1748" spans="1:13" x14ac:dyDescent="0.25">
      <c r="A1748">
        <v>8051</v>
      </c>
      <c r="B1748">
        <v>7</v>
      </c>
      <c r="C1748" s="1">
        <v>43584</v>
      </c>
      <c r="D1748">
        <v>31.5</v>
      </c>
      <c r="E1748">
        <v>3.5</v>
      </c>
      <c r="F1748">
        <f>$O$2-C1748</f>
        <v>2</v>
      </c>
      <c r="G1748" cm="1">
        <f t="array" ref="G1748">_xlfn.IFS(F1748&gt;_xlfn.QUARTILE.INC(F:F,3),4,F1748&gt;_xlfn.QUARTILE.INC(F:F,2),3,F1748&gt;_xlfn.QUARTILE.INC(F:F,1),2,F1748&lt;=_xlfn.QUARTILE.INC(F:F,1),1)</f>
        <v>1</v>
      </c>
      <c r="H1748" cm="1">
        <f t="array" ref="H1748">_xlfn.IFS(B1748&gt;_xlfn.QUARTILE.INC(B:B,3),1,B1748&gt;_xlfn.QUARTILE.INC(B:B,2),2,B1748&gt;_xlfn.QUARTILE.INC(B:B,1),3,B1748&lt;=_xlfn.QUARTILE.INC(B:B,1),4)</f>
        <v>3</v>
      </c>
      <c r="I1748" cm="1">
        <f t="array" ref="I1748">_xlfn.IFS(D1748&gt;_xlfn.QUARTILE.INC(D:D,3),1,D1748&gt;_xlfn.QUARTILE.INC(D:D,2),2,D1748&gt;_xlfn.QUARTILE.INC(D:D,1),3,D1748&lt;=_xlfn.QUARTILE.INC(D:D,1),4)</f>
        <v>4</v>
      </c>
      <c r="J1748" t="str">
        <f t="shared" si="108"/>
        <v>134</v>
      </c>
      <c r="K1748" t="str">
        <f t="shared" si="109"/>
        <v/>
      </c>
      <c r="L1748" t="str">
        <f t="shared" si="110"/>
        <v/>
      </c>
      <c r="M1748" t="str">
        <f t="shared" si="111"/>
        <v/>
      </c>
    </row>
    <row r="1749" spans="1:13" x14ac:dyDescent="0.25">
      <c r="A1749">
        <v>148</v>
      </c>
      <c r="B1749">
        <v>8</v>
      </c>
      <c r="C1749" s="1">
        <v>43576</v>
      </c>
      <c r="D1749">
        <v>31.45</v>
      </c>
      <c r="E1749">
        <v>3.49444444444444</v>
      </c>
      <c r="F1749">
        <f>$O$2-C1749</f>
        <v>10</v>
      </c>
      <c r="G1749" cm="1">
        <f t="array" ref="G1749">_xlfn.IFS(F1749&gt;_xlfn.QUARTILE.INC(F:F,3),4,F1749&gt;_xlfn.QUARTILE.INC(F:F,2),3,F1749&gt;_xlfn.QUARTILE.INC(F:F,1),2,F1749&lt;=_xlfn.QUARTILE.INC(F:F,1),1)</f>
        <v>4</v>
      </c>
      <c r="H1749" cm="1">
        <f t="array" ref="H1749">_xlfn.IFS(B1749&gt;_xlfn.QUARTILE.INC(B:B,3),1,B1749&gt;_xlfn.QUARTILE.INC(B:B,2),2,B1749&gt;_xlfn.QUARTILE.INC(B:B,1),3,B1749&lt;=_xlfn.QUARTILE.INC(B:B,1),4)</f>
        <v>3</v>
      </c>
      <c r="I1749" cm="1">
        <f t="array" ref="I1749">_xlfn.IFS(D1749&gt;_xlfn.QUARTILE.INC(D:D,3),1,D1749&gt;_xlfn.QUARTILE.INC(D:D,2),2,D1749&gt;_xlfn.QUARTILE.INC(D:D,1),3,D1749&lt;=_xlfn.QUARTILE.INC(D:D,1),4)</f>
        <v>4</v>
      </c>
      <c r="J1749" t="str">
        <f t="shared" si="108"/>
        <v>434</v>
      </c>
      <c r="K1749" t="str">
        <f t="shared" si="109"/>
        <v>At Risk</v>
      </c>
      <c r="L1749" t="str">
        <f t="shared" si="110"/>
        <v/>
      </c>
      <c r="M1749" t="str">
        <f t="shared" si="111"/>
        <v/>
      </c>
    </row>
    <row r="1750" spans="1:13" x14ac:dyDescent="0.25">
      <c r="A1750">
        <v>5910</v>
      </c>
      <c r="B1750">
        <v>6</v>
      </c>
      <c r="C1750" s="1">
        <v>43579</v>
      </c>
      <c r="D1750">
        <v>31.4</v>
      </c>
      <c r="E1750">
        <v>5.2333333333333298</v>
      </c>
      <c r="F1750">
        <f>$O$2-C1750</f>
        <v>7</v>
      </c>
      <c r="G1750" cm="1">
        <f t="array" ref="G1750">_xlfn.IFS(F1750&gt;_xlfn.QUARTILE.INC(F:F,3),4,F1750&gt;_xlfn.QUARTILE.INC(F:F,2),3,F1750&gt;_xlfn.QUARTILE.INC(F:F,1),2,F1750&lt;=_xlfn.QUARTILE.INC(F:F,1),1)</f>
        <v>3</v>
      </c>
      <c r="H1750" cm="1">
        <f t="array" ref="H1750">_xlfn.IFS(B1750&gt;_xlfn.QUARTILE.INC(B:B,3),1,B1750&gt;_xlfn.QUARTILE.INC(B:B,2),2,B1750&gt;_xlfn.QUARTILE.INC(B:B,1),3,B1750&lt;=_xlfn.QUARTILE.INC(B:B,1),4)</f>
        <v>4</v>
      </c>
      <c r="I1750" cm="1">
        <f t="array" ref="I1750">_xlfn.IFS(D1750&gt;_xlfn.QUARTILE.INC(D:D,3),1,D1750&gt;_xlfn.QUARTILE.INC(D:D,2),2,D1750&gt;_xlfn.QUARTILE.INC(D:D,1),3,D1750&lt;=_xlfn.QUARTILE.INC(D:D,1),4)</f>
        <v>4</v>
      </c>
      <c r="J1750" t="str">
        <f t="shared" si="108"/>
        <v>344</v>
      </c>
      <c r="K1750" t="str">
        <f t="shared" si="109"/>
        <v/>
      </c>
      <c r="L1750" t="str">
        <f t="shared" si="110"/>
        <v/>
      </c>
      <c r="M1750" t="str">
        <f t="shared" si="111"/>
        <v/>
      </c>
    </row>
    <row r="1751" spans="1:13" x14ac:dyDescent="0.25">
      <c r="A1751">
        <v>389</v>
      </c>
      <c r="B1751">
        <v>5</v>
      </c>
      <c r="C1751" s="1">
        <v>43576</v>
      </c>
      <c r="D1751">
        <v>31.4</v>
      </c>
      <c r="E1751">
        <v>3.9249999999999998</v>
      </c>
      <c r="F1751">
        <f>$O$2-C1751</f>
        <v>10</v>
      </c>
      <c r="G1751" cm="1">
        <f t="array" ref="G1751">_xlfn.IFS(F1751&gt;_xlfn.QUARTILE.INC(F:F,3),4,F1751&gt;_xlfn.QUARTILE.INC(F:F,2),3,F1751&gt;_xlfn.QUARTILE.INC(F:F,1),2,F1751&lt;=_xlfn.QUARTILE.INC(F:F,1),1)</f>
        <v>4</v>
      </c>
      <c r="H1751" cm="1">
        <f t="array" ref="H1751">_xlfn.IFS(B1751&gt;_xlfn.QUARTILE.INC(B:B,3),1,B1751&gt;_xlfn.QUARTILE.INC(B:B,2),2,B1751&gt;_xlfn.QUARTILE.INC(B:B,1),3,B1751&lt;=_xlfn.QUARTILE.INC(B:B,1),4)</f>
        <v>4</v>
      </c>
      <c r="I1751" cm="1">
        <f t="array" ref="I1751">_xlfn.IFS(D1751&gt;_xlfn.QUARTILE.INC(D:D,3),1,D1751&gt;_xlfn.QUARTILE.INC(D:D,2),2,D1751&gt;_xlfn.QUARTILE.INC(D:D,1),3,D1751&lt;=_xlfn.QUARTILE.INC(D:D,1),4)</f>
        <v>4</v>
      </c>
      <c r="J1751" t="str">
        <f t="shared" si="108"/>
        <v>444</v>
      </c>
      <c r="K1751" t="str">
        <f t="shared" si="109"/>
        <v>At Risk</v>
      </c>
      <c r="L1751" t="str">
        <f t="shared" si="110"/>
        <v/>
      </c>
      <c r="M1751" t="str">
        <f t="shared" si="111"/>
        <v/>
      </c>
    </row>
    <row r="1752" spans="1:13" x14ac:dyDescent="0.25">
      <c r="A1752">
        <v>235</v>
      </c>
      <c r="B1752">
        <v>9</v>
      </c>
      <c r="C1752" s="1">
        <v>43584</v>
      </c>
      <c r="D1752">
        <v>31.3</v>
      </c>
      <c r="E1752">
        <v>3.13</v>
      </c>
      <c r="F1752">
        <f>$O$2-C1752</f>
        <v>2</v>
      </c>
      <c r="G1752" cm="1">
        <f t="array" ref="G1752">_xlfn.IFS(F1752&gt;_xlfn.QUARTILE.INC(F:F,3),4,F1752&gt;_xlfn.QUARTILE.INC(F:F,2),3,F1752&gt;_xlfn.QUARTILE.INC(F:F,1),2,F1752&lt;=_xlfn.QUARTILE.INC(F:F,1),1)</f>
        <v>1</v>
      </c>
      <c r="H1752" cm="1">
        <f t="array" ref="H1752">_xlfn.IFS(B1752&gt;_xlfn.QUARTILE.INC(B:B,3),1,B1752&gt;_xlfn.QUARTILE.INC(B:B,2),2,B1752&gt;_xlfn.QUARTILE.INC(B:B,1),3,B1752&lt;=_xlfn.QUARTILE.INC(B:B,1),4)</f>
        <v>2</v>
      </c>
      <c r="I1752" cm="1">
        <f t="array" ref="I1752">_xlfn.IFS(D1752&gt;_xlfn.QUARTILE.INC(D:D,3),1,D1752&gt;_xlfn.QUARTILE.INC(D:D,2),2,D1752&gt;_xlfn.QUARTILE.INC(D:D,1),3,D1752&lt;=_xlfn.QUARTILE.INC(D:D,1),4)</f>
        <v>4</v>
      </c>
      <c r="J1752" t="str">
        <f t="shared" si="108"/>
        <v>124</v>
      </c>
      <c r="K1752" t="str">
        <f t="shared" si="109"/>
        <v/>
      </c>
      <c r="L1752" t="str">
        <f t="shared" si="110"/>
        <v/>
      </c>
      <c r="M1752" t="str">
        <f t="shared" si="111"/>
        <v/>
      </c>
    </row>
    <row r="1753" spans="1:13" x14ac:dyDescent="0.25">
      <c r="A1753">
        <v>72</v>
      </c>
      <c r="B1753">
        <v>8</v>
      </c>
      <c r="C1753" s="1">
        <v>43583</v>
      </c>
      <c r="D1753">
        <v>31.25</v>
      </c>
      <c r="E1753">
        <v>3.4722222222222201</v>
      </c>
      <c r="F1753">
        <f>$O$2-C1753</f>
        <v>3</v>
      </c>
      <c r="G1753" cm="1">
        <f t="array" ref="G1753">_xlfn.IFS(F1753&gt;_xlfn.QUARTILE.INC(F:F,3),4,F1753&gt;_xlfn.QUARTILE.INC(F:F,2),3,F1753&gt;_xlfn.QUARTILE.INC(F:F,1),2,F1753&lt;=_xlfn.QUARTILE.INC(F:F,1),1)</f>
        <v>1</v>
      </c>
      <c r="H1753" cm="1">
        <f t="array" ref="H1753">_xlfn.IFS(B1753&gt;_xlfn.QUARTILE.INC(B:B,3),1,B1753&gt;_xlfn.QUARTILE.INC(B:B,2),2,B1753&gt;_xlfn.QUARTILE.INC(B:B,1),3,B1753&lt;=_xlfn.QUARTILE.INC(B:B,1),4)</f>
        <v>3</v>
      </c>
      <c r="I1753" cm="1">
        <f t="array" ref="I1753">_xlfn.IFS(D1753&gt;_xlfn.QUARTILE.INC(D:D,3),1,D1753&gt;_xlfn.QUARTILE.INC(D:D,2),2,D1753&gt;_xlfn.QUARTILE.INC(D:D,1),3,D1753&lt;=_xlfn.QUARTILE.INC(D:D,1),4)</f>
        <v>4</v>
      </c>
      <c r="J1753" t="str">
        <f t="shared" si="108"/>
        <v>134</v>
      </c>
      <c r="K1753" t="str">
        <f t="shared" si="109"/>
        <v/>
      </c>
      <c r="L1753" t="str">
        <f t="shared" si="110"/>
        <v/>
      </c>
      <c r="M1753" t="str">
        <f t="shared" si="111"/>
        <v/>
      </c>
    </row>
    <row r="1754" spans="1:13" x14ac:dyDescent="0.25">
      <c r="A1754">
        <v>619</v>
      </c>
      <c r="B1754">
        <v>6</v>
      </c>
      <c r="C1754" s="1">
        <v>43582</v>
      </c>
      <c r="D1754">
        <v>31.25</v>
      </c>
      <c r="E1754">
        <v>4.46428571428571</v>
      </c>
      <c r="F1754">
        <f>$O$2-C1754</f>
        <v>4</v>
      </c>
      <c r="G1754" cm="1">
        <f t="array" ref="G1754">_xlfn.IFS(F1754&gt;_xlfn.QUARTILE.INC(F:F,3),4,F1754&gt;_xlfn.QUARTILE.INC(F:F,2),3,F1754&gt;_xlfn.QUARTILE.INC(F:F,1),2,F1754&lt;=_xlfn.QUARTILE.INC(F:F,1),1)</f>
        <v>2</v>
      </c>
      <c r="H1754" cm="1">
        <f t="array" ref="H1754">_xlfn.IFS(B1754&gt;_xlfn.QUARTILE.INC(B:B,3),1,B1754&gt;_xlfn.QUARTILE.INC(B:B,2),2,B1754&gt;_xlfn.QUARTILE.INC(B:B,1),3,B1754&lt;=_xlfn.QUARTILE.INC(B:B,1),4)</f>
        <v>4</v>
      </c>
      <c r="I1754" cm="1">
        <f t="array" ref="I1754">_xlfn.IFS(D1754&gt;_xlfn.QUARTILE.INC(D:D,3),1,D1754&gt;_xlfn.QUARTILE.INC(D:D,2),2,D1754&gt;_xlfn.QUARTILE.INC(D:D,1),3,D1754&lt;=_xlfn.QUARTILE.INC(D:D,1),4)</f>
        <v>4</v>
      </c>
      <c r="J1754" t="str">
        <f t="shared" si="108"/>
        <v>244</v>
      </c>
      <c r="K1754" t="str">
        <f t="shared" si="109"/>
        <v/>
      </c>
      <c r="L1754" t="str">
        <f t="shared" si="110"/>
        <v/>
      </c>
      <c r="M1754" t="str">
        <f t="shared" si="111"/>
        <v/>
      </c>
    </row>
    <row r="1755" spans="1:13" x14ac:dyDescent="0.25">
      <c r="A1755">
        <v>5718</v>
      </c>
      <c r="B1755">
        <v>4</v>
      </c>
      <c r="C1755" s="1">
        <v>43579</v>
      </c>
      <c r="D1755">
        <v>31.25</v>
      </c>
      <c r="E1755">
        <v>5.2083333333333304</v>
      </c>
      <c r="F1755">
        <f>$O$2-C1755</f>
        <v>7</v>
      </c>
      <c r="G1755" cm="1">
        <f t="array" ref="G1755">_xlfn.IFS(F1755&gt;_xlfn.QUARTILE.INC(F:F,3),4,F1755&gt;_xlfn.QUARTILE.INC(F:F,2),3,F1755&gt;_xlfn.QUARTILE.INC(F:F,1),2,F1755&lt;=_xlfn.QUARTILE.INC(F:F,1),1)</f>
        <v>3</v>
      </c>
      <c r="H1755" cm="1">
        <f t="array" ref="H1755">_xlfn.IFS(B1755&gt;_xlfn.QUARTILE.INC(B:B,3),1,B1755&gt;_xlfn.QUARTILE.INC(B:B,2),2,B1755&gt;_xlfn.QUARTILE.INC(B:B,1),3,B1755&lt;=_xlfn.QUARTILE.INC(B:B,1),4)</f>
        <v>4</v>
      </c>
      <c r="I1755" cm="1">
        <f t="array" ref="I1755">_xlfn.IFS(D1755&gt;_xlfn.QUARTILE.INC(D:D,3),1,D1755&gt;_xlfn.QUARTILE.INC(D:D,2),2,D1755&gt;_xlfn.QUARTILE.INC(D:D,1),3,D1755&lt;=_xlfn.QUARTILE.INC(D:D,1),4)</f>
        <v>4</v>
      </c>
      <c r="J1755" t="str">
        <f t="shared" si="108"/>
        <v>344</v>
      </c>
      <c r="K1755" t="str">
        <f t="shared" si="109"/>
        <v/>
      </c>
      <c r="L1755" t="str">
        <f t="shared" si="110"/>
        <v/>
      </c>
      <c r="M1755" t="str">
        <f t="shared" si="111"/>
        <v/>
      </c>
    </row>
    <row r="1756" spans="1:13" x14ac:dyDescent="0.25">
      <c r="A1756">
        <v>486</v>
      </c>
      <c r="B1756">
        <v>6</v>
      </c>
      <c r="C1756" s="1">
        <v>43582</v>
      </c>
      <c r="D1756">
        <v>31.25</v>
      </c>
      <c r="E1756">
        <v>4.46428571428571</v>
      </c>
      <c r="F1756">
        <f>$O$2-C1756</f>
        <v>4</v>
      </c>
      <c r="G1756" cm="1">
        <f t="array" ref="G1756">_xlfn.IFS(F1756&gt;_xlfn.QUARTILE.INC(F:F,3),4,F1756&gt;_xlfn.QUARTILE.INC(F:F,2),3,F1756&gt;_xlfn.QUARTILE.INC(F:F,1),2,F1756&lt;=_xlfn.QUARTILE.INC(F:F,1),1)</f>
        <v>2</v>
      </c>
      <c r="H1756" cm="1">
        <f t="array" ref="H1756">_xlfn.IFS(B1756&gt;_xlfn.QUARTILE.INC(B:B,3),1,B1756&gt;_xlfn.QUARTILE.INC(B:B,2),2,B1756&gt;_xlfn.QUARTILE.INC(B:B,1),3,B1756&lt;=_xlfn.QUARTILE.INC(B:B,1),4)</f>
        <v>4</v>
      </c>
      <c r="I1756" cm="1">
        <f t="array" ref="I1756">_xlfn.IFS(D1756&gt;_xlfn.QUARTILE.INC(D:D,3),1,D1756&gt;_xlfn.QUARTILE.INC(D:D,2),2,D1756&gt;_xlfn.QUARTILE.INC(D:D,1),3,D1756&lt;=_xlfn.QUARTILE.INC(D:D,1),4)</f>
        <v>4</v>
      </c>
      <c r="J1756" t="str">
        <f t="shared" si="108"/>
        <v>244</v>
      </c>
      <c r="K1756" t="str">
        <f t="shared" si="109"/>
        <v/>
      </c>
      <c r="L1756" t="str">
        <f t="shared" si="110"/>
        <v/>
      </c>
      <c r="M1756" t="str">
        <f t="shared" si="111"/>
        <v/>
      </c>
    </row>
    <row r="1757" spans="1:13" x14ac:dyDescent="0.25">
      <c r="A1757">
        <v>5186</v>
      </c>
      <c r="B1757">
        <v>6</v>
      </c>
      <c r="C1757" s="1">
        <v>43584</v>
      </c>
      <c r="D1757">
        <v>31.25</v>
      </c>
      <c r="E1757">
        <v>4.46428571428571</v>
      </c>
      <c r="F1757">
        <f>$O$2-C1757</f>
        <v>2</v>
      </c>
      <c r="G1757" cm="1">
        <f t="array" ref="G1757">_xlfn.IFS(F1757&gt;_xlfn.QUARTILE.INC(F:F,3),4,F1757&gt;_xlfn.QUARTILE.INC(F:F,2),3,F1757&gt;_xlfn.QUARTILE.INC(F:F,1),2,F1757&lt;=_xlfn.QUARTILE.INC(F:F,1),1)</f>
        <v>1</v>
      </c>
      <c r="H1757" cm="1">
        <f t="array" ref="H1757">_xlfn.IFS(B1757&gt;_xlfn.QUARTILE.INC(B:B,3),1,B1757&gt;_xlfn.QUARTILE.INC(B:B,2),2,B1757&gt;_xlfn.QUARTILE.INC(B:B,1),3,B1757&lt;=_xlfn.QUARTILE.INC(B:B,1),4)</f>
        <v>4</v>
      </c>
      <c r="I1757" cm="1">
        <f t="array" ref="I1757">_xlfn.IFS(D1757&gt;_xlfn.QUARTILE.INC(D:D,3),1,D1757&gt;_xlfn.QUARTILE.INC(D:D,2),2,D1757&gt;_xlfn.QUARTILE.INC(D:D,1),3,D1757&lt;=_xlfn.QUARTILE.INC(D:D,1),4)</f>
        <v>4</v>
      </c>
      <c r="J1757" t="str">
        <f t="shared" si="108"/>
        <v>144</v>
      </c>
      <c r="K1757" t="str">
        <f t="shared" si="109"/>
        <v/>
      </c>
      <c r="L1757" t="str">
        <f t="shared" si="110"/>
        <v/>
      </c>
      <c r="M1757" t="str">
        <f t="shared" si="111"/>
        <v/>
      </c>
    </row>
    <row r="1758" spans="1:13" x14ac:dyDescent="0.25">
      <c r="A1758">
        <v>5295</v>
      </c>
      <c r="B1758">
        <v>7</v>
      </c>
      <c r="C1758" s="1">
        <v>43577</v>
      </c>
      <c r="D1758">
        <v>31.2</v>
      </c>
      <c r="E1758">
        <v>3.9</v>
      </c>
      <c r="F1758">
        <f>$O$2-C1758</f>
        <v>9</v>
      </c>
      <c r="G1758" cm="1">
        <f t="array" ref="G1758">_xlfn.IFS(F1758&gt;_xlfn.QUARTILE.INC(F:F,3),4,F1758&gt;_xlfn.QUARTILE.INC(F:F,2),3,F1758&gt;_xlfn.QUARTILE.INC(F:F,1),2,F1758&lt;=_xlfn.QUARTILE.INC(F:F,1),1)</f>
        <v>4</v>
      </c>
      <c r="H1758" cm="1">
        <f t="array" ref="H1758">_xlfn.IFS(B1758&gt;_xlfn.QUARTILE.INC(B:B,3),1,B1758&gt;_xlfn.QUARTILE.INC(B:B,2),2,B1758&gt;_xlfn.QUARTILE.INC(B:B,1),3,B1758&lt;=_xlfn.QUARTILE.INC(B:B,1),4)</f>
        <v>3</v>
      </c>
      <c r="I1758" cm="1">
        <f t="array" ref="I1758">_xlfn.IFS(D1758&gt;_xlfn.QUARTILE.INC(D:D,3),1,D1758&gt;_xlfn.QUARTILE.INC(D:D,2),2,D1758&gt;_xlfn.QUARTILE.INC(D:D,1),3,D1758&lt;=_xlfn.QUARTILE.INC(D:D,1),4)</f>
        <v>4</v>
      </c>
      <c r="J1758" t="str">
        <f t="shared" si="108"/>
        <v>434</v>
      </c>
      <c r="K1758" t="str">
        <f t="shared" si="109"/>
        <v>At Risk</v>
      </c>
      <c r="L1758" t="str">
        <f t="shared" si="110"/>
        <v/>
      </c>
      <c r="M1758" t="str">
        <f t="shared" si="111"/>
        <v/>
      </c>
    </row>
    <row r="1759" spans="1:13" x14ac:dyDescent="0.25">
      <c r="A1759">
        <v>5152</v>
      </c>
      <c r="B1759">
        <v>5</v>
      </c>
      <c r="C1759" s="1">
        <v>43583</v>
      </c>
      <c r="D1759">
        <v>31.2</v>
      </c>
      <c r="E1759">
        <v>3.9</v>
      </c>
      <c r="F1759">
        <f>$O$2-C1759</f>
        <v>3</v>
      </c>
      <c r="G1759" cm="1">
        <f t="array" ref="G1759">_xlfn.IFS(F1759&gt;_xlfn.QUARTILE.INC(F:F,3),4,F1759&gt;_xlfn.QUARTILE.INC(F:F,2),3,F1759&gt;_xlfn.QUARTILE.INC(F:F,1),2,F1759&lt;=_xlfn.QUARTILE.INC(F:F,1),1)</f>
        <v>1</v>
      </c>
      <c r="H1759" cm="1">
        <f t="array" ref="H1759">_xlfn.IFS(B1759&gt;_xlfn.QUARTILE.INC(B:B,3),1,B1759&gt;_xlfn.QUARTILE.INC(B:B,2),2,B1759&gt;_xlfn.QUARTILE.INC(B:B,1),3,B1759&lt;=_xlfn.QUARTILE.INC(B:B,1),4)</f>
        <v>4</v>
      </c>
      <c r="I1759" cm="1">
        <f t="array" ref="I1759">_xlfn.IFS(D1759&gt;_xlfn.QUARTILE.INC(D:D,3),1,D1759&gt;_xlfn.QUARTILE.INC(D:D,2),2,D1759&gt;_xlfn.QUARTILE.INC(D:D,1),3,D1759&lt;=_xlfn.QUARTILE.INC(D:D,1),4)</f>
        <v>4</v>
      </c>
      <c r="J1759" t="str">
        <f t="shared" si="108"/>
        <v>144</v>
      </c>
      <c r="K1759" t="str">
        <f t="shared" si="109"/>
        <v/>
      </c>
      <c r="L1759" t="str">
        <f t="shared" si="110"/>
        <v/>
      </c>
      <c r="M1759" t="str">
        <f t="shared" si="111"/>
        <v/>
      </c>
    </row>
    <row r="1760" spans="1:13" x14ac:dyDescent="0.25">
      <c r="A1760">
        <v>5511</v>
      </c>
      <c r="B1760">
        <v>6</v>
      </c>
      <c r="C1760" s="1">
        <v>43568</v>
      </c>
      <c r="D1760">
        <v>31.18</v>
      </c>
      <c r="E1760">
        <v>3.8975</v>
      </c>
      <c r="F1760">
        <f>$O$2-C1760</f>
        <v>18</v>
      </c>
      <c r="G1760" cm="1">
        <f t="array" ref="G1760">_xlfn.IFS(F1760&gt;_xlfn.QUARTILE.INC(F:F,3),4,F1760&gt;_xlfn.QUARTILE.INC(F:F,2),3,F1760&gt;_xlfn.QUARTILE.INC(F:F,1),2,F1760&lt;=_xlfn.QUARTILE.INC(F:F,1),1)</f>
        <v>4</v>
      </c>
      <c r="H1760" cm="1">
        <f t="array" ref="H1760">_xlfn.IFS(B1760&gt;_xlfn.QUARTILE.INC(B:B,3),1,B1760&gt;_xlfn.QUARTILE.INC(B:B,2),2,B1760&gt;_xlfn.QUARTILE.INC(B:B,1),3,B1760&lt;=_xlfn.QUARTILE.INC(B:B,1),4)</f>
        <v>4</v>
      </c>
      <c r="I1760" cm="1">
        <f t="array" ref="I1760">_xlfn.IFS(D1760&gt;_xlfn.QUARTILE.INC(D:D,3),1,D1760&gt;_xlfn.QUARTILE.INC(D:D,2),2,D1760&gt;_xlfn.QUARTILE.INC(D:D,1),3,D1760&lt;=_xlfn.QUARTILE.INC(D:D,1),4)</f>
        <v>4</v>
      </c>
      <c r="J1760" t="str">
        <f t="shared" si="108"/>
        <v>444</v>
      </c>
      <c r="K1760" t="str">
        <f t="shared" si="109"/>
        <v>At Risk</v>
      </c>
      <c r="L1760" t="str">
        <f t="shared" si="110"/>
        <v/>
      </c>
      <c r="M1760" t="str">
        <f t="shared" si="111"/>
        <v/>
      </c>
    </row>
    <row r="1761" spans="1:13" x14ac:dyDescent="0.25">
      <c r="A1761">
        <v>5128</v>
      </c>
      <c r="B1761">
        <v>5</v>
      </c>
      <c r="C1761" s="1">
        <v>43567</v>
      </c>
      <c r="D1761">
        <v>31.15</v>
      </c>
      <c r="E1761">
        <v>4.45</v>
      </c>
      <c r="F1761">
        <f>$O$2-C1761</f>
        <v>19</v>
      </c>
      <c r="G1761" cm="1">
        <f t="array" ref="G1761">_xlfn.IFS(F1761&gt;_xlfn.QUARTILE.INC(F:F,3),4,F1761&gt;_xlfn.QUARTILE.INC(F:F,2),3,F1761&gt;_xlfn.QUARTILE.INC(F:F,1),2,F1761&lt;=_xlfn.QUARTILE.INC(F:F,1),1)</f>
        <v>4</v>
      </c>
      <c r="H1761" cm="1">
        <f t="array" ref="H1761">_xlfn.IFS(B1761&gt;_xlfn.QUARTILE.INC(B:B,3),1,B1761&gt;_xlfn.QUARTILE.INC(B:B,2),2,B1761&gt;_xlfn.QUARTILE.INC(B:B,1),3,B1761&lt;=_xlfn.QUARTILE.INC(B:B,1),4)</f>
        <v>4</v>
      </c>
      <c r="I1761" cm="1">
        <f t="array" ref="I1761">_xlfn.IFS(D1761&gt;_xlfn.QUARTILE.INC(D:D,3),1,D1761&gt;_xlfn.QUARTILE.INC(D:D,2),2,D1761&gt;_xlfn.QUARTILE.INC(D:D,1),3,D1761&lt;=_xlfn.QUARTILE.INC(D:D,1),4)</f>
        <v>4</v>
      </c>
      <c r="J1761" t="str">
        <f t="shared" si="108"/>
        <v>444</v>
      </c>
      <c r="K1761" t="str">
        <f t="shared" si="109"/>
        <v>At Risk</v>
      </c>
      <c r="L1761" t="str">
        <f t="shared" si="110"/>
        <v/>
      </c>
      <c r="M1761" t="str">
        <f t="shared" si="111"/>
        <v/>
      </c>
    </row>
    <row r="1762" spans="1:13" x14ac:dyDescent="0.25">
      <c r="A1762">
        <v>615</v>
      </c>
      <c r="B1762">
        <v>8</v>
      </c>
      <c r="C1762" s="1">
        <v>43581</v>
      </c>
      <c r="D1762">
        <v>31.15</v>
      </c>
      <c r="E1762">
        <v>3.4611111111111099</v>
      </c>
      <c r="F1762">
        <f>$O$2-C1762</f>
        <v>5</v>
      </c>
      <c r="G1762" cm="1">
        <f t="array" ref="G1762">_xlfn.IFS(F1762&gt;_xlfn.QUARTILE.INC(F:F,3),4,F1762&gt;_xlfn.QUARTILE.INC(F:F,2),3,F1762&gt;_xlfn.QUARTILE.INC(F:F,1),2,F1762&lt;=_xlfn.QUARTILE.INC(F:F,1),1)</f>
        <v>3</v>
      </c>
      <c r="H1762" cm="1">
        <f t="array" ref="H1762">_xlfn.IFS(B1762&gt;_xlfn.QUARTILE.INC(B:B,3),1,B1762&gt;_xlfn.QUARTILE.INC(B:B,2),2,B1762&gt;_xlfn.QUARTILE.INC(B:B,1),3,B1762&lt;=_xlfn.QUARTILE.INC(B:B,1),4)</f>
        <v>3</v>
      </c>
      <c r="I1762" cm="1">
        <f t="array" ref="I1762">_xlfn.IFS(D1762&gt;_xlfn.QUARTILE.INC(D:D,3),1,D1762&gt;_xlfn.QUARTILE.INC(D:D,2),2,D1762&gt;_xlfn.QUARTILE.INC(D:D,1),3,D1762&lt;=_xlfn.QUARTILE.INC(D:D,1),4)</f>
        <v>4</v>
      </c>
      <c r="J1762" t="str">
        <f t="shared" si="108"/>
        <v>334</v>
      </c>
      <c r="K1762" t="str">
        <f t="shared" si="109"/>
        <v/>
      </c>
      <c r="L1762" t="str">
        <f t="shared" si="110"/>
        <v/>
      </c>
      <c r="M1762" t="str">
        <f t="shared" si="111"/>
        <v/>
      </c>
    </row>
    <row r="1763" spans="1:13" x14ac:dyDescent="0.25">
      <c r="A1763">
        <v>8238</v>
      </c>
      <c r="B1763">
        <v>8</v>
      </c>
      <c r="C1763" s="1">
        <v>43581</v>
      </c>
      <c r="D1763">
        <v>31.1</v>
      </c>
      <c r="E1763">
        <v>3.8875000000000002</v>
      </c>
      <c r="F1763">
        <f>$O$2-C1763</f>
        <v>5</v>
      </c>
      <c r="G1763" cm="1">
        <f t="array" ref="G1763">_xlfn.IFS(F1763&gt;_xlfn.QUARTILE.INC(F:F,3),4,F1763&gt;_xlfn.QUARTILE.INC(F:F,2),3,F1763&gt;_xlfn.QUARTILE.INC(F:F,1),2,F1763&lt;=_xlfn.QUARTILE.INC(F:F,1),1)</f>
        <v>3</v>
      </c>
      <c r="H1763" cm="1">
        <f t="array" ref="H1763">_xlfn.IFS(B1763&gt;_xlfn.QUARTILE.INC(B:B,3),1,B1763&gt;_xlfn.QUARTILE.INC(B:B,2),2,B1763&gt;_xlfn.QUARTILE.INC(B:B,1),3,B1763&lt;=_xlfn.QUARTILE.INC(B:B,1),4)</f>
        <v>3</v>
      </c>
      <c r="I1763" cm="1">
        <f t="array" ref="I1763">_xlfn.IFS(D1763&gt;_xlfn.QUARTILE.INC(D:D,3),1,D1763&gt;_xlfn.QUARTILE.INC(D:D,2),2,D1763&gt;_xlfn.QUARTILE.INC(D:D,1),3,D1763&lt;=_xlfn.QUARTILE.INC(D:D,1),4)</f>
        <v>4</v>
      </c>
      <c r="J1763" t="str">
        <f t="shared" si="108"/>
        <v>334</v>
      </c>
      <c r="K1763" t="str">
        <f t="shared" si="109"/>
        <v/>
      </c>
      <c r="L1763" t="str">
        <f t="shared" si="110"/>
        <v/>
      </c>
      <c r="M1763" t="str">
        <f t="shared" si="111"/>
        <v/>
      </c>
    </row>
    <row r="1764" spans="1:13" x14ac:dyDescent="0.25">
      <c r="A1764">
        <v>219</v>
      </c>
      <c r="B1764">
        <v>6</v>
      </c>
      <c r="C1764" s="1">
        <v>43582</v>
      </c>
      <c r="D1764">
        <v>31.1</v>
      </c>
      <c r="E1764">
        <v>5.18333333333333</v>
      </c>
      <c r="F1764">
        <f>$O$2-C1764</f>
        <v>4</v>
      </c>
      <c r="G1764" cm="1">
        <f t="array" ref="G1764">_xlfn.IFS(F1764&gt;_xlfn.QUARTILE.INC(F:F,3),4,F1764&gt;_xlfn.QUARTILE.INC(F:F,2),3,F1764&gt;_xlfn.QUARTILE.INC(F:F,1),2,F1764&lt;=_xlfn.QUARTILE.INC(F:F,1),1)</f>
        <v>2</v>
      </c>
      <c r="H1764" cm="1">
        <f t="array" ref="H1764">_xlfn.IFS(B1764&gt;_xlfn.QUARTILE.INC(B:B,3),1,B1764&gt;_xlfn.QUARTILE.INC(B:B,2),2,B1764&gt;_xlfn.QUARTILE.INC(B:B,1),3,B1764&lt;=_xlfn.QUARTILE.INC(B:B,1),4)</f>
        <v>4</v>
      </c>
      <c r="I1764" cm="1">
        <f t="array" ref="I1764">_xlfn.IFS(D1764&gt;_xlfn.QUARTILE.INC(D:D,3),1,D1764&gt;_xlfn.QUARTILE.INC(D:D,2),2,D1764&gt;_xlfn.QUARTILE.INC(D:D,1),3,D1764&lt;=_xlfn.QUARTILE.INC(D:D,1),4)</f>
        <v>4</v>
      </c>
      <c r="J1764" t="str">
        <f t="shared" si="108"/>
        <v>244</v>
      </c>
      <c r="K1764" t="str">
        <f t="shared" si="109"/>
        <v/>
      </c>
      <c r="L1764" t="str">
        <f t="shared" si="110"/>
        <v/>
      </c>
      <c r="M1764" t="str">
        <f t="shared" si="111"/>
        <v/>
      </c>
    </row>
    <row r="1765" spans="1:13" x14ac:dyDescent="0.25">
      <c r="A1765">
        <v>8232</v>
      </c>
      <c r="B1765">
        <v>8</v>
      </c>
      <c r="C1765" s="1">
        <v>43582</v>
      </c>
      <c r="D1765">
        <v>31.1</v>
      </c>
      <c r="E1765">
        <v>3.8875000000000002</v>
      </c>
      <c r="F1765">
        <f>$O$2-C1765</f>
        <v>4</v>
      </c>
      <c r="G1765" cm="1">
        <f t="array" ref="G1765">_xlfn.IFS(F1765&gt;_xlfn.QUARTILE.INC(F:F,3),4,F1765&gt;_xlfn.QUARTILE.INC(F:F,2),3,F1765&gt;_xlfn.QUARTILE.INC(F:F,1),2,F1765&lt;=_xlfn.QUARTILE.INC(F:F,1),1)</f>
        <v>2</v>
      </c>
      <c r="H1765" cm="1">
        <f t="array" ref="H1765">_xlfn.IFS(B1765&gt;_xlfn.QUARTILE.INC(B:B,3),1,B1765&gt;_xlfn.QUARTILE.INC(B:B,2),2,B1765&gt;_xlfn.QUARTILE.INC(B:B,1),3,B1765&lt;=_xlfn.QUARTILE.INC(B:B,1),4)</f>
        <v>3</v>
      </c>
      <c r="I1765" cm="1">
        <f t="array" ref="I1765">_xlfn.IFS(D1765&gt;_xlfn.QUARTILE.INC(D:D,3),1,D1765&gt;_xlfn.QUARTILE.INC(D:D,2),2,D1765&gt;_xlfn.QUARTILE.INC(D:D,1),3,D1765&lt;=_xlfn.QUARTILE.INC(D:D,1),4)</f>
        <v>4</v>
      </c>
      <c r="J1765" t="str">
        <f t="shared" si="108"/>
        <v>234</v>
      </c>
      <c r="K1765" t="str">
        <f t="shared" si="109"/>
        <v/>
      </c>
      <c r="L1765" t="str">
        <f t="shared" si="110"/>
        <v/>
      </c>
      <c r="M1765" t="str">
        <f t="shared" si="111"/>
        <v/>
      </c>
    </row>
    <row r="1766" spans="1:13" x14ac:dyDescent="0.25">
      <c r="A1766">
        <v>8028</v>
      </c>
      <c r="B1766">
        <v>7</v>
      </c>
      <c r="C1766" s="1">
        <v>43582</v>
      </c>
      <c r="D1766">
        <v>31.099999999999898</v>
      </c>
      <c r="E1766">
        <v>4.4428571428571404</v>
      </c>
      <c r="F1766">
        <f>$O$2-C1766</f>
        <v>4</v>
      </c>
      <c r="G1766" cm="1">
        <f t="array" ref="G1766">_xlfn.IFS(F1766&gt;_xlfn.QUARTILE.INC(F:F,3),4,F1766&gt;_xlfn.QUARTILE.INC(F:F,2),3,F1766&gt;_xlfn.QUARTILE.INC(F:F,1),2,F1766&lt;=_xlfn.QUARTILE.INC(F:F,1),1)</f>
        <v>2</v>
      </c>
      <c r="H1766" cm="1">
        <f t="array" ref="H1766">_xlfn.IFS(B1766&gt;_xlfn.QUARTILE.INC(B:B,3),1,B1766&gt;_xlfn.QUARTILE.INC(B:B,2),2,B1766&gt;_xlfn.QUARTILE.INC(B:B,1),3,B1766&lt;=_xlfn.QUARTILE.INC(B:B,1),4)</f>
        <v>3</v>
      </c>
      <c r="I1766" cm="1">
        <f t="array" ref="I1766">_xlfn.IFS(D1766&gt;_xlfn.QUARTILE.INC(D:D,3),1,D1766&gt;_xlfn.QUARTILE.INC(D:D,2),2,D1766&gt;_xlfn.QUARTILE.INC(D:D,1),3,D1766&lt;=_xlfn.QUARTILE.INC(D:D,1),4)</f>
        <v>4</v>
      </c>
      <c r="J1766" t="str">
        <f t="shared" si="108"/>
        <v>234</v>
      </c>
      <c r="K1766" t="str">
        <f t="shared" si="109"/>
        <v/>
      </c>
      <c r="L1766" t="str">
        <f t="shared" si="110"/>
        <v/>
      </c>
      <c r="M1766" t="str">
        <f t="shared" si="111"/>
        <v/>
      </c>
    </row>
    <row r="1767" spans="1:13" x14ac:dyDescent="0.25">
      <c r="A1767">
        <v>5273</v>
      </c>
      <c r="B1767">
        <v>5</v>
      </c>
      <c r="C1767" s="1">
        <v>43579</v>
      </c>
      <c r="D1767">
        <v>31.05</v>
      </c>
      <c r="E1767">
        <v>3.8812500000000001</v>
      </c>
      <c r="F1767">
        <f>$O$2-C1767</f>
        <v>7</v>
      </c>
      <c r="G1767" cm="1">
        <f t="array" ref="G1767">_xlfn.IFS(F1767&gt;_xlfn.QUARTILE.INC(F:F,3),4,F1767&gt;_xlfn.QUARTILE.INC(F:F,2),3,F1767&gt;_xlfn.QUARTILE.INC(F:F,1),2,F1767&lt;=_xlfn.QUARTILE.INC(F:F,1),1)</f>
        <v>3</v>
      </c>
      <c r="H1767" cm="1">
        <f t="array" ref="H1767">_xlfn.IFS(B1767&gt;_xlfn.QUARTILE.INC(B:B,3),1,B1767&gt;_xlfn.QUARTILE.INC(B:B,2),2,B1767&gt;_xlfn.QUARTILE.INC(B:B,1),3,B1767&lt;=_xlfn.QUARTILE.INC(B:B,1),4)</f>
        <v>4</v>
      </c>
      <c r="I1767" cm="1">
        <f t="array" ref="I1767">_xlfn.IFS(D1767&gt;_xlfn.QUARTILE.INC(D:D,3),1,D1767&gt;_xlfn.QUARTILE.INC(D:D,2),2,D1767&gt;_xlfn.QUARTILE.INC(D:D,1),3,D1767&lt;=_xlfn.QUARTILE.INC(D:D,1),4)</f>
        <v>4</v>
      </c>
      <c r="J1767" t="str">
        <f t="shared" si="108"/>
        <v>344</v>
      </c>
      <c r="K1767" t="str">
        <f t="shared" si="109"/>
        <v/>
      </c>
      <c r="L1767" t="str">
        <f t="shared" si="110"/>
        <v/>
      </c>
      <c r="M1767" t="str">
        <f t="shared" si="111"/>
        <v/>
      </c>
    </row>
    <row r="1768" spans="1:13" x14ac:dyDescent="0.25">
      <c r="A1768">
        <v>5666</v>
      </c>
      <c r="B1768">
        <v>6</v>
      </c>
      <c r="C1768" s="1">
        <v>43578</v>
      </c>
      <c r="D1768">
        <v>31</v>
      </c>
      <c r="E1768">
        <v>5.1666666666666599</v>
      </c>
      <c r="F1768">
        <f>$O$2-C1768</f>
        <v>8</v>
      </c>
      <c r="G1768" cm="1">
        <f t="array" ref="G1768">_xlfn.IFS(F1768&gt;_xlfn.QUARTILE.INC(F:F,3),4,F1768&gt;_xlfn.QUARTILE.INC(F:F,2),3,F1768&gt;_xlfn.QUARTILE.INC(F:F,1),2,F1768&lt;=_xlfn.QUARTILE.INC(F:F,1),1)</f>
        <v>4</v>
      </c>
      <c r="H1768" cm="1">
        <f t="array" ref="H1768">_xlfn.IFS(B1768&gt;_xlfn.QUARTILE.INC(B:B,3),1,B1768&gt;_xlfn.QUARTILE.INC(B:B,2),2,B1768&gt;_xlfn.QUARTILE.INC(B:B,1),3,B1768&lt;=_xlfn.QUARTILE.INC(B:B,1),4)</f>
        <v>4</v>
      </c>
      <c r="I1768" cm="1">
        <f t="array" ref="I1768">_xlfn.IFS(D1768&gt;_xlfn.QUARTILE.INC(D:D,3),1,D1768&gt;_xlfn.QUARTILE.INC(D:D,2),2,D1768&gt;_xlfn.QUARTILE.INC(D:D,1),3,D1768&lt;=_xlfn.QUARTILE.INC(D:D,1),4)</f>
        <v>4</v>
      </c>
      <c r="J1768" t="str">
        <f t="shared" si="108"/>
        <v>444</v>
      </c>
      <c r="K1768" t="str">
        <f t="shared" si="109"/>
        <v>At Risk</v>
      </c>
      <c r="L1768" t="str">
        <f t="shared" si="110"/>
        <v/>
      </c>
      <c r="M1768" t="str">
        <f t="shared" si="111"/>
        <v/>
      </c>
    </row>
    <row r="1769" spans="1:13" x14ac:dyDescent="0.25">
      <c r="A1769">
        <v>5420</v>
      </c>
      <c r="B1769">
        <v>6</v>
      </c>
      <c r="C1769" s="1">
        <v>43583</v>
      </c>
      <c r="D1769">
        <v>31</v>
      </c>
      <c r="E1769">
        <v>5.1666666666666599</v>
      </c>
      <c r="F1769">
        <f>$O$2-C1769</f>
        <v>3</v>
      </c>
      <c r="G1769" cm="1">
        <f t="array" ref="G1769">_xlfn.IFS(F1769&gt;_xlfn.QUARTILE.INC(F:F,3),4,F1769&gt;_xlfn.QUARTILE.INC(F:F,2),3,F1769&gt;_xlfn.QUARTILE.INC(F:F,1),2,F1769&lt;=_xlfn.QUARTILE.INC(F:F,1),1)</f>
        <v>1</v>
      </c>
      <c r="H1769" cm="1">
        <f t="array" ref="H1769">_xlfn.IFS(B1769&gt;_xlfn.QUARTILE.INC(B:B,3),1,B1769&gt;_xlfn.QUARTILE.INC(B:B,2),2,B1769&gt;_xlfn.QUARTILE.INC(B:B,1),3,B1769&lt;=_xlfn.QUARTILE.INC(B:B,1),4)</f>
        <v>4</v>
      </c>
      <c r="I1769" cm="1">
        <f t="array" ref="I1769">_xlfn.IFS(D1769&gt;_xlfn.QUARTILE.INC(D:D,3),1,D1769&gt;_xlfn.QUARTILE.INC(D:D,2),2,D1769&gt;_xlfn.QUARTILE.INC(D:D,1),3,D1769&lt;=_xlfn.QUARTILE.INC(D:D,1),4)</f>
        <v>4</v>
      </c>
      <c r="J1769" t="str">
        <f t="shared" si="108"/>
        <v>144</v>
      </c>
      <c r="K1769" t="str">
        <f t="shared" si="109"/>
        <v/>
      </c>
      <c r="L1769" t="str">
        <f t="shared" si="110"/>
        <v/>
      </c>
      <c r="M1769" t="str">
        <f t="shared" si="111"/>
        <v/>
      </c>
    </row>
    <row r="1770" spans="1:13" x14ac:dyDescent="0.25">
      <c r="A1770">
        <v>5645</v>
      </c>
      <c r="B1770">
        <v>4</v>
      </c>
      <c r="C1770" s="1">
        <v>43583</v>
      </c>
      <c r="D1770">
        <v>30.95</v>
      </c>
      <c r="E1770">
        <v>6.1899999999999897</v>
      </c>
      <c r="F1770">
        <f>$O$2-C1770</f>
        <v>3</v>
      </c>
      <c r="G1770" cm="1">
        <f t="array" ref="G1770">_xlfn.IFS(F1770&gt;_xlfn.QUARTILE.INC(F:F,3),4,F1770&gt;_xlfn.QUARTILE.INC(F:F,2),3,F1770&gt;_xlfn.QUARTILE.INC(F:F,1),2,F1770&lt;=_xlfn.QUARTILE.INC(F:F,1),1)</f>
        <v>1</v>
      </c>
      <c r="H1770" cm="1">
        <f t="array" ref="H1770">_xlfn.IFS(B1770&gt;_xlfn.QUARTILE.INC(B:B,3),1,B1770&gt;_xlfn.QUARTILE.INC(B:B,2),2,B1770&gt;_xlfn.QUARTILE.INC(B:B,1),3,B1770&lt;=_xlfn.QUARTILE.INC(B:B,1),4)</f>
        <v>4</v>
      </c>
      <c r="I1770" cm="1">
        <f t="array" ref="I1770">_xlfn.IFS(D1770&gt;_xlfn.QUARTILE.INC(D:D,3),1,D1770&gt;_xlfn.QUARTILE.INC(D:D,2),2,D1770&gt;_xlfn.QUARTILE.INC(D:D,1),3,D1770&lt;=_xlfn.QUARTILE.INC(D:D,1),4)</f>
        <v>4</v>
      </c>
      <c r="J1770" t="str">
        <f t="shared" si="108"/>
        <v>144</v>
      </c>
      <c r="K1770" t="str">
        <f t="shared" si="109"/>
        <v/>
      </c>
      <c r="L1770" t="str">
        <f t="shared" si="110"/>
        <v/>
      </c>
      <c r="M1770" t="str">
        <f t="shared" si="111"/>
        <v/>
      </c>
    </row>
    <row r="1771" spans="1:13" x14ac:dyDescent="0.25">
      <c r="A1771">
        <v>644</v>
      </c>
      <c r="B1771">
        <v>5</v>
      </c>
      <c r="C1771" s="1">
        <v>43581</v>
      </c>
      <c r="D1771">
        <v>30.9</v>
      </c>
      <c r="E1771">
        <v>4.4142857142857101</v>
      </c>
      <c r="F1771">
        <f>$O$2-C1771</f>
        <v>5</v>
      </c>
      <c r="G1771" cm="1">
        <f t="array" ref="G1771">_xlfn.IFS(F1771&gt;_xlfn.QUARTILE.INC(F:F,3),4,F1771&gt;_xlfn.QUARTILE.INC(F:F,2),3,F1771&gt;_xlfn.QUARTILE.INC(F:F,1),2,F1771&lt;=_xlfn.QUARTILE.INC(F:F,1),1)</f>
        <v>3</v>
      </c>
      <c r="H1771" cm="1">
        <f t="array" ref="H1771">_xlfn.IFS(B1771&gt;_xlfn.QUARTILE.INC(B:B,3),1,B1771&gt;_xlfn.QUARTILE.INC(B:B,2),2,B1771&gt;_xlfn.QUARTILE.INC(B:B,1),3,B1771&lt;=_xlfn.QUARTILE.INC(B:B,1),4)</f>
        <v>4</v>
      </c>
      <c r="I1771" cm="1">
        <f t="array" ref="I1771">_xlfn.IFS(D1771&gt;_xlfn.QUARTILE.INC(D:D,3),1,D1771&gt;_xlfn.QUARTILE.INC(D:D,2),2,D1771&gt;_xlfn.QUARTILE.INC(D:D,1),3,D1771&lt;=_xlfn.QUARTILE.INC(D:D,1),4)</f>
        <v>4</v>
      </c>
      <c r="J1771" t="str">
        <f t="shared" si="108"/>
        <v>344</v>
      </c>
      <c r="K1771" t="str">
        <f t="shared" si="109"/>
        <v/>
      </c>
      <c r="L1771" t="str">
        <f t="shared" si="110"/>
        <v/>
      </c>
      <c r="M1771" t="str">
        <f t="shared" si="111"/>
        <v/>
      </c>
    </row>
    <row r="1772" spans="1:13" x14ac:dyDescent="0.25">
      <c r="A1772">
        <v>5766</v>
      </c>
      <c r="B1772">
        <v>6</v>
      </c>
      <c r="C1772" s="1">
        <v>43583</v>
      </c>
      <c r="D1772">
        <v>30.85</v>
      </c>
      <c r="E1772">
        <v>4.4071428571428504</v>
      </c>
      <c r="F1772">
        <f>$O$2-C1772</f>
        <v>3</v>
      </c>
      <c r="G1772" cm="1">
        <f t="array" ref="G1772">_xlfn.IFS(F1772&gt;_xlfn.QUARTILE.INC(F:F,3),4,F1772&gt;_xlfn.QUARTILE.INC(F:F,2),3,F1772&gt;_xlfn.QUARTILE.INC(F:F,1),2,F1772&lt;=_xlfn.QUARTILE.INC(F:F,1),1)</f>
        <v>1</v>
      </c>
      <c r="H1772" cm="1">
        <f t="array" ref="H1772">_xlfn.IFS(B1772&gt;_xlfn.QUARTILE.INC(B:B,3),1,B1772&gt;_xlfn.QUARTILE.INC(B:B,2),2,B1772&gt;_xlfn.QUARTILE.INC(B:B,1),3,B1772&lt;=_xlfn.QUARTILE.INC(B:B,1),4)</f>
        <v>4</v>
      </c>
      <c r="I1772" cm="1">
        <f t="array" ref="I1772">_xlfn.IFS(D1772&gt;_xlfn.QUARTILE.INC(D:D,3),1,D1772&gt;_xlfn.QUARTILE.INC(D:D,2),2,D1772&gt;_xlfn.QUARTILE.INC(D:D,1),3,D1772&lt;=_xlfn.QUARTILE.INC(D:D,1),4)</f>
        <v>4</v>
      </c>
      <c r="J1772" t="str">
        <f t="shared" si="108"/>
        <v>144</v>
      </c>
      <c r="K1772" t="str">
        <f t="shared" si="109"/>
        <v/>
      </c>
      <c r="L1772" t="str">
        <f t="shared" si="110"/>
        <v/>
      </c>
      <c r="M1772" t="str">
        <f t="shared" si="111"/>
        <v/>
      </c>
    </row>
    <row r="1773" spans="1:13" x14ac:dyDescent="0.25">
      <c r="A1773">
        <v>5781</v>
      </c>
      <c r="B1773">
        <v>6</v>
      </c>
      <c r="C1773" s="1">
        <v>43584</v>
      </c>
      <c r="D1773">
        <v>30.8</v>
      </c>
      <c r="E1773">
        <v>4.4000000000000004</v>
      </c>
      <c r="F1773">
        <f>$O$2-C1773</f>
        <v>2</v>
      </c>
      <c r="G1773" cm="1">
        <f t="array" ref="G1773">_xlfn.IFS(F1773&gt;_xlfn.QUARTILE.INC(F:F,3),4,F1773&gt;_xlfn.QUARTILE.INC(F:F,2),3,F1773&gt;_xlfn.QUARTILE.INC(F:F,1),2,F1773&lt;=_xlfn.QUARTILE.INC(F:F,1),1)</f>
        <v>1</v>
      </c>
      <c r="H1773" cm="1">
        <f t="array" ref="H1773">_xlfn.IFS(B1773&gt;_xlfn.QUARTILE.INC(B:B,3),1,B1773&gt;_xlfn.QUARTILE.INC(B:B,2),2,B1773&gt;_xlfn.QUARTILE.INC(B:B,1),3,B1773&lt;=_xlfn.QUARTILE.INC(B:B,1),4)</f>
        <v>4</v>
      </c>
      <c r="I1773" cm="1">
        <f t="array" ref="I1773">_xlfn.IFS(D1773&gt;_xlfn.QUARTILE.INC(D:D,3),1,D1773&gt;_xlfn.QUARTILE.INC(D:D,2),2,D1773&gt;_xlfn.QUARTILE.INC(D:D,1),3,D1773&lt;=_xlfn.QUARTILE.INC(D:D,1),4)</f>
        <v>4</v>
      </c>
      <c r="J1773" t="str">
        <f t="shared" si="108"/>
        <v>144</v>
      </c>
      <c r="K1773" t="str">
        <f t="shared" si="109"/>
        <v/>
      </c>
      <c r="L1773" t="str">
        <f t="shared" si="110"/>
        <v/>
      </c>
      <c r="M1773" t="str">
        <f t="shared" si="111"/>
        <v/>
      </c>
    </row>
    <row r="1774" spans="1:13" x14ac:dyDescent="0.25">
      <c r="A1774">
        <v>5170</v>
      </c>
      <c r="B1774">
        <v>5</v>
      </c>
      <c r="C1774" s="1">
        <v>43584</v>
      </c>
      <c r="D1774">
        <v>30.75</v>
      </c>
      <c r="E1774">
        <v>4.3928571428571397</v>
      </c>
      <c r="F1774">
        <f>$O$2-C1774</f>
        <v>2</v>
      </c>
      <c r="G1774" cm="1">
        <f t="array" ref="G1774">_xlfn.IFS(F1774&gt;_xlfn.QUARTILE.INC(F:F,3),4,F1774&gt;_xlfn.QUARTILE.INC(F:F,2),3,F1774&gt;_xlfn.QUARTILE.INC(F:F,1),2,F1774&lt;=_xlfn.QUARTILE.INC(F:F,1),1)</f>
        <v>1</v>
      </c>
      <c r="H1774" cm="1">
        <f t="array" ref="H1774">_xlfn.IFS(B1774&gt;_xlfn.QUARTILE.INC(B:B,3),1,B1774&gt;_xlfn.QUARTILE.INC(B:B,2),2,B1774&gt;_xlfn.QUARTILE.INC(B:B,1),3,B1774&lt;=_xlfn.QUARTILE.INC(B:B,1),4)</f>
        <v>4</v>
      </c>
      <c r="I1774" cm="1">
        <f t="array" ref="I1774">_xlfn.IFS(D1774&gt;_xlfn.QUARTILE.INC(D:D,3),1,D1774&gt;_xlfn.QUARTILE.INC(D:D,2),2,D1774&gt;_xlfn.QUARTILE.INC(D:D,1),3,D1774&lt;=_xlfn.QUARTILE.INC(D:D,1),4)</f>
        <v>4</v>
      </c>
      <c r="J1774" t="str">
        <f t="shared" si="108"/>
        <v>144</v>
      </c>
      <c r="K1774" t="str">
        <f t="shared" si="109"/>
        <v/>
      </c>
      <c r="L1774" t="str">
        <f t="shared" si="110"/>
        <v/>
      </c>
      <c r="M1774" t="str">
        <f t="shared" si="111"/>
        <v/>
      </c>
    </row>
    <row r="1775" spans="1:13" x14ac:dyDescent="0.25">
      <c r="A1775">
        <v>310</v>
      </c>
      <c r="B1775">
        <v>6</v>
      </c>
      <c r="C1775" s="1">
        <v>43581</v>
      </c>
      <c r="D1775">
        <v>30.75</v>
      </c>
      <c r="E1775">
        <v>4.3928571428571397</v>
      </c>
      <c r="F1775">
        <f>$O$2-C1775</f>
        <v>5</v>
      </c>
      <c r="G1775" cm="1">
        <f t="array" ref="G1775">_xlfn.IFS(F1775&gt;_xlfn.QUARTILE.INC(F:F,3),4,F1775&gt;_xlfn.QUARTILE.INC(F:F,2),3,F1775&gt;_xlfn.QUARTILE.INC(F:F,1),2,F1775&lt;=_xlfn.QUARTILE.INC(F:F,1),1)</f>
        <v>3</v>
      </c>
      <c r="H1775" cm="1">
        <f t="array" ref="H1775">_xlfn.IFS(B1775&gt;_xlfn.QUARTILE.INC(B:B,3),1,B1775&gt;_xlfn.QUARTILE.INC(B:B,2),2,B1775&gt;_xlfn.QUARTILE.INC(B:B,1),3,B1775&lt;=_xlfn.QUARTILE.INC(B:B,1),4)</f>
        <v>4</v>
      </c>
      <c r="I1775" cm="1">
        <f t="array" ref="I1775">_xlfn.IFS(D1775&gt;_xlfn.QUARTILE.INC(D:D,3),1,D1775&gt;_xlfn.QUARTILE.INC(D:D,2),2,D1775&gt;_xlfn.QUARTILE.INC(D:D,1),3,D1775&lt;=_xlfn.QUARTILE.INC(D:D,1),4)</f>
        <v>4</v>
      </c>
      <c r="J1775" t="str">
        <f t="shared" si="108"/>
        <v>344</v>
      </c>
      <c r="K1775" t="str">
        <f t="shared" si="109"/>
        <v/>
      </c>
      <c r="L1775" t="str">
        <f t="shared" si="110"/>
        <v/>
      </c>
      <c r="M1775" t="str">
        <f t="shared" si="111"/>
        <v/>
      </c>
    </row>
    <row r="1776" spans="1:13" x14ac:dyDescent="0.25">
      <c r="A1776">
        <v>569</v>
      </c>
      <c r="B1776">
        <v>5</v>
      </c>
      <c r="C1776" s="1">
        <v>43563</v>
      </c>
      <c r="D1776">
        <v>30.75</v>
      </c>
      <c r="E1776">
        <v>5.125</v>
      </c>
      <c r="F1776">
        <f>$O$2-C1776</f>
        <v>23</v>
      </c>
      <c r="G1776" cm="1">
        <f t="array" ref="G1776">_xlfn.IFS(F1776&gt;_xlfn.QUARTILE.INC(F:F,3),4,F1776&gt;_xlfn.QUARTILE.INC(F:F,2),3,F1776&gt;_xlfn.QUARTILE.INC(F:F,1),2,F1776&lt;=_xlfn.QUARTILE.INC(F:F,1),1)</f>
        <v>4</v>
      </c>
      <c r="H1776" cm="1">
        <f t="array" ref="H1776">_xlfn.IFS(B1776&gt;_xlfn.QUARTILE.INC(B:B,3),1,B1776&gt;_xlfn.QUARTILE.INC(B:B,2),2,B1776&gt;_xlfn.QUARTILE.INC(B:B,1),3,B1776&lt;=_xlfn.QUARTILE.INC(B:B,1),4)</f>
        <v>4</v>
      </c>
      <c r="I1776" cm="1">
        <f t="array" ref="I1776">_xlfn.IFS(D1776&gt;_xlfn.QUARTILE.INC(D:D,3),1,D1776&gt;_xlfn.QUARTILE.INC(D:D,2),2,D1776&gt;_xlfn.QUARTILE.INC(D:D,1),3,D1776&lt;=_xlfn.QUARTILE.INC(D:D,1),4)</f>
        <v>4</v>
      </c>
      <c r="J1776" t="str">
        <f t="shared" si="108"/>
        <v>444</v>
      </c>
      <c r="K1776" t="str">
        <f t="shared" si="109"/>
        <v>At Risk</v>
      </c>
      <c r="L1776" t="str">
        <f t="shared" si="110"/>
        <v/>
      </c>
      <c r="M1776" t="str">
        <f t="shared" si="111"/>
        <v/>
      </c>
    </row>
    <row r="1777" spans="1:13" x14ac:dyDescent="0.25">
      <c r="A1777">
        <v>5513</v>
      </c>
      <c r="B1777">
        <v>6</v>
      </c>
      <c r="C1777" s="1">
        <v>43571</v>
      </c>
      <c r="D1777">
        <v>30.65</v>
      </c>
      <c r="E1777">
        <v>3.8312499999999998</v>
      </c>
      <c r="F1777">
        <f>$O$2-C1777</f>
        <v>15</v>
      </c>
      <c r="G1777" cm="1">
        <f t="array" ref="G1777">_xlfn.IFS(F1777&gt;_xlfn.QUARTILE.INC(F:F,3),4,F1777&gt;_xlfn.QUARTILE.INC(F:F,2),3,F1777&gt;_xlfn.QUARTILE.INC(F:F,1),2,F1777&lt;=_xlfn.QUARTILE.INC(F:F,1),1)</f>
        <v>4</v>
      </c>
      <c r="H1777" cm="1">
        <f t="array" ref="H1777">_xlfn.IFS(B1777&gt;_xlfn.QUARTILE.INC(B:B,3),1,B1777&gt;_xlfn.QUARTILE.INC(B:B,2),2,B1777&gt;_xlfn.QUARTILE.INC(B:B,1),3,B1777&lt;=_xlfn.QUARTILE.INC(B:B,1),4)</f>
        <v>4</v>
      </c>
      <c r="I1777" cm="1">
        <f t="array" ref="I1777">_xlfn.IFS(D1777&gt;_xlfn.QUARTILE.INC(D:D,3),1,D1777&gt;_xlfn.QUARTILE.INC(D:D,2),2,D1777&gt;_xlfn.QUARTILE.INC(D:D,1),3,D1777&lt;=_xlfn.QUARTILE.INC(D:D,1),4)</f>
        <v>4</v>
      </c>
      <c r="J1777" t="str">
        <f t="shared" si="108"/>
        <v>444</v>
      </c>
      <c r="K1777" t="str">
        <f t="shared" si="109"/>
        <v>At Risk</v>
      </c>
      <c r="L1777" t="str">
        <f t="shared" si="110"/>
        <v/>
      </c>
      <c r="M1777" t="str">
        <f t="shared" si="111"/>
        <v/>
      </c>
    </row>
    <row r="1778" spans="1:13" x14ac:dyDescent="0.25">
      <c r="A1778">
        <v>5539</v>
      </c>
      <c r="B1778">
        <v>5</v>
      </c>
      <c r="C1778" s="1">
        <v>43582</v>
      </c>
      <c r="D1778">
        <v>30.65</v>
      </c>
      <c r="E1778">
        <v>5.1083333333333298</v>
      </c>
      <c r="F1778">
        <f>$O$2-C1778</f>
        <v>4</v>
      </c>
      <c r="G1778" cm="1">
        <f t="array" ref="G1778">_xlfn.IFS(F1778&gt;_xlfn.QUARTILE.INC(F:F,3),4,F1778&gt;_xlfn.QUARTILE.INC(F:F,2),3,F1778&gt;_xlfn.QUARTILE.INC(F:F,1),2,F1778&lt;=_xlfn.QUARTILE.INC(F:F,1),1)</f>
        <v>2</v>
      </c>
      <c r="H1778" cm="1">
        <f t="array" ref="H1778">_xlfn.IFS(B1778&gt;_xlfn.QUARTILE.INC(B:B,3),1,B1778&gt;_xlfn.QUARTILE.INC(B:B,2),2,B1778&gt;_xlfn.QUARTILE.INC(B:B,1),3,B1778&lt;=_xlfn.QUARTILE.INC(B:B,1),4)</f>
        <v>4</v>
      </c>
      <c r="I1778" cm="1">
        <f t="array" ref="I1778">_xlfn.IFS(D1778&gt;_xlfn.QUARTILE.INC(D:D,3),1,D1778&gt;_xlfn.QUARTILE.INC(D:D,2),2,D1778&gt;_xlfn.QUARTILE.INC(D:D,1),3,D1778&lt;=_xlfn.QUARTILE.INC(D:D,1),4)</f>
        <v>4</v>
      </c>
      <c r="J1778" t="str">
        <f t="shared" si="108"/>
        <v>244</v>
      </c>
      <c r="K1778" t="str">
        <f t="shared" si="109"/>
        <v/>
      </c>
      <c r="L1778" t="str">
        <f t="shared" si="110"/>
        <v/>
      </c>
      <c r="M1778" t="str">
        <f t="shared" si="111"/>
        <v/>
      </c>
    </row>
    <row r="1779" spans="1:13" x14ac:dyDescent="0.25">
      <c r="A1779">
        <v>5461</v>
      </c>
      <c r="B1779">
        <v>4</v>
      </c>
      <c r="C1779" s="1">
        <v>43583</v>
      </c>
      <c r="D1779">
        <v>30.55</v>
      </c>
      <c r="E1779">
        <v>3.8187500000000001</v>
      </c>
      <c r="F1779">
        <f>$O$2-C1779</f>
        <v>3</v>
      </c>
      <c r="G1779" cm="1">
        <f t="array" ref="G1779">_xlfn.IFS(F1779&gt;_xlfn.QUARTILE.INC(F:F,3),4,F1779&gt;_xlfn.QUARTILE.INC(F:F,2),3,F1779&gt;_xlfn.QUARTILE.INC(F:F,1),2,F1779&lt;=_xlfn.QUARTILE.INC(F:F,1),1)</f>
        <v>1</v>
      </c>
      <c r="H1779" cm="1">
        <f t="array" ref="H1779">_xlfn.IFS(B1779&gt;_xlfn.QUARTILE.INC(B:B,3),1,B1779&gt;_xlfn.QUARTILE.INC(B:B,2),2,B1779&gt;_xlfn.QUARTILE.INC(B:B,1),3,B1779&lt;=_xlfn.QUARTILE.INC(B:B,1),4)</f>
        <v>4</v>
      </c>
      <c r="I1779" cm="1">
        <f t="array" ref="I1779">_xlfn.IFS(D1779&gt;_xlfn.QUARTILE.INC(D:D,3),1,D1779&gt;_xlfn.QUARTILE.INC(D:D,2),2,D1779&gt;_xlfn.QUARTILE.INC(D:D,1),3,D1779&lt;=_xlfn.QUARTILE.INC(D:D,1),4)</f>
        <v>4</v>
      </c>
      <c r="J1779" t="str">
        <f t="shared" si="108"/>
        <v>144</v>
      </c>
      <c r="K1779" t="str">
        <f t="shared" si="109"/>
        <v/>
      </c>
      <c r="L1779" t="str">
        <f t="shared" si="110"/>
        <v/>
      </c>
      <c r="M1779" t="str">
        <f t="shared" si="111"/>
        <v/>
      </c>
    </row>
    <row r="1780" spans="1:13" x14ac:dyDescent="0.25">
      <c r="A1780">
        <v>5663</v>
      </c>
      <c r="B1780">
        <v>6</v>
      </c>
      <c r="C1780" s="1">
        <v>43573</v>
      </c>
      <c r="D1780">
        <v>30.5</v>
      </c>
      <c r="E1780">
        <v>3.8125</v>
      </c>
      <c r="F1780">
        <f>$O$2-C1780</f>
        <v>13</v>
      </c>
      <c r="G1780" cm="1">
        <f t="array" ref="G1780">_xlfn.IFS(F1780&gt;_xlfn.QUARTILE.INC(F:F,3),4,F1780&gt;_xlfn.QUARTILE.INC(F:F,2),3,F1780&gt;_xlfn.QUARTILE.INC(F:F,1),2,F1780&lt;=_xlfn.QUARTILE.INC(F:F,1),1)</f>
        <v>4</v>
      </c>
      <c r="H1780" cm="1">
        <f t="array" ref="H1780">_xlfn.IFS(B1780&gt;_xlfn.QUARTILE.INC(B:B,3),1,B1780&gt;_xlfn.QUARTILE.INC(B:B,2),2,B1780&gt;_xlfn.QUARTILE.INC(B:B,1),3,B1780&lt;=_xlfn.QUARTILE.INC(B:B,1),4)</f>
        <v>4</v>
      </c>
      <c r="I1780" cm="1">
        <f t="array" ref="I1780">_xlfn.IFS(D1780&gt;_xlfn.QUARTILE.INC(D:D,3),1,D1780&gt;_xlfn.QUARTILE.INC(D:D,2),2,D1780&gt;_xlfn.QUARTILE.INC(D:D,1),3,D1780&lt;=_xlfn.QUARTILE.INC(D:D,1),4)</f>
        <v>4</v>
      </c>
      <c r="J1780" t="str">
        <f t="shared" si="108"/>
        <v>444</v>
      </c>
      <c r="K1780" t="str">
        <f t="shared" si="109"/>
        <v>At Risk</v>
      </c>
      <c r="L1780" t="str">
        <f t="shared" si="110"/>
        <v/>
      </c>
      <c r="M1780" t="str">
        <f t="shared" si="111"/>
        <v/>
      </c>
    </row>
    <row r="1781" spans="1:13" x14ac:dyDescent="0.25">
      <c r="A1781">
        <v>5243</v>
      </c>
      <c r="B1781">
        <v>6</v>
      </c>
      <c r="C1781" s="1">
        <v>43568</v>
      </c>
      <c r="D1781">
        <v>30.5</v>
      </c>
      <c r="E1781">
        <v>3.8125</v>
      </c>
      <c r="F1781">
        <f>$O$2-C1781</f>
        <v>18</v>
      </c>
      <c r="G1781" cm="1">
        <f t="array" ref="G1781">_xlfn.IFS(F1781&gt;_xlfn.QUARTILE.INC(F:F,3),4,F1781&gt;_xlfn.QUARTILE.INC(F:F,2),3,F1781&gt;_xlfn.QUARTILE.INC(F:F,1),2,F1781&lt;=_xlfn.QUARTILE.INC(F:F,1),1)</f>
        <v>4</v>
      </c>
      <c r="H1781" cm="1">
        <f t="array" ref="H1781">_xlfn.IFS(B1781&gt;_xlfn.QUARTILE.INC(B:B,3),1,B1781&gt;_xlfn.QUARTILE.INC(B:B,2),2,B1781&gt;_xlfn.QUARTILE.INC(B:B,1),3,B1781&lt;=_xlfn.QUARTILE.INC(B:B,1),4)</f>
        <v>4</v>
      </c>
      <c r="I1781" cm="1">
        <f t="array" ref="I1781">_xlfn.IFS(D1781&gt;_xlfn.QUARTILE.INC(D:D,3),1,D1781&gt;_xlfn.QUARTILE.INC(D:D,2),2,D1781&gt;_xlfn.QUARTILE.INC(D:D,1),3,D1781&lt;=_xlfn.QUARTILE.INC(D:D,1),4)</f>
        <v>4</v>
      </c>
      <c r="J1781" t="str">
        <f t="shared" si="108"/>
        <v>444</v>
      </c>
      <c r="K1781" t="str">
        <f t="shared" si="109"/>
        <v>At Risk</v>
      </c>
      <c r="L1781" t="str">
        <f t="shared" si="110"/>
        <v/>
      </c>
      <c r="M1781" t="str">
        <f t="shared" si="111"/>
        <v/>
      </c>
    </row>
    <row r="1782" spans="1:13" x14ac:dyDescent="0.25">
      <c r="A1782">
        <v>257</v>
      </c>
      <c r="B1782">
        <v>7</v>
      </c>
      <c r="C1782" s="1">
        <v>43578</v>
      </c>
      <c r="D1782">
        <v>30.45</v>
      </c>
      <c r="E1782">
        <v>3.3833333333333302</v>
      </c>
      <c r="F1782">
        <f>$O$2-C1782</f>
        <v>8</v>
      </c>
      <c r="G1782" cm="1">
        <f t="array" ref="G1782">_xlfn.IFS(F1782&gt;_xlfn.QUARTILE.INC(F:F,3),4,F1782&gt;_xlfn.QUARTILE.INC(F:F,2),3,F1782&gt;_xlfn.QUARTILE.INC(F:F,1),2,F1782&lt;=_xlfn.QUARTILE.INC(F:F,1),1)</f>
        <v>4</v>
      </c>
      <c r="H1782" cm="1">
        <f t="array" ref="H1782">_xlfn.IFS(B1782&gt;_xlfn.QUARTILE.INC(B:B,3),1,B1782&gt;_xlfn.QUARTILE.INC(B:B,2),2,B1782&gt;_xlfn.QUARTILE.INC(B:B,1),3,B1782&lt;=_xlfn.QUARTILE.INC(B:B,1),4)</f>
        <v>3</v>
      </c>
      <c r="I1782" cm="1">
        <f t="array" ref="I1782">_xlfn.IFS(D1782&gt;_xlfn.QUARTILE.INC(D:D,3),1,D1782&gt;_xlfn.QUARTILE.INC(D:D,2),2,D1782&gt;_xlfn.QUARTILE.INC(D:D,1),3,D1782&lt;=_xlfn.QUARTILE.INC(D:D,1),4)</f>
        <v>4</v>
      </c>
      <c r="J1782" t="str">
        <f t="shared" si="108"/>
        <v>434</v>
      </c>
      <c r="K1782" t="str">
        <f t="shared" si="109"/>
        <v>At Risk</v>
      </c>
      <c r="L1782" t="str">
        <f t="shared" si="110"/>
        <v/>
      </c>
      <c r="M1782" t="str">
        <f t="shared" si="111"/>
        <v/>
      </c>
    </row>
    <row r="1783" spans="1:13" x14ac:dyDescent="0.25">
      <c r="A1783">
        <v>5780</v>
      </c>
      <c r="B1783">
        <v>8</v>
      </c>
      <c r="C1783" s="1">
        <v>43584</v>
      </c>
      <c r="D1783">
        <v>30.44</v>
      </c>
      <c r="E1783">
        <v>3.044</v>
      </c>
      <c r="F1783">
        <f>$O$2-C1783</f>
        <v>2</v>
      </c>
      <c r="G1783" cm="1">
        <f t="array" ref="G1783">_xlfn.IFS(F1783&gt;_xlfn.QUARTILE.INC(F:F,3),4,F1783&gt;_xlfn.QUARTILE.INC(F:F,2),3,F1783&gt;_xlfn.QUARTILE.INC(F:F,1),2,F1783&lt;=_xlfn.QUARTILE.INC(F:F,1),1)</f>
        <v>1</v>
      </c>
      <c r="H1783" cm="1">
        <f t="array" ref="H1783">_xlfn.IFS(B1783&gt;_xlfn.QUARTILE.INC(B:B,3),1,B1783&gt;_xlfn.QUARTILE.INC(B:B,2),2,B1783&gt;_xlfn.QUARTILE.INC(B:B,1),3,B1783&lt;=_xlfn.QUARTILE.INC(B:B,1),4)</f>
        <v>3</v>
      </c>
      <c r="I1783" cm="1">
        <f t="array" ref="I1783">_xlfn.IFS(D1783&gt;_xlfn.QUARTILE.INC(D:D,3),1,D1783&gt;_xlfn.QUARTILE.INC(D:D,2),2,D1783&gt;_xlfn.QUARTILE.INC(D:D,1),3,D1783&lt;=_xlfn.QUARTILE.INC(D:D,1),4)</f>
        <v>4</v>
      </c>
      <c r="J1783" t="str">
        <f t="shared" si="108"/>
        <v>134</v>
      </c>
      <c r="K1783" t="str">
        <f t="shared" si="109"/>
        <v/>
      </c>
      <c r="L1783" t="str">
        <f t="shared" si="110"/>
        <v/>
      </c>
      <c r="M1783" t="str">
        <f t="shared" si="111"/>
        <v/>
      </c>
    </row>
    <row r="1784" spans="1:13" x14ac:dyDescent="0.25">
      <c r="A1784">
        <v>5726</v>
      </c>
      <c r="B1784">
        <v>7</v>
      </c>
      <c r="C1784" s="1">
        <v>43584</v>
      </c>
      <c r="D1784">
        <v>30.4</v>
      </c>
      <c r="E1784">
        <v>3.8</v>
      </c>
      <c r="F1784">
        <f>$O$2-C1784</f>
        <v>2</v>
      </c>
      <c r="G1784" cm="1">
        <f t="array" ref="G1784">_xlfn.IFS(F1784&gt;_xlfn.QUARTILE.INC(F:F,3),4,F1784&gt;_xlfn.QUARTILE.INC(F:F,2),3,F1784&gt;_xlfn.QUARTILE.INC(F:F,1),2,F1784&lt;=_xlfn.QUARTILE.INC(F:F,1),1)</f>
        <v>1</v>
      </c>
      <c r="H1784" cm="1">
        <f t="array" ref="H1784">_xlfn.IFS(B1784&gt;_xlfn.QUARTILE.INC(B:B,3),1,B1784&gt;_xlfn.QUARTILE.INC(B:B,2),2,B1784&gt;_xlfn.QUARTILE.INC(B:B,1),3,B1784&lt;=_xlfn.QUARTILE.INC(B:B,1),4)</f>
        <v>3</v>
      </c>
      <c r="I1784" cm="1">
        <f t="array" ref="I1784">_xlfn.IFS(D1784&gt;_xlfn.QUARTILE.INC(D:D,3),1,D1784&gt;_xlfn.QUARTILE.INC(D:D,2),2,D1784&gt;_xlfn.QUARTILE.INC(D:D,1),3,D1784&lt;=_xlfn.QUARTILE.INC(D:D,1),4)</f>
        <v>4</v>
      </c>
      <c r="J1784" t="str">
        <f t="shared" si="108"/>
        <v>134</v>
      </c>
      <c r="K1784" t="str">
        <f t="shared" si="109"/>
        <v/>
      </c>
      <c r="L1784" t="str">
        <f t="shared" si="110"/>
        <v/>
      </c>
      <c r="M1784" t="str">
        <f t="shared" si="111"/>
        <v/>
      </c>
    </row>
    <row r="1785" spans="1:13" x14ac:dyDescent="0.25">
      <c r="A1785">
        <v>594</v>
      </c>
      <c r="B1785">
        <v>6</v>
      </c>
      <c r="C1785" s="1">
        <v>43581</v>
      </c>
      <c r="D1785">
        <v>30.4</v>
      </c>
      <c r="E1785">
        <v>4.3428571428571399</v>
      </c>
      <c r="F1785">
        <f>$O$2-C1785</f>
        <v>5</v>
      </c>
      <c r="G1785" cm="1">
        <f t="array" ref="G1785">_xlfn.IFS(F1785&gt;_xlfn.QUARTILE.INC(F:F,3),4,F1785&gt;_xlfn.QUARTILE.INC(F:F,2),3,F1785&gt;_xlfn.QUARTILE.INC(F:F,1),2,F1785&lt;=_xlfn.QUARTILE.INC(F:F,1),1)</f>
        <v>3</v>
      </c>
      <c r="H1785" cm="1">
        <f t="array" ref="H1785">_xlfn.IFS(B1785&gt;_xlfn.QUARTILE.INC(B:B,3),1,B1785&gt;_xlfn.QUARTILE.INC(B:B,2),2,B1785&gt;_xlfn.QUARTILE.INC(B:B,1),3,B1785&lt;=_xlfn.QUARTILE.INC(B:B,1),4)</f>
        <v>4</v>
      </c>
      <c r="I1785" cm="1">
        <f t="array" ref="I1785">_xlfn.IFS(D1785&gt;_xlfn.QUARTILE.INC(D:D,3),1,D1785&gt;_xlfn.QUARTILE.INC(D:D,2),2,D1785&gt;_xlfn.QUARTILE.INC(D:D,1),3,D1785&lt;=_xlfn.QUARTILE.INC(D:D,1),4)</f>
        <v>4</v>
      </c>
      <c r="J1785" t="str">
        <f t="shared" si="108"/>
        <v>344</v>
      </c>
      <c r="K1785" t="str">
        <f t="shared" si="109"/>
        <v/>
      </c>
      <c r="L1785" t="str">
        <f t="shared" si="110"/>
        <v/>
      </c>
      <c r="M1785" t="str">
        <f t="shared" si="111"/>
        <v/>
      </c>
    </row>
    <row r="1786" spans="1:13" x14ac:dyDescent="0.25">
      <c r="A1786">
        <v>144</v>
      </c>
      <c r="B1786">
        <v>4</v>
      </c>
      <c r="C1786" s="1">
        <v>43567</v>
      </c>
      <c r="D1786">
        <v>30.3</v>
      </c>
      <c r="E1786">
        <v>5.05</v>
      </c>
      <c r="F1786">
        <f>$O$2-C1786</f>
        <v>19</v>
      </c>
      <c r="G1786" cm="1">
        <f t="array" ref="G1786">_xlfn.IFS(F1786&gt;_xlfn.QUARTILE.INC(F:F,3),4,F1786&gt;_xlfn.QUARTILE.INC(F:F,2),3,F1786&gt;_xlfn.QUARTILE.INC(F:F,1),2,F1786&lt;=_xlfn.QUARTILE.INC(F:F,1),1)</f>
        <v>4</v>
      </c>
      <c r="H1786" cm="1">
        <f t="array" ref="H1786">_xlfn.IFS(B1786&gt;_xlfn.QUARTILE.INC(B:B,3),1,B1786&gt;_xlfn.QUARTILE.INC(B:B,2),2,B1786&gt;_xlfn.QUARTILE.INC(B:B,1),3,B1786&lt;=_xlfn.QUARTILE.INC(B:B,1),4)</f>
        <v>4</v>
      </c>
      <c r="I1786" cm="1">
        <f t="array" ref="I1786">_xlfn.IFS(D1786&gt;_xlfn.QUARTILE.INC(D:D,3),1,D1786&gt;_xlfn.QUARTILE.INC(D:D,2),2,D1786&gt;_xlfn.QUARTILE.INC(D:D,1),3,D1786&lt;=_xlfn.QUARTILE.INC(D:D,1),4)</f>
        <v>4</v>
      </c>
      <c r="J1786" t="str">
        <f t="shared" si="108"/>
        <v>444</v>
      </c>
      <c r="K1786" t="str">
        <f t="shared" si="109"/>
        <v>At Risk</v>
      </c>
      <c r="L1786" t="str">
        <f t="shared" si="110"/>
        <v/>
      </c>
      <c r="M1786" t="str">
        <f t="shared" si="111"/>
        <v/>
      </c>
    </row>
    <row r="1787" spans="1:13" x14ac:dyDescent="0.25">
      <c r="A1787">
        <v>386</v>
      </c>
      <c r="B1787">
        <v>6</v>
      </c>
      <c r="C1787" s="1">
        <v>43582</v>
      </c>
      <c r="D1787">
        <v>30.25</v>
      </c>
      <c r="E1787">
        <v>3.3611111111111098</v>
      </c>
      <c r="F1787">
        <f>$O$2-C1787</f>
        <v>4</v>
      </c>
      <c r="G1787" cm="1">
        <f t="array" ref="G1787">_xlfn.IFS(F1787&gt;_xlfn.QUARTILE.INC(F:F,3),4,F1787&gt;_xlfn.QUARTILE.INC(F:F,2),3,F1787&gt;_xlfn.QUARTILE.INC(F:F,1),2,F1787&lt;=_xlfn.QUARTILE.INC(F:F,1),1)</f>
        <v>2</v>
      </c>
      <c r="H1787" cm="1">
        <f t="array" ref="H1787">_xlfn.IFS(B1787&gt;_xlfn.QUARTILE.INC(B:B,3),1,B1787&gt;_xlfn.QUARTILE.INC(B:B,2),2,B1787&gt;_xlfn.QUARTILE.INC(B:B,1),3,B1787&lt;=_xlfn.QUARTILE.INC(B:B,1),4)</f>
        <v>4</v>
      </c>
      <c r="I1787" cm="1">
        <f t="array" ref="I1787">_xlfn.IFS(D1787&gt;_xlfn.QUARTILE.INC(D:D,3),1,D1787&gt;_xlfn.QUARTILE.INC(D:D,2),2,D1787&gt;_xlfn.QUARTILE.INC(D:D,1),3,D1787&lt;=_xlfn.QUARTILE.INC(D:D,1),4)</f>
        <v>4</v>
      </c>
      <c r="J1787" t="str">
        <f t="shared" si="108"/>
        <v>244</v>
      </c>
      <c r="K1787" t="str">
        <f t="shared" si="109"/>
        <v/>
      </c>
      <c r="L1787" t="str">
        <f t="shared" si="110"/>
        <v/>
      </c>
      <c r="M1787" t="str">
        <f t="shared" si="111"/>
        <v/>
      </c>
    </row>
    <row r="1788" spans="1:13" x14ac:dyDescent="0.25">
      <c r="A1788">
        <v>5406</v>
      </c>
      <c r="B1788">
        <v>7</v>
      </c>
      <c r="C1788" s="1">
        <v>43568</v>
      </c>
      <c r="D1788">
        <v>30.25</v>
      </c>
      <c r="E1788">
        <v>3.78125</v>
      </c>
      <c r="F1788">
        <f>$O$2-C1788</f>
        <v>18</v>
      </c>
      <c r="G1788" cm="1">
        <f t="array" ref="G1788">_xlfn.IFS(F1788&gt;_xlfn.QUARTILE.INC(F:F,3),4,F1788&gt;_xlfn.QUARTILE.INC(F:F,2),3,F1788&gt;_xlfn.QUARTILE.INC(F:F,1),2,F1788&lt;=_xlfn.QUARTILE.INC(F:F,1),1)</f>
        <v>4</v>
      </c>
      <c r="H1788" cm="1">
        <f t="array" ref="H1788">_xlfn.IFS(B1788&gt;_xlfn.QUARTILE.INC(B:B,3),1,B1788&gt;_xlfn.QUARTILE.INC(B:B,2),2,B1788&gt;_xlfn.QUARTILE.INC(B:B,1),3,B1788&lt;=_xlfn.QUARTILE.INC(B:B,1),4)</f>
        <v>3</v>
      </c>
      <c r="I1788" cm="1">
        <f t="array" ref="I1788">_xlfn.IFS(D1788&gt;_xlfn.QUARTILE.INC(D:D,3),1,D1788&gt;_xlfn.QUARTILE.INC(D:D,2),2,D1788&gt;_xlfn.QUARTILE.INC(D:D,1),3,D1788&lt;=_xlfn.QUARTILE.INC(D:D,1),4)</f>
        <v>4</v>
      </c>
      <c r="J1788" t="str">
        <f t="shared" si="108"/>
        <v>434</v>
      </c>
      <c r="K1788" t="str">
        <f t="shared" si="109"/>
        <v>At Risk</v>
      </c>
      <c r="L1788" t="str">
        <f t="shared" si="110"/>
        <v/>
      </c>
      <c r="M1788" t="str">
        <f t="shared" si="111"/>
        <v/>
      </c>
    </row>
    <row r="1789" spans="1:13" x14ac:dyDescent="0.25">
      <c r="A1789">
        <v>5189</v>
      </c>
      <c r="B1789">
        <v>6</v>
      </c>
      <c r="C1789" s="1">
        <v>43584</v>
      </c>
      <c r="D1789">
        <v>30.2</v>
      </c>
      <c r="E1789">
        <v>4.3142857142857096</v>
      </c>
      <c r="F1789">
        <f>$O$2-C1789</f>
        <v>2</v>
      </c>
      <c r="G1789" cm="1">
        <f t="array" ref="G1789">_xlfn.IFS(F1789&gt;_xlfn.QUARTILE.INC(F:F,3),4,F1789&gt;_xlfn.QUARTILE.INC(F:F,2),3,F1789&gt;_xlfn.QUARTILE.INC(F:F,1),2,F1789&lt;=_xlfn.QUARTILE.INC(F:F,1),1)</f>
        <v>1</v>
      </c>
      <c r="H1789" cm="1">
        <f t="array" ref="H1789">_xlfn.IFS(B1789&gt;_xlfn.QUARTILE.INC(B:B,3),1,B1789&gt;_xlfn.QUARTILE.INC(B:B,2),2,B1789&gt;_xlfn.QUARTILE.INC(B:B,1),3,B1789&lt;=_xlfn.QUARTILE.INC(B:B,1),4)</f>
        <v>4</v>
      </c>
      <c r="I1789" cm="1">
        <f t="array" ref="I1789">_xlfn.IFS(D1789&gt;_xlfn.QUARTILE.INC(D:D,3),1,D1789&gt;_xlfn.QUARTILE.INC(D:D,2),2,D1789&gt;_xlfn.QUARTILE.INC(D:D,1),3,D1789&lt;=_xlfn.QUARTILE.INC(D:D,1),4)</f>
        <v>4</v>
      </c>
      <c r="J1789" t="str">
        <f t="shared" si="108"/>
        <v>144</v>
      </c>
      <c r="K1789" t="str">
        <f t="shared" si="109"/>
        <v/>
      </c>
      <c r="L1789" t="str">
        <f t="shared" si="110"/>
        <v/>
      </c>
      <c r="M1789" t="str">
        <f t="shared" si="111"/>
        <v/>
      </c>
    </row>
    <row r="1790" spans="1:13" x14ac:dyDescent="0.25">
      <c r="A1790">
        <v>56</v>
      </c>
      <c r="B1790">
        <v>6</v>
      </c>
      <c r="C1790" s="1">
        <v>43584</v>
      </c>
      <c r="D1790">
        <v>30.2</v>
      </c>
      <c r="E1790">
        <v>4.3142857142857096</v>
      </c>
      <c r="F1790">
        <f>$O$2-C1790</f>
        <v>2</v>
      </c>
      <c r="G1790" cm="1">
        <f t="array" ref="G1790">_xlfn.IFS(F1790&gt;_xlfn.QUARTILE.INC(F:F,3),4,F1790&gt;_xlfn.QUARTILE.INC(F:F,2),3,F1790&gt;_xlfn.QUARTILE.INC(F:F,1),2,F1790&lt;=_xlfn.QUARTILE.INC(F:F,1),1)</f>
        <v>1</v>
      </c>
      <c r="H1790" cm="1">
        <f t="array" ref="H1790">_xlfn.IFS(B1790&gt;_xlfn.QUARTILE.INC(B:B,3),1,B1790&gt;_xlfn.QUARTILE.INC(B:B,2),2,B1790&gt;_xlfn.QUARTILE.INC(B:B,1),3,B1790&lt;=_xlfn.QUARTILE.INC(B:B,1),4)</f>
        <v>4</v>
      </c>
      <c r="I1790" cm="1">
        <f t="array" ref="I1790">_xlfn.IFS(D1790&gt;_xlfn.QUARTILE.INC(D:D,3),1,D1790&gt;_xlfn.QUARTILE.INC(D:D,2),2,D1790&gt;_xlfn.QUARTILE.INC(D:D,1),3,D1790&lt;=_xlfn.QUARTILE.INC(D:D,1),4)</f>
        <v>4</v>
      </c>
      <c r="J1790" t="str">
        <f t="shared" si="108"/>
        <v>144</v>
      </c>
      <c r="K1790" t="str">
        <f t="shared" si="109"/>
        <v/>
      </c>
      <c r="L1790" t="str">
        <f t="shared" si="110"/>
        <v/>
      </c>
      <c r="M1790" t="str">
        <f t="shared" si="111"/>
        <v/>
      </c>
    </row>
    <row r="1791" spans="1:13" x14ac:dyDescent="0.25">
      <c r="A1791">
        <v>5094</v>
      </c>
      <c r="B1791">
        <v>7</v>
      </c>
      <c r="C1791" s="1">
        <v>43583</v>
      </c>
      <c r="D1791">
        <v>30.15</v>
      </c>
      <c r="E1791">
        <v>3.7687499999999998</v>
      </c>
      <c r="F1791">
        <f>$O$2-C1791</f>
        <v>3</v>
      </c>
      <c r="G1791" cm="1">
        <f t="array" ref="G1791">_xlfn.IFS(F1791&gt;_xlfn.QUARTILE.INC(F:F,3),4,F1791&gt;_xlfn.QUARTILE.INC(F:F,2),3,F1791&gt;_xlfn.QUARTILE.INC(F:F,1),2,F1791&lt;=_xlfn.QUARTILE.INC(F:F,1),1)</f>
        <v>1</v>
      </c>
      <c r="H1791" cm="1">
        <f t="array" ref="H1791">_xlfn.IFS(B1791&gt;_xlfn.QUARTILE.INC(B:B,3),1,B1791&gt;_xlfn.QUARTILE.INC(B:B,2),2,B1791&gt;_xlfn.QUARTILE.INC(B:B,1),3,B1791&lt;=_xlfn.QUARTILE.INC(B:B,1),4)</f>
        <v>3</v>
      </c>
      <c r="I1791" cm="1">
        <f t="array" ref="I1791">_xlfn.IFS(D1791&gt;_xlfn.QUARTILE.INC(D:D,3),1,D1791&gt;_xlfn.QUARTILE.INC(D:D,2),2,D1791&gt;_xlfn.QUARTILE.INC(D:D,1),3,D1791&lt;=_xlfn.QUARTILE.INC(D:D,1),4)</f>
        <v>4</v>
      </c>
      <c r="J1791" t="str">
        <f t="shared" si="108"/>
        <v>134</v>
      </c>
      <c r="K1791" t="str">
        <f t="shared" si="109"/>
        <v/>
      </c>
      <c r="L1791" t="str">
        <f t="shared" si="110"/>
        <v/>
      </c>
      <c r="M1791" t="str">
        <f t="shared" si="111"/>
        <v/>
      </c>
    </row>
    <row r="1792" spans="1:13" x14ac:dyDescent="0.25">
      <c r="A1792">
        <v>5811</v>
      </c>
      <c r="B1792">
        <v>5</v>
      </c>
      <c r="C1792" s="1">
        <v>43570</v>
      </c>
      <c r="D1792">
        <v>30.15</v>
      </c>
      <c r="E1792">
        <v>4.3071428571428498</v>
      </c>
      <c r="F1792">
        <f>$O$2-C1792</f>
        <v>16</v>
      </c>
      <c r="G1792" cm="1">
        <f t="array" ref="G1792">_xlfn.IFS(F1792&gt;_xlfn.QUARTILE.INC(F:F,3),4,F1792&gt;_xlfn.QUARTILE.INC(F:F,2),3,F1792&gt;_xlfn.QUARTILE.INC(F:F,1),2,F1792&lt;=_xlfn.QUARTILE.INC(F:F,1),1)</f>
        <v>4</v>
      </c>
      <c r="H1792" cm="1">
        <f t="array" ref="H1792">_xlfn.IFS(B1792&gt;_xlfn.QUARTILE.INC(B:B,3),1,B1792&gt;_xlfn.QUARTILE.INC(B:B,2),2,B1792&gt;_xlfn.QUARTILE.INC(B:B,1),3,B1792&lt;=_xlfn.QUARTILE.INC(B:B,1),4)</f>
        <v>4</v>
      </c>
      <c r="I1792" cm="1">
        <f t="array" ref="I1792">_xlfn.IFS(D1792&gt;_xlfn.QUARTILE.INC(D:D,3),1,D1792&gt;_xlfn.QUARTILE.INC(D:D,2),2,D1792&gt;_xlfn.QUARTILE.INC(D:D,1),3,D1792&lt;=_xlfn.QUARTILE.INC(D:D,1),4)</f>
        <v>4</v>
      </c>
      <c r="J1792" t="str">
        <f t="shared" si="108"/>
        <v>444</v>
      </c>
      <c r="K1792" t="str">
        <f t="shared" si="109"/>
        <v>At Risk</v>
      </c>
      <c r="L1792" t="str">
        <f t="shared" si="110"/>
        <v/>
      </c>
      <c r="M1792" t="str">
        <f t="shared" si="111"/>
        <v/>
      </c>
    </row>
    <row r="1793" spans="1:13" x14ac:dyDescent="0.25">
      <c r="A1793">
        <v>312</v>
      </c>
      <c r="B1793">
        <v>8</v>
      </c>
      <c r="C1793" s="1">
        <v>43579</v>
      </c>
      <c r="D1793">
        <v>30.15</v>
      </c>
      <c r="E1793">
        <v>3.7687499999999998</v>
      </c>
      <c r="F1793">
        <f>$O$2-C1793</f>
        <v>7</v>
      </c>
      <c r="G1793" cm="1">
        <f t="array" ref="G1793">_xlfn.IFS(F1793&gt;_xlfn.QUARTILE.INC(F:F,3),4,F1793&gt;_xlfn.QUARTILE.INC(F:F,2),3,F1793&gt;_xlfn.QUARTILE.INC(F:F,1),2,F1793&lt;=_xlfn.QUARTILE.INC(F:F,1),1)</f>
        <v>3</v>
      </c>
      <c r="H1793" cm="1">
        <f t="array" ref="H1793">_xlfn.IFS(B1793&gt;_xlfn.QUARTILE.INC(B:B,3),1,B1793&gt;_xlfn.QUARTILE.INC(B:B,2),2,B1793&gt;_xlfn.QUARTILE.INC(B:B,1),3,B1793&lt;=_xlfn.QUARTILE.INC(B:B,1),4)</f>
        <v>3</v>
      </c>
      <c r="I1793" cm="1">
        <f t="array" ref="I1793">_xlfn.IFS(D1793&gt;_xlfn.QUARTILE.INC(D:D,3),1,D1793&gt;_xlfn.QUARTILE.INC(D:D,2),2,D1793&gt;_xlfn.QUARTILE.INC(D:D,1),3,D1793&lt;=_xlfn.QUARTILE.INC(D:D,1),4)</f>
        <v>4</v>
      </c>
      <c r="J1793" t="str">
        <f t="shared" si="108"/>
        <v>334</v>
      </c>
      <c r="K1793" t="str">
        <f t="shared" si="109"/>
        <v/>
      </c>
      <c r="L1793" t="str">
        <f t="shared" si="110"/>
        <v/>
      </c>
      <c r="M1793" t="str">
        <f t="shared" si="111"/>
        <v/>
      </c>
    </row>
    <row r="1794" spans="1:13" x14ac:dyDescent="0.25">
      <c r="A1794">
        <v>521</v>
      </c>
      <c r="B1794">
        <v>7</v>
      </c>
      <c r="C1794" s="1">
        <v>43582</v>
      </c>
      <c r="D1794">
        <v>30.15</v>
      </c>
      <c r="E1794">
        <v>3.7687499999999998</v>
      </c>
      <c r="F1794">
        <f>$O$2-C1794</f>
        <v>4</v>
      </c>
      <c r="G1794" cm="1">
        <f t="array" ref="G1794">_xlfn.IFS(F1794&gt;_xlfn.QUARTILE.INC(F:F,3),4,F1794&gt;_xlfn.QUARTILE.INC(F:F,2),3,F1794&gt;_xlfn.QUARTILE.INC(F:F,1),2,F1794&lt;=_xlfn.QUARTILE.INC(F:F,1),1)</f>
        <v>2</v>
      </c>
      <c r="H1794" cm="1">
        <f t="array" ref="H1794">_xlfn.IFS(B1794&gt;_xlfn.QUARTILE.INC(B:B,3),1,B1794&gt;_xlfn.QUARTILE.INC(B:B,2),2,B1794&gt;_xlfn.QUARTILE.INC(B:B,1),3,B1794&lt;=_xlfn.QUARTILE.INC(B:B,1),4)</f>
        <v>3</v>
      </c>
      <c r="I1794" cm="1">
        <f t="array" ref="I1794">_xlfn.IFS(D1794&gt;_xlfn.QUARTILE.INC(D:D,3),1,D1794&gt;_xlfn.QUARTILE.INC(D:D,2),2,D1794&gt;_xlfn.QUARTILE.INC(D:D,1),3,D1794&lt;=_xlfn.QUARTILE.INC(D:D,1),4)</f>
        <v>4</v>
      </c>
      <c r="J1794" t="str">
        <f t="shared" si="108"/>
        <v>234</v>
      </c>
      <c r="K1794" t="str">
        <f t="shared" si="109"/>
        <v/>
      </c>
      <c r="L1794" t="str">
        <f t="shared" si="110"/>
        <v/>
      </c>
      <c r="M1794" t="str">
        <f t="shared" si="111"/>
        <v/>
      </c>
    </row>
    <row r="1795" spans="1:13" x14ac:dyDescent="0.25">
      <c r="A1795">
        <v>5508</v>
      </c>
      <c r="B1795">
        <v>5</v>
      </c>
      <c r="C1795" s="1">
        <v>43584</v>
      </c>
      <c r="D1795">
        <v>30.1</v>
      </c>
      <c r="E1795">
        <v>5.0166666666666604</v>
      </c>
      <c r="F1795">
        <f>$O$2-C1795</f>
        <v>2</v>
      </c>
      <c r="G1795" cm="1">
        <f t="array" ref="G1795">_xlfn.IFS(F1795&gt;_xlfn.QUARTILE.INC(F:F,3),4,F1795&gt;_xlfn.QUARTILE.INC(F:F,2),3,F1795&gt;_xlfn.QUARTILE.INC(F:F,1),2,F1795&lt;=_xlfn.QUARTILE.INC(F:F,1),1)</f>
        <v>1</v>
      </c>
      <c r="H1795" cm="1">
        <f t="array" ref="H1795">_xlfn.IFS(B1795&gt;_xlfn.QUARTILE.INC(B:B,3),1,B1795&gt;_xlfn.QUARTILE.INC(B:B,2),2,B1795&gt;_xlfn.QUARTILE.INC(B:B,1),3,B1795&lt;=_xlfn.QUARTILE.INC(B:B,1),4)</f>
        <v>4</v>
      </c>
      <c r="I1795" cm="1">
        <f t="array" ref="I1795">_xlfn.IFS(D1795&gt;_xlfn.QUARTILE.INC(D:D,3),1,D1795&gt;_xlfn.QUARTILE.INC(D:D,2),2,D1795&gt;_xlfn.QUARTILE.INC(D:D,1),3,D1795&lt;=_xlfn.QUARTILE.INC(D:D,1),4)</f>
        <v>4</v>
      </c>
      <c r="J1795" t="str">
        <f t="shared" ref="J1795:J1858" si="112">_xlfn.CONCAT(G1795,H1795,I1795,)</f>
        <v>144</v>
      </c>
      <c r="K1795" t="str">
        <f t="shared" ref="K1795:K1858" si="113">IF(OR(G1795=4,G1795=4),"At Risk", "")</f>
        <v/>
      </c>
      <c r="L1795" t="str">
        <f t="shared" ref="L1795:L1858" si="114">IF(AND(G1795=1,H1795=1,I1795=1),"Champion","")</f>
        <v/>
      </c>
      <c r="M1795" t="str">
        <f t="shared" ref="M1795:M1858" si="115">IF(H1795=1,"Loyal","")</f>
        <v/>
      </c>
    </row>
    <row r="1796" spans="1:13" x14ac:dyDescent="0.25">
      <c r="A1796">
        <v>5694</v>
      </c>
      <c r="B1796">
        <v>7</v>
      </c>
      <c r="C1796" s="1">
        <v>43580</v>
      </c>
      <c r="D1796">
        <v>30.1</v>
      </c>
      <c r="E1796">
        <v>4.3</v>
      </c>
      <c r="F1796">
        <f>$O$2-C1796</f>
        <v>6</v>
      </c>
      <c r="G1796" cm="1">
        <f t="array" ref="G1796">_xlfn.IFS(F1796&gt;_xlfn.QUARTILE.INC(F:F,3),4,F1796&gt;_xlfn.QUARTILE.INC(F:F,2),3,F1796&gt;_xlfn.QUARTILE.INC(F:F,1),2,F1796&lt;=_xlfn.QUARTILE.INC(F:F,1),1)</f>
        <v>3</v>
      </c>
      <c r="H1796" cm="1">
        <f t="array" ref="H1796">_xlfn.IFS(B1796&gt;_xlfn.QUARTILE.INC(B:B,3),1,B1796&gt;_xlfn.QUARTILE.INC(B:B,2),2,B1796&gt;_xlfn.QUARTILE.INC(B:B,1),3,B1796&lt;=_xlfn.QUARTILE.INC(B:B,1),4)</f>
        <v>3</v>
      </c>
      <c r="I1796" cm="1">
        <f t="array" ref="I1796">_xlfn.IFS(D1796&gt;_xlfn.QUARTILE.INC(D:D,3),1,D1796&gt;_xlfn.QUARTILE.INC(D:D,2),2,D1796&gt;_xlfn.QUARTILE.INC(D:D,1),3,D1796&lt;=_xlfn.QUARTILE.INC(D:D,1),4)</f>
        <v>4</v>
      </c>
      <c r="J1796" t="str">
        <f t="shared" si="112"/>
        <v>334</v>
      </c>
      <c r="K1796" t="str">
        <f t="shared" si="113"/>
        <v/>
      </c>
      <c r="L1796" t="str">
        <f t="shared" si="114"/>
        <v/>
      </c>
      <c r="M1796" t="str">
        <f t="shared" si="115"/>
        <v/>
      </c>
    </row>
    <row r="1797" spans="1:13" x14ac:dyDescent="0.25">
      <c r="A1797">
        <v>177</v>
      </c>
      <c r="B1797">
        <v>7</v>
      </c>
      <c r="C1797" s="1">
        <v>43583</v>
      </c>
      <c r="D1797">
        <v>30</v>
      </c>
      <c r="E1797">
        <v>4.2857142857142803</v>
      </c>
      <c r="F1797">
        <f>$O$2-C1797</f>
        <v>3</v>
      </c>
      <c r="G1797" cm="1">
        <f t="array" ref="G1797">_xlfn.IFS(F1797&gt;_xlfn.QUARTILE.INC(F:F,3),4,F1797&gt;_xlfn.QUARTILE.INC(F:F,2),3,F1797&gt;_xlfn.QUARTILE.INC(F:F,1),2,F1797&lt;=_xlfn.QUARTILE.INC(F:F,1),1)</f>
        <v>1</v>
      </c>
      <c r="H1797" cm="1">
        <f t="array" ref="H1797">_xlfn.IFS(B1797&gt;_xlfn.QUARTILE.INC(B:B,3),1,B1797&gt;_xlfn.QUARTILE.INC(B:B,2),2,B1797&gt;_xlfn.QUARTILE.INC(B:B,1),3,B1797&lt;=_xlfn.QUARTILE.INC(B:B,1),4)</f>
        <v>3</v>
      </c>
      <c r="I1797" cm="1">
        <f t="array" ref="I1797">_xlfn.IFS(D1797&gt;_xlfn.QUARTILE.INC(D:D,3),1,D1797&gt;_xlfn.QUARTILE.INC(D:D,2),2,D1797&gt;_xlfn.QUARTILE.INC(D:D,1),3,D1797&lt;=_xlfn.QUARTILE.INC(D:D,1),4)</f>
        <v>4</v>
      </c>
      <c r="J1797" t="str">
        <f t="shared" si="112"/>
        <v>134</v>
      </c>
      <c r="K1797" t="str">
        <f t="shared" si="113"/>
        <v/>
      </c>
      <c r="L1797" t="str">
        <f t="shared" si="114"/>
        <v/>
      </c>
      <c r="M1797" t="str">
        <f t="shared" si="115"/>
        <v/>
      </c>
    </row>
    <row r="1798" spans="1:13" x14ac:dyDescent="0.25">
      <c r="A1798">
        <v>243</v>
      </c>
      <c r="B1798">
        <v>8</v>
      </c>
      <c r="C1798" s="1">
        <v>43583</v>
      </c>
      <c r="D1798">
        <v>30</v>
      </c>
      <c r="E1798">
        <v>3.3333333333333299</v>
      </c>
      <c r="F1798">
        <f>$O$2-C1798</f>
        <v>3</v>
      </c>
      <c r="G1798" cm="1">
        <f t="array" ref="G1798">_xlfn.IFS(F1798&gt;_xlfn.QUARTILE.INC(F:F,3),4,F1798&gt;_xlfn.QUARTILE.INC(F:F,2),3,F1798&gt;_xlfn.QUARTILE.INC(F:F,1),2,F1798&lt;=_xlfn.QUARTILE.INC(F:F,1),1)</f>
        <v>1</v>
      </c>
      <c r="H1798" cm="1">
        <f t="array" ref="H1798">_xlfn.IFS(B1798&gt;_xlfn.QUARTILE.INC(B:B,3),1,B1798&gt;_xlfn.QUARTILE.INC(B:B,2),2,B1798&gt;_xlfn.QUARTILE.INC(B:B,1),3,B1798&lt;=_xlfn.QUARTILE.INC(B:B,1),4)</f>
        <v>3</v>
      </c>
      <c r="I1798" cm="1">
        <f t="array" ref="I1798">_xlfn.IFS(D1798&gt;_xlfn.QUARTILE.INC(D:D,3),1,D1798&gt;_xlfn.QUARTILE.INC(D:D,2),2,D1798&gt;_xlfn.QUARTILE.INC(D:D,1),3,D1798&lt;=_xlfn.QUARTILE.INC(D:D,1),4)</f>
        <v>4</v>
      </c>
      <c r="J1798" t="str">
        <f t="shared" si="112"/>
        <v>134</v>
      </c>
      <c r="K1798" t="str">
        <f t="shared" si="113"/>
        <v/>
      </c>
      <c r="L1798" t="str">
        <f t="shared" si="114"/>
        <v/>
      </c>
      <c r="M1798" t="str">
        <f t="shared" si="115"/>
        <v/>
      </c>
    </row>
    <row r="1799" spans="1:13" x14ac:dyDescent="0.25">
      <c r="A1799">
        <v>5771</v>
      </c>
      <c r="B1799">
        <v>4</v>
      </c>
      <c r="C1799" s="1">
        <v>43579</v>
      </c>
      <c r="D1799">
        <v>30</v>
      </c>
      <c r="E1799">
        <v>5</v>
      </c>
      <c r="F1799">
        <f>$O$2-C1799</f>
        <v>7</v>
      </c>
      <c r="G1799" cm="1">
        <f t="array" ref="G1799">_xlfn.IFS(F1799&gt;_xlfn.QUARTILE.INC(F:F,3),4,F1799&gt;_xlfn.QUARTILE.INC(F:F,2),3,F1799&gt;_xlfn.QUARTILE.INC(F:F,1),2,F1799&lt;=_xlfn.QUARTILE.INC(F:F,1),1)</f>
        <v>3</v>
      </c>
      <c r="H1799" cm="1">
        <f t="array" ref="H1799">_xlfn.IFS(B1799&gt;_xlfn.QUARTILE.INC(B:B,3),1,B1799&gt;_xlfn.QUARTILE.INC(B:B,2),2,B1799&gt;_xlfn.QUARTILE.INC(B:B,1),3,B1799&lt;=_xlfn.QUARTILE.INC(B:B,1),4)</f>
        <v>4</v>
      </c>
      <c r="I1799" cm="1">
        <f t="array" ref="I1799">_xlfn.IFS(D1799&gt;_xlfn.QUARTILE.INC(D:D,3),1,D1799&gt;_xlfn.QUARTILE.INC(D:D,2),2,D1799&gt;_xlfn.QUARTILE.INC(D:D,1),3,D1799&lt;=_xlfn.QUARTILE.INC(D:D,1),4)</f>
        <v>4</v>
      </c>
      <c r="J1799" t="str">
        <f t="shared" si="112"/>
        <v>344</v>
      </c>
      <c r="K1799" t="str">
        <f t="shared" si="113"/>
        <v/>
      </c>
      <c r="L1799" t="str">
        <f t="shared" si="114"/>
        <v/>
      </c>
      <c r="M1799" t="str">
        <f t="shared" si="115"/>
        <v/>
      </c>
    </row>
    <row r="1800" spans="1:13" x14ac:dyDescent="0.25">
      <c r="A1800">
        <v>513</v>
      </c>
      <c r="B1800">
        <v>6</v>
      </c>
      <c r="C1800" s="1">
        <v>43584</v>
      </c>
      <c r="D1800">
        <v>29.95</v>
      </c>
      <c r="E1800">
        <v>3.7437499999999999</v>
      </c>
      <c r="F1800">
        <f>$O$2-C1800</f>
        <v>2</v>
      </c>
      <c r="G1800" cm="1">
        <f t="array" ref="G1800">_xlfn.IFS(F1800&gt;_xlfn.QUARTILE.INC(F:F,3),4,F1800&gt;_xlfn.QUARTILE.INC(F:F,2),3,F1800&gt;_xlfn.QUARTILE.INC(F:F,1),2,F1800&lt;=_xlfn.QUARTILE.INC(F:F,1),1)</f>
        <v>1</v>
      </c>
      <c r="H1800" cm="1">
        <f t="array" ref="H1800">_xlfn.IFS(B1800&gt;_xlfn.QUARTILE.INC(B:B,3),1,B1800&gt;_xlfn.QUARTILE.INC(B:B,2),2,B1800&gt;_xlfn.QUARTILE.INC(B:B,1),3,B1800&lt;=_xlfn.QUARTILE.INC(B:B,1),4)</f>
        <v>4</v>
      </c>
      <c r="I1800" cm="1">
        <f t="array" ref="I1800">_xlfn.IFS(D1800&gt;_xlfn.QUARTILE.INC(D:D,3),1,D1800&gt;_xlfn.QUARTILE.INC(D:D,2),2,D1800&gt;_xlfn.QUARTILE.INC(D:D,1),3,D1800&lt;=_xlfn.QUARTILE.INC(D:D,1),4)</f>
        <v>4</v>
      </c>
      <c r="J1800" t="str">
        <f t="shared" si="112"/>
        <v>144</v>
      </c>
      <c r="K1800" t="str">
        <f t="shared" si="113"/>
        <v/>
      </c>
      <c r="L1800" t="str">
        <f t="shared" si="114"/>
        <v/>
      </c>
      <c r="M1800" t="str">
        <f t="shared" si="115"/>
        <v/>
      </c>
    </row>
    <row r="1801" spans="1:13" x14ac:dyDescent="0.25">
      <c r="A1801">
        <v>5377</v>
      </c>
      <c r="B1801">
        <v>6</v>
      </c>
      <c r="C1801" s="1">
        <v>43584</v>
      </c>
      <c r="D1801">
        <v>29.95</v>
      </c>
      <c r="E1801">
        <v>4.99166666666666</v>
      </c>
      <c r="F1801">
        <f>$O$2-C1801</f>
        <v>2</v>
      </c>
      <c r="G1801" cm="1">
        <f t="array" ref="G1801">_xlfn.IFS(F1801&gt;_xlfn.QUARTILE.INC(F:F,3),4,F1801&gt;_xlfn.QUARTILE.INC(F:F,2),3,F1801&gt;_xlfn.QUARTILE.INC(F:F,1),2,F1801&lt;=_xlfn.QUARTILE.INC(F:F,1),1)</f>
        <v>1</v>
      </c>
      <c r="H1801" cm="1">
        <f t="array" ref="H1801">_xlfn.IFS(B1801&gt;_xlfn.QUARTILE.INC(B:B,3),1,B1801&gt;_xlfn.QUARTILE.INC(B:B,2),2,B1801&gt;_xlfn.QUARTILE.INC(B:B,1),3,B1801&lt;=_xlfn.QUARTILE.INC(B:B,1),4)</f>
        <v>4</v>
      </c>
      <c r="I1801" cm="1">
        <f t="array" ref="I1801">_xlfn.IFS(D1801&gt;_xlfn.QUARTILE.INC(D:D,3),1,D1801&gt;_xlfn.QUARTILE.INC(D:D,2),2,D1801&gt;_xlfn.QUARTILE.INC(D:D,1),3,D1801&lt;=_xlfn.QUARTILE.INC(D:D,1),4)</f>
        <v>4</v>
      </c>
      <c r="J1801" t="str">
        <f t="shared" si="112"/>
        <v>144</v>
      </c>
      <c r="K1801" t="str">
        <f t="shared" si="113"/>
        <v/>
      </c>
      <c r="L1801" t="str">
        <f t="shared" si="114"/>
        <v/>
      </c>
      <c r="M1801" t="str">
        <f t="shared" si="115"/>
        <v/>
      </c>
    </row>
    <row r="1802" spans="1:13" x14ac:dyDescent="0.25">
      <c r="A1802">
        <v>5918</v>
      </c>
      <c r="B1802">
        <v>4</v>
      </c>
      <c r="C1802" s="1">
        <v>43584</v>
      </c>
      <c r="D1802">
        <v>29.9</v>
      </c>
      <c r="E1802">
        <v>4.2714285714285696</v>
      </c>
      <c r="F1802">
        <f>$O$2-C1802</f>
        <v>2</v>
      </c>
      <c r="G1802" cm="1">
        <f t="array" ref="G1802">_xlfn.IFS(F1802&gt;_xlfn.QUARTILE.INC(F:F,3),4,F1802&gt;_xlfn.QUARTILE.INC(F:F,2),3,F1802&gt;_xlfn.QUARTILE.INC(F:F,1),2,F1802&lt;=_xlfn.QUARTILE.INC(F:F,1),1)</f>
        <v>1</v>
      </c>
      <c r="H1802" cm="1">
        <f t="array" ref="H1802">_xlfn.IFS(B1802&gt;_xlfn.QUARTILE.INC(B:B,3),1,B1802&gt;_xlfn.QUARTILE.INC(B:B,2),2,B1802&gt;_xlfn.QUARTILE.INC(B:B,1),3,B1802&lt;=_xlfn.QUARTILE.INC(B:B,1),4)</f>
        <v>4</v>
      </c>
      <c r="I1802" cm="1">
        <f t="array" ref="I1802">_xlfn.IFS(D1802&gt;_xlfn.QUARTILE.INC(D:D,3),1,D1802&gt;_xlfn.QUARTILE.INC(D:D,2),2,D1802&gt;_xlfn.QUARTILE.INC(D:D,1),3,D1802&lt;=_xlfn.QUARTILE.INC(D:D,1),4)</f>
        <v>4</v>
      </c>
      <c r="J1802" t="str">
        <f t="shared" si="112"/>
        <v>144</v>
      </c>
      <c r="K1802" t="str">
        <f t="shared" si="113"/>
        <v/>
      </c>
      <c r="L1802" t="str">
        <f t="shared" si="114"/>
        <v/>
      </c>
      <c r="M1802" t="str">
        <f t="shared" si="115"/>
        <v/>
      </c>
    </row>
    <row r="1803" spans="1:13" x14ac:dyDescent="0.25">
      <c r="A1803">
        <v>5016</v>
      </c>
      <c r="B1803">
        <v>6</v>
      </c>
      <c r="C1803" s="1">
        <v>43567</v>
      </c>
      <c r="D1803">
        <v>29.9</v>
      </c>
      <c r="E1803">
        <v>3.7374999999999998</v>
      </c>
      <c r="F1803">
        <f>$O$2-C1803</f>
        <v>19</v>
      </c>
      <c r="G1803" cm="1">
        <f t="array" ref="G1803">_xlfn.IFS(F1803&gt;_xlfn.QUARTILE.INC(F:F,3),4,F1803&gt;_xlfn.QUARTILE.INC(F:F,2),3,F1803&gt;_xlfn.QUARTILE.INC(F:F,1),2,F1803&lt;=_xlfn.QUARTILE.INC(F:F,1),1)</f>
        <v>4</v>
      </c>
      <c r="H1803" cm="1">
        <f t="array" ref="H1803">_xlfn.IFS(B1803&gt;_xlfn.QUARTILE.INC(B:B,3),1,B1803&gt;_xlfn.QUARTILE.INC(B:B,2),2,B1803&gt;_xlfn.QUARTILE.INC(B:B,1),3,B1803&lt;=_xlfn.QUARTILE.INC(B:B,1),4)</f>
        <v>4</v>
      </c>
      <c r="I1803" cm="1">
        <f t="array" ref="I1803">_xlfn.IFS(D1803&gt;_xlfn.QUARTILE.INC(D:D,3),1,D1803&gt;_xlfn.QUARTILE.INC(D:D,2),2,D1803&gt;_xlfn.QUARTILE.INC(D:D,1),3,D1803&lt;=_xlfn.QUARTILE.INC(D:D,1),4)</f>
        <v>4</v>
      </c>
      <c r="J1803" t="str">
        <f t="shared" si="112"/>
        <v>444</v>
      </c>
      <c r="K1803" t="str">
        <f t="shared" si="113"/>
        <v>At Risk</v>
      </c>
      <c r="L1803" t="str">
        <f t="shared" si="114"/>
        <v/>
      </c>
      <c r="M1803" t="str">
        <f t="shared" si="115"/>
        <v/>
      </c>
    </row>
    <row r="1804" spans="1:13" x14ac:dyDescent="0.25">
      <c r="A1804">
        <v>32</v>
      </c>
      <c r="B1804">
        <v>6</v>
      </c>
      <c r="C1804" s="1">
        <v>43581</v>
      </c>
      <c r="D1804">
        <v>29.85</v>
      </c>
      <c r="E1804">
        <v>3.7312500000000002</v>
      </c>
      <c r="F1804">
        <f>$O$2-C1804</f>
        <v>5</v>
      </c>
      <c r="G1804" cm="1">
        <f t="array" ref="G1804">_xlfn.IFS(F1804&gt;_xlfn.QUARTILE.INC(F:F,3),4,F1804&gt;_xlfn.QUARTILE.INC(F:F,2),3,F1804&gt;_xlfn.QUARTILE.INC(F:F,1),2,F1804&lt;=_xlfn.QUARTILE.INC(F:F,1),1)</f>
        <v>3</v>
      </c>
      <c r="H1804" cm="1">
        <f t="array" ref="H1804">_xlfn.IFS(B1804&gt;_xlfn.QUARTILE.INC(B:B,3),1,B1804&gt;_xlfn.QUARTILE.INC(B:B,2),2,B1804&gt;_xlfn.QUARTILE.INC(B:B,1),3,B1804&lt;=_xlfn.QUARTILE.INC(B:B,1),4)</f>
        <v>4</v>
      </c>
      <c r="I1804" cm="1">
        <f t="array" ref="I1804">_xlfn.IFS(D1804&gt;_xlfn.QUARTILE.INC(D:D,3),1,D1804&gt;_xlfn.QUARTILE.INC(D:D,2),2,D1804&gt;_xlfn.QUARTILE.INC(D:D,1),3,D1804&lt;=_xlfn.QUARTILE.INC(D:D,1),4)</f>
        <v>4</v>
      </c>
      <c r="J1804" t="str">
        <f t="shared" si="112"/>
        <v>344</v>
      </c>
      <c r="K1804" t="str">
        <f t="shared" si="113"/>
        <v/>
      </c>
      <c r="L1804" t="str">
        <f t="shared" si="114"/>
        <v/>
      </c>
      <c r="M1804" t="str">
        <f t="shared" si="115"/>
        <v/>
      </c>
    </row>
    <row r="1805" spans="1:13" x14ac:dyDescent="0.25">
      <c r="A1805">
        <v>5165</v>
      </c>
      <c r="B1805">
        <v>6</v>
      </c>
      <c r="C1805" s="1">
        <v>43584</v>
      </c>
      <c r="D1805">
        <v>29.85</v>
      </c>
      <c r="E1805">
        <v>3.7312500000000002</v>
      </c>
      <c r="F1805">
        <f>$O$2-C1805</f>
        <v>2</v>
      </c>
      <c r="G1805" cm="1">
        <f t="array" ref="G1805">_xlfn.IFS(F1805&gt;_xlfn.QUARTILE.INC(F:F,3),4,F1805&gt;_xlfn.QUARTILE.INC(F:F,2),3,F1805&gt;_xlfn.QUARTILE.INC(F:F,1),2,F1805&lt;=_xlfn.QUARTILE.INC(F:F,1),1)</f>
        <v>1</v>
      </c>
      <c r="H1805" cm="1">
        <f t="array" ref="H1805">_xlfn.IFS(B1805&gt;_xlfn.QUARTILE.INC(B:B,3),1,B1805&gt;_xlfn.QUARTILE.INC(B:B,2),2,B1805&gt;_xlfn.QUARTILE.INC(B:B,1),3,B1805&lt;=_xlfn.QUARTILE.INC(B:B,1),4)</f>
        <v>4</v>
      </c>
      <c r="I1805" cm="1">
        <f t="array" ref="I1805">_xlfn.IFS(D1805&gt;_xlfn.QUARTILE.INC(D:D,3),1,D1805&gt;_xlfn.QUARTILE.INC(D:D,2),2,D1805&gt;_xlfn.QUARTILE.INC(D:D,1),3,D1805&lt;=_xlfn.QUARTILE.INC(D:D,1),4)</f>
        <v>4</v>
      </c>
      <c r="J1805" t="str">
        <f t="shared" si="112"/>
        <v>144</v>
      </c>
      <c r="K1805" t="str">
        <f t="shared" si="113"/>
        <v/>
      </c>
      <c r="L1805" t="str">
        <f t="shared" si="114"/>
        <v/>
      </c>
      <c r="M1805" t="str">
        <f t="shared" si="115"/>
        <v/>
      </c>
    </row>
    <row r="1806" spans="1:13" x14ac:dyDescent="0.25">
      <c r="A1806">
        <v>5052</v>
      </c>
      <c r="B1806">
        <v>7</v>
      </c>
      <c r="C1806" s="1">
        <v>43584</v>
      </c>
      <c r="D1806">
        <v>29.8</v>
      </c>
      <c r="E1806">
        <v>3.31111111111111</v>
      </c>
      <c r="F1806">
        <f>$O$2-C1806</f>
        <v>2</v>
      </c>
      <c r="G1806" cm="1">
        <f t="array" ref="G1806">_xlfn.IFS(F1806&gt;_xlfn.QUARTILE.INC(F:F,3),4,F1806&gt;_xlfn.QUARTILE.INC(F:F,2),3,F1806&gt;_xlfn.QUARTILE.INC(F:F,1),2,F1806&lt;=_xlfn.QUARTILE.INC(F:F,1),1)</f>
        <v>1</v>
      </c>
      <c r="H1806" cm="1">
        <f t="array" ref="H1806">_xlfn.IFS(B1806&gt;_xlfn.QUARTILE.INC(B:B,3),1,B1806&gt;_xlfn.QUARTILE.INC(B:B,2),2,B1806&gt;_xlfn.QUARTILE.INC(B:B,1),3,B1806&lt;=_xlfn.QUARTILE.INC(B:B,1),4)</f>
        <v>3</v>
      </c>
      <c r="I1806" cm="1">
        <f t="array" ref="I1806">_xlfn.IFS(D1806&gt;_xlfn.QUARTILE.INC(D:D,3),1,D1806&gt;_xlfn.QUARTILE.INC(D:D,2),2,D1806&gt;_xlfn.QUARTILE.INC(D:D,1),3,D1806&lt;=_xlfn.QUARTILE.INC(D:D,1),4)</f>
        <v>4</v>
      </c>
      <c r="J1806" t="str">
        <f t="shared" si="112"/>
        <v>134</v>
      </c>
      <c r="K1806" t="str">
        <f t="shared" si="113"/>
        <v/>
      </c>
      <c r="L1806" t="str">
        <f t="shared" si="114"/>
        <v/>
      </c>
      <c r="M1806" t="str">
        <f t="shared" si="115"/>
        <v/>
      </c>
    </row>
    <row r="1807" spans="1:13" x14ac:dyDescent="0.25">
      <c r="A1807">
        <v>5587</v>
      </c>
      <c r="B1807">
        <v>6</v>
      </c>
      <c r="C1807" s="1">
        <v>43584</v>
      </c>
      <c r="D1807">
        <v>29.8</v>
      </c>
      <c r="E1807">
        <v>4.25714285714285</v>
      </c>
      <c r="F1807">
        <f>$O$2-C1807</f>
        <v>2</v>
      </c>
      <c r="G1807" cm="1">
        <f t="array" ref="G1807">_xlfn.IFS(F1807&gt;_xlfn.QUARTILE.INC(F:F,3),4,F1807&gt;_xlfn.QUARTILE.INC(F:F,2),3,F1807&gt;_xlfn.QUARTILE.INC(F:F,1),2,F1807&lt;=_xlfn.QUARTILE.INC(F:F,1),1)</f>
        <v>1</v>
      </c>
      <c r="H1807" cm="1">
        <f t="array" ref="H1807">_xlfn.IFS(B1807&gt;_xlfn.QUARTILE.INC(B:B,3),1,B1807&gt;_xlfn.QUARTILE.INC(B:B,2),2,B1807&gt;_xlfn.QUARTILE.INC(B:B,1),3,B1807&lt;=_xlfn.QUARTILE.INC(B:B,1),4)</f>
        <v>4</v>
      </c>
      <c r="I1807" cm="1">
        <f t="array" ref="I1807">_xlfn.IFS(D1807&gt;_xlfn.QUARTILE.INC(D:D,3),1,D1807&gt;_xlfn.QUARTILE.INC(D:D,2),2,D1807&gt;_xlfn.QUARTILE.INC(D:D,1),3,D1807&lt;=_xlfn.QUARTILE.INC(D:D,1),4)</f>
        <v>4</v>
      </c>
      <c r="J1807" t="str">
        <f t="shared" si="112"/>
        <v>144</v>
      </c>
      <c r="K1807" t="str">
        <f t="shared" si="113"/>
        <v/>
      </c>
      <c r="L1807" t="str">
        <f t="shared" si="114"/>
        <v/>
      </c>
      <c r="M1807" t="str">
        <f t="shared" si="115"/>
        <v/>
      </c>
    </row>
    <row r="1808" spans="1:13" x14ac:dyDescent="0.25">
      <c r="A1808">
        <v>5914</v>
      </c>
      <c r="B1808">
        <v>4</v>
      </c>
      <c r="C1808" s="1">
        <v>43568</v>
      </c>
      <c r="D1808">
        <v>29.8</v>
      </c>
      <c r="E1808">
        <v>4.25714285714285</v>
      </c>
      <c r="F1808">
        <f>$O$2-C1808</f>
        <v>18</v>
      </c>
      <c r="G1808" cm="1">
        <f t="array" ref="G1808">_xlfn.IFS(F1808&gt;_xlfn.QUARTILE.INC(F:F,3),4,F1808&gt;_xlfn.QUARTILE.INC(F:F,2),3,F1808&gt;_xlfn.QUARTILE.INC(F:F,1),2,F1808&lt;=_xlfn.QUARTILE.INC(F:F,1),1)</f>
        <v>4</v>
      </c>
      <c r="H1808" cm="1">
        <f t="array" ref="H1808">_xlfn.IFS(B1808&gt;_xlfn.QUARTILE.INC(B:B,3),1,B1808&gt;_xlfn.QUARTILE.INC(B:B,2),2,B1808&gt;_xlfn.QUARTILE.INC(B:B,1),3,B1808&lt;=_xlfn.QUARTILE.INC(B:B,1),4)</f>
        <v>4</v>
      </c>
      <c r="I1808" cm="1">
        <f t="array" ref="I1808">_xlfn.IFS(D1808&gt;_xlfn.QUARTILE.INC(D:D,3),1,D1808&gt;_xlfn.QUARTILE.INC(D:D,2),2,D1808&gt;_xlfn.QUARTILE.INC(D:D,1),3,D1808&lt;=_xlfn.QUARTILE.INC(D:D,1),4)</f>
        <v>4</v>
      </c>
      <c r="J1808" t="str">
        <f t="shared" si="112"/>
        <v>444</v>
      </c>
      <c r="K1808" t="str">
        <f t="shared" si="113"/>
        <v>At Risk</v>
      </c>
      <c r="L1808" t="str">
        <f t="shared" si="114"/>
        <v/>
      </c>
      <c r="M1808" t="str">
        <f t="shared" si="115"/>
        <v/>
      </c>
    </row>
    <row r="1809" spans="1:13" x14ac:dyDescent="0.25">
      <c r="A1809">
        <v>696</v>
      </c>
      <c r="B1809">
        <v>5</v>
      </c>
      <c r="C1809" s="1">
        <v>43561</v>
      </c>
      <c r="D1809">
        <v>29.75</v>
      </c>
      <c r="E1809">
        <v>4.9583333333333304</v>
      </c>
      <c r="F1809">
        <f>$O$2-C1809</f>
        <v>25</v>
      </c>
      <c r="G1809" cm="1">
        <f t="array" ref="G1809">_xlfn.IFS(F1809&gt;_xlfn.QUARTILE.INC(F:F,3),4,F1809&gt;_xlfn.QUARTILE.INC(F:F,2),3,F1809&gt;_xlfn.QUARTILE.INC(F:F,1),2,F1809&lt;=_xlfn.QUARTILE.INC(F:F,1),1)</f>
        <v>4</v>
      </c>
      <c r="H1809" cm="1">
        <f t="array" ref="H1809">_xlfn.IFS(B1809&gt;_xlfn.QUARTILE.INC(B:B,3),1,B1809&gt;_xlfn.QUARTILE.INC(B:B,2),2,B1809&gt;_xlfn.QUARTILE.INC(B:B,1),3,B1809&lt;=_xlfn.QUARTILE.INC(B:B,1),4)</f>
        <v>4</v>
      </c>
      <c r="I1809" cm="1">
        <f t="array" ref="I1809">_xlfn.IFS(D1809&gt;_xlfn.QUARTILE.INC(D:D,3),1,D1809&gt;_xlfn.QUARTILE.INC(D:D,2),2,D1809&gt;_xlfn.QUARTILE.INC(D:D,1),3,D1809&lt;=_xlfn.QUARTILE.INC(D:D,1),4)</f>
        <v>4</v>
      </c>
      <c r="J1809" t="str">
        <f t="shared" si="112"/>
        <v>444</v>
      </c>
      <c r="K1809" t="str">
        <f t="shared" si="113"/>
        <v>At Risk</v>
      </c>
      <c r="L1809" t="str">
        <f t="shared" si="114"/>
        <v/>
      </c>
      <c r="M1809" t="str">
        <f t="shared" si="115"/>
        <v/>
      </c>
    </row>
    <row r="1810" spans="1:13" x14ac:dyDescent="0.25">
      <c r="A1810">
        <v>5647</v>
      </c>
      <c r="B1810">
        <v>7</v>
      </c>
      <c r="C1810" s="1">
        <v>43583</v>
      </c>
      <c r="D1810">
        <v>29.75</v>
      </c>
      <c r="E1810">
        <v>3.71875</v>
      </c>
      <c r="F1810">
        <f>$O$2-C1810</f>
        <v>3</v>
      </c>
      <c r="G1810" cm="1">
        <f t="array" ref="G1810">_xlfn.IFS(F1810&gt;_xlfn.QUARTILE.INC(F:F,3),4,F1810&gt;_xlfn.QUARTILE.INC(F:F,2),3,F1810&gt;_xlfn.QUARTILE.INC(F:F,1),2,F1810&lt;=_xlfn.QUARTILE.INC(F:F,1),1)</f>
        <v>1</v>
      </c>
      <c r="H1810" cm="1">
        <f t="array" ref="H1810">_xlfn.IFS(B1810&gt;_xlfn.QUARTILE.INC(B:B,3),1,B1810&gt;_xlfn.QUARTILE.INC(B:B,2),2,B1810&gt;_xlfn.QUARTILE.INC(B:B,1),3,B1810&lt;=_xlfn.QUARTILE.INC(B:B,1),4)</f>
        <v>3</v>
      </c>
      <c r="I1810" cm="1">
        <f t="array" ref="I1810">_xlfn.IFS(D1810&gt;_xlfn.QUARTILE.INC(D:D,3),1,D1810&gt;_xlfn.QUARTILE.INC(D:D,2),2,D1810&gt;_xlfn.QUARTILE.INC(D:D,1),3,D1810&lt;=_xlfn.QUARTILE.INC(D:D,1),4)</f>
        <v>4</v>
      </c>
      <c r="J1810" t="str">
        <f t="shared" si="112"/>
        <v>134</v>
      </c>
      <c r="K1810" t="str">
        <f t="shared" si="113"/>
        <v/>
      </c>
      <c r="L1810" t="str">
        <f t="shared" si="114"/>
        <v/>
      </c>
      <c r="M1810" t="str">
        <f t="shared" si="115"/>
        <v/>
      </c>
    </row>
    <row r="1811" spans="1:13" x14ac:dyDescent="0.25">
      <c r="A1811">
        <v>593</v>
      </c>
      <c r="B1811">
        <v>5</v>
      </c>
      <c r="C1811" s="1">
        <v>43581</v>
      </c>
      <c r="D1811">
        <v>29.7</v>
      </c>
      <c r="E1811">
        <v>5.9399999999999897</v>
      </c>
      <c r="F1811">
        <f>$O$2-C1811</f>
        <v>5</v>
      </c>
      <c r="G1811" cm="1">
        <f t="array" ref="G1811">_xlfn.IFS(F1811&gt;_xlfn.QUARTILE.INC(F:F,3),4,F1811&gt;_xlfn.QUARTILE.INC(F:F,2),3,F1811&gt;_xlfn.QUARTILE.INC(F:F,1),2,F1811&lt;=_xlfn.QUARTILE.INC(F:F,1),1)</f>
        <v>3</v>
      </c>
      <c r="H1811" cm="1">
        <f t="array" ref="H1811">_xlfn.IFS(B1811&gt;_xlfn.QUARTILE.INC(B:B,3),1,B1811&gt;_xlfn.QUARTILE.INC(B:B,2),2,B1811&gt;_xlfn.QUARTILE.INC(B:B,1),3,B1811&lt;=_xlfn.QUARTILE.INC(B:B,1),4)</f>
        <v>4</v>
      </c>
      <c r="I1811" cm="1">
        <f t="array" ref="I1811">_xlfn.IFS(D1811&gt;_xlfn.QUARTILE.INC(D:D,3),1,D1811&gt;_xlfn.QUARTILE.INC(D:D,2),2,D1811&gt;_xlfn.QUARTILE.INC(D:D,1),3,D1811&lt;=_xlfn.QUARTILE.INC(D:D,1),4)</f>
        <v>4</v>
      </c>
      <c r="J1811" t="str">
        <f t="shared" si="112"/>
        <v>344</v>
      </c>
      <c r="K1811" t="str">
        <f t="shared" si="113"/>
        <v/>
      </c>
      <c r="L1811" t="str">
        <f t="shared" si="114"/>
        <v/>
      </c>
      <c r="M1811" t="str">
        <f t="shared" si="115"/>
        <v/>
      </c>
    </row>
    <row r="1812" spans="1:13" x14ac:dyDescent="0.25">
      <c r="A1812">
        <v>5938</v>
      </c>
      <c r="B1812">
        <v>6</v>
      </c>
      <c r="C1812" s="1">
        <v>43583</v>
      </c>
      <c r="D1812">
        <v>29.65</v>
      </c>
      <c r="E1812">
        <v>4.9416666666666602</v>
      </c>
      <c r="F1812">
        <f>$O$2-C1812</f>
        <v>3</v>
      </c>
      <c r="G1812" cm="1">
        <f t="array" ref="G1812">_xlfn.IFS(F1812&gt;_xlfn.QUARTILE.INC(F:F,3),4,F1812&gt;_xlfn.QUARTILE.INC(F:F,2),3,F1812&gt;_xlfn.QUARTILE.INC(F:F,1),2,F1812&lt;=_xlfn.QUARTILE.INC(F:F,1),1)</f>
        <v>1</v>
      </c>
      <c r="H1812" cm="1">
        <f t="array" ref="H1812">_xlfn.IFS(B1812&gt;_xlfn.QUARTILE.INC(B:B,3),1,B1812&gt;_xlfn.QUARTILE.INC(B:B,2),2,B1812&gt;_xlfn.QUARTILE.INC(B:B,1),3,B1812&lt;=_xlfn.QUARTILE.INC(B:B,1),4)</f>
        <v>4</v>
      </c>
      <c r="I1812" cm="1">
        <f t="array" ref="I1812">_xlfn.IFS(D1812&gt;_xlfn.QUARTILE.INC(D:D,3),1,D1812&gt;_xlfn.QUARTILE.INC(D:D,2),2,D1812&gt;_xlfn.QUARTILE.INC(D:D,1),3,D1812&lt;=_xlfn.QUARTILE.INC(D:D,1),4)</f>
        <v>4</v>
      </c>
      <c r="J1812" t="str">
        <f t="shared" si="112"/>
        <v>144</v>
      </c>
      <c r="K1812" t="str">
        <f t="shared" si="113"/>
        <v/>
      </c>
      <c r="L1812" t="str">
        <f t="shared" si="114"/>
        <v/>
      </c>
      <c r="M1812" t="str">
        <f t="shared" si="115"/>
        <v/>
      </c>
    </row>
    <row r="1813" spans="1:13" x14ac:dyDescent="0.25">
      <c r="A1813">
        <v>5856</v>
      </c>
      <c r="B1813">
        <v>6</v>
      </c>
      <c r="C1813" s="1">
        <v>43584</v>
      </c>
      <c r="D1813">
        <v>29.6</v>
      </c>
      <c r="E1813">
        <v>3.2888888888888799</v>
      </c>
      <c r="F1813">
        <f>$O$2-C1813</f>
        <v>2</v>
      </c>
      <c r="G1813" cm="1">
        <f t="array" ref="G1813">_xlfn.IFS(F1813&gt;_xlfn.QUARTILE.INC(F:F,3),4,F1813&gt;_xlfn.QUARTILE.INC(F:F,2),3,F1813&gt;_xlfn.QUARTILE.INC(F:F,1),2,F1813&lt;=_xlfn.QUARTILE.INC(F:F,1),1)</f>
        <v>1</v>
      </c>
      <c r="H1813" cm="1">
        <f t="array" ref="H1813">_xlfn.IFS(B1813&gt;_xlfn.QUARTILE.INC(B:B,3),1,B1813&gt;_xlfn.QUARTILE.INC(B:B,2),2,B1813&gt;_xlfn.QUARTILE.INC(B:B,1),3,B1813&lt;=_xlfn.QUARTILE.INC(B:B,1),4)</f>
        <v>4</v>
      </c>
      <c r="I1813" cm="1">
        <f t="array" ref="I1813">_xlfn.IFS(D1813&gt;_xlfn.QUARTILE.INC(D:D,3),1,D1813&gt;_xlfn.QUARTILE.INC(D:D,2),2,D1813&gt;_xlfn.QUARTILE.INC(D:D,1),3,D1813&lt;=_xlfn.QUARTILE.INC(D:D,1),4)</f>
        <v>4</v>
      </c>
      <c r="J1813" t="str">
        <f t="shared" si="112"/>
        <v>144</v>
      </c>
      <c r="K1813" t="str">
        <f t="shared" si="113"/>
        <v/>
      </c>
      <c r="L1813" t="str">
        <f t="shared" si="114"/>
        <v/>
      </c>
      <c r="M1813" t="str">
        <f t="shared" si="115"/>
        <v/>
      </c>
    </row>
    <row r="1814" spans="1:13" x14ac:dyDescent="0.25">
      <c r="A1814">
        <v>5063</v>
      </c>
      <c r="B1814">
        <v>6</v>
      </c>
      <c r="C1814" s="1">
        <v>43584</v>
      </c>
      <c r="D1814">
        <v>29.55</v>
      </c>
      <c r="E1814">
        <v>4.9249999999999998</v>
      </c>
      <c r="F1814">
        <f>$O$2-C1814</f>
        <v>2</v>
      </c>
      <c r="G1814" cm="1">
        <f t="array" ref="G1814">_xlfn.IFS(F1814&gt;_xlfn.QUARTILE.INC(F:F,3),4,F1814&gt;_xlfn.QUARTILE.INC(F:F,2),3,F1814&gt;_xlfn.QUARTILE.INC(F:F,1),2,F1814&lt;=_xlfn.QUARTILE.INC(F:F,1),1)</f>
        <v>1</v>
      </c>
      <c r="H1814" cm="1">
        <f t="array" ref="H1814">_xlfn.IFS(B1814&gt;_xlfn.QUARTILE.INC(B:B,3),1,B1814&gt;_xlfn.QUARTILE.INC(B:B,2),2,B1814&gt;_xlfn.QUARTILE.INC(B:B,1),3,B1814&lt;=_xlfn.QUARTILE.INC(B:B,1),4)</f>
        <v>4</v>
      </c>
      <c r="I1814" cm="1">
        <f t="array" ref="I1814">_xlfn.IFS(D1814&gt;_xlfn.QUARTILE.INC(D:D,3),1,D1814&gt;_xlfn.QUARTILE.INC(D:D,2),2,D1814&gt;_xlfn.QUARTILE.INC(D:D,1),3,D1814&lt;=_xlfn.QUARTILE.INC(D:D,1),4)</f>
        <v>4</v>
      </c>
      <c r="J1814" t="str">
        <f t="shared" si="112"/>
        <v>144</v>
      </c>
      <c r="K1814" t="str">
        <f t="shared" si="113"/>
        <v/>
      </c>
      <c r="L1814" t="str">
        <f t="shared" si="114"/>
        <v/>
      </c>
      <c r="M1814" t="str">
        <f t="shared" si="115"/>
        <v/>
      </c>
    </row>
    <row r="1815" spans="1:13" x14ac:dyDescent="0.25">
      <c r="A1815">
        <v>5792</v>
      </c>
      <c r="B1815">
        <v>7</v>
      </c>
      <c r="C1815" s="1">
        <v>43583</v>
      </c>
      <c r="D1815">
        <v>29.55</v>
      </c>
      <c r="E1815">
        <v>4.2214285714285698</v>
      </c>
      <c r="F1815">
        <f>$O$2-C1815</f>
        <v>3</v>
      </c>
      <c r="G1815" cm="1">
        <f t="array" ref="G1815">_xlfn.IFS(F1815&gt;_xlfn.QUARTILE.INC(F:F,3),4,F1815&gt;_xlfn.QUARTILE.INC(F:F,2),3,F1815&gt;_xlfn.QUARTILE.INC(F:F,1),2,F1815&lt;=_xlfn.QUARTILE.INC(F:F,1),1)</f>
        <v>1</v>
      </c>
      <c r="H1815" cm="1">
        <f t="array" ref="H1815">_xlfn.IFS(B1815&gt;_xlfn.QUARTILE.INC(B:B,3),1,B1815&gt;_xlfn.QUARTILE.INC(B:B,2),2,B1815&gt;_xlfn.QUARTILE.INC(B:B,1),3,B1815&lt;=_xlfn.QUARTILE.INC(B:B,1),4)</f>
        <v>3</v>
      </c>
      <c r="I1815" cm="1">
        <f t="array" ref="I1815">_xlfn.IFS(D1815&gt;_xlfn.QUARTILE.INC(D:D,3),1,D1815&gt;_xlfn.QUARTILE.INC(D:D,2),2,D1815&gt;_xlfn.QUARTILE.INC(D:D,1),3,D1815&lt;=_xlfn.QUARTILE.INC(D:D,1),4)</f>
        <v>4</v>
      </c>
      <c r="J1815" t="str">
        <f t="shared" si="112"/>
        <v>134</v>
      </c>
      <c r="K1815" t="str">
        <f t="shared" si="113"/>
        <v/>
      </c>
      <c r="L1815" t="str">
        <f t="shared" si="114"/>
        <v/>
      </c>
      <c r="M1815" t="str">
        <f t="shared" si="115"/>
        <v/>
      </c>
    </row>
    <row r="1816" spans="1:13" x14ac:dyDescent="0.25">
      <c r="A1816">
        <v>5556</v>
      </c>
      <c r="B1816">
        <v>6</v>
      </c>
      <c r="C1816" s="1">
        <v>43584</v>
      </c>
      <c r="D1816">
        <v>29.5</v>
      </c>
      <c r="E1816">
        <v>4.9166666666666599</v>
      </c>
      <c r="F1816">
        <f>$O$2-C1816</f>
        <v>2</v>
      </c>
      <c r="G1816" cm="1">
        <f t="array" ref="G1816">_xlfn.IFS(F1816&gt;_xlfn.QUARTILE.INC(F:F,3),4,F1816&gt;_xlfn.QUARTILE.INC(F:F,2),3,F1816&gt;_xlfn.QUARTILE.INC(F:F,1),2,F1816&lt;=_xlfn.QUARTILE.INC(F:F,1),1)</f>
        <v>1</v>
      </c>
      <c r="H1816" cm="1">
        <f t="array" ref="H1816">_xlfn.IFS(B1816&gt;_xlfn.QUARTILE.INC(B:B,3),1,B1816&gt;_xlfn.QUARTILE.INC(B:B,2),2,B1816&gt;_xlfn.QUARTILE.INC(B:B,1),3,B1816&lt;=_xlfn.QUARTILE.INC(B:B,1),4)</f>
        <v>4</v>
      </c>
      <c r="I1816" cm="1">
        <f t="array" ref="I1816">_xlfn.IFS(D1816&gt;_xlfn.QUARTILE.INC(D:D,3),1,D1816&gt;_xlfn.QUARTILE.INC(D:D,2),2,D1816&gt;_xlfn.QUARTILE.INC(D:D,1),3,D1816&lt;=_xlfn.QUARTILE.INC(D:D,1),4)</f>
        <v>4</v>
      </c>
      <c r="J1816" t="str">
        <f t="shared" si="112"/>
        <v>144</v>
      </c>
      <c r="K1816" t="str">
        <f t="shared" si="113"/>
        <v/>
      </c>
      <c r="L1816" t="str">
        <f t="shared" si="114"/>
        <v/>
      </c>
      <c r="M1816" t="str">
        <f t="shared" si="115"/>
        <v/>
      </c>
    </row>
    <row r="1817" spans="1:13" x14ac:dyDescent="0.25">
      <c r="A1817">
        <v>5833</v>
      </c>
      <c r="B1817">
        <v>5</v>
      </c>
      <c r="C1817" s="1">
        <v>43584</v>
      </c>
      <c r="D1817">
        <v>29.5</v>
      </c>
      <c r="E1817">
        <v>4.21428571428571</v>
      </c>
      <c r="F1817">
        <f>$O$2-C1817</f>
        <v>2</v>
      </c>
      <c r="G1817" cm="1">
        <f t="array" ref="G1817">_xlfn.IFS(F1817&gt;_xlfn.QUARTILE.INC(F:F,3),4,F1817&gt;_xlfn.QUARTILE.INC(F:F,2),3,F1817&gt;_xlfn.QUARTILE.INC(F:F,1),2,F1817&lt;=_xlfn.QUARTILE.INC(F:F,1),1)</f>
        <v>1</v>
      </c>
      <c r="H1817" cm="1">
        <f t="array" ref="H1817">_xlfn.IFS(B1817&gt;_xlfn.QUARTILE.INC(B:B,3),1,B1817&gt;_xlfn.QUARTILE.INC(B:B,2),2,B1817&gt;_xlfn.QUARTILE.INC(B:B,1),3,B1817&lt;=_xlfn.QUARTILE.INC(B:B,1),4)</f>
        <v>4</v>
      </c>
      <c r="I1817" cm="1">
        <f t="array" ref="I1817">_xlfn.IFS(D1817&gt;_xlfn.QUARTILE.INC(D:D,3),1,D1817&gt;_xlfn.QUARTILE.INC(D:D,2),2,D1817&gt;_xlfn.QUARTILE.INC(D:D,1),3,D1817&lt;=_xlfn.QUARTILE.INC(D:D,1),4)</f>
        <v>4</v>
      </c>
      <c r="J1817" t="str">
        <f t="shared" si="112"/>
        <v>144</v>
      </c>
      <c r="K1817" t="str">
        <f t="shared" si="113"/>
        <v/>
      </c>
      <c r="L1817" t="str">
        <f t="shared" si="114"/>
        <v/>
      </c>
      <c r="M1817" t="str">
        <f t="shared" si="115"/>
        <v/>
      </c>
    </row>
    <row r="1818" spans="1:13" x14ac:dyDescent="0.25">
      <c r="A1818">
        <v>5689</v>
      </c>
      <c r="B1818">
        <v>5</v>
      </c>
      <c r="C1818" s="1">
        <v>43584</v>
      </c>
      <c r="D1818">
        <v>29.4</v>
      </c>
      <c r="E1818">
        <v>3.6749999999999998</v>
      </c>
      <c r="F1818">
        <f>$O$2-C1818</f>
        <v>2</v>
      </c>
      <c r="G1818" cm="1">
        <f t="array" ref="G1818">_xlfn.IFS(F1818&gt;_xlfn.QUARTILE.INC(F:F,3),4,F1818&gt;_xlfn.QUARTILE.INC(F:F,2),3,F1818&gt;_xlfn.QUARTILE.INC(F:F,1),2,F1818&lt;=_xlfn.QUARTILE.INC(F:F,1),1)</f>
        <v>1</v>
      </c>
      <c r="H1818" cm="1">
        <f t="array" ref="H1818">_xlfn.IFS(B1818&gt;_xlfn.QUARTILE.INC(B:B,3),1,B1818&gt;_xlfn.QUARTILE.INC(B:B,2),2,B1818&gt;_xlfn.QUARTILE.INC(B:B,1),3,B1818&lt;=_xlfn.QUARTILE.INC(B:B,1),4)</f>
        <v>4</v>
      </c>
      <c r="I1818" cm="1">
        <f t="array" ref="I1818">_xlfn.IFS(D1818&gt;_xlfn.QUARTILE.INC(D:D,3),1,D1818&gt;_xlfn.QUARTILE.INC(D:D,2),2,D1818&gt;_xlfn.QUARTILE.INC(D:D,1),3,D1818&lt;=_xlfn.QUARTILE.INC(D:D,1),4)</f>
        <v>4</v>
      </c>
      <c r="J1818" t="str">
        <f t="shared" si="112"/>
        <v>144</v>
      </c>
      <c r="K1818" t="str">
        <f t="shared" si="113"/>
        <v/>
      </c>
      <c r="L1818" t="str">
        <f t="shared" si="114"/>
        <v/>
      </c>
      <c r="M1818" t="str">
        <f t="shared" si="115"/>
        <v/>
      </c>
    </row>
    <row r="1819" spans="1:13" x14ac:dyDescent="0.25">
      <c r="A1819">
        <v>316</v>
      </c>
      <c r="B1819">
        <v>7</v>
      </c>
      <c r="C1819" s="1">
        <v>43567</v>
      </c>
      <c r="D1819">
        <v>29.35</v>
      </c>
      <c r="E1819">
        <v>4.1928571428571404</v>
      </c>
      <c r="F1819">
        <f>$O$2-C1819</f>
        <v>19</v>
      </c>
      <c r="G1819" cm="1">
        <f t="array" ref="G1819">_xlfn.IFS(F1819&gt;_xlfn.QUARTILE.INC(F:F,3),4,F1819&gt;_xlfn.QUARTILE.INC(F:F,2),3,F1819&gt;_xlfn.QUARTILE.INC(F:F,1),2,F1819&lt;=_xlfn.QUARTILE.INC(F:F,1),1)</f>
        <v>4</v>
      </c>
      <c r="H1819" cm="1">
        <f t="array" ref="H1819">_xlfn.IFS(B1819&gt;_xlfn.QUARTILE.INC(B:B,3),1,B1819&gt;_xlfn.QUARTILE.INC(B:B,2),2,B1819&gt;_xlfn.QUARTILE.INC(B:B,1),3,B1819&lt;=_xlfn.QUARTILE.INC(B:B,1),4)</f>
        <v>3</v>
      </c>
      <c r="I1819" cm="1">
        <f t="array" ref="I1819">_xlfn.IFS(D1819&gt;_xlfn.QUARTILE.INC(D:D,3),1,D1819&gt;_xlfn.QUARTILE.INC(D:D,2),2,D1819&gt;_xlfn.QUARTILE.INC(D:D,1),3,D1819&lt;=_xlfn.QUARTILE.INC(D:D,1),4)</f>
        <v>4</v>
      </c>
      <c r="J1819" t="str">
        <f t="shared" si="112"/>
        <v>434</v>
      </c>
      <c r="K1819" t="str">
        <f t="shared" si="113"/>
        <v>At Risk</v>
      </c>
      <c r="L1819" t="str">
        <f t="shared" si="114"/>
        <v/>
      </c>
      <c r="M1819" t="str">
        <f t="shared" si="115"/>
        <v/>
      </c>
    </row>
    <row r="1820" spans="1:13" x14ac:dyDescent="0.25">
      <c r="A1820">
        <v>5484</v>
      </c>
      <c r="B1820">
        <v>7</v>
      </c>
      <c r="C1820" s="1">
        <v>43583</v>
      </c>
      <c r="D1820">
        <v>29.3</v>
      </c>
      <c r="E1820">
        <v>3.6625000000000001</v>
      </c>
      <c r="F1820">
        <f>$O$2-C1820</f>
        <v>3</v>
      </c>
      <c r="G1820" cm="1">
        <f t="array" ref="G1820">_xlfn.IFS(F1820&gt;_xlfn.QUARTILE.INC(F:F,3),4,F1820&gt;_xlfn.QUARTILE.INC(F:F,2),3,F1820&gt;_xlfn.QUARTILE.INC(F:F,1),2,F1820&lt;=_xlfn.QUARTILE.INC(F:F,1),1)</f>
        <v>1</v>
      </c>
      <c r="H1820" cm="1">
        <f t="array" ref="H1820">_xlfn.IFS(B1820&gt;_xlfn.QUARTILE.INC(B:B,3),1,B1820&gt;_xlfn.QUARTILE.INC(B:B,2),2,B1820&gt;_xlfn.QUARTILE.INC(B:B,1),3,B1820&lt;=_xlfn.QUARTILE.INC(B:B,1),4)</f>
        <v>3</v>
      </c>
      <c r="I1820" cm="1">
        <f t="array" ref="I1820">_xlfn.IFS(D1820&gt;_xlfn.QUARTILE.INC(D:D,3),1,D1820&gt;_xlfn.QUARTILE.INC(D:D,2),2,D1820&gt;_xlfn.QUARTILE.INC(D:D,1),3,D1820&lt;=_xlfn.QUARTILE.INC(D:D,1),4)</f>
        <v>4</v>
      </c>
      <c r="J1820" t="str">
        <f t="shared" si="112"/>
        <v>134</v>
      </c>
      <c r="K1820" t="str">
        <f t="shared" si="113"/>
        <v/>
      </c>
      <c r="L1820" t="str">
        <f t="shared" si="114"/>
        <v/>
      </c>
      <c r="M1820" t="str">
        <f t="shared" si="115"/>
        <v/>
      </c>
    </row>
    <row r="1821" spans="1:13" x14ac:dyDescent="0.25">
      <c r="A1821">
        <v>5882</v>
      </c>
      <c r="B1821">
        <v>6</v>
      </c>
      <c r="C1821" s="1">
        <v>43584</v>
      </c>
      <c r="D1821">
        <v>29.3</v>
      </c>
      <c r="E1821">
        <v>3.6625000000000001</v>
      </c>
      <c r="F1821">
        <f>$O$2-C1821</f>
        <v>2</v>
      </c>
      <c r="G1821" cm="1">
        <f t="array" ref="G1821">_xlfn.IFS(F1821&gt;_xlfn.QUARTILE.INC(F:F,3),4,F1821&gt;_xlfn.QUARTILE.INC(F:F,2),3,F1821&gt;_xlfn.QUARTILE.INC(F:F,1),2,F1821&lt;=_xlfn.QUARTILE.INC(F:F,1),1)</f>
        <v>1</v>
      </c>
      <c r="H1821" cm="1">
        <f t="array" ref="H1821">_xlfn.IFS(B1821&gt;_xlfn.QUARTILE.INC(B:B,3),1,B1821&gt;_xlfn.QUARTILE.INC(B:B,2),2,B1821&gt;_xlfn.QUARTILE.INC(B:B,1),3,B1821&lt;=_xlfn.QUARTILE.INC(B:B,1),4)</f>
        <v>4</v>
      </c>
      <c r="I1821" cm="1">
        <f t="array" ref="I1821">_xlfn.IFS(D1821&gt;_xlfn.QUARTILE.INC(D:D,3),1,D1821&gt;_xlfn.QUARTILE.INC(D:D,2),2,D1821&gt;_xlfn.QUARTILE.INC(D:D,1),3,D1821&lt;=_xlfn.QUARTILE.INC(D:D,1),4)</f>
        <v>4</v>
      </c>
      <c r="J1821" t="str">
        <f t="shared" si="112"/>
        <v>144</v>
      </c>
      <c r="K1821" t="str">
        <f t="shared" si="113"/>
        <v/>
      </c>
      <c r="L1821" t="str">
        <f t="shared" si="114"/>
        <v/>
      </c>
      <c r="M1821" t="str">
        <f t="shared" si="115"/>
        <v/>
      </c>
    </row>
    <row r="1822" spans="1:13" x14ac:dyDescent="0.25">
      <c r="A1822">
        <v>8473</v>
      </c>
      <c r="B1822">
        <v>7</v>
      </c>
      <c r="C1822" s="1">
        <v>43572</v>
      </c>
      <c r="D1822">
        <v>29.25</v>
      </c>
      <c r="E1822">
        <v>3.65625</v>
      </c>
      <c r="F1822">
        <f>$O$2-C1822</f>
        <v>14</v>
      </c>
      <c r="G1822" cm="1">
        <f t="array" ref="G1822">_xlfn.IFS(F1822&gt;_xlfn.QUARTILE.INC(F:F,3),4,F1822&gt;_xlfn.QUARTILE.INC(F:F,2),3,F1822&gt;_xlfn.QUARTILE.INC(F:F,1),2,F1822&lt;=_xlfn.QUARTILE.INC(F:F,1),1)</f>
        <v>4</v>
      </c>
      <c r="H1822" cm="1">
        <f t="array" ref="H1822">_xlfn.IFS(B1822&gt;_xlfn.QUARTILE.INC(B:B,3),1,B1822&gt;_xlfn.QUARTILE.INC(B:B,2),2,B1822&gt;_xlfn.QUARTILE.INC(B:B,1),3,B1822&lt;=_xlfn.QUARTILE.INC(B:B,1),4)</f>
        <v>3</v>
      </c>
      <c r="I1822" cm="1">
        <f t="array" ref="I1822">_xlfn.IFS(D1822&gt;_xlfn.QUARTILE.INC(D:D,3),1,D1822&gt;_xlfn.QUARTILE.INC(D:D,2),2,D1822&gt;_xlfn.QUARTILE.INC(D:D,1),3,D1822&lt;=_xlfn.QUARTILE.INC(D:D,1),4)</f>
        <v>4</v>
      </c>
      <c r="J1822" t="str">
        <f t="shared" si="112"/>
        <v>434</v>
      </c>
      <c r="K1822" t="str">
        <f t="shared" si="113"/>
        <v>At Risk</v>
      </c>
      <c r="L1822" t="str">
        <f t="shared" si="114"/>
        <v/>
      </c>
      <c r="M1822" t="str">
        <f t="shared" si="115"/>
        <v/>
      </c>
    </row>
    <row r="1823" spans="1:13" x14ac:dyDescent="0.25">
      <c r="A1823">
        <v>5340</v>
      </c>
      <c r="B1823">
        <v>4</v>
      </c>
      <c r="C1823" s="1">
        <v>43582</v>
      </c>
      <c r="D1823">
        <v>29.2</v>
      </c>
      <c r="E1823">
        <v>4.1714285714285699</v>
      </c>
      <c r="F1823">
        <f>$O$2-C1823</f>
        <v>4</v>
      </c>
      <c r="G1823" cm="1">
        <f t="array" ref="G1823">_xlfn.IFS(F1823&gt;_xlfn.QUARTILE.INC(F:F,3),4,F1823&gt;_xlfn.QUARTILE.INC(F:F,2),3,F1823&gt;_xlfn.QUARTILE.INC(F:F,1),2,F1823&lt;=_xlfn.QUARTILE.INC(F:F,1),1)</f>
        <v>2</v>
      </c>
      <c r="H1823" cm="1">
        <f t="array" ref="H1823">_xlfn.IFS(B1823&gt;_xlfn.QUARTILE.INC(B:B,3),1,B1823&gt;_xlfn.QUARTILE.INC(B:B,2),2,B1823&gt;_xlfn.QUARTILE.INC(B:B,1),3,B1823&lt;=_xlfn.QUARTILE.INC(B:B,1),4)</f>
        <v>4</v>
      </c>
      <c r="I1823" cm="1">
        <f t="array" ref="I1823">_xlfn.IFS(D1823&gt;_xlfn.QUARTILE.INC(D:D,3),1,D1823&gt;_xlfn.QUARTILE.INC(D:D,2),2,D1823&gt;_xlfn.QUARTILE.INC(D:D,1),3,D1823&lt;=_xlfn.QUARTILE.INC(D:D,1),4)</f>
        <v>4</v>
      </c>
      <c r="J1823" t="str">
        <f t="shared" si="112"/>
        <v>244</v>
      </c>
      <c r="K1823" t="str">
        <f t="shared" si="113"/>
        <v/>
      </c>
      <c r="L1823" t="str">
        <f t="shared" si="114"/>
        <v/>
      </c>
      <c r="M1823" t="str">
        <f t="shared" si="115"/>
        <v/>
      </c>
    </row>
    <row r="1824" spans="1:13" x14ac:dyDescent="0.25">
      <c r="A1824">
        <v>5707</v>
      </c>
      <c r="B1824">
        <v>6</v>
      </c>
      <c r="C1824" s="1">
        <v>43584</v>
      </c>
      <c r="D1824">
        <v>29.2</v>
      </c>
      <c r="E1824">
        <v>3.65</v>
      </c>
      <c r="F1824">
        <f>$O$2-C1824</f>
        <v>2</v>
      </c>
      <c r="G1824" cm="1">
        <f t="array" ref="G1824">_xlfn.IFS(F1824&gt;_xlfn.QUARTILE.INC(F:F,3),4,F1824&gt;_xlfn.QUARTILE.INC(F:F,2),3,F1824&gt;_xlfn.QUARTILE.INC(F:F,1),2,F1824&lt;=_xlfn.QUARTILE.INC(F:F,1),1)</f>
        <v>1</v>
      </c>
      <c r="H1824" cm="1">
        <f t="array" ref="H1824">_xlfn.IFS(B1824&gt;_xlfn.QUARTILE.INC(B:B,3),1,B1824&gt;_xlfn.QUARTILE.INC(B:B,2),2,B1824&gt;_xlfn.QUARTILE.INC(B:B,1),3,B1824&lt;=_xlfn.QUARTILE.INC(B:B,1),4)</f>
        <v>4</v>
      </c>
      <c r="I1824" cm="1">
        <f t="array" ref="I1824">_xlfn.IFS(D1824&gt;_xlfn.QUARTILE.INC(D:D,3),1,D1824&gt;_xlfn.QUARTILE.INC(D:D,2),2,D1824&gt;_xlfn.QUARTILE.INC(D:D,1),3,D1824&lt;=_xlfn.QUARTILE.INC(D:D,1),4)</f>
        <v>4</v>
      </c>
      <c r="J1824" t="str">
        <f t="shared" si="112"/>
        <v>144</v>
      </c>
      <c r="K1824" t="str">
        <f t="shared" si="113"/>
        <v/>
      </c>
      <c r="L1824" t="str">
        <f t="shared" si="114"/>
        <v/>
      </c>
      <c r="M1824" t="str">
        <f t="shared" si="115"/>
        <v/>
      </c>
    </row>
    <row r="1825" spans="1:13" x14ac:dyDescent="0.25">
      <c r="A1825">
        <v>5868</v>
      </c>
      <c r="B1825">
        <v>4</v>
      </c>
      <c r="C1825" s="1">
        <v>43565</v>
      </c>
      <c r="D1825">
        <v>29.2</v>
      </c>
      <c r="E1825">
        <v>4.86666666666666</v>
      </c>
      <c r="F1825">
        <f>$O$2-C1825</f>
        <v>21</v>
      </c>
      <c r="G1825" cm="1">
        <f t="array" ref="G1825">_xlfn.IFS(F1825&gt;_xlfn.QUARTILE.INC(F:F,3),4,F1825&gt;_xlfn.QUARTILE.INC(F:F,2),3,F1825&gt;_xlfn.QUARTILE.INC(F:F,1),2,F1825&lt;=_xlfn.QUARTILE.INC(F:F,1),1)</f>
        <v>4</v>
      </c>
      <c r="H1825" cm="1">
        <f t="array" ref="H1825">_xlfn.IFS(B1825&gt;_xlfn.QUARTILE.INC(B:B,3),1,B1825&gt;_xlfn.QUARTILE.INC(B:B,2),2,B1825&gt;_xlfn.QUARTILE.INC(B:B,1),3,B1825&lt;=_xlfn.QUARTILE.INC(B:B,1),4)</f>
        <v>4</v>
      </c>
      <c r="I1825" cm="1">
        <f t="array" ref="I1825">_xlfn.IFS(D1825&gt;_xlfn.QUARTILE.INC(D:D,3),1,D1825&gt;_xlfn.QUARTILE.INC(D:D,2),2,D1825&gt;_xlfn.QUARTILE.INC(D:D,1),3,D1825&lt;=_xlfn.QUARTILE.INC(D:D,1),4)</f>
        <v>4</v>
      </c>
      <c r="J1825" t="str">
        <f t="shared" si="112"/>
        <v>444</v>
      </c>
      <c r="K1825" t="str">
        <f t="shared" si="113"/>
        <v>At Risk</v>
      </c>
      <c r="L1825" t="str">
        <f t="shared" si="114"/>
        <v/>
      </c>
      <c r="M1825" t="str">
        <f t="shared" si="115"/>
        <v/>
      </c>
    </row>
    <row r="1826" spans="1:13" x14ac:dyDescent="0.25">
      <c r="A1826">
        <v>575</v>
      </c>
      <c r="B1826">
        <v>6</v>
      </c>
      <c r="C1826" s="1">
        <v>43581</v>
      </c>
      <c r="D1826">
        <v>29.2</v>
      </c>
      <c r="E1826">
        <v>4.1714285714285699</v>
      </c>
      <c r="F1826">
        <f>$O$2-C1826</f>
        <v>5</v>
      </c>
      <c r="G1826" cm="1">
        <f t="array" ref="G1826">_xlfn.IFS(F1826&gt;_xlfn.QUARTILE.INC(F:F,3),4,F1826&gt;_xlfn.QUARTILE.INC(F:F,2),3,F1826&gt;_xlfn.QUARTILE.INC(F:F,1),2,F1826&lt;=_xlfn.QUARTILE.INC(F:F,1),1)</f>
        <v>3</v>
      </c>
      <c r="H1826" cm="1">
        <f t="array" ref="H1826">_xlfn.IFS(B1826&gt;_xlfn.QUARTILE.INC(B:B,3),1,B1826&gt;_xlfn.QUARTILE.INC(B:B,2),2,B1826&gt;_xlfn.QUARTILE.INC(B:B,1),3,B1826&lt;=_xlfn.QUARTILE.INC(B:B,1),4)</f>
        <v>4</v>
      </c>
      <c r="I1826" cm="1">
        <f t="array" ref="I1826">_xlfn.IFS(D1826&gt;_xlfn.QUARTILE.INC(D:D,3),1,D1826&gt;_xlfn.QUARTILE.INC(D:D,2),2,D1826&gt;_xlfn.QUARTILE.INC(D:D,1),3,D1826&lt;=_xlfn.QUARTILE.INC(D:D,1),4)</f>
        <v>4</v>
      </c>
      <c r="J1826" t="str">
        <f t="shared" si="112"/>
        <v>344</v>
      </c>
      <c r="K1826" t="str">
        <f t="shared" si="113"/>
        <v/>
      </c>
      <c r="L1826" t="str">
        <f t="shared" si="114"/>
        <v/>
      </c>
      <c r="M1826" t="str">
        <f t="shared" si="115"/>
        <v/>
      </c>
    </row>
    <row r="1827" spans="1:13" x14ac:dyDescent="0.25">
      <c r="A1827">
        <v>1</v>
      </c>
      <c r="B1827">
        <v>7</v>
      </c>
      <c r="C1827" s="1">
        <v>43584</v>
      </c>
      <c r="D1827">
        <v>29.2</v>
      </c>
      <c r="E1827">
        <v>3.65</v>
      </c>
      <c r="F1827">
        <f>$O$2-C1827</f>
        <v>2</v>
      </c>
      <c r="G1827" cm="1">
        <f t="array" ref="G1827">_xlfn.IFS(F1827&gt;_xlfn.QUARTILE.INC(F:F,3),4,F1827&gt;_xlfn.QUARTILE.INC(F:F,2),3,F1827&gt;_xlfn.QUARTILE.INC(F:F,1),2,F1827&lt;=_xlfn.QUARTILE.INC(F:F,1),1)</f>
        <v>1</v>
      </c>
      <c r="H1827" cm="1">
        <f t="array" ref="H1827">_xlfn.IFS(B1827&gt;_xlfn.QUARTILE.INC(B:B,3),1,B1827&gt;_xlfn.QUARTILE.INC(B:B,2),2,B1827&gt;_xlfn.QUARTILE.INC(B:B,1),3,B1827&lt;=_xlfn.QUARTILE.INC(B:B,1),4)</f>
        <v>3</v>
      </c>
      <c r="I1827" cm="1">
        <f t="array" ref="I1827">_xlfn.IFS(D1827&gt;_xlfn.QUARTILE.INC(D:D,3),1,D1827&gt;_xlfn.QUARTILE.INC(D:D,2),2,D1827&gt;_xlfn.QUARTILE.INC(D:D,1),3,D1827&lt;=_xlfn.QUARTILE.INC(D:D,1),4)</f>
        <v>4</v>
      </c>
      <c r="J1827" t="str">
        <f t="shared" si="112"/>
        <v>134</v>
      </c>
      <c r="K1827" t="str">
        <f t="shared" si="113"/>
        <v/>
      </c>
      <c r="L1827" t="str">
        <f t="shared" si="114"/>
        <v/>
      </c>
      <c r="M1827" t="str">
        <f t="shared" si="115"/>
        <v/>
      </c>
    </row>
    <row r="1828" spans="1:13" x14ac:dyDescent="0.25">
      <c r="A1828">
        <v>5308</v>
      </c>
      <c r="B1828">
        <v>6</v>
      </c>
      <c r="C1828" s="1">
        <v>43579</v>
      </c>
      <c r="D1828">
        <v>29.05</v>
      </c>
      <c r="E1828">
        <v>4.1500000000000004</v>
      </c>
      <c r="F1828">
        <f>$O$2-C1828</f>
        <v>7</v>
      </c>
      <c r="G1828" cm="1">
        <f t="array" ref="G1828">_xlfn.IFS(F1828&gt;_xlfn.QUARTILE.INC(F:F,3),4,F1828&gt;_xlfn.QUARTILE.INC(F:F,2),3,F1828&gt;_xlfn.QUARTILE.INC(F:F,1),2,F1828&lt;=_xlfn.QUARTILE.INC(F:F,1),1)</f>
        <v>3</v>
      </c>
      <c r="H1828" cm="1">
        <f t="array" ref="H1828">_xlfn.IFS(B1828&gt;_xlfn.QUARTILE.INC(B:B,3),1,B1828&gt;_xlfn.QUARTILE.INC(B:B,2),2,B1828&gt;_xlfn.QUARTILE.INC(B:B,1),3,B1828&lt;=_xlfn.QUARTILE.INC(B:B,1),4)</f>
        <v>4</v>
      </c>
      <c r="I1828" cm="1">
        <f t="array" ref="I1828">_xlfn.IFS(D1828&gt;_xlfn.QUARTILE.INC(D:D,3),1,D1828&gt;_xlfn.QUARTILE.INC(D:D,2),2,D1828&gt;_xlfn.QUARTILE.INC(D:D,1),3,D1828&lt;=_xlfn.QUARTILE.INC(D:D,1),4)</f>
        <v>4</v>
      </c>
      <c r="J1828" t="str">
        <f t="shared" si="112"/>
        <v>344</v>
      </c>
      <c r="K1828" t="str">
        <f t="shared" si="113"/>
        <v/>
      </c>
      <c r="L1828" t="str">
        <f t="shared" si="114"/>
        <v/>
      </c>
      <c r="M1828" t="str">
        <f t="shared" si="115"/>
        <v/>
      </c>
    </row>
    <row r="1829" spans="1:13" x14ac:dyDescent="0.25">
      <c r="A1829">
        <v>129</v>
      </c>
      <c r="B1829">
        <v>5</v>
      </c>
      <c r="C1829" s="1">
        <v>43581</v>
      </c>
      <c r="D1829">
        <v>29</v>
      </c>
      <c r="E1829">
        <v>4.8333333333333304</v>
      </c>
      <c r="F1829">
        <f>$O$2-C1829</f>
        <v>5</v>
      </c>
      <c r="G1829" cm="1">
        <f t="array" ref="G1829">_xlfn.IFS(F1829&gt;_xlfn.QUARTILE.INC(F:F,3),4,F1829&gt;_xlfn.QUARTILE.INC(F:F,2),3,F1829&gt;_xlfn.QUARTILE.INC(F:F,1),2,F1829&lt;=_xlfn.QUARTILE.INC(F:F,1),1)</f>
        <v>3</v>
      </c>
      <c r="H1829" cm="1">
        <f t="array" ref="H1829">_xlfn.IFS(B1829&gt;_xlfn.QUARTILE.INC(B:B,3),1,B1829&gt;_xlfn.QUARTILE.INC(B:B,2),2,B1829&gt;_xlfn.QUARTILE.INC(B:B,1),3,B1829&lt;=_xlfn.QUARTILE.INC(B:B,1),4)</f>
        <v>4</v>
      </c>
      <c r="I1829" cm="1">
        <f t="array" ref="I1829">_xlfn.IFS(D1829&gt;_xlfn.QUARTILE.INC(D:D,3),1,D1829&gt;_xlfn.QUARTILE.INC(D:D,2),2,D1829&gt;_xlfn.QUARTILE.INC(D:D,1),3,D1829&lt;=_xlfn.QUARTILE.INC(D:D,1),4)</f>
        <v>4</v>
      </c>
      <c r="J1829" t="str">
        <f t="shared" si="112"/>
        <v>344</v>
      </c>
      <c r="K1829" t="str">
        <f t="shared" si="113"/>
        <v/>
      </c>
      <c r="L1829" t="str">
        <f t="shared" si="114"/>
        <v/>
      </c>
      <c r="M1829" t="str">
        <f t="shared" si="115"/>
        <v/>
      </c>
    </row>
    <row r="1830" spans="1:13" x14ac:dyDescent="0.25">
      <c r="A1830">
        <v>5351</v>
      </c>
      <c r="B1830">
        <v>5</v>
      </c>
      <c r="C1830" s="1">
        <v>43584</v>
      </c>
      <c r="D1830">
        <v>29</v>
      </c>
      <c r="E1830">
        <v>4.1428571428571397</v>
      </c>
      <c r="F1830">
        <f>$O$2-C1830</f>
        <v>2</v>
      </c>
      <c r="G1830" cm="1">
        <f t="array" ref="G1830">_xlfn.IFS(F1830&gt;_xlfn.QUARTILE.INC(F:F,3),4,F1830&gt;_xlfn.QUARTILE.INC(F:F,2),3,F1830&gt;_xlfn.QUARTILE.INC(F:F,1),2,F1830&lt;=_xlfn.QUARTILE.INC(F:F,1),1)</f>
        <v>1</v>
      </c>
      <c r="H1830" cm="1">
        <f t="array" ref="H1830">_xlfn.IFS(B1830&gt;_xlfn.QUARTILE.INC(B:B,3),1,B1830&gt;_xlfn.QUARTILE.INC(B:B,2),2,B1830&gt;_xlfn.QUARTILE.INC(B:B,1),3,B1830&lt;=_xlfn.QUARTILE.INC(B:B,1),4)</f>
        <v>4</v>
      </c>
      <c r="I1830" cm="1">
        <f t="array" ref="I1830">_xlfn.IFS(D1830&gt;_xlfn.QUARTILE.INC(D:D,3),1,D1830&gt;_xlfn.QUARTILE.INC(D:D,2),2,D1830&gt;_xlfn.QUARTILE.INC(D:D,1),3,D1830&lt;=_xlfn.QUARTILE.INC(D:D,1),4)</f>
        <v>4</v>
      </c>
      <c r="J1830" t="str">
        <f t="shared" si="112"/>
        <v>144</v>
      </c>
      <c r="K1830" t="str">
        <f t="shared" si="113"/>
        <v/>
      </c>
      <c r="L1830" t="str">
        <f t="shared" si="114"/>
        <v/>
      </c>
      <c r="M1830" t="str">
        <f t="shared" si="115"/>
        <v/>
      </c>
    </row>
    <row r="1831" spans="1:13" x14ac:dyDescent="0.25">
      <c r="A1831">
        <v>700</v>
      </c>
      <c r="B1831">
        <v>7</v>
      </c>
      <c r="C1831" s="1">
        <v>43568</v>
      </c>
      <c r="D1831">
        <v>29</v>
      </c>
      <c r="E1831">
        <v>4.1428571428571397</v>
      </c>
      <c r="F1831">
        <f>$O$2-C1831</f>
        <v>18</v>
      </c>
      <c r="G1831" cm="1">
        <f t="array" ref="G1831">_xlfn.IFS(F1831&gt;_xlfn.QUARTILE.INC(F:F,3),4,F1831&gt;_xlfn.QUARTILE.INC(F:F,2),3,F1831&gt;_xlfn.QUARTILE.INC(F:F,1),2,F1831&lt;=_xlfn.QUARTILE.INC(F:F,1),1)</f>
        <v>4</v>
      </c>
      <c r="H1831" cm="1">
        <f t="array" ref="H1831">_xlfn.IFS(B1831&gt;_xlfn.QUARTILE.INC(B:B,3),1,B1831&gt;_xlfn.QUARTILE.INC(B:B,2),2,B1831&gt;_xlfn.QUARTILE.INC(B:B,1),3,B1831&lt;=_xlfn.QUARTILE.INC(B:B,1),4)</f>
        <v>3</v>
      </c>
      <c r="I1831" cm="1">
        <f t="array" ref="I1831">_xlfn.IFS(D1831&gt;_xlfn.QUARTILE.INC(D:D,3),1,D1831&gt;_xlfn.QUARTILE.INC(D:D,2),2,D1831&gt;_xlfn.QUARTILE.INC(D:D,1),3,D1831&lt;=_xlfn.QUARTILE.INC(D:D,1),4)</f>
        <v>4</v>
      </c>
      <c r="J1831" t="str">
        <f t="shared" si="112"/>
        <v>434</v>
      </c>
      <c r="K1831" t="str">
        <f t="shared" si="113"/>
        <v>At Risk</v>
      </c>
      <c r="L1831" t="str">
        <f t="shared" si="114"/>
        <v/>
      </c>
      <c r="M1831" t="str">
        <f t="shared" si="115"/>
        <v/>
      </c>
    </row>
    <row r="1832" spans="1:13" x14ac:dyDescent="0.25">
      <c r="A1832">
        <v>5812</v>
      </c>
      <c r="B1832">
        <v>5</v>
      </c>
      <c r="C1832" s="1">
        <v>43584</v>
      </c>
      <c r="D1832">
        <v>28.95</v>
      </c>
      <c r="E1832">
        <v>5.79</v>
      </c>
      <c r="F1832">
        <f>$O$2-C1832</f>
        <v>2</v>
      </c>
      <c r="G1832" cm="1">
        <f t="array" ref="G1832">_xlfn.IFS(F1832&gt;_xlfn.QUARTILE.INC(F:F,3),4,F1832&gt;_xlfn.QUARTILE.INC(F:F,2),3,F1832&gt;_xlfn.QUARTILE.INC(F:F,1),2,F1832&lt;=_xlfn.QUARTILE.INC(F:F,1),1)</f>
        <v>1</v>
      </c>
      <c r="H1832" cm="1">
        <f t="array" ref="H1832">_xlfn.IFS(B1832&gt;_xlfn.QUARTILE.INC(B:B,3),1,B1832&gt;_xlfn.QUARTILE.INC(B:B,2),2,B1832&gt;_xlfn.QUARTILE.INC(B:B,1),3,B1832&lt;=_xlfn.QUARTILE.INC(B:B,1),4)</f>
        <v>4</v>
      </c>
      <c r="I1832" cm="1">
        <f t="array" ref="I1832">_xlfn.IFS(D1832&gt;_xlfn.QUARTILE.INC(D:D,3),1,D1832&gt;_xlfn.QUARTILE.INC(D:D,2),2,D1832&gt;_xlfn.QUARTILE.INC(D:D,1),3,D1832&lt;=_xlfn.QUARTILE.INC(D:D,1),4)</f>
        <v>4</v>
      </c>
      <c r="J1832" t="str">
        <f t="shared" si="112"/>
        <v>144</v>
      </c>
      <c r="K1832" t="str">
        <f t="shared" si="113"/>
        <v/>
      </c>
      <c r="L1832" t="str">
        <f t="shared" si="114"/>
        <v/>
      </c>
      <c r="M1832" t="str">
        <f t="shared" si="115"/>
        <v/>
      </c>
    </row>
    <row r="1833" spans="1:13" x14ac:dyDescent="0.25">
      <c r="A1833">
        <v>422</v>
      </c>
      <c r="B1833">
        <v>6</v>
      </c>
      <c r="C1833" s="1">
        <v>43578</v>
      </c>
      <c r="D1833">
        <v>28.95</v>
      </c>
      <c r="E1833">
        <v>4.1357142857142799</v>
      </c>
      <c r="F1833">
        <f>$O$2-C1833</f>
        <v>8</v>
      </c>
      <c r="G1833" cm="1">
        <f t="array" ref="G1833">_xlfn.IFS(F1833&gt;_xlfn.QUARTILE.INC(F:F,3),4,F1833&gt;_xlfn.QUARTILE.INC(F:F,2),3,F1833&gt;_xlfn.QUARTILE.INC(F:F,1),2,F1833&lt;=_xlfn.QUARTILE.INC(F:F,1),1)</f>
        <v>4</v>
      </c>
      <c r="H1833" cm="1">
        <f t="array" ref="H1833">_xlfn.IFS(B1833&gt;_xlfn.QUARTILE.INC(B:B,3),1,B1833&gt;_xlfn.QUARTILE.INC(B:B,2),2,B1833&gt;_xlfn.QUARTILE.INC(B:B,1),3,B1833&lt;=_xlfn.QUARTILE.INC(B:B,1),4)</f>
        <v>4</v>
      </c>
      <c r="I1833" cm="1">
        <f t="array" ref="I1833">_xlfn.IFS(D1833&gt;_xlfn.QUARTILE.INC(D:D,3),1,D1833&gt;_xlfn.QUARTILE.INC(D:D,2),2,D1833&gt;_xlfn.QUARTILE.INC(D:D,1),3,D1833&lt;=_xlfn.QUARTILE.INC(D:D,1),4)</f>
        <v>4</v>
      </c>
      <c r="J1833" t="str">
        <f t="shared" si="112"/>
        <v>444</v>
      </c>
      <c r="K1833" t="str">
        <f t="shared" si="113"/>
        <v>At Risk</v>
      </c>
      <c r="L1833" t="str">
        <f t="shared" si="114"/>
        <v/>
      </c>
      <c r="M1833" t="str">
        <f t="shared" si="115"/>
        <v/>
      </c>
    </row>
    <row r="1834" spans="1:13" x14ac:dyDescent="0.25">
      <c r="A1834">
        <v>5250</v>
      </c>
      <c r="B1834">
        <v>5</v>
      </c>
      <c r="C1834" s="1">
        <v>43583</v>
      </c>
      <c r="D1834">
        <v>28.9</v>
      </c>
      <c r="E1834">
        <v>5.7799999999999896</v>
      </c>
      <c r="F1834">
        <f>$O$2-C1834</f>
        <v>3</v>
      </c>
      <c r="G1834" cm="1">
        <f t="array" ref="G1834">_xlfn.IFS(F1834&gt;_xlfn.QUARTILE.INC(F:F,3),4,F1834&gt;_xlfn.QUARTILE.INC(F:F,2),3,F1834&gt;_xlfn.QUARTILE.INC(F:F,1),2,F1834&lt;=_xlfn.QUARTILE.INC(F:F,1),1)</f>
        <v>1</v>
      </c>
      <c r="H1834" cm="1">
        <f t="array" ref="H1834">_xlfn.IFS(B1834&gt;_xlfn.QUARTILE.INC(B:B,3),1,B1834&gt;_xlfn.QUARTILE.INC(B:B,2),2,B1834&gt;_xlfn.QUARTILE.INC(B:B,1),3,B1834&lt;=_xlfn.QUARTILE.INC(B:B,1),4)</f>
        <v>4</v>
      </c>
      <c r="I1834" cm="1">
        <f t="array" ref="I1834">_xlfn.IFS(D1834&gt;_xlfn.QUARTILE.INC(D:D,3),1,D1834&gt;_xlfn.QUARTILE.INC(D:D,2),2,D1834&gt;_xlfn.QUARTILE.INC(D:D,1),3,D1834&lt;=_xlfn.QUARTILE.INC(D:D,1),4)</f>
        <v>4</v>
      </c>
      <c r="J1834" t="str">
        <f t="shared" si="112"/>
        <v>144</v>
      </c>
      <c r="K1834" t="str">
        <f t="shared" si="113"/>
        <v/>
      </c>
      <c r="L1834" t="str">
        <f t="shared" si="114"/>
        <v/>
      </c>
      <c r="M1834" t="str">
        <f t="shared" si="115"/>
        <v/>
      </c>
    </row>
    <row r="1835" spans="1:13" x14ac:dyDescent="0.25">
      <c r="A1835">
        <v>5364</v>
      </c>
      <c r="B1835">
        <v>5</v>
      </c>
      <c r="C1835" s="1">
        <v>43584</v>
      </c>
      <c r="D1835">
        <v>28.8</v>
      </c>
      <c r="E1835">
        <v>4.1142857142857103</v>
      </c>
      <c r="F1835">
        <f>$O$2-C1835</f>
        <v>2</v>
      </c>
      <c r="G1835" cm="1">
        <f t="array" ref="G1835">_xlfn.IFS(F1835&gt;_xlfn.QUARTILE.INC(F:F,3),4,F1835&gt;_xlfn.QUARTILE.INC(F:F,2),3,F1835&gt;_xlfn.QUARTILE.INC(F:F,1),2,F1835&lt;=_xlfn.QUARTILE.INC(F:F,1),1)</f>
        <v>1</v>
      </c>
      <c r="H1835" cm="1">
        <f t="array" ref="H1835">_xlfn.IFS(B1835&gt;_xlfn.QUARTILE.INC(B:B,3),1,B1835&gt;_xlfn.QUARTILE.INC(B:B,2),2,B1835&gt;_xlfn.QUARTILE.INC(B:B,1),3,B1835&lt;=_xlfn.QUARTILE.INC(B:B,1),4)</f>
        <v>4</v>
      </c>
      <c r="I1835" cm="1">
        <f t="array" ref="I1835">_xlfn.IFS(D1835&gt;_xlfn.QUARTILE.INC(D:D,3),1,D1835&gt;_xlfn.QUARTILE.INC(D:D,2),2,D1835&gt;_xlfn.QUARTILE.INC(D:D,1),3,D1835&lt;=_xlfn.QUARTILE.INC(D:D,1),4)</f>
        <v>4</v>
      </c>
      <c r="J1835" t="str">
        <f t="shared" si="112"/>
        <v>144</v>
      </c>
      <c r="K1835" t="str">
        <f t="shared" si="113"/>
        <v/>
      </c>
      <c r="L1835" t="str">
        <f t="shared" si="114"/>
        <v/>
      </c>
      <c r="M1835" t="str">
        <f t="shared" si="115"/>
        <v/>
      </c>
    </row>
    <row r="1836" spans="1:13" x14ac:dyDescent="0.25">
      <c r="A1836">
        <v>787</v>
      </c>
      <c r="B1836">
        <v>6</v>
      </c>
      <c r="C1836" s="1">
        <v>43581</v>
      </c>
      <c r="D1836">
        <v>28.75</v>
      </c>
      <c r="E1836">
        <v>4.1071428571428497</v>
      </c>
      <c r="F1836">
        <f>$O$2-C1836</f>
        <v>5</v>
      </c>
      <c r="G1836" cm="1">
        <f t="array" ref="G1836">_xlfn.IFS(F1836&gt;_xlfn.QUARTILE.INC(F:F,3),4,F1836&gt;_xlfn.QUARTILE.INC(F:F,2),3,F1836&gt;_xlfn.QUARTILE.INC(F:F,1),2,F1836&lt;=_xlfn.QUARTILE.INC(F:F,1),1)</f>
        <v>3</v>
      </c>
      <c r="H1836" cm="1">
        <f t="array" ref="H1836">_xlfn.IFS(B1836&gt;_xlfn.QUARTILE.INC(B:B,3),1,B1836&gt;_xlfn.QUARTILE.INC(B:B,2),2,B1836&gt;_xlfn.QUARTILE.INC(B:B,1),3,B1836&lt;=_xlfn.QUARTILE.INC(B:B,1),4)</f>
        <v>4</v>
      </c>
      <c r="I1836" cm="1">
        <f t="array" ref="I1836">_xlfn.IFS(D1836&gt;_xlfn.QUARTILE.INC(D:D,3),1,D1836&gt;_xlfn.QUARTILE.INC(D:D,2),2,D1836&gt;_xlfn.QUARTILE.INC(D:D,1),3,D1836&lt;=_xlfn.QUARTILE.INC(D:D,1),4)</f>
        <v>4</v>
      </c>
      <c r="J1836" t="str">
        <f t="shared" si="112"/>
        <v>344</v>
      </c>
      <c r="K1836" t="str">
        <f t="shared" si="113"/>
        <v/>
      </c>
      <c r="L1836" t="str">
        <f t="shared" si="114"/>
        <v/>
      </c>
      <c r="M1836" t="str">
        <f t="shared" si="115"/>
        <v/>
      </c>
    </row>
    <row r="1837" spans="1:13" x14ac:dyDescent="0.25">
      <c r="A1837">
        <v>8501</v>
      </c>
      <c r="B1837">
        <v>6</v>
      </c>
      <c r="C1837" s="1">
        <v>43583</v>
      </c>
      <c r="D1837">
        <v>28.75</v>
      </c>
      <c r="E1837">
        <v>4.7916666666666599</v>
      </c>
      <c r="F1837">
        <f>$O$2-C1837</f>
        <v>3</v>
      </c>
      <c r="G1837" cm="1">
        <f t="array" ref="G1837">_xlfn.IFS(F1837&gt;_xlfn.QUARTILE.INC(F:F,3),4,F1837&gt;_xlfn.QUARTILE.INC(F:F,2),3,F1837&gt;_xlfn.QUARTILE.INC(F:F,1),2,F1837&lt;=_xlfn.QUARTILE.INC(F:F,1),1)</f>
        <v>1</v>
      </c>
      <c r="H1837" cm="1">
        <f t="array" ref="H1837">_xlfn.IFS(B1837&gt;_xlfn.QUARTILE.INC(B:B,3),1,B1837&gt;_xlfn.QUARTILE.INC(B:B,2),2,B1837&gt;_xlfn.QUARTILE.INC(B:B,1),3,B1837&lt;=_xlfn.QUARTILE.INC(B:B,1),4)</f>
        <v>4</v>
      </c>
      <c r="I1837" cm="1">
        <f t="array" ref="I1837">_xlfn.IFS(D1837&gt;_xlfn.QUARTILE.INC(D:D,3),1,D1837&gt;_xlfn.QUARTILE.INC(D:D,2),2,D1837&gt;_xlfn.QUARTILE.INC(D:D,1),3,D1837&lt;=_xlfn.QUARTILE.INC(D:D,1),4)</f>
        <v>4</v>
      </c>
      <c r="J1837" t="str">
        <f t="shared" si="112"/>
        <v>144</v>
      </c>
      <c r="K1837" t="str">
        <f t="shared" si="113"/>
        <v/>
      </c>
      <c r="L1837" t="str">
        <f t="shared" si="114"/>
        <v/>
      </c>
      <c r="M1837" t="str">
        <f t="shared" si="115"/>
        <v/>
      </c>
    </row>
    <row r="1838" spans="1:13" x14ac:dyDescent="0.25">
      <c r="A1838">
        <v>5552</v>
      </c>
      <c r="B1838">
        <v>3</v>
      </c>
      <c r="C1838" s="1">
        <v>43569</v>
      </c>
      <c r="D1838">
        <v>28.75</v>
      </c>
      <c r="E1838">
        <v>4.7916666666666599</v>
      </c>
      <c r="F1838">
        <f>$O$2-C1838</f>
        <v>17</v>
      </c>
      <c r="G1838" cm="1">
        <f t="array" ref="G1838">_xlfn.IFS(F1838&gt;_xlfn.QUARTILE.INC(F:F,3),4,F1838&gt;_xlfn.QUARTILE.INC(F:F,2),3,F1838&gt;_xlfn.QUARTILE.INC(F:F,1),2,F1838&lt;=_xlfn.QUARTILE.INC(F:F,1),1)</f>
        <v>4</v>
      </c>
      <c r="H1838" cm="1">
        <f t="array" ref="H1838">_xlfn.IFS(B1838&gt;_xlfn.QUARTILE.INC(B:B,3),1,B1838&gt;_xlfn.QUARTILE.INC(B:B,2),2,B1838&gt;_xlfn.QUARTILE.INC(B:B,1),3,B1838&lt;=_xlfn.QUARTILE.INC(B:B,1),4)</f>
        <v>4</v>
      </c>
      <c r="I1838" cm="1">
        <f t="array" ref="I1838">_xlfn.IFS(D1838&gt;_xlfn.QUARTILE.INC(D:D,3),1,D1838&gt;_xlfn.QUARTILE.INC(D:D,2),2,D1838&gt;_xlfn.QUARTILE.INC(D:D,1),3,D1838&lt;=_xlfn.QUARTILE.INC(D:D,1),4)</f>
        <v>4</v>
      </c>
      <c r="J1838" t="str">
        <f t="shared" si="112"/>
        <v>444</v>
      </c>
      <c r="K1838" t="str">
        <f t="shared" si="113"/>
        <v>At Risk</v>
      </c>
      <c r="L1838" t="str">
        <f t="shared" si="114"/>
        <v/>
      </c>
      <c r="M1838" t="str">
        <f t="shared" si="115"/>
        <v/>
      </c>
    </row>
    <row r="1839" spans="1:13" x14ac:dyDescent="0.25">
      <c r="A1839">
        <v>4</v>
      </c>
      <c r="B1839">
        <v>7</v>
      </c>
      <c r="C1839" s="1">
        <v>43581</v>
      </c>
      <c r="D1839">
        <v>28.75</v>
      </c>
      <c r="E1839">
        <v>3.1944444444444402</v>
      </c>
      <c r="F1839">
        <f>$O$2-C1839</f>
        <v>5</v>
      </c>
      <c r="G1839" cm="1">
        <f t="array" ref="G1839">_xlfn.IFS(F1839&gt;_xlfn.QUARTILE.INC(F:F,3),4,F1839&gt;_xlfn.QUARTILE.INC(F:F,2),3,F1839&gt;_xlfn.QUARTILE.INC(F:F,1),2,F1839&lt;=_xlfn.QUARTILE.INC(F:F,1),1)</f>
        <v>3</v>
      </c>
      <c r="H1839" cm="1">
        <f t="array" ref="H1839">_xlfn.IFS(B1839&gt;_xlfn.QUARTILE.INC(B:B,3),1,B1839&gt;_xlfn.QUARTILE.INC(B:B,2),2,B1839&gt;_xlfn.QUARTILE.INC(B:B,1),3,B1839&lt;=_xlfn.QUARTILE.INC(B:B,1),4)</f>
        <v>3</v>
      </c>
      <c r="I1839" cm="1">
        <f t="array" ref="I1839">_xlfn.IFS(D1839&gt;_xlfn.QUARTILE.INC(D:D,3),1,D1839&gt;_xlfn.QUARTILE.INC(D:D,2),2,D1839&gt;_xlfn.QUARTILE.INC(D:D,1),3,D1839&lt;=_xlfn.QUARTILE.INC(D:D,1),4)</f>
        <v>4</v>
      </c>
      <c r="J1839" t="str">
        <f t="shared" si="112"/>
        <v>334</v>
      </c>
      <c r="K1839" t="str">
        <f t="shared" si="113"/>
        <v/>
      </c>
      <c r="L1839" t="str">
        <f t="shared" si="114"/>
        <v/>
      </c>
      <c r="M1839" t="str">
        <f t="shared" si="115"/>
        <v/>
      </c>
    </row>
    <row r="1840" spans="1:13" x14ac:dyDescent="0.25">
      <c r="A1840">
        <v>451</v>
      </c>
      <c r="B1840">
        <v>5</v>
      </c>
      <c r="C1840" s="1">
        <v>43584</v>
      </c>
      <c r="D1840">
        <v>28.7</v>
      </c>
      <c r="E1840">
        <v>4.7833333333333297</v>
      </c>
      <c r="F1840">
        <f>$O$2-C1840</f>
        <v>2</v>
      </c>
      <c r="G1840" cm="1">
        <f t="array" ref="G1840">_xlfn.IFS(F1840&gt;_xlfn.QUARTILE.INC(F:F,3),4,F1840&gt;_xlfn.QUARTILE.INC(F:F,2),3,F1840&gt;_xlfn.QUARTILE.INC(F:F,1),2,F1840&lt;=_xlfn.QUARTILE.INC(F:F,1),1)</f>
        <v>1</v>
      </c>
      <c r="H1840" cm="1">
        <f t="array" ref="H1840">_xlfn.IFS(B1840&gt;_xlfn.QUARTILE.INC(B:B,3),1,B1840&gt;_xlfn.QUARTILE.INC(B:B,2),2,B1840&gt;_xlfn.QUARTILE.INC(B:B,1),3,B1840&lt;=_xlfn.QUARTILE.INC(B:B,1),4)</f>
        <v>4</v>
      </c>
      <c r="I1840" cm="1">
        <f t="array" ref="I1840">_xlfn.IFS(D1840&gt;_xlfn.QUARTILE.INC(D:D,3),1,D1840&gt;_xlfn.QUARTILE.INC(D:D,2),2,D1840&gt;_xlfn.QUARTILE.INC(D:D,1),3,D1840&lt;=_xlfn.QUARTILE.INC(D:D,1),4)</f>
        <v>4</v>
      </c>
      <c r="J1840" t="str">
        <f t="shared" si="112"/>
        <v>144</v>
      </c>
      <c r="K1840" t="str">
        <f t="shared" si="113"/>
        <v/>
      </c>
      <c r="L1840" t="str">
        <f t="shared" si="114"/>
        <v/>
      </c>
      <c r="M1840" t="str">
        <f t="shared" si="115"/>
        <v/>
      </c>
    </row>
    <row r="1841" spans="1:13" x14ac:dyDescent="0.25">
      <c r="A1841">
        <v>5567</v>
      </c>
      <c r="B1841">
        <v>6</v>
      </c>
      <c r="C1841" s="1">
        <v>43584</v>
      </c>
      <c r="D1841">
        <v>28.6</v>
      </c>
      <c r="E1841">
        <v>4.0857142857142801</v>
      </c>
      <c r="F1841">
        <f>$O$2-C1841</f>
        <v>2</v>
      </c>
      <c r="G1841" cm="1">
        <f t="array" ref="G1841">_xlfn.IFS(F1841&gt;_xlfn.QUARTILE.INC(F:F,3),4,F1841&gt;_xlfn.QUARTILE.INC(F:F,2),3,F1841&gt;_xlfn.QUARTILE.INC(F:F,1),2,F1841&lt;=_xlfn.QUARTILE.INC(F:F,1),1)</f>
        <v>1</v>
      </c>
      <c r="H1841" cm="1">
        <f t="array" ref="H1841">_xlfn.IFS(B1841&gt;_xlfn.QUARTILE.INC(B:B,3),1,B1841&gt;_xlfn.QUARTILE.INC(B:B,2),2,B1841&gt;_xlfn.QUARTILE.INC(B:B,1),3,B1841&lt;=_xlfn.QUARTILE.INC(B:B,1),4)</f>
        <v>4</v>
      </c>
      <c r="I1841" cm="1">
        <f t="array" ref="I1841">_xlfn.IFS(D1841&gt;_xlfn.QUARTILE.INC(D:D,3),1,D1841&gt;_xlfn.QUARTILE.INC(D:D,2),2,D1841&gt;_xlfn.QUARTILE.INC(D:D,1),3,D1841&lt;=_xlfn.QUARTILE.INC(D:D,1),4)</f>
        <v>4</v>
      </c>
      <c r="J1841" t="str">
        <f t="shared" si="112"/>
        <v>144</v>
      </c>
      <c r="K1841" t="str">
        <f t="shared" si="113"/>
        <v/>
      </c>
      <c r="L1841" t="str">
        <f t="shared" si="114"/>
        <v/>
      </c>
      <c r="M1841" t="str">
        <f t="shared" si="115"/>
        <v/>
      </c>
    </row>
    <row r="1842" spans="1:13" x14ac:dyDescent="0.25">
      <c r="A1842">
        <v>5794</v>
      </c>
      <c r="B1842">
        <v>4</v>
      </c>
      <c r="C1842" s="1">
        <v>43584</v>
      </c>
      <c r="D1842">
        <v>28.5</v>
      </c>
      <c r="E1842">
        <v>4.0714285714285703</v>
      </c>
      <c r="F1842">
        <f>$O$2-C1842</f>
        <v>2</v>
      </c>
      <c r="G1842" cm="1">
        <f t="array" ref="G1842">_xlfn.IFS(F1842&gt;_xlfn.QUARTILE.INC(F:F,3),4,F1842&gt;_xlfn.QUARTILE.INC(F:F,2),3,F1842&gt;_xlfn.QUARTILE.INC(F:F,1),2,F1842&lt;=_xlfn.QUARTILE.INC(F:F,1),1)</f>
        <v>1</v>
      </c>
      <c r="H1842" cm="1">
        <f t="array" ref="H1842">_xlfn.IFS(B1842&gt;_xlfn.QUARTILE.INC(B:B,3),1,B1842&gt;_xlfn.QUARTILE.INC(B:B,2),2,B1842&gt;_xlfn.QUARTILE.INC(B:B,1),3,B1842&lt;=_xlfn.QUARTILE.INC(B:B,1),4)</f>
        <v>4</v>
      </c>
      <c r="I1842" cm="1">
        <f t="array" ref="I1842">_xlfn.IFS(D1842&gt;_xlfn.QUARTILE.INC(D:D,3),1,D1842&gt;_xlfn.QUARTILE.INC(D:D,2),2,D1842&gt;_xlfn.QUARTILE.INC(D:D,1),3,D1842&lt;=_xlfn.QUARTILE.INC(D:D,1),4)</f>
        <v>4</v>
      </c>
      <c r="J1842" t="str">
        <f t="shared" si="112"/>
        <v>144</v>
      </c>
      <c r="K1842" t="str">
        <f t="shared" si="113"/>
        <v/>
      </c>
      <c r="L1842" t="str">
        <f t="shared" si="114"/>
        <v/>
      </c>
      <c r="M1842" t="str">
        <f t="shared" si="115"/>
        <v/>
      </c>
    </row>
    <row r="1843" spans="1:13" x14ac:dyDescent="0.25">
      <c r="A1843">
        <v>5059</v>
      </c>
      <c r="B1843">
        <v>6</v>
      </c>
      <c r="C1843" s="1">
        <v>43584</v>
      </c>
      <c r="D1843">
        <v>28.5</v>
      </c>
      <c r="E1843">
        <v>4.0714285714285703</v>
      </c>
      <c r="F1843">
        <f>$O$2-C1843</f>
        <v>2</v>
      </c>
      <c r="G1843" cm="1">
        <f t="array" ref="G1843">_xlfn.IFS(F1843&gt;_xlfn.QUARTILE.INC(F:F,3),4,F1843&gt;_xlfn.QUARTILE.INC(F:F,2),3,F1843&gt;_xlfn.QUARTILE.INC(F:F,1),2,F1843&lt;=_xlfn.QUARTILE.INC(F:F,1),1)</f>
        <v>1</v>
      </c>
      <c r="H1843" cm="1">
        <f t="array" ref="H1843">_xlfn.IFS(B1843&gt;_xlfn.QUARTILE.INC(B:B,3),1,B1843&gt;_xlfn.QUARTILE.INC(B:B,2),2,B1843&gt;_xlfn.QUARTILE.INC(B:B,1),3,B1843&lt;=_xlfn.QUARTILE.INC(B:B,1),4)</f>
        <v>4</v>
      </c>
      <c r="I1843" cm="1">
        <f t="array" ref="I1843">_xlfn.IFS(D1843&gt;_xlfn.QUARTILE.INC(D:D,3),1,D1843&gt;_xlfn.QUARTILE.INC(D:D,2),2,D1843&gt;_xlfn.QUARTILE.INC(D:D,1),3,D1843&lt;=_xlfn.QUARTILE.INC(D:D,1),4)</f>
        <v>4</v>
      </c>
      <c r="J1843" t="str">
        <f t="shared" si="112"/>
        <v>144</v>
      </c>
      <c r="K1843" t="str">
        <f t="shared" si="113"/>
        <v/>
      </c>
      <c r="L1843" t="str">
        <f t="shared" si="114"/>
        <v/>
      </c>
      <c r="M1843" t="str">
        <f t="shared" si="115"/>
        <v/>
      </c>
    </row>
    <row r="1844" spans="1:13" x14ac:dyDescent="0.25">
      <c r="A1844">
        <v>5385</v>
      </c>
      <c r="B1844">
        <v>5</v>
      </c>
      <c r="C1844" s="1">
        <v>43581</v>
      </c>
      <c r="D1844">
        <v>28.45</v>
      </c>
      <c r="E1844">
        <v>4.74166666666666</v>
      </c>
      <c r="F1844">
        <f>$O$2-C1844</f>
        <v>5</v>
      </c>
      <c r="G1844" cm="1">
        <f t="array" ref="G1844">_xlfn.IFS(F1844&gt;_xlfn.QUARTILE.INC(F:F,3),4,F1844&gt;_xlfn.QUARTILE.INC(F:F,2),3,F1844&gt;_xlfn.QUARTILE.INC(F:F,1),2,F1844&lt;=_xlfn.QUARTILE.INC(F:F,1),1)</f>
        <v>3</v>
      </c>
      <c r="H1844" cm="1">
        <f t="array" ref="H1844">_xlfn.IFS(B1844&gt;_xlfn.QUARTILE.INC(B:B,3),1,B1844&gt;_xlfn.QUARTILE.INC(B:B,2),2,B1844&gt;_xlfn.QUARTILE.INC(B:B,1),3,B1844&lt;=_xlfn.QUARTILE.INC(B:B,1),4)</f>
        <v>4</v>
      </c>
      <c r="I1844" cm="1">
        <f t="array" ref="I1844">_xlfn.IFS(D1844&gt;_xlfn.QUARTILE.INC(D:D,3),1,D1844&gt;_xlfn.QUARTILE.INC(D:D,2),2,D1844&gt;_xlfn.QUARTILE.INC(D:D,1),3,D1844&lt;=_xlfn.QUARTILE.INC(D:D,1),4)</f>
        <v>4</v>
      </c>
      <c r="J1844" t="str">
        <f t="shared" si="112"/>
        <v>344</v>
      </c>
      <c r="K1844" t="str">
        <f t="shared" si="113"/>
        <v/>
      </c>
      <c r="L1844" t="str">
        <f t="shared" si="114"/>
        <v/>
      </c>
      <c r="M1844" t="str">
        <f t="shared" si="115"/>
        <v/>
      </c>
    </row>
    <row r="1845" spans="1:13" x14ac:dyDescent="0.25">
      <c r="A1845">
        <v>452</v>
      </c>
      <c r="B1845">
        <v>6</v>
      </c>
      <c r="C1845" s="1">
        <v>43583</v>
      </c>
      <c r="D1845">
        <v>28.45</v>
      </c>
      <c r="E1845">
        <v>4.74166666666666</v>
      </c>
      <c r="F1845">
        <f>$O$2-C1845</f>
        <v>3</v>
      </c>
      <c r="G1845" cm="1">
        <f t="array" ref="G1845">_xlfn.IFS(F1845&gt;_xlfn.QUARTILE.INC(F:F,3),4,F1845&gt;_xlfn.QUARTILE.INC(F:F,2),3,F1845&gt;_xlfn.QUARTILE.INC(F:F,1),2,F1845&lt;=_xlfn.QUARTILE.INC(F:F,1),1)</f>
        <v>1</v>
      </c>
      <c r="H1845" cm="1">
        <f t="array" ref="H1845">_xlfn.IFS(B1845&gt;_xlfn.QUARTILE.INC(B:B,3),1,B1845&gt;_xlfn.QUARTILE.INC(B:B,2),2,B1845&gt;_xlfn.QUARTILE.INC(B:B,1),3,B1845&lt;=_xlfn.QUARTILE.INC(B:B,1),4)</f>
        <v>4</v>
      </c>
      <c r="I1845" cm="1">
        <f t="array" ref="I1845">_xlfn.IFS(D1845&gt;_xlfn.QUARTILE.INC(D:D,3),1,D1845&gt;_xlfn.QUARTILE.INC(D:D,2),2,D1845&gt;_xlfn.QUARTILE.INC(D:D,1),3,D1845&lt;=_xlfn.QUARTILE.INC(D:D,1),4)</f>
        <v>4</v>
      </c>
      <c r="J1845" t="str">
        <f t="shared" si="112"/>
        <v>144</v>
      </c>
      <c r="K1845" t="str">
        <f t="shared" si="113"/>
        <v/>
      </c>
      <c r="L1845" t="str">
        <f t="shared" si="114"/>
        <v/>
      </c>
      <c r="M1845" t="str">
        <f t="shared" si="115"/>
        <v/>
      </c>
    </row>
    <row r="1846" spans="1:13" x14ac:dyDescent="0.25">
      <c r="A1846">
        <v>458</v>
      </c>
      <c r="B1846">
        <v>6</v>
      </c>
      <c r="C1846" s="1">
        <v>43577</v>
      </c>
      <c r="D1846">
        <v>28.45</v>
      </c>
      <c r="E1846">
        <v>4.0642857142857096</v>
      </c>
      <c r="F1846">
        <f>$O$2-C1846</f>
        <v>9</v>
      </c>
      <c r="G1846" cm="1">
        <f t="array" ref="G1846">_xlfn.IFS(F1846&gt;_xlfn.QUARTILE.INC(F:F,3),4,F1846&gt;_xlfn.QUARTILE.INC(F:F,2),3,F1846&gt;_xlfn.QUARTILE.INC(F:F,1),2,F1846&lt;=_xlfn.QUARTILE.INC(F:F,1),1)</f>
        <v>4</v>
      </c>
      <c r="H1846" cm="1">
        <f t="array" ref="H1846">_xlfn.IFS(B1846&gt;_xlfn.QUARTILE.INC(B:B,3),1,B1846&gt;_xlfn.QUARTILE.INC(B:B,2),2,B1846&gt;_xlfn.QUARTILE.INC(B:B,1),3,B1846&lt;=_xlfn.QUARTILE.INC(B:B,1),4)</f>
        <v>4</v>
      </c>
      <c r="I1846" cm="1">
        <f t="array" ref="I1846">_xlfn.IFS(D1846&gt;_xlfn.QUARTILE.INC(D:D,3),1,D1846&gt;_xlfn.QUARTILE.INC(D:D,2),2,D1846&gt;_xlfn.QUARTILE.INC(D:D,1),3,D1846&lt;=_xlfn.QUARTILE.INC(D:D,1),4)</f>
        <v>4</v>
      </c>
      <c r="J1846" t="str">
        <f t="shared" si="112"/>
        <v>444</v>
      </c>
      <c r="K1846" t="str">
        <f t="shared" si="113"/>
        <v>At Risk</v>
      </c>
      <c r="L1846" t="str">
        <f t="shared" si="114"/>
        <v/>
      </c>
      <c r="M1846" t="str">
        <f t="shared" si="115"/>
        <v/>
      </c>
    </row>
    <row r="1847" spans="1:13" x14ac:dyDescent="0.25">
      <c r="A1847">
        <v>293</v>
      </c>
      <c r="B1847">
        <v>5</v>
      </c>
      <c r="C1847" s="1">
        <v>43575</v>
      </c>
      <c r="D1847">
        <v>28.45</v>
      </c>
      <c r="E1847">
        <v>4.0642857142857096</v>
      </c>
      <c r="F1847">
        <f>$O$2-C1847</f>
        <v>11</v>
      </c>
      <c r="G1847" cm="1">
        <f t="array" ref="G1847">_xlfn.IFS(F1847&gt;_xlfn.QUARTILE.INC(F:F,3),4,F1847&gt;_xlfn.QUARTILE.INC(F:F,2),3,F1847&gt;_xlfn.QUARTILE.INC(F:F,1),2,F1847&lt;=_xlfn.QUARTILE.INC(F:F,1),1)</f>
        <v>4</v>
      </c>
      <c r="H1847" cm="1">
        <f t="array" ref="H1847">_xlfn.IFS(B1847&gt;_xlfn.QUARTILE.INC(B:B,3),1,B1847&gt;_xlfn.QUARTILE.INC(B:B,2),2,B1847&gt;_xlfn.QUARTILE.INC(B:B,1),3,B1847&lt;=_xlfn.QUARTILE.INC(B:B,1),4)</f>
        <v>4</v>
      </c>
      <c r="I1847" cm="1">
        <f t="array" ref="I1847">_xlfn.IFS(D1847&gt;_xlfn.QUARTILE.INC(D:D,3),1,D1847&gt;_xlfn.QUARTILE.INC(D:D,2),2,D1847&gt;_xlfn.QUARTILE.INC(D:D,1),3,D1847&lt;=_xlfn.QUARTILE.INC(D:D,1),4)</f>
        <v>4</v>
      </c>
      <c r="J1847" t="str">
        <f t="shared" si="112"/>
        <v>444</v>
      </c>
      <c r="K1847" t="str">
        <f t="shared" si="113"/>
        <v>At Risk</v>
      </c>
      <c r="L1847" t="str">
        <f t="shared" si="114"/>
        <v/>
      </c>
      <c r="M1847" t="str">
        <f t="shared" si="115"/>
        <v/>
      </c>
    </row>
    <row r="1848" spans="1:13" x14ac:dyDescent="0.25">
      <c r="A1848">
        <v>5810</v>
      </c>
      <c r="B1848">
        <v>5</v>
      </c>
      <c r="C1848" s="1">
        <v>43579</v>
      </c>
      <c r="D1848">
        <v>28.4</v>
      </c>
      <c r="E1848">
        <v>5.68</v>
      </c>
      <c r="F1848">
        <f>$O$2-C1848</f>
        <v>7</v>
      </c>
      <c r="G1848" cm="1">
        <f t="array" ref="G1848">_xlfn.IFS(F1848&gt;_xlfn.QUARTILE.INC(F:F,3),4,F1848&gt;_xlfn.QUARTILE.INC(F:F,2),3,F1848&gt;_xlfn.QUARTILE.INC(F:F,1),2,F1848&lt;=_xlfn.QUARTILE.INC(F:F,1),1)</f>
        <v>3</v>
      </c>
      <c r="H1848" cm="1">
        <f t="array" ref="H1848">_xlfn.IFS(B1848&gt;_xlfn.QUARTILE.INC(B:B,3),1,B1848&gt;_xlfn.QUARTILE.INC(B:B,2),2,B1848&gt;_xlfn.QUARTILE.INC(B:B,1),3,B1848&lt;=_xlfn.QUARTILE.INC(B:B,1),4)</f>
        <v>4</v>
      </c>
      <c r="I1848" cm="1">
        <f t="array" ref="I1848">_xlfn.IFS(D1848&gt;_xlfn.QUARTILE.INC(D:D,3),1,D1848&gt;_xlfn.QUARTILE.INC(D:D,2),2,D1848&gt;_xlfn.QUARTILE.INC(D:D,1),3,D1848&lt;=_xlfn.QUARTILE.INC(D:D,1),4)</f>
        <v>4</v>
      </c>
      <c r="J1848" t="str">
        <f t="shared" si="112"/>
        <v>344</v>
      </c>
      <c r="K1848" t="str">
        <f t="shared" si="113"/>
        <v/>
      </c>
      <c r="L1848" t="str">
        <f t="shared" si="114"/>
        <v/>
      </c>
      <c r="M1848" t="str">
        <f t="shared" si="115"/>
        <v/>
      </c>
    </row>
    <row r="1849" spans="1:13" x14ac:dyDescent="0.25">
      <c r="A1849">
        <v>5200</v>
      </c>
      <c r="B1849">
        <v>4</v>
      </c>
      <c r="C1849" s="1">
        <v>43584</v>
      </c>
      <c r="D1849">
        <v>28.3</v>
      </c>
      <c r="E1849">
        <v>4.7166666666666597</v>
      </c>
      <c r="F1849">
        <f>$O$2-C1849</f>
        <v>2</v>
      </c>
      <c r="G1849" cm="1">
        <f t="array" ref="G1849">_xlfn.IFS(F1849&gt;_xlfn.QUARTILE.INC(F:F,3),4,F1849&gt;_xlfn.QUARTILE.INC(F:F,2),3,F1849&gt;_xlfn.QUARTILE.INC(F:F,1),2,F1849&lt;=_xlfn.QUARTILE.INC(F:F,1),1)</f>
        <v>1</v>
      </c>
      <c r="H1849" cm="1">
        <f t="array" ref="H1849">_xlfn.IFS(B1849&gt;_xlfn.QUARTILE.INC(B:B,3),1,B1849&gt;_xlfn.QUARTILE.INC(B:B,2),2,B1849&gt;_xlfn.QUARTILE.INC(B:B,1),3,B1849&lt;=_xlfn.QUARTILE.INC(B:B,1),4)</f>
        <v>4</v>
      </c>
      <c r="I1849" cm="1">
        <f t="array" ref="I1849">_xlfn.IFS(D1849&gt;_xlfn.QUARTILE.INC(D:D,3),1,D1849&gt;_xlfn.QUARTILE.INC(D:D,2),2,D1849&gt;_xlfn.QUARTILE.INC(D:D,1),3,D1849&lt;=_xlfn.QUARTILE.INC(D:D,1),4)</f>
        <v>4</v>
      </c>
      <c r="J1849" t="str">
        <f t="shared" si="112"/>
        <v>144</v>
      </c>
      <c r="K1849" t="str">
        <f t="shared" si="113"/>
        <v/>
      </c>
      <c r="L1849" t="str">
        <f t="shared" si="114"/>
        <v/>
      </c>
      <c r="M1849" t="str">
        <f t="shared" si="115"/>
        <v/>
      </c>
    </row>
    <row r="1850" spans="1:13" x14ac:dyDescent="0.25">
      <c r="A1850">
        <v>464</v>
      </c>
      <c r="B1850">
        <v>8</v>
      </c>
      <c r="C1850" s="1">
        <v>43576</v>
      </c>
      <c r="D1850">
        <v>28.2</v>
      </c>
      <c r="E1850">
        <v>3.5249999999999999</v>
      </c>
      <c r="F1850">
        <f>$O$2-C1850</f>
        <v>10</v>
      </c>
      <c r="G1850" cm="1">
        <f t="array" ref="G1850">_xlfn.IFS(F1850&gt;_xlfn.QUARTILE.INC(F:F,3),4,F1850&gt;_xlfn.QUARTILE.INC(F:F,2),3,F1850&gt;_xlfn.QUARTILE.INC(F:F,1),2,F1850&lt;=_xlfn.QUARTILE.INC(F:F,1),1)</f>
        <v>4</v>
      </c>
      <c r="H1850" cm="1">
        <f t="array" ref="H1850">_xlfn.IFS(B1850&gt;_xlfn.QUARTILE.INC(B:B,3),1,B1850&gt;_xlfn.QUARTILE.INC(B:B,2),2,B1850&gt;_xlfn.QUARTILE.INC(B:B,1),3,B1850&lt;=_xlfn.QUARTILE.INC(B:B,1),4)</f>
        <v>3</v>
      </c>
      <c r="I1850" cm="1">
        <f t="array" ref="I1850">_xlfn.IFS(D1850&gt;_xlfn.QUARTILE.INC(D:D,3),1,D1850&gt;_xlfn.QUARTILE.INC(D:D,2),2,D1850&gt;_xlfn.QUARTILE.INC(D:D,1),3,D1850&lt;=_xlfn.QUARTILE.INC(D:D,1),4)</f>
        <v>4</v>
      </c>
      <c r="J1850" t="str">
        <f t="shared" si="112"/>
        <v>434</v>
      </c>
      <c r="K1850" t="str">
        <f t="shared" si="113"/>
        <v>At Risk</v>
      </c>
      <c r="L1850" t="str">
        <f t="shared" si="114"/>
        <v/>
      </c>
      <c r="M1850" t="str">
        <f t="shared" si="115"/>
        <v/>
      </c>
    </row>
    <row r="1851" spans="1:13" x14ac:dyDescent="0.25">
      <c r="A1851">
        <v>660</v>
      </c>
      <c r="B1851">
        <v>5</v>
      </c>
      <c r="C1851" s="1">
        <v>43575</v>
      </c>
      <c r="D1851">
        <v>28.2</v>
      </c>
      <c r="E1851">
        <v>4.0285714285714196</v>
      </c>
      <c r="F1851">
        <f>$O$2-C1851</f>
        <v>11</v>
      </c>
      <c r="G1851" cm="1">
        <f t="array" ref="G1851">_xlfn.IFS(F1851&gt;_xlfn.QUARTILE.INC(F:F,3),4,F1851&gt;_xlfn.QUARTILE.INC(F:F,2),3,F1851&gt;_xlfn.QUARTILE.INC(F:F,1),2,F1851&lt;=_xlfn.QUARTILE.INC(F:F,1),1)</f>
        <v>4</v>
      </c>
      <c r="H1851" cm="1">
        <f t="array" ref="H1851">_xlfn.IFS(B1851&gt;_xlfn.QUARTILE.INC(B:B,3),1,B1851&gt;_xlfn.QUARTILE.INC(B:B,2),2,B1851&gt;_xlfn.QUARTILE.INC(B:B,1),3,B1851&lt;=_xlfn.QUARTILE.INC(B:B,1),4)</f>
        <v>4</v>
      </c>
      <c r="I1851" cm="1">
        <f t="array" ref="I1851">_xlfn.IFS(D1851&gt;_xlfn.QUARTILE.INC(D:D,3),1,D1851&gt;_xlfn.QUARTILE.INC(D:D,2),2,D1851&gt;_xlfn.QUARTILE.INC(D:D,1),3,D1851&lt;=_xlfn.QUARTILE.INC(D:D,1),4)</f>
        <v>4</v>
      </c>
      <c r="J1851" t="str">
        <f t="shared" si="112"/>
        <v>444</v>
      </c>
      <c r="K1851" t="str">
        <f t="shared" si="113"/>
        <v>At Risk</v>
      </c>
      <c r="L1851" t="str">
        <f t="shared" si="114"/>
        <v/>
      </c>
      <c r="M1851" t="str">
        <f t="shared" si="115"/>
        <v/>
      </c>
    </row>
    <row r="1852" spans="1:13" x14ac:dyDescent="0.25">
      <c r="A1852">
        <v>5848</v>
      </c>
      <c r="B1852">
        <v>6</v>
      </c>
      <c r="C1852" s="1">
        <v>43583</v>
      </c>
      <c r="D1852">
        <v>28.15</v>
      </c>
      <c r="E1852">
        <v>4.0214285714285696</v>
      </c>
      <c r="F1852">
        <f>$O$2-C1852</f>
        <v>3</v>
      </c>
      <c r="G1852" cm="1">
        <f t="array" ref="G1852">_xlfn.IFS(F1852&gt;_xlfn.QUARTILE.INC(F:F,3),4,F1852&gt;_xlfn.QUARTILE.INC(F:F,2),3,F1852&gt;_xlfn.QUARTILE.INC(F:F,1),2,F1852&lt;=_xlfn.QUARTILE.INC(F:F,1),1)</f>
        <v>1</v>
      </c>
      <c r="H1852" cm="1">
        <f t="array" ref="H1852">_xlfn.IFS(B1852&gt;_xlfn.QUARTILE.INC(B:B,3),1,B1852&gt;_xlfn.QUARTILE.INC(B:B,2),2,B1852&gt;_xlfn.QUARTILE.INC(B:B,1),3,B1852&lt;=_xlfn.QUARTILE.INC(B:B,1),4)</f>
        <v>4</v>
      </c>
      <c r="I1852" cm="1">
        <f t="array" ref="I1852">_xlfn.IFS(D1852&gt;_xlfn.QUARTILE.INC(D:D,3),1,D1852&gt;_xlfn.QUARTILE.INC(D:D,2),2,D1852&gt;_xlfn.QUARTILE.INC(D:D,1),3,D1852&lt;=_xlfn.QUARTILE.INC(D:D,1),4)</f>
        <v>4</v>
      </c>
      <c r="J1852" t="str">
        <f t="shared" si="112"/>
        <v>144</v>
      </c>
      <c r="K1852" t="str">
        <f t="shared" si="113"/>
        <v/>
      </c>
      <c r="L1852" t="str">
        <f t="shared" si="114"/>
        <v/>
      </c>
      <c r="M1852" t="str">
        <f t="shared" si="115"/>
        <v/>
      </c>
    </row>
    <row r="1853" spans="1:13" x14ac:dyDescent="0.25">
      <c r="A1853">
        <v>227</v>
      </c>
      <c r="B1853">
        <v>8</v>
      </c>
      <c r="C1853" s="1">
        <v>43573</v>
      </c>
      <c r="D1853">
        <v>28.1</v>
      </c>
      <c r="E1853">
        <v>3.12222222222222</v>
      </c>
      <c r="F1853">
        <f>$O$2-C1853</f>
        <v>13</v>
      </c>
      <c r="G1853" cm="1">
        <f t="array" ref="G1853">_xlfn.IFS(F1853&gt;_xlfn.QUARTILE.INC(F:F,3),4,F1853&gt;_xlfn.QUARTILE.INC(F:F,2),3,F1853&gt;_xlfn.QUARTILE.INC(F:F,1),2,F1853&lt;=_xlfn.QUARTILE.INC(F:F,1),1)</f>
        <v>4</v>
      </c>
      <c r="H1853" cm="1">
        <f t="array" ref="H1853">_xlfn.IFS(B1853&gt;_xlfn.QUARTILE.INC(B:B,3),1,B1853&gt;_xlfn.QUARTILE.INC(B:B,2),2,B1853&gt;_xlfn.QUARTILE.INC(B:B,1),3,B1853&lt;=_xlfn.QUARTILE.INC(B:B,1),4)</f>
        <v>3</v>
      </c>
      <c r="I1853" cm="1">
        <f t="array" ref="I1853">_xlfn.IFS(D1853&gt;_xlfn.QUARTILE.INC(D:D,3),1,D1853&gt;_xlfn.QUARTILE.INC(D:D,2),2,D1853&gt;_xlfn.QUARTILE.INC(D:D,1),3,D1853&lt;=_xlfn.QUARTILE.INC(D:D,1),4)</f>
        <v>4</v>
      </c>
      <c r="J1853" t="str">
        <f t="shared" si="112"/>
        <v>434</v>
      </c>
      <c r="K1853" t="str">
        <f t="shared" si="113"/>
        <v>At Risk</v>
      </c>
      <c r="L1853" t="str">
        <f t="shared" si="114"/>
        <v/>
      </c>
      <c r="M1853" t="str">
        <f t="shared" si="115"/>
        <v/>
      </c>
    </row>
    <row r="1854" spans="1:13" x14ac:dyDescent="0.25">
      <c r="A1854">
        <v>5665</v>
      </c>
      <c r="B1854">
        <v>6</v>
      </c>
      <c r="C1854" s="1">
        <v>43578</v>
      </c>
      <c r="D1854">
        <v>28.1</v>
      </c>
      <c r="E1854">
        <v>4.0142857142857098</v>
      </c>
      <c r="F1854">
        <f>$O$2-C1854</f>
        <v>8</v>
      </c>
      <c r="G1854" cm="1">
        <f t="array" ref="G1854">_xlfn.IFS(F1854&gt;_xlfn.QUARTILE.INC(F:F,3),4,F1854&gt;_xlfn.QUARTILE.INC(F:F,2),3,F1854&gt;_xlfn.QUARTILE.INC(F:F,1),2,F1854&lt;=_xlfn.QUARTILE.INC(F:F,1),1)</f>
        <v>4</v>
      </c>
      <c r="H1854" cm="1">
        <f t="array" ref="H1854">_xlfn.IFS(B1854&gt;_xlfn.QUARTILE.INC(B:B,3),1,B1854&gt;_xlfn.QUARTILE.INC(B:B,2),2,B1854&gt;_xlfn.QUARTILE.INC(B:B,1),3,B1854&lt;=_xlfn.QUARTILE.INC(B:B,1),4)</f>
        <v>4</v>
      </c>
      <c r="I1854" cm="1">
        <f t="array" ref="I1854">_xlfn.IFS(D1854&gt;_xlfn.QUARTILE.INC(D:D,3),1,D1854&gt;_xlfn.QUARTILE.INC(D:D,2),2,D1854&gt;_xlfn.QUARTILE.INC(D:D,1),3,D1854&lt;=_xlfn.QUARTILE.INC(D:D,1),4)</f>
        <v>4</v>
      </c>
      <c r="J1854" t="str">
        <f t="shared" si="112"/>
        <v>444</v>
      </c>
      <c r="K1854" t="str">
        <f t="shared" si="113"/>
        <v>At Risk</v>
      </c>
      <c r="L1854" t="str">
        <f t="shared" si="114"/>
        <v/>
      </c>
      <c r="M1854" t="str">
        <f t="shared" si="115"/>
        <v/>
      </c>
    </row>
    <row r="1855" spans="1:13" x14ac:dyDescent="0.25">
      <c r="A1855">
        <v>375</v>
      </c>
      <c r="B1855">
        <v>6</v>
      </c>
      <c r="C1855" s="1">
        <v>43575</v>
      </c>
      <c r="D1855">
        <v>28</v>
      </c>
      <c r="E1855">
        <v>4.6666666666666599</v>
      </c>
      <c r="F1855">
        <f>$O$2-C1855</f>
        <v>11</v>
      </c>
      <c r="G1855" cm="1">
        <f t="array" ref="G1855">_xlfn.IFS(F1855&gt;_xlfn.QUARTILE.INC(F:F,3),4,F1855&gt;_xlfn.QUARTILE.INC(F:F,2),3,F1855&gt;_xlfn.QUARTILE.INC(F:F,1),2,F1855&lt;=_xlfn.QUARTILE.INC(F:F,1),1)</f>
        <v>4</v>
      </c>
      <c r="H1855" cm="1">
        <f t="array" ref="H1855">_xlfn.IFS(B1855&gt;_xlfn.QUARTILE.INC(B:B,3),1,B1855&gt;_xlfn.QUARTILE.INC(B:B,2),2,B1855&gt;_xlfn.QUARTILE.INC(B:B,1),3,B1855&lt;=_xlfn.QUARTILE.INC(B:B,1),4)</f>
        <v>4</v>
      </c>
      <c r="I1855" cm="1">
        <f t="array" ref="I1855">_xlfn.IFS(D1855&gt;_xlfn.QUARTILE.INC(D:D,3),1,D1855&gt;_xlfn.QUARTILE.INC(D:D,2),2,D1855&gt;_xlfn.QUARTILE.INC(D:D,1),3,D1855&lt;=_xlfn.QUARTILE.INC(D:D,1),4)</f>
        <v>4</v>
      </c>
      <c r="J1855" t="str">
        <f t="shared" si="112"/>
        <v>444</v>
      </c>
      <c r="K1855" t="str">
        <f t="shared" si="113"/>
        <v>At Risk</v>
      </c>
      <c r="L1855" t="str">
        <f t="shared" si="114"/>
        <v/>
      </c>
      <c r="M1855" t="str">
        <f t="shared" si="115"/>
        <v/>
      </c>
    </row>
    <row r="1856" spans="1:13" x14ac:dyDescent="0.25">
      <c r="A1856">
        <v>5067</v>
      </c>
      <c r="B1856">
        <v>5</v>
      </c>
      <c r="C1856" s="1">
        <v>43584</v>
      </c>
      <c r="D1856">
        <v>27.9</v>
      </c>
      <c r="E1856">
        <v>4.6499999999999897</v>
      </c>
      <c r="F1856">
        <f>$O$2-C1856</f>
        <v>2</v>
      </c>
      <c r="G1856" cm="1">
        <f t="array" ref="G1856">_xlfn.IFS(F1856&gt;_xlfn.QUARTILE.INC(F:F,3),4,F1856&gt;_xlfn.QUARTILE.INC(F:F,2),3,F1856&gt;_xlfn.QUARTILE.INC(F:F,1),2,F1856&lt;=_xlfn.QUARTILE.INC(F:F,1),1)</f>
        <v>1</v>
      </c>
      <c r="H1856" cm="1">
        <f t="array" ref="H1856">_xlfn.IFS(B1856&gt;_xlfn.QUARTILE.INC(B:B,3),1,B1856&gt;_xlfn.QUARTILE.INC(B:B,2),2,B1856&gt;_xlfn.QUARTILE.INC(B:B,1),3,B1856&lt;=_xlfn.QUARTILE.INC(B:B,1),4)</f>
        <v>4</v>
      </c>
      <c r="I1856" cm="1">
        <f t="array" ref="I1856">_xlfn.IFS(D1856&gt;_xlfn.QUARTILE.INC(D:D,3),1,D1856&gt;_xlfn.QUARTILE.INC(D:D,2),2,D1856&gt;_xlfn.QUARTILE.INC(D:D,1),3,D1856&lt;=_xlfn.QUARTILE.INC(D:D,1),4)</f>
        <v>4</v>
      </c>
      <c r="J1856" t="str">
        <f t="shared" si="112"/>
        <v>144</v>
      </c>
      <c r="K1856" t="str">
        <f t="shared" si="113"/>
        <v/>
      </c>
      <c r="L1856" t="str">
        <f t="shared" si="114"/>
        <v/>
      </c>
      <c r="M1856" t="str">
        <f t="shared" si="115"/>
        <v/>
      </c>
    </row>
    <row r="1857" spans="1:13" x14ac:dyDescent="0.25">
      <c r="A1857">
        <v>5028</v>
      </c>
      <c r="B1857">
        <v>5</v>
      </c>
      <c r="C1857" s="1">
        <v>43584</v>
      </c>
      <c r="D1857">
        <v>27.85</v>
      </c>
      <c r="E1857">
        <v>3.9785714285714202</v>
      </c>
      <c r="F1857">
        <f>$O$2-C1857</f>
        <v>2</v>
      </c>
      <c r="G1857" cm="1">
        <f t="array" ref="G1857">_xlfn.IFS(F1857&gt;_xlfn.QUARTILE.INC(F:F,3),4,F1857&gt;_xlfn.QUARTILE.INC(F:F,2),3,F1857&gt;_xlfn.QUARTILE.INC(F:F,1),2,F1857&lt;=_xlfn.QUARTILE.INC(F:F,1),1)</f>
        <v>1</v>
      </c>
      <c r="H1857" cm="1">
        <f t="array" ref="H1857">_xlfn.IFS(B1857&gt;_xlfn.QUARTILE.INC(B:B,3),1,B1857&gt;_xlfn.QUARTILE.INC(B:B,2),2,B1857&gt;_xlfn.QUARTILE.INC(B:B,1),3,B1857&lt;=_xlfn.QUARTILE.INC(B:B,1),4)</f>
        <v>4</v>
      </c>
      <c r="I1857" cm="1">
        <f t="array" ref="I1857">_xlfn.IFS(D1857&gt;_xlfn.QUARTILE.INC(D:D,3),1,D1857&gt;_xlfn.QUARTILE.INC(D:D,2),2,D1857&gt;_xlfn.QUARTILE.INC(D:D,1),3,D1857&lt;=_xlfn.QUARTILE.INC(D:D,1),4)</f>
        <v>4</v>
      </c>
      <c r="J1857" t="str">
        <f t="shared" si="112"/>
        <v>144</v>
      </c>
      <c r="K1857" t="str">
        <f t="shared" si="113"/>
        <v/>
      </c>
      <c r="L1857" t="str">
        <f t="shared" si="114"/>
        <v/>
      </c>
      <c r="M1857" t="str">
        <f t="shared" si="115"/>
        <v/>
      </c>
    </row>
    <row r="1858" spans="1:13" x14ac:dyDescent="0.25">
      <c r="A1858">
        <v>742</v>
      </c>
      <c r="B1858">
        <v>6</v>
      </c>
      <c r="C1858" s="1">
        <v>43578</v>
      </c>
      <c r="D1858">
        <v>27.8</v>
      </c>
      <c r="E1858">
        <v>3.4750000000000001</v>
      </c>
      <c r="F1858">
        <f>$O$2-C1858</f>
        <v>8</v>
      </c>
      <c r="G1858" cm="1">
        <f t="array" ref="G1858">_xlfn.IFS(F1858&gt;_xlfn.QUARTILE.INC(F:F,3),4,F1858&gt;_xlfn.QUARTILE.INC(F:F,2),3,F1858&gt;_xlfn.QUARTILE.INC(F:F,1),2,F1858&lt;=_xlfn.QUARTILE.INC(F:F,1),1)</f>
        <v>4</v>
      </c>
      <c r="H1858" cm="1">
        <f t="array" ref="H1858">_xlfn.IFS(B1858&gt;_xlfn.QUARTILE.INC(B:B,3),1,B1858&gt;_xlfn.QUARTILE.INC(B:B,2),2,B1858&gt;_xlfn.QUARTILE.INC(B:B,1),3,B1858&lt;=_xlfn.QUARTILE.INC(B:B,1),4)</f>
        <v>4</v>
      </c>
      <c r="I1858" cm="1">
        <f t="array" ref="I1858">_xlfn.IFS(D1858&gt;_xlfn.QUARTILE.INC(D:D,3),1,D1858&gt;_xlfn.QUARTILE.INC(D:D,2),2,D1858&gt;_xlfn.QUARTILE.INC(D:D,1),3,D1858&lt;=_xlfn.QUARTILE.INC(D:D,1),4)</f>
        <v>4</v>
      </c>
      <c r="J1858" t="str">
        <f t="shared" si="112"/>
        <v>444</v>
      </c>
      <c r="K1858" t="str">
        <f t="shared" si="113"/>
        <v>At Risk</v>
      </c>
      <c r="L1858" t="str">
        <f t="shared" si="114"/>
        <v/>
      </c>
      <c r="M1858" t="str">
        <f t="shared" si="115"/>
        <v/>
      </c>
    </row>
    <row r="1859" spans="1:13" x14ac:dyDescent="0.25">
      <c r="A1859">
        <v>5466</v>
      </c>
      <c r="B1859">
        <v>5</v>
      </c>
      <c r="C1859" s="1">
        <v>43584</v>
      </c>
      <c r="D1859">
        <v>27.75</v>
      </c>
      <c r="E1859">
        <v>3.96428571428571</v>
      </c>
      <c r="F1859">
        <f>$O$2-C1859</f>
        <v>2</v>
      </c>
      <c r="G1859" cm="1">
        <f t="array" ref="G1859">_xlfn.IFS(F1859&gt;_xlfn.QUARTILE.INC(F:F,3),4,F1859&gt;_xlfn.QUARTILE.INC(F:F,2),3,F1859&gt;_xlfn.QUARTILE.INC(F:F,1),2,F1859&lt;=_xlfn.QUARTILE.INC(F:F,1),1)</f>
        <v>1</v>
      </c>
      <c r="H1859" cm="1">
        <f t="array" ref="H1859">_xlfn.IFS(B1859&gt;_xlfn.QUARTILE.INC(B:B,3),1,B1859&gt;_xlfn.QUARTILE.INC(B:B,2),2,B1859&gt;_xlfn.QUARTILE.INC(B:B,1),3,B1859&lt;=_xlfn.QUARTILE.INC(B:B,1),4)</f>
        <v>4</v>
      </c>
      <c r="I1859" cm="1">
        <f t="array" ref="I1859">_xlfn.IFS(D1859&gt;_xlfn.QUARTILE.INC(D:D,3),1,D1859&gt;_xlfn.QUARTILE.INC(D:D,2),2,D1859&gt;_xlfn.QUARTILE.INC(D:D,1),3,D1859&lt;=_xlfn.QUARTILE.INC(D:D,1),4)</f>
        <v>4</v>
      </c>
      <c r="J1859" t="str">
        <f t="shared" ref="J1859:J1922" si="116">_xlfn.CONCAT(G1859,H1859,I1859,)</f>
        <v>144</v>
      </c>
      <c r="K1859" t="str">
        <f t="shared" ref="K1859:K1922" si="117">IF(OR(G1859=4,G1859=4),"At Risk", "")</f>
        <v/>
      </c>
      <c r="L1859" t="str">
        <f t="shared" ref="L1859:L1922" si="118">IF(AND(G1859=1,H1859=1,I1859=1),"Champion","")</f>
        <v/>
      </c>
      <c r="M1859" t="str">
        <f t="shared" ref="M1859:M1922" si="119">IF(H1859=1,"Loyal","")</f>
        <v/>
      </c>
    </row>
    <row r="1860" spans="1:13" x14ac:dyDescent="0.25">
      <c r="A1860">
        <v>770</v>
      </c>
      <c r="B1860">
        <v>7</v>
      </c>
      <c r="C1860" s="1">
        <v>43583</v>
      </c>
      <c r="D1860">
        <v>27.75</v>
      </c>
      <c r="E1860">
        <v>3.96428571428571</v>
      </c>
      <c r="F1860">
        <f>$O$2-C1860</f>
        <v>3</v>
      </c>
      <c r="G1860" cm="1">
        <f t="array" ref="G1860">_xlfn.IFS(F1860&gt;_xlfn.QUARTILE.INC(F:F,3),4,F1860&gt;_xlfn.QUARTILE.INC(F:F,2),3,F1860&gt;_xlfn.QUARTILE.INC(F:F,1),2,F1860&lt;=_xlfn.QUARTILE.INC(F:F,1),1)</f>
        <v>1</v>
      </c>
      <c r="H1860" cm="1">
        <f t="array" ref="H1860">_xlfn.IFS(B1860&gt;_xlfn.QUARTILE.INC(B:B,3),1,B1860&gt;_xlfn.QUARTILE.INC(B:B,2),2,B1860&gt;_xlfn.QUARTILE.INC(B:B,1),3,B1860&lt;=_xlfn.QUARTILE.INC(B:B,1),4)</f>
        <v>3</v>
      </c>
      <c r="I1860" cm="1">
        <f t="array" ref="I1860">_xlfn.IFS(D1860&gt;_xlfn.QUARTILE.INC(D:D,3),1,D1860&gt;_xlfn.QUARTILE.INC(D:D,2),2,D1860&gt;_xlfn.QUARTILE.INC(D:D,1),3,D1860&lt;=_xlfn.QUARTILE.INC(D:D,1),4)</f>
        <v>4</v>
      </c>
      <c r="J1860" t="str">
        <f t="shared" si="116"/>
        <v>134</v>
      </c>
      <c r="K1860" t="str">
        <f t="shared" si="117"/>
        <v/>
      </c>
      <c r="L1860" t="str">
        <f t="shared" si="118"/>
        <v/>
      </c>
      <c r="M1860" t="str">
        <f t="shared" si="119"/>
        <v/>
      </c>
    </row>
    <row r="1861" spans="1:13" x14ac:dyDescent="0.25">
      <c r="A1861">
        <v>5943</v>
      </c>
      <c r="B1861">
        <v>5</v>
      </c>
      <c r="C1861" s="1">
        <v>43584</v>
      </c>
      <c r="D1861">
        <v>27.7</v>
      </c>
      <c r="E1861">
        <v>5.54</v>
      </c>
      <c r="F1861">
        <f>$O$2-C1861</f>
        <v>2</v>
      </c>
      <c r="G1861" cm="1">
        <f t="array" ref="G1861">_xlfn.IFS(F1861&gt;_xlfn.QUARTILE.INC(F:F,3),4,F1861&gt;_xlfn.QUARTILE.INC(F:F,2),3,F1861&gt;_xlfn.QUARTILE.INC(F:F,1),2,F1861&lt;=_xlfn.QUARTILE.INC(F:F,1),1)</f>
        <v>1</v>
      </c>
      <c r="H1861" cm="1">
        <f t="array" ref="H1861">_xlfn.IFS(B1861&gt;_xlfn.QUARTILE.INC(B:B,3),1,B1861&gt;_xlfn.QUARTILE.INC(B:B,2),2,B1861&gt;_xlfn.QUARTILE.INC(B:B,1),3,B1861&lt;=_xlfn.QUARTILE.INC(B:B,1),4)</f>
        <v>4</v>
      </c>
      <c r="I1861" cm="1">
        <f t="array" ref="I1861">_xlfn.IFS(D1861&gt;_xlfn.QUARTILE.INC(D:D,3),1,D1861&gt;_xlfn.QUARTILE.INC(D:D,2),2,D1861&gt;_xlfn.QUARTILE.INC(D:D,1),3,D1861&lt;=_xlfn.QUARTILE.INC(D:D,1),4)</f>
        <v>4</v>
      </c>
      <c r="J1861" t="str">
        <f t="shared" si="116"/>
        <v>144</v>
      </c>
      <c r="K1861" t="str">
        <f t="shared" si="117"/>
        <v/>
      </c>
      <c r="L1861" t="str">
        <f t="shared" si="118"/>
        <v/>
      </c>
      <c r="M1861" t="str">
        <f t="shared" si="119"/>
        <v/>
      </c>
    </row>
    <row r="1862" spans="1:13" x14ac:dyDescent="0.25">
      <c r="A1862">
        <v>5197</v>
      </c>
      <c r="B1862">
        <v>7</v>
      </c>
      <c r="C1862" s="1">
        <v>43583</v>
      </c>
      <c r="D1862">
        <v>27.65</v>
      </c>
      <c r="E1862">
        <v>3.0722222222222202</v>
      </c>
      <c r="F1862">
        <f>$O$2-C1862</f>
        <v>3</v>
      </c>
      <c r="G1862" cm="1">
        <f t="array" ref="G1862">_xlfn.IFS(F1862&gt;_xlfn.QUARTILE.INC(F:F,3),4,F1862&gt;_xlfn.QUARTILE.INC(F:F,2),3,F1862&gt;_xlfn.QUARTILE.INC(F:F,1),2,F1862&lt;=_xlfn.QUARTILE.INC(F:F,1),1)</f>
        <v>1</v>
      </c>
      <c r="H1862" cm="1">
        <f t="array" ref="H1862">_xlfn.IFS(B1862&gt;_xlfn.QUARTILE.INC(B:B,3),1,B1862&gt;_xlfn.QUARTILE.INC(B:B,2),2,B1862&gt;_xlfn.QUARTILE.INC(B:B,1),3,B1862&lt;=_xlfn.QUARTILE.INC(B:B,1),4)</f>
        <v>3</v>
      </c>
      <c r="I1862" cm="1">
        <f t="array" ref="I1862">_xlfn.IFS(D1862&gt;_xlfn.QUARTILE.INC(D:D,3),1,D1862&gt;_xlfn.QUARTILE.INC(D:D,2),2,D1862&gt;_xlfn.QUARTILE.INC(D:D,1),3,D1862&lt;=_xlfn.QUARTILE.INC(D:D,1),4)</f>
        <v>4</v>
      </c>
      <c r="J1862" t="str">
        <f t="shared" si="116"/>
        <v>134</v>
      </c>
      <c r="K1862" t="str">
        <f t="shared" si="117"/>
        <v/>
      </c>
      <c r="L1862" t="str">
        <f t="shared" si="118"/>
        <v/>
      </c>
      <c r="M1862" t="str">
        <f t="shared" si="119"/>
        <v/>
      </c>
    </row>
    <row r="1863" spans="1:13" x14ac:dyDescent="0.25">
      <c r="A1863">
        <v>5280</v>
      </c>
      <c r="B1863">
        <v>4</v>
      </c>
      <c r="C1863" s="1">
        <v>43583</v>
      </c>
      <c r="D1863">
        <v>27.5</v>
      </c>
      <c r="E1863">
        <v>5.5</v>
      </c>
      <c r="F1863">
        <f>$O$2-C1863</f>
        <v>3</v>
      </c>
      <c r="G1863" cm="1">
        <f t="array" ref="G1863">_xlfn.IFS(F1863&gt;_xlfn.QUARTILE.INC(F:F,3),4,F1863&gt;_xlfn.QUARTILE.INC(F:F,2),3,F1863&gt;_xlfn.QUARTILE.INC(F:F,1),2,F1863&lt;=_xlfn.QUARTILE.INC(F:F,1),1)</f>
        <v>1</v>
      </c>
      <c r="H1863" cm="1">
        <f t="array" ref="H1863">_xlfn.IFS(B1863&gt;_xlfn.QUARTILE.INC(B:B,3),1,B1863&gt;_xlfn.QUARTILE.INC(B:B,2),2,B1863&gt;_xlfn.QUARTILE.INC(B:B,1),3,B1863&lt;=_xlfn.QUARTILE.INC(B:B,1),4)</f>
        <v>4</v>
      </c>
      <c r="I1863" cm="1">
        <f t="array" ref="I1863">_xlfn.IFS(D1863&gt;_xlfn.QUARTILE.INC(D:D,3),1,D1863&gt;_xlfn.QUARTILE.INC(D:D,2),2,D1863&gt;_xlfn.QUARTILE.INC(D:D,1),3,D1863&lt;=_xlfn.QUARTILE.INC(D:D,1),4)</f>
        <v>4</v>
      </c>
      <c r="J1863" t="str">
        <f t="shared" si="116"/>
        <v>144</v>
      </c>
      <c r="K1863" t="str">
        <f t="shared" si="117"/>
        <v/>
      </c>
      <c r="L1863" t="str">
        <f t="shared" si="118"/>
        <v/>
      </c>
      <c r="M1863" t="str">
        <f t="shared" si="119"/>
        <v/>
      </c>
    </row>
    <row r="1864" spans="1:13" x14ac:dyDescent="0.25">
      <c r="A1864">
        <v>8308</v>
      </c>
      <c r="B1864">
        <v>7</v>
      </c>
      <c r="C1864" s="1">
        <v>43584</v>
      </c>
      <c r="D1864">
        <v>27.5</v>
      </c>
      <c r="E1864">
        <v>3.9285714285714199</v>
      </c>
      <c r="F1864">
        <f>$O$2-C1864</f>
        <v>2</v>
      </c>
      <c r="G1864" cm="1">
        <f t="array" ref="G1864">_xlfn.IFS(F1864&gt;_xlfn.QUARTILE.INC(F:F,3),4,F1864&gt;_xlfn.QUARTILE.INC(F:F,2),3,F1864&gt;_xlfn.QUARTILE.INC(F:F,1),2,F1864&lt;=_xlfn.QUARTILE.INC(F:F,1),1)</f>
        <v>1</v>
      </c>
      <c r="H1864" cm="1">
        <f t="array" ref="H1864">_xlfn.IFS(B1864&gt;_xlfn.QUARTILE.INC(B:B,3),1,B1864&gt;_xlfn.QUARTILE.INC(B:B,2),2,B1864&gt;_xlfn.QUARTILE.INC(B:B,1),3,B1864&lt;=_xlfn.QUARTILE.INC(B:B,1),4)</f>
        <v>3</v>
      </c>
      <c r="I1864" cm="1">
        <f t="array" ref="I1864">_xlfn.IFS(D1864&gt;_xlfn.QUARTILE.INC(D:D,3),1,D1864&gt;_xlfn.QUARTILE.INC(D:D,2),2,D1864&gt;_xlfn.QUARTILE.INC(D:D,1),3,D1864&lt;=_xlfn.QUARTILE.INC(D:D,1),4)</f>
        <v>4</v>
      </c>
      <c r="J1864" t="str">
        <f t="shared" si="116"/>
        <v>134</v>
      </c>
      <c r="K1864" t="str">
        <f t="shared" si="117"/>
        <v/>
      </c>
      <c r="L1864" t="str">
        <f t="shared" si="118"/>
        <v/>
      </c>
      <c r="M1864" t="str">
        <f t="shared" si="119"/>
        <v/>
      </c>
    </row>
    <row r="1865" spans="1:13" x14ac:dyDescent="0.25">
      <c r="A1865">
        <v>5519</v>
      </c>
      <c r="B1865">
        <v>6</v>
      </c>
      <c r="C1865" s="1">
        <v>43584</v>
      </c>
      <c r="D1865">
        <v>27.5</v>
      </c>
      <c r="E1865">
        <v>3.4375</v>
      </c>
      <c r="F1865">
        <f>$O$2-C1865</f>
        <v>2</v>
      </c>
      <c r="G1865" cm="1">
        <f t="array" ref="G1865">_xlfn.IFS(F1865&gt;_xlfn.QUARTILE.INC(F:F,3),4,F1865&gt;_xlfn.QUARTILE.INC(F:F,2),3,F1865&gt;_xlfn.QUARTILE.INC(F:F,1),2,F1865&lt;=_xlfn.QUARTILE.INC(F:F,1),1)</f>
        <v>1</v>
      </c>
      <c r="H1865" cm="1">
        <f t="array" ref="H1865">_xlfn.IFS(B1865&gt;_xlfn.QUARTILE.INC(B:B,3),1,B1865&gt;_xlfn.QUARTILE.INC(B:B,2),2,B1865&gt;_xlfn.QUARTILE.INC(B:B,1),3,B1865&lt;=_xlfn.QUARTILE.INC(B:B,1),4)</f>
        <v>4</v>
      </c>
      <c r="I1865" cm="1">
        <f t="array" ref="I1865">_xlfn.IFS(D1865&gt;_xlfn.QUARTILE.INC(D:D,3),1,D1865&gt;_xlfn.QUARTILE.INC(D:D,2),2,D1865&gt;_xlfn.QUARTILE.INC(D:D,1),3,D1865&lt;=_xlfn.QUARTILE.INC(D:D,1),4)</f>
        <v>4</v>
      </c>
      <c r="J1865" t="str">
        <f t="shared" si="116"/>
        <v>144</v>
      </c>
      <c r="K1865" t="str">
        <f t="shared" si="117"/>
        <v/>
      </c>
      <c r="L1865" t="str">
        <f t="shared" si="118"/>
        <v/>
      </c>
      <c r="M1865" t="str">
        <f t="shared" si="119"/>
        <v/>
      </c>
    </row>
    <row r="1866" spans="1:13" x14ac:dyDescent="0.25">
      <c r="A1866">
        <v>568</v>
      </c>
      <c r="B1866">
        <v>6</v>
      </c>
      <c r="C1866" s="1">
        <v>43582</v>
      </c>
      <c r="D1866">
        <v>27.5</v>
      </c>
      <c r="E1866">
        <v>3.9285714285714199</v>
      </c>
      <c r="F1866">
        <f>$O$2-C1866</f>
        <v>4</v>
      </c>
      <c r="G1866" cm="1">
        <f t="array" ref="G1866">_xlfn.IFS(F1866&gt;_xlfn.QUARTILE.INC(F:F,3),4,F1866&gt;_xlfn.QUARTILE.INC(F:F,2),3,F1866&gt;_xlfn.QUARTILE.INC(F:F,1),2,F1866&lt;=_xlfn.QUARTILE.INC(F:F,1),1)</f>
        <v>2</v>
      </c>
      <c r="H1866" cm="1">
        <f t="array" ref="H1866">_xlfn.IFS(B1866&gt;_xlfn.QUARTILE.INC(B:B,3),1,B1866&gt;_xlfn.QUARTILE.INC(B:B,2),2,B1866&gt;_xlfn.QUARTILE.INC(B:B,1),3,B1866&lt;=_xlfn.QUARTILE.INC(B:B,1),4)</f>
        <v>4</v>
      </c>
      <c r="I1866" cm="1">
        <f t="array" ref="I1866">_xlfn.IFS(D1866&gt;_xlfn.QUARTILE.INC(D:D,3),1,D1866&gt;_xlfn.QUARTILE.INC(D:D,2),2,D1866&gt;_xlfn.QUARTILE.INC(D:D,1),3,D1866&lt;=_xlfn.QUARTILE.INC(D:D,1),4)</f>
        <v>4</v>
      </c>
      <c r="J1866" t="str">
        <f t="shared" si="116"/>
        <v>244</v>
      </c>
      <c r="K1866" t="str">
        <f t="shared" si="117"/>
        <v/>
      </c>
      <c r="L1866" t="str">
        <f t="shared" si="118"/>
        <v/>
      </c>
      <c r="M1866" t="str">
        <f t="shared" si="119"/>
        <v/>
      </c>
    </row>
    <row r="1867" spans="1:13" x14ac:dyDescent="0.25">
      <c r="A1867">
        <v>5285</v>
      </c>
      <c r="B1867">
        <v>6</v>
      </c>
      <c r="C1867" s="1">
        <v>43561</v>
      </c>
      <c r="D1867">
        <v>27.5</v>
      </c>
      <c r="E1867">
        <v>3.9285714285714199</v>
      </c>
      <c r="F1867">
        <f>$O$2-C1867</f>
        <v>25</v>
      </c>
      <c r="G1867" cm="1">
        <f t="array" ref="G1867">_xlfn.IFS(F1867&gt;_xlfn.QUARTILE.INC(F:F,3),4,F1867&gt;_xlfn.QUARTILE.INC(F:F,2),3,F1867&gt;_xlfn.QUARTILE.INC(F:F,1),2,F1867&lt;=_xlfn.QUARTILE.INC(F:F,1),1)</f>
        <v>4</v>
      </c>
      <c r="H1867" cm="1">
        <f t="array" ref="H1867">_xlfn.IFS(B1867&gt;_xlfn.QUARTILE.INC(B:B,3),1,B1867&gt;_xlfn.QUARTILE.INC(B:B,2),2,B1867&gt;_xlfn.QUARTILE.INC(B:B,1),3,B1867&lt;=_xlfn.QUARTILE.INC(B:B,1),4)</f>
        <v>4</v>
      </c>
      <c r="I1867" cm="1">
        <f t="array" ref="I1867">_xlfn.IFS(D1867&gt;_xlfn.QUARTILE.INC(D:D,3),1,D1867&gt;_xlfn.QUARTILE.INC(D:D,2),2,D1867&gt;_xlfn.QUARTILE.INC(D:D,1),3,D1867&lt;=_xlfn.QUARTILE.INC(D:D,1),4)</f>
        <v>4</v>
      </c>
      <c r="J1867" t="str">
        <f t="shared" si="116"/>
        <v>444</v>
      </c>
      <c r="K1867" t="str">
        <f t="shared" si="117"/>
        <v>At Risk</v>
      </c>
      <c r="L1867" t="str">
        <f t="shared" si="118"/>
        <v/>
      </c>
      <c r="M1867" t="str">
        <f t="shared" si="119"/>
        <v/>
      </c>
    </row>
    <row r="1868" spans="1:13" x14ac:dyDescent="0.25">
      <c r="A1868">
        <v>5736</v>
      </c>
      <c r="B1868">
        <v>5</v>
      </c>
      <c r="C1868" s="1">
        <v>43573</v>
      </c>
      <c r="D1868">
        <v>27.45</v>
      </c>
      <c r="E1868">
        <v>4.5750000000000002</v>
      </c>
      <c r="F1868">
        <f>$O$2-C1868</f>
        <v>13</v>
      </c>
      <c r="G1868" cm="1">
        <f t="array" ref="G1868">_xlfn.IFS(F1868&gt;_xlfn.QUARTILE.INC(F:F,3),4,F1868&gt;_xlfn.QUARTILE.INC(F:F,2),3,F1868&gt;_xlfn.QUARTILE.INC(F:F,1),2,F1868&lt;=_xlfn.QUARTILE.INC(F:F,1),1)</f>
        <v>4</v>
      </c>
      <c r="H1868" cm="1">
        <f t="array" ref="H1868">_xlfn.IFS(B1868&gt;_xlfn.QUARTILE.INC(B:B,3),1,B1868&gt;_xlfn.QUARTILE.INC(B:B,2),2,B1868&gt;_xlfn.QUARTILE.INC(B:B,1),3,B1868&lt;=_xlfn.QUARTILE.INC(B:B,1),4)</f>
        <v>4</v>
      </c>
      <c r="I1868" cm="1">
        <f t="array" ref="I1868">_xlfn.IFS(D1868&gt;_xlfn.QUARTILE.INC(D:D,3),1,D1868&gt;_xlfn.QUARTILE.INC(D:D,2),2,D1868&gt;_xlfn.QUARTILE.INC(D:D,1),3,D1868&lt;=_xlfn.QUARTILE.INC(D:D,1),4)</f>
        <v>4</v>
      </c>
      <c r="J1868" t="str">
        <f t="shared" si="116"/>
        <v>444</v>
      </c>
      <c r="K1868" t="str">
        <f t="shared" si="117"/>
        <v>At Risk</v>
      </c>
      <c r="L1868" t="str">
        <f t="shared" si="118"/>
        <v/>
      </c>
      <c r="M1868" t="str">
        <f t="shared" si="119"/>
        <v/>
      </c>
    </row>
    <row r="1869" spans="1:13" x14ac:dyDescent="0.25">
      <c r="A1869">
        <v>5105</v>
      </c>
      <c r="B1869">
        <v>6</v>
      </c>
      <c r="C1869" s="1">
        <v>43584</v>
      </c>
      <c r="D1869">
        <v>27.45</v>
      </c>
      <c r="E1869">
        <v>4.5750000000000002</v>
      </c>
      <c r="F1869">
        <f>$O$2-C1869</f>
        <v>2</v>
      </c>
      <c r="G1869" cm="1">
        <f t="array" ref="G1869">_xlfn.IFS(F1869&gt;_xlfn.QUARTILE.INC(F:F,3),4,F1869&gt;_xlfn.QUARTILE.INC(F:F,2),3,F1869&gt;_xlfn.QUARTILE.INC(F:F,1),2,F1869&lt;=_xlfn.QUARTILE.INC(F:F,1),1)</f>
        <v>1</v>
      </c>
      <c r="H1869" cm="1">
        <f t="array" ref="H1869">_xlfn.IFS(B1869&gt;_xlfn.QUARTILE.INC(B:B,3),1,B1869&gt;_xlfn.QUARTILE.INC(B:B,2),2,B1869&gt;_xlfn.QUARTILE.INC(B:B,1),3,B1869&lt;=_xlfn.QUARTILE.INC(B:B,1),4)</f>
        <v>4</v>
      </c>
      <c r="I1869" cm="1">
        <f t="array" ref="I1869">_xlfn.IFS(D1869&gt;_xlfn.QUARTILE.INC(D:D,3),1,D1869&gt;_xlfn.QUARTILE.INC(D:D,2),2,D1869&gt;_xlfn.QUARTILE.INC(D:D,1),3,D1869&lt;=_xlfn.QUARTILE.INC(D:D,1),4)</f>
        <v>4</v>
      </c>
      <c r="J1869" t="str">
        <f t="shared" si="116"/>
        <v>144</v>
      </c>
      <c r="K1869" t="str">
        <f t="shared" si="117"/>
        <v/>
      </c>
      <c r="L1869" t="str">
        <f t="shared" si="118"/>
        <v/>
      </c>
      <c r="M1869" t="str">
        <f t="shared" si="119"/>
        <v/>
      </c>
    </row>
    <row r="1870" spans="1:13" x14ac:dyDescent="0.25">
      <c r="A1870">
        <v>5300</v>
      </c>
      <c r="B1870">
        <v>5</v>
      </c>
      <c r="C1870" s="1">
        <v>43575</v>
      </c>
      <c r="D1870">
        <v>27.45</v>
      </c>
      <c r="E1870">
        <v>3.9214285714285699</v>
      </c>
      <c r="F1870">
        <f>$O$2-C1870</f>
        <v>11</v>
      </c>
      <c r="G1870" cm="1">
        <f t="array" ref="G1870">_xlfn.IFS(F1870&gt;_xlfn.QUARTILE.INC(F:F,3),4,F1870&gt;_xlfn.QUARTILE.INC(F:F,2),3,F1870&gt;_xlfn.QUARTILE.INC(F:F,1),2,F1870&lt;=_xlfn.QUARTILE.INC(F:F,1),1)</f>
        <v>4</v>
      </c>
      <c r="H1870" cm="1">
        <f t="array" ref="H1870">_xlfn.IFS(B1870&gt;_xlfn.QUARTILE.INC(B:B,3),1,B1870&gt;_xlfn.QUARTILE.INC(B:B,2),2,B1870&gt;_xlfn.QUARTILE.INC(B:B,1),3,B1870&lt;=_xlfn.QUARTILE.INC(B:B,1),4)</f>
        <v>4</v>
      </c>
      <c r="I1870" cm="1">
        <f t="array" ref="I1870">_xlfn.IFS(D1870&gt;_xlfn.QUARTILE.INC(D:D,3),1,D1870&gt;_xlfn.QUARTILE.INC(D:D,2),2,D1870&gt;_xlfn.QUARTILE.INC(D:D,1),3,D1870&lt;=_xlfn.QUARTILE.INC(D:D,1),4)</f>
        <v>4</v>
      </c>
      <c r="J1870" t="str">
        <f t="shared" si="116"/>
        <v>444</v>
      </c>
      <c r="K1870" t="str">
        <f t="shared" si="117"/>
        <v>At Risk</v>
      </c>
      <c r="L1870" t="str">
        <f t="shared" si="118"/>
        <v/>
      </c>
      <c r="M1870" t="str">
        <f t="shared" si="119"/>
        <v/>
      </c>
    </row>
    <row r="1871" spans="1:13" x14ac:dyDescent="0.25">
      <c r="A1871">
        <v>5053</v>
      </c>
      <c r="B1871">
        <v>5</v>
      </c>
      <c r="C1871" s="1">
        <v>43584</v>
      </c>
      <c r="D1871">
        <v>27.45</v>
      </c>
      <c r="E1871">
        <v>3.9214285714285699</v>
      </c>
      <c r="F1871">
        <f>$O$2-C1871</f>
        <v>2</v>
      </c>
      <c r="G1871" cm="1">
        <f t="array" ref="G1871">_xlfn.IFS(F1871&gt;_xlfn.QUARTILE.INC(F:F,3),4,F1871&gt;_xlfn.QUARTILE.INC(F:F,2),3,F1871&gt;_xlfn.QUARTILE.INC(F:F,1),2,F1871&lt;=_xlfn.QUARTILE.INC(F:F,1),1)</f>
        <v>1</v>
      </c>
      <c r="H1871" cm="1">
        <f t="array" ref="H1871">_xlfn.IFS(B1871&gt;_xlfn.QUARTILE.INC(B:B,3),1,B1871&gt;_xlfn.QUARTILE.INC(B:B,2),2,B1871&gt;_xlfn.QUARTILE.INC(B:B,1),3,B1871&lt;=_xlfn.QUARTILE.INC(B:B,1),4)</f>
        <v>4</v>
      </c>
      <c r="I1871" cm="1">
        <f t="array" ref="I1871">_xlfn.IFS(D1871&gt;_xlfn.QUARTILE.INC(D:D,3),1,D1871&gt;_xlfn.QUARTILE.INC(D:D,2),2,D1871&gt;_xlfn.QUARTILE.INC(D:D,1),3,D1871&lt;=_xlfn.QUARTILE.INC(D:D,1),4)</f>
        <v>4</v>
      </c>
      <c r="J1871" t="str">
        <f t="shared" si="116"/>
        <v>144</v>
      </c>
      <c r="K1871" t="str">
        <f t="shared" si="117"/>
        <v/>
      </c>
      <c r="L1871" t="str">
        <f t="shared" si="118"/>
        <v/>
      </c>
      <c r="M1871" t="str">
        <f t="shared" si="119"/>
        <v/>
      </c>
    </row>
    <row r="1872" spans="1:13" x14ac:dyDescent="0.25">
      <c r="A1872">
        <v>333</v>
      </c>
      <c r="B1872">
        <v>7</v>
      </c>
      <c r="C1872" s="1">
        <v>43582</v>
      </c>
      <c r="D1872">
        <v>27.45</v>
      </c>
      <c r="E1872">
        <v>3.4312499999999999</v>
      </c>
      <c r="F1872">
        <f>$O$2-C1872</f>
        <v>4</v>
      </c>
      <c r="G1872" cm="1">
        <f t="array" ref="G1872">_xlfn.IFS(F1872&gt;_xlfn.QUARTILE.INC(F:F,3),4,F1872&gt;_xlfn.QUARTILE.INC(F:F,2),3,F1872&gt;_xlfn.QUARTILE.INC(F:F,1),2,F1872&lt;=_xlfn.QUARTILE.INC(F:F,1),1)</f>
        <v>2</v>
      </c>
      <c r="H1872" cm="1">
        <f t="array" ref="H1872">_xlfn.IFS(B1872&gt;_xlfn.QUARTILE.INC(B:B,3),1,B1872&gt;_xlfn.QUARTILE.INC(B:B,2),2,B1872&gt;_xlfn.QUARTILE.INC(B:B,1),3,B1872&lt;=_xlfn.QUARTILE.INC(B:B,1),4)</f>
        <v>3</v>
      </c>
      <c r="I1872" cm="1">
        <f t="array" ref="I1872">_xlfn.IFS(D1872&gt;_xlfn.QUARTILE.INC(D:D,3),1,D1872&gt;_xlfn.QUARTILE.INC(D:D,2),2,D1872&gt;_xlfn.QUARTILE.INC(D:D,1),3,D1872&lt;=_xlfn.QUARTILE.INC(D:D,1),4)</f>
        <v>4</v>
      </c>
      <c r="J1872" t="str">
        <f t="shared" si="116"/>
        <v>234</v>
      </c>
      <c r="K1872" t="str">
        <f t="shared" si="117"/>
        <v/>
      </c>
      <c r="L1872" t="str">
        <f t="shared" si="118"/>
        <v/>
      </c>
      <c r="M1872" t="str">
        <f t="shared" si="119"/>
        <v/>
      </c>
    </row>
    <row r="1873" spans="1:13" x14ac:dyDescent="0.25">
      <c r="A1873">
        <v>5534</v>
      </c>
      <c r="B1873">
        <v>4</v>
      </c>
      <c r="C1873" s="1">
        <v>43578</v>
      </c>
      <c r="D1873">
        <v>27.4</v>
      </c>
      <c r="E1873">
        <v>3.9142857142857101</v>
      </c>
      <c r="F1873">
        <f>$O$2-C1873</f>
        <v>8</v>
      </c>
      <c r="G1873" cm="1">
        <f t="array" ref="G1873">_xlfn.IFS(F1873&gt;_xlfn.QUARTILE.INC(F:F,3),4,F1873&gt;_xlfn.QUARTILE.INC(F:F,2),3,F1873&gt;_xlfn.QUARTILE.INC(F:F,1),2,F1873&lt;=_xlfn.QUARTILE.INC(F:F,1),1)</f>
        <v>4</v>
      </c>
      <c r="H1873" cm="1">
        <f t="array" ref="H1873">_xlfn.IFS(B1873&gt;_xlfn.QUARTILE.INC(B:B,3),1,B1873&gt;_xlfn.QUARTILE.INC(B:B,2),2,B1873&gt;_xlfn.QUARTILE.INC(B:B,1),3,B1873&lt;=_xlfn.QUARTILE.INC(B:B,1),4)</f>
        <v>4</v>
      </c>
      <c r="I1873" cm="1">
        <f t="array" ref="I1873">_xlfn.IFS(D1873&gt;_xlfn.QUARTILE.INC(D:D,3),1,D1873&gt;_xlfn.QUARTILE.INC(D:D,2),2,D1873&gt;_xlfn.QUARTILE.INC(D:D,1),3,D1873&lt;=_xlfn.QUARTILE.INC(D:D,1),4)</f>
        <v>4</v>
      </c>
      <c r="J1873" t="str">
        <f t="shared" si="116"/>
        <v>444</v>
      </c>
      <c r="K1873" t="str">
        <f t="shared" si="117"/>
        <v>At Risk</v>
      </c>
      <c r="L1873" t="str">
        <f t="shared" si="118"/>
        <v/>
      </c>
      <c r="M1873" t="str">
        <f t="shared" si="119"/>
        <v/>
      </c>
    </row>
    <row r="1874" spans="1:13" x14ac:dyDescent="0.25">
      <c r="A1874">
        <v>5316</v>
      </c>
      <c r="B1874">
        <v>4</v>
      </c>
      <c r="C1874" s="1">
        <v>43583</v>
      </c>
      <c r="D1874">
        <v>27.35</v>
      </c>
      <c r="E1874">
        <v>5.47</v>
      </c>
      <c r="F1874">
        <f>$O$2-C1874</f>
        <v>3</v>
      </c>
      <c r="G1874" cm="1">
        <f t="array" ref="G1874">_xlfn.IFS(F1874&gt;_xlfn.QUARTILE.INC(F:F,3),4,F1874&gt;_xlfn.QUARTILE.INC(F:F,2),3,F1874&gt;_xlfn.QUARTILE.INC(F:F,1),2,F1874&lt;=_xlfn.QUARTILE.INC(F:F,1),1)</f>
        <v>1</v>
      </c>
      <c r="H1874" cm="1">
        <f t="array" ref="H1874">_xlfn.IFS(B1874&gt;_xlfn.QUARTILE.INC(B:B,3),1,B1874&gt;_xlfn.QUARTILE.INC(B:B,2),2,B1874&gt;_xlfn.QUARTILE.INC(B:B,1),3,B1874&lt;=_xlfn.QUARTILE.INC(B:B,1),4)</f>
        <v>4</v>
      </c>
      <c r="I1874" cm="1">
        <f t="array" ref="I1874">_xlfn.IFS(D1874&gt;_xlfn.QUARTILE.INC(D:D,3),1,D1874&gt;_xlfn.QUARTILE.INC(D:D,2),2,D1874&gt;_xlfn.QUARTILE.INC(D:D,1),3,D1874&lt;=_xlfn.QUARTILE.INC(D:D,1),4)</f>
        <v>4</v>
      </c>
      <c r="J1874" t="str">
        <f t="shared" si="116"/>
        <v>144</v>
      </c>
      <c r="K1874" t="str">
        <f t="shared" si="117"/>
        <v/>
      </c>
      <c r="L1874" t="str">
        <f t="shared" si="118"/>
        <v/>
      </c>
      <c r="M1874" t="str">
        <f t="shared" si="119"/>
        <v/>
      </c>
    </row>
    <row r="1875" spans="1:13" x14ac:dyDescent="0.25">
      <c r="A1875">
        <v>233</v>
      </c>
      <c r="B1875">
        <v>6</v>
      </c>
      <c r="C1875" s="1">
        <v>43578</v>
      </c>
      <c r="D1875">
        <v>27.3</v>
      </c>
      <c r="E1875">
        <v>4.55</v>
      </c>
      <c r="F1875">
        <f>$O$2-C1875</f>
        <v>8</v>
      </c>
      <c r="G1875" cm="1">
        <f t="array" ref="G1875">_xlfn.IFS(F1875&gt;_xlfn.QUARTILE.INC(F:F,3),4,F1875&gt;_xlfn.QUARTILE.INC(F:F,2),3,F1875&gt;_xlfn.QUARTILE.INC(F:F,1),2,F1875&lt;=_xlfn.QUARTILE.INC(F:F,1),1)</f>
        <v>4</v>
      </c>
      <c r="H1875" cm="1">
        <f t="array" ref="H1875">_xlfn.IFS(B1875&gt;_xlfn.QUARTILE.INC(B:B,3),1,B1875&gt;_xlfn.QUARTILE.INC(B:B,2),2,B1875&gt;_xlfn.QUARTILE.INC(B:B,1),3,B1875&lt;=_xlfn.QUARTILE.INC(B:B,1),4)</f>
        <v>4</v>
      </c>
      <c r="I1875" cm="1">
        <f t="array" ref="I1875">_xlfn.IFS(D1875&gt;_xlfn.QUARTILE.INC(D:D,3),1,D1875&gt;_xlfn.QUARTILE.INC(D:D,2),2,D1875&gt;_xlfn.QUARTILE.INC(D:D,1),3,D1875&lt;=_xlfn.QUARTILE.INC(D:D,1),4)</f>
        <v>4</v>
      </c>
      <c r="J1875" t="str">
        <f t="shared" si="116"/>
        <v>444</v>
      </c>
      <c r="K1875" t="str">
        <f t="shared" si="117"/>
        <v>At Risk</v>
      </c>
      <c r="L1875" t="str">
        <f t="shared" si="118"/>
        <v/>
      </c>
      <c r="M1875" t="str">
        <f t="shared" si="119"/>
        <v/>
      </c>
    </row>
    <row r="1876" spans="1:13" x14ac:dyDescent="0.25">
      <c r="A1876">
        <v>5226</v>
      </c>
      <c r="B1876">
        <v>7</v>
      </c>
      <c r="C1876" s="1">
        <v>43584</v>
      </c>
      <c r="D1876">
        <v>27.3</v>
      </c>
      <c r="E1876">
        <v>3.0333333333333301</v>
      </c>
      <c r="F1876">
        <f>$O$2-C1876</f>
        <v>2</v>
      </c>
      <c r="G1876" cm="1">
        <f t="array" ref="G1876">_xlfn.IFS(F1876&gt;_xlfn.QUARTILE.INC(F:F,3),4,F1876&gt;_xlfn.QUARTILE.INC(F:F,2),3,F1876&gt;_xlfn.QUARTILE.INC(F:F,1),2,F1876&lt;=_xlfn.QUARTILE.INC(F:F,1),1)</f>
        <v>1</v>
      </c>
      <c r="H1876" cm="1">
        <f t="array" ref="H1876">_xlfn.IFS(B1876&gt;_xlfn.QUARTILE.INC(B:B,3),1,B1876&gt;_xlfn.QUARTILE.INC(B:B,2),2,B1876&gt;_xlfn.QUARTILE.INC(B:B,1),3,B1876&lt;=_xlfn.QUARTILE.INC(B:B,1),4)</f>
        <v>3</v>
      </c>
      <c r="I1876" cm="1">
        <f t="array" ref="I1876">_xlfn.IFS(D1876&gt;_xlfn.QUARTILE.INC(D:D,3),1,D1876&gt;_xlfn.QUARTILE.INC(D:D,2),2,D1876&gt;_xlfn.QUARTILE.INC(D:D,1),3,D1876&lt;=_xlfn.QUARTILE.INC(D:D,1),4)</f>
        <v>4</v>
      </c>
      <c r="J1876" t="str">
        <f t="shared" si="116"/>
        <v>134</v>
      </c>
      <c r="K1876" t="str">
        <f t="shared" si="117"/>
        <v/>
      </c>
      <c r="L1876" t="str">
        <f t="shared" si="118"/>
        <v/>
      </c>
      <c r="M1876" t="str">
        <f t="shared" si="119"/>
        <v/>
      </c>
    </row>
    <row r="1877" spans="1:13" x14ac:dyDescent="0.25">
      <c r="A1877">
        <v>5454</v>
      </c>
      <c r="B1877">
        <v>5</v>
      </c>
      <c r="C1877" s="1">
        <v>43584</v>
      </c>
      <c r="D1877">
        <v>27.3</v>
      </c>
      <c r="E1877">
        <v>4.55</v>
      </c>
      <c r="F1877">
        <f>$O$2-C1877</f>
        <v>2</v>
      </c>
      <c r="G1877" cm="1">
        <f t="array" ref="G1877">_xlfn.IFS(F1877&gt;_xlfn.QUARTILE.INC(F:F,3),4,F1877&gt;_xlfn.QUARTILE.INC(F:F,2),3,F1877&gt;_xlfn.QUARTILE.INC(F:F,1),2,F1877&lt;=_xlfn.QUARTILE.INC(F:F,1),1)</f>
        <v>1</v>
      </c>
      <c r="H1877" cm="1">
        <f t="array" ref="H1877">_xlfn.IFS(B1877&gt;_xlfn.QUARTILE.INC(B:B,3),1,B1877&gt;_xlfn.QUARTILE.INC(B:B,2),2,B1877&gt;_xlfn.QUARTILE.INC(B:B,1),3,B1877&lt;=_xlfn.QUARTILE.INC(B:B,1),4)</f>
        <v>4</v>
      </c>
      <c r="I1877" cm="1">
        <f t="array" ref="I1877">_xlfn.IFS(D1877&gt;_xlfn.QUARTILE.INC(D:D,3),1,D1877&gt;_xlfn.QUARTILE.INC(D:D,2),2,D1877&gt;_xlfn.QUARTILE.INC(D:D,1),3,D1877&lt;=_xlfn.QUARTILE.INC(D:D,1),4)</f>
        <v>4</v>
      </c>
      <c r="J1877" t="str">
        <f t="shared" si="116"/>
        <v>144</v>
      </c>
      <c r="K1877" t="str">
        <f t="shared" si="117"/>
        <v/>
      </c>
      <c r="L1877" t="str">
        <f t="shared" si="118"/>
        <v/>
      </c>
      <c r="M1877" t="str">
        <f t="shared" si="119"/>
        <v/>
      </c>
    </row>
    <row r="1878" spans="1:13" x14ac:dyDescent="0.25">
      <c r="A1878">
        <v>5121</v>
      </c>
      <c r="B1878">
        <v>6</v>
      </c>
      <c r="C1878" s="1">
        <v>43583</v>
      </c>
      <c r="D1878">
        <v>27.25</v>
      </c>
      <c r="E1878">
        <v>3.8928571428571401</v>
      </c>
      <c r="F1878">
        <f>$O$2-C1878</f>
        <v>3</v>
      </c>
      <c r="G1878" cm="1">
        <f t="array" ref="G1878">_xlfn.IFS(F1878&gt;_xlfn.QUARTILE.INC(F:F,3),4,F1878&gt;_xlfn.QUARTILE.INC(F:F,2),3,F1878&gt;_xlfn.QUARTILE.INC(F:F,1),2,F1878&lt;=_xlfn.QUARTILE.INC(F:F,1),1)</f>
        <v>1</v>
      </c>
      <c r="H1878" cm="1">
        <f t="array" ref="H1878">_xlfn.IFS(B1878&gt;_xlfn.QUARTILE.INC(B:B,3),1,B1878&gt;_xlfn.QUARTILE.INC(B:B,2),2,B1878&gt;_xlfn.QUARTILE.INC(B:B,1),3,B1878&lt;=_xlfn.QUARTILE.INC(B:B,1),4)</f>
        <v>4</v>
      </c>
      <c r="I1878" cm="1">
        <f t="array" ref="I1878">_xlfn.IFS(D1878&gt;_xlfn.QUARTILE.INC(D:D,3),1,D1878&gt;_xlfn.QUARTILE.INC(D:D,2),2,D1878&gt;_xlfn.QUARTILE.INC(D:D,1),3,D1878&lt;=_xlfn.QUARTILE.INC(D:D,1),4)</f>
        <v>4</v>
      </c>
      <c r="J1878" t="str">
        <f t="shared" si="116"/>
        <v>144</v>
      </c>
      <c r="K1878" t="str">
        <f t="shared" si="117"/>
        <v/>
      </c>
      <c r="L1878" t="str">
        <f t="shared" si="118"/>
        <v/>
      </c>
      <c r="M1878" t="str">
        <f t="shared" si="119"/>
        <v/>
      </c>
    </row>
    <row r="1879" spans="1:13" x14ac:dyDescent="0.25">
      <c r="A1879">
        <v>8332</v>
      </c>
      <c r="B1879">
        <v>6</v>
      </c>
      <c r="C1879" s="1">
        <v>43583</v>
      </c>
      <c r="D1879">
        <v>27.25</v>
      </c>
      <c r="E1879">
        <v>3.40625</v>
      </c>
      <c r="F1879">
        <f>$O$2-C1879</f>
        <v>3</v>
      </c>
      <c r="G1879" cm="1">
        <f t="array" ref="G1879">_xlfn.IFS(F1879&gt;_xlfn.QUARTILE.INC(F:F,3),4,F1879&gt;_xlfn.QUARTILE.INC(F:F,2),3,F1879&gt;_xlfn.QUARTILE.INC(F:F,1),2,F1879&lt;=_xlfn.QUARTILE.INC(F:F,1),1)</f>
        <v>1</v>
      </c>
      <c r="H1879" cm="1">
        <f t="array" ref="H1879">_xlfn.IFS(B1879&gt;_xlfn.QUARTILE.INC(B:B,3),1,B1879&gt;_xlfn.QUARTILE.INC(B:B,2),2,B1879&gt;_xlfn.QUARTILE.INC(B:B,1),3,B1879&lt;=_xlfn.QUARTILE.INC(B:B,1),4)</f>
        <v>4</v>
      </c>
      <c r="I1879" cm="1">
        <f t="array" ref="I1879">_xlfn.IFS(D1879&gt;_xlfn.QUARTILE.INC(D:D,3),1,D1879&gt;_xlfn.QUARTILE.INC(D:D,2),2,D1879&gt;_xlfn.QUARTILE.INC(D:D,1),3,D1879&lt;=_xlfn.QUARTILE.INC(D:D,1),4)</f>
        <v>4</v>
      </c>
      <c r="J1879" t="str">
        <f t="shared" si="116"/>
        <v>144</v>
      </c>
      <c r="K1879" t="str">
        <f t="shared" si="117"/>
        <v/>
      </c>
      <c r="L1879" t="str">
        <f t="shared" si="118"/>
        <v/>
      </c>
      <c r="M1879" t="str">
        <f t="shared" si="119"/>
        <v/>
      </c>
    </row>
    <row r="1880" spans="1:13" x14ac:dyDescent="0.25">
      <c r="A1880">
        <v>5103</v>
      </c>
      <c r="B1880">
        <v>6</v>
      </c>
      <c r="C1880" s="1">
        <v>43584</v>
      </c>
      <c r="D1880">
        <v>27.25</v>
      </c>
      <c r="E1880">
        <v>3.8928571428571401</v>
      </c>
      <c r="F1880">
        <f>$O$2-C1880</f>
        <v>2</v>
      </c>
      <c r="G1880" cm="1">
        <f t="array" ref="G1880">_xlfn.IFS(F1880&gt;_xlfn.QUARTILE.INC(F:F,3),4,F1880&gt;_xlfn.QUARTILE.INC(F:F,2),3,F1880&gt;_xlfn.QUARTILE.INC(F:F,1),2,F1880&lt;=_xlfn.QUARTILE.INC(F:F,1),1)</f>
        <v>1</v>
      </c>
      <c r="H1880" cm="1">
        <f t="array" ref="H1880">_xlfn.IFS(B1880&gt;_xlfn.QUARTILE.INC(B:B,3),1,B1880&gt;_xlfn.QUARTILE.INC(B:B,2),2,B1880&gt;_xlfn.QUARTILE.INC(B:B,1),3,B1880&lt;=_xlfn.QUARTILE.INC(B:B,1),4)</f>
        <v>4</v>
      </c>
      <c r="I1880" cm="1">
        <f t="array" ref="I1880">_xlfn.IFS(D1880&gt;_xlfn.QUARTILE.INC(D:D,3),1,D1880&gt;_xlfn.QUARTILE.INC(D:D,2),2,D1880&gt;_xlfn.QUARTILE.INC(D:D,1),3,D1880&lt;=_xlfn.QUARTILE.INC(D:D,1),4)</f>
        <v>4</v>
      </c>
      <c r="J1880" t="str">
        <f t="shared" si="116"/>
        <v>144</v>
      </c>
      <c r="K1880" t="str">
        <f t="shared" si="117"/>
        <v/>
      </c>
      <c r="L1880" t="str">
        <f t="shared" si="118"/>
        <v/>
      </c>
      <c r="M1880" t="str">
        <f t="shared" si="119"/>
        <v/>
      </c>
    </row>
    <row r="1881" spans="1:13" x14ac:dyDescent="0.25">
      <c r="A1881">
        <v>290</v>
      </c>
      <c r="B1881">
        <v>5</v>
      </c>
      <c r="C1881" s="1">
        <v>43579</v>
      </c>
      <c r="D1881">
        <v>27.2</v>
      </c>
      <c r="E1881">
        <v>5.4399999999999897</v>
      </c>
      <c r="F1881">
        <f>$O$2-C1881</f>
        <v>7</v>
      </c>
      <c r="G1881" cm="1">
        <f t="array" ref="G1881">_xlfn.IFS(F1881&gt;_xlfn.QUARTILE.INC(F:F,3),4,F1881&gt;_xlfn.QUARTILE.INC(F:F,2),3,F1881&gt;_xlfn.QUARTILE.INC(F:F,1),2,F1881&lt;=_xlfn.QUARTILE.INC(F:F,1),1)</f>
        <v>3</v>
      </c>
      <c r="H1881" cm="1">
        <f t="array" ref="H1881">_xlfn.IFS(B1881&gt;_xlfn.QUARTILE.INC(B:B,3),1,B1881&gt;_xlfn.QUARTILE.INC(B:B,2),2,B1881&gt;_xlfn.QUARTILE.INC(B:B,1),3,B1881&lt;=_xlfn.QUARTILE.INC(B:B,1),4)</f>
        <v>4</v>
      </c>
      <c r="I1881" cm="1">
        <f t="array" ref="I1881">_xlfn.IFS(D1881&gt;_xlfn.QUARTILE.INC(D:D,3),1,D1881&gt;_xlfn.QUARTILE.INC(D:D,2),2,D1881&gt;_xlfn.QUARTILE.INC(D:D,1),3,D1881&lt;=_xlfn.QUARTILE.INC(D:D,1),4)</f>
        <v>4</v>
      </c>
      <c r="J1881" t="str">
        <f t="shared" si="116"/>
        <v>344</v>
      </c>
      <c r="K1881" t="str">
        <f t="shared" si="117"/>
        <v/>
      </c>
      <c r="L1881" t="str">
        <f t="shared" si="118"/>
        <v/>
      </c>
      <c r="M1881" t="str">
        <f t="shared" si="119"/>
        <v/>
      </c>
    </row>
    <row r="1882" spans="1:13" x14ac:dyDescent="0.25">
      <c r="A1882">
        <v>5253</v>
      </c>
      <c r="B1882">
        <v>4</v>
      </c>
      <c r="C1882" s="1">
        <v>43579</v>
      </c>
      <c r="D1882">
        <v>27.2</v>
      </c>
      <c r="E1882">
        <v>4.5333333333333297</v>
      </c>
      <c r="F1882">
        <f>$O$2-C1882</f>
        <v>7</v>
      </c>
      <c r="G1882" cm="1">
        <f t="array" ref="G1882">_xlfn.IFS(F1882&gt;_xlfn.QUARTILE.INC(F:F,3),4,F1882&gt;_xlfn.QUARTILE.INC(F:F,2),3,F1882&gt;_xlfn.QUARTILE.INC(F:F,1),2,F1882&lt;=_xlfn.QUARTILE.INC(F:F,1),1)</f>
        <v>3</v>
      </c>
      <c r="H1882" cm="1">
        <f t="array" ref="H1882">_xlfn.IFS(B1882&gt;_xlfn.QUARTILE.INC(B:B,3),1,B1882&gt;_xlfn.QUARTILE.INC(B:B,2),2,B1882&gt;_xlfn.QUARTILE.INC(B:B,1),3,B1882&lt;=_xlfn.QUARTILE.INC(B:B,1),4)</f>
        <v>4</v>
      </c>
      <c r="I1882" cm="1">
        <f t="array" ref="I1882">_xlfn.IFS(D1882&gt;_xlfn.QUARTILE.INC(D:D,3),1,D1882&gt;_xlfn.QUARTILE.INC(D:D,2),2,D1882&gt;_xlfn.QUARTILE.INC(D:D,1),3,D1882&lt;=_xlfn.QUARTILE.INC(D:D,1),4)</f>
        <v>4</v>
      </c>
      <c r="J1882" t="str">
        <f t="shared" si="116"/>
        <v>344</v>
      </c>
      <c r="K1882" t="str">
        <f t="shared" si="117"/>
        <v/>
      </c>
      <c r="L1882" t="str">
        <f t="shared" si="118"/>
        <v/>
      </c>
      <c r="M1882" t="str">
        <f t="shared" si="119"/>
        <v/>
      </c>
    </row>
    <row r="1883" spans="1:13" x14ac:dyDescent="0.25">
      <c r="A1883">
        <v>5183</v>
      </c>
      <c r="B1883">
        <v>4</v>
      </c>
      <c r="C1883" s="1">
        <v>43571</v>
      </c>
      <c r="D1883">
        <v>27.15</v>
      </c>
      <c r="E1883">
        <v>4.5249999999999897</v>
      </c>
      <c r="F1883">
        <f>$O$2-C1883</f>
        <v>15</v>
      </c>
      <c r="G1883" cm="1">
        <f t="array" ref="G1883">_xlfn.IFS(F1883&gt;_xlfn.QUARTILE.INC(F:F,3),4,F1883&gt;_xlfn.QUARTILE.INC(F:F,2),3,F1883&gt;_xlfn.QUARTILE.INC(F:F,1),2,F1883&lt;=_xlfn.QUARTILE.INC(F:F,1),1)</f>
        <v>4</v>
      </c>
      <c r="H1883" cm="1">
        <f t="array" ref="H1883">_xlfn.IFS(B1883&gt;_xlfn.QUARTILE.INC(B:B,3),1,B1883&gt;_xlfn.QUARTILE.INC(B:B,2),2,B1883&gt;_xlfn.QUARTILE.INC(B:B,1),3,B1883&lt;=_xlfn.QUARTILE.INC(B:B,1),4)</f>
        <v>4</v>
      </c>
      <c r="I1883" cm="1">
        <f t="array" ref="I1883">_xlfn.IFS(D1883&gt;_xlfn.QUARTILE.INC(D:D,3),1,D1883&gt;_xlfn.QUARTILE.INC(D:D,2),2,D1883&gt;_xlfn.QUARTILE.INC(D:D,1),3,D1883&lt;=_xlfn.QUARTILE.INC(D:D,1),4)</f>
        <v>4</v>
      </c>
      <c r="J1883" t="str">
        <f t="shared" si="116"/>
        <v>444</v>
      </c>
      <c r="K1883" t="str">
        <f t="shared" si="117"/>
        <v>At Risk</v>
      </c>
      <c r="L1883" t="str">
        <f t="shared" si="118"/>
        <v/>
      </c>
      <c r="M1883" t="str">
        <f t="shared" si="119"/>
        <v/>
      </c>
    </row>
    <row r="1884" spans="1:13" x14ac:dyDescent="0.25">
      <c r="A1884">
        <v>5173</v>
      </c>
      <c r="B1884">
        <v>5</v>
      </c>
      <c r="C1884" s="1">
        <v>43581</v>
      </c>
      <c r="D1884">
        <v>27.1</v>
      </c>
      <c r="E1884">
        <v>5.42</v>
      </c>
      <c r="F1884">
        <f>$O$2-C1884</f>
        <v>5</v>
      </c>
      <c r="G1884" cm="1">
        <f t="array" ref="G1884">_xlfn.IFS(F1884&gt;_xlfn.QUARTILE.INC(F:F,3),4,F1884&gt;_xlfn.QUARTILE.INC(F:F,2),3,F1884&gt;_xlfn.QUARTILE.INC(F:F,1),2,F1884&lt;=_xlfn.QUARTILE.INC(F:F,1),1)</f>
        <v>3</v>
      </c>
      <c r="H1884" cm="1">
        <f t="array" ref="H1884">_xlfn.IFS(B1884&gt;_xlfn.QUARTILE.INC(B:B,3),1,B1884&gt;_xlfn.QUARTILE.INC(B:B,2),2,B1884&gt;_xlfn.QUARTILE.INC(B:B,1),3,B1884&lt;=_xlfn.QUARTILE.INC(B:B,1),4)</f>
        <v>4</v>
      </c>
      <c r="I1884" cm="1">
        <f t="array" ref="I1884">_xlfn.IFS(D1884&gt;_xlfn.QUARTILE.INC(D:D,3),1,D1884&gt;_xlfn.QUARTILE.INC(D:D,2),2,D1884&gt;_xlfn.QUARTILE.INC(D:D,1),3,D1884&lt;=_xlfn.QUARTILE.INC(D:D,1),4)</f>
        <v>4</v>
      </c>
      <c r="J1884" t="str">
        <f t="shared" si="116"/>
        <v>344</v>
      </c>
      <c r="K1884" t="str">
        <f t="shared" si="117"/>
        <v/>
      </c>
      <c r="L1884" t="str">
        <f t="shared" si="118"/>
        <v/>
      </c>
      <c r="M1884" t="str">
        <f t="shared" si="119"/>
        <v/>
      </c>
    </row>
    <row r="1885" spans="1:13" x14ac:dyDescent="0.25">
      <c r="A1885">
        <v>5338</v>
      </c>
      <c r="B1885">
        <v>5</v>
      </c>
      <c r="C1885" s="1">
        <v>43583</v>
      </c>
      <c r="D1885">
        <v>27.049999999999901</v>
      </c>
      <c r="E1885">
        <v>4.5083333333333302</v>
      </c>
      <c r="F1885">
        <f>$O$2-C1885</f>
        <v>3</v>
      </c>
      <c r="G1885" cm="1">
        <f t="array" ref="G1885">_xlfn.IFS(F1885&gt;_xlfn.QUARTILE.INC(F:F,3),4,F1885&gt;_xlfn.QUARTILE.INC(F:F,2),3,F1885&gt;_xlfn.QUARTILE.INC(F:F,1),2,F1885&lt;=_xlfn.QUARTILE.INC(F:F,1),1)</f>
        <v>1</v>
      </c>
      <c r="H1885" cm="1">
        <f t="array" ref="H1885">_xlfn.IFS(B1885&gt;_xlfn.QUARTILE.INC(B:B,3),1,B1885&gt;_xlfn.QUARTILE.INC(B:B,2),2,B1885&gt;_xlfn.QUARTILE.INC(B:B,1),3,B1885&lt;=_xlfn.QUARTILE.INC(B:B,1),4)</f>
        <v>4</v>
      </c>
      <c r="I1885" cm="1">
        <f t="array" ref="I1885">_xlfn.IFS(D1885&gt;_xlfn.QUARTILE.INC(D:D,3),1,D1885&gt;_xlfn.QUARTILE.INC(D:D,2),2,D1885&gt;_xlfn.QUARTILE.INC(D:D,1),3,D1885&lt;=_xlfn.QUARTILE.INC(D:D,1),4)</f>
        <v>4</v>
      </c>
      <c r="J1885" t="str">
        <f t="shared" si="116"/>
        <v>144</v>
      </c>
      <c r="K1885" t="str">
        <f t="shared" si="117"/>
        <v/>
      </c>
      <c r="L1885" t="str">
        <f t="shared" si="118"/>
        <v/>
      </c>
      <c r="M1885" t="str">
        <f t="shared" si="119"/>
        <v/>
      </c>
    </row>
    <row r="1886" spans="1:13" x14ac:dyDescent="0.25">
      <c r="A1886">
        <v>142</v>
      </c>
      <c r="B1886">
        <v>5</v>
      </c>
      <c r="C1886" s="1">
        <v>43584</v>
      </c>
      <c r="D1886">
        <v>27</v>
      </c>
      <c r="E1886">
        <v>3.375</v>
      </c>
      <c r="F1886">
        <f>$O$2-C1886</f>
        <v>2</v>
      </c>
      <c r="G1886" cm="1">
        <f t="array" ref="G1886">_xlfn.IFS(F1886&gt;_xlfn.QUARTILE.INC(F:F,3),4,F1886&gt;_xlfn.QUARTILE.INC(F:F,2),3,F1886&gt;_xlfn.QUARTILE.INC(F:F,1),2,F1886&lt;=_xlfn.QUARTILE.INC(F:F,1),1)</f>
        <v>1</v>
      </c>
      <c r="H1886" cm="1">
        <f t="array" ref="H1886">_xlfn.IFS(B1886&gt;_xlfn.QUARTILE.INC(B:B,3),1,B1886&gt;_xlfn.QUARTILE.INC(B:B,2),2,B1886&gt;_xlfn.QUARTILE.INC(B:B,1),3,B1886&lt;=_xlfn.QUARTILE.INC(B:B,1),4)</f>
        <v>4</v>
      </c>
      <c r="I1886" cm="1">
        <f t="array" ref="I1886">_xlfn.IFS(D1886&gt;_xlfn.QUARTILE.INC(D:D,3),1,D1886&gt;_xlfn.QUARTILE.INC(D:D,2),2,D1886&gt;_xlfn.QUARTILE.INC(D:D,1),3,D1886&lt;=_xlfn.QUARTILE.INC(D:D,1),4)</f>
        <v>4</v>
      </c>
      <c r="J1886" t="str">
        <f t="shared" si="116"/>
        <v>144</v>
      </c>
      <c r="K1886" t="str">
        <f t="shared" si="117"/>
        <v/>
      </c>
      <c r="L1886" t="str">
        <f t="shared" si="118"/>
        <v/>
      </c>
      <c r="M1886" t="str">
        <f t="shared" si="119"/>
        <v/>
      </c>
    </row>
    <row r="1887" spans="1:13" x14ac:dyDescent="0.25">
      <c r="A1887">
        <v>104</v>
      </c>
      <c r="B1887">
        <v>5</v>
      </c>
      <c r="C1887" s="1">
        <v>43575</v>
      </c>
      <c r="D1887">
        <v>27</v>
      </c>
      <c r="E1887">
        <v>4.5</v>
      </c>
      <c r="F1887">
        <f>$O$2-C1887</f>
        <v>11</v>
      </c>
      <c r="G1887" cm="1">
        <f t="array" ref="G1887">_xlfn.IFS(F1887&gt;_xlfn.QUARTILE.INC(F:F,3),4,F1887&gt;_xlfn.QUARTILE.INC(F:F,2),3,F1887&gt;_xlfn.QUARTILE.INC(F:F,1),2,F1887&lt;=_xlfn.QUARTILE.INC(F:F,1),1)</f>
        <v>4</v>
      </c>
      <c r="H1887" cm="1">
        <f t="array" ref="H1887">_xlfn.IFS(B1887&gt;_xlfn.QUARTILE.INC(B:B,3),1,B1887&gt;_xlfn.QUARTILE.INC(B:B,2),2,B1887&gt;_xlfn.QUARTILE.INC(B:B,1),3,B1887&lt;=_xlfn.QUARTILE.INC(B:B,1),4)</f>
        <v>4</v>
      </c>
      <c r="I1887" cm="1">
        <f t="array" ref="I1887">_xlfn.IFS(D1887&gt;_xlfn.QUARTILE.INC(D:D,3),1,D1887&gt;_xlfn.QUARTILE.INC(D:D,2),2,D1887&gt;_xlfn.QUARTILE.INC(D:D,1),3,D1887&lt;=_xlfn.QUARTILE.INC(D:D,1),4)</f>
        <v>4</v>
      </c>
      <c r="J1887" t="str">
        <f t="shared" si="116"/>
        <v>444</v>
      </c>
      <c r="K1887" t="str">
        <f t="shared" si="117"/>
        <v>At Risk</v>
      </c>
      <c r="L1887" t="str">
        <f t="shared" si="118"/>
        <v/>
      </c>
      <c r="M1887" t="str">
        <f t="shared" si="119"/>
        <v/>
      </c>
    </row>
    <row r="1888" spans="1:13" x14ac:dyDescent="0.25">
      <c r="A1888">
        <v>5638</v>
      </c>
      <c r="B1888">
        <v>5</v>
      </c>
      <c r="C1888" s="1">
        <v>43576</v>
      </c>
      <c r="D1888">
        <v>26.95</v>
      </c>
      <c r="E1888">
        <v>3.85</v>
      </c>
      <c r="F1888">
        <f>$O$2-C1888</f>
        <v>10</v>
      </c>
      <c r="G1888" cm="1">
        <f t="array" ref="G1888">_xlfn.IFS(F1888&gt;_xlfn.QUARTILE.INC(F:F,3),4,F1888&gt;_xlfn.QUARTILE.INC(F:F,2),3,F1888&gt;_xlfn.QUARTILE.INC(F:F,1),2,F1888&lt;=_xlfn.QUARTILE.INC(F:F,1),1)</f>
        <v>4</v>
      </c>
      <c r="H1888" cm="1">
        <f t="array" ref="H1888">_xlfn.IFS(B1888&gt;_xlfn.QUARTILE.INC(B:B,3),1,B1888&gt;_xlfn.QUARTILE.INC(B:B,2),2,B1888&gt;_xlfn.QUARTILE.INC(B:B,1),3,B1888&lt;=_xlfn.QUARTILE.INC(B:B,1),4)</f>
        <v>4</v>
      </c>
      <c r="I1888" cm="1">
        <f t="array" ref="I1888">_xlfn.IFS(D1888&gt;_xlfn.QUARTILE.INC(D:D,3),1,D1888&gt;_xlfn.QUARTILE.INC(D:D,2),2,D1888&gt;_xlfn.QUARTILE.INC(D:D,1),3,D1888&lt;=_xlfn.QUARTILE.INC(D:D,1),4)</f>
        <v>4</v>
      </c>
      <c r="J1888" t="str">
        <f t="shared" si="116"/>
        <v>444</v>
      </c>
      <c r="K1888" t="str">
        <f t="shared" si="117"/>
        <v>At Risk</v>
      </c>
      <c r="L1888" t="str">
        <f t="shared" si="118"/>
        <v/>
      </c>
      <c r="M1888" t="str">
        <f t="shared" si="119"/>
        <v/>
      </c>
    </row>
    <row r="1889" spans="1:13" x14ac:dyDescent="0.25">
      <c r="A1889">
        <v>5615</v>
      </c>
      <c r="B1889">
        <v>5</v>
      </c>
      <c r="C1889" s="1">
        <v>43583</v>
      </c>
      <c r="D1889">
        <v>26.9</v>
      </c>
      <c r="E1889">
        <v>5.38</v>
      </c>
      <c r="F1889">
        <f>$O$2-C1889</f>
        <v>3</v>
      </c>
      <c r="G1889" cm="1">
        <f t="array" ref="G1889">_xlfn.IFS(F1889&gt;_xlfn.QUARTILE.INC(F:F,3),4,F1889&gt;_xlfn.QUARTILE.INC(F:F,2),3,F1889&gt;_xlfn.QUARTILE.INC(F:F,1),2,F1889&lt;=_xlfn.QUARTILE.INC(F:F,1),1)</f>
        <v>1</v>
      </c>
      <c r="H1889" cm="1">
        <f t="array" ref="H1889">_xlfn.IFS(B1889&gt;_xlfn.QUARTILE.INC(B:B,3),1,B1889&gt;_xlfn.QUARTILE.INC(B:B,2),2,B1889&gt;_xlfn.QUARTILE.INC(B:B,1),3,B1889&lt;=_xlfn.QUARTILE.INC(B:B,1),4)</f>
        <v>4</v>
      </c>
      <c r="I1889" cm="1">
        <f t="array" ref="I1889">_xlfn.IFS(D1889&gt;_xlfn.QUARTILE.INC(D:D,3),1,D1889&gt;_xlfn.QUARTILE.INC(D:D,2),2,D1889&gt;_xlfn.QUARTILE.INC(D:D,1),3,D1889&lt;=_xlfn.QUARTILE.INC(D:D,1),4)</f>
        <v>4</v>
      </c>
      <c r="J1889" t="str">
        <f t="shared" si="116"/>
        <v>144</v>
      </c>
      <c r="K1889" t="str">
        <f t="shared" si="117"/>
        <v/>
      </c>
      <c r="L1889" t="str">
        <f t="shared" si="118"/>
        <v/>
      </c>
      <c r="M1889" t="str">
        <f t="shared" si="119"/>
        <v/>
      </c>
    </row>
    <row r="1890" spans="1:13" x14ac:dyDescent="0.25">
      <c r="A1890">
        <v>5843</v>
      </c>
      <c r="B1890">
        <v>5</v>
      </c>
      <c r="C1890" s="1">
        <v>43583</v>
      </c>
      <c r="D1890">
        <v>26.9</v>
      </c>
      <c r="E1890">
        <v>3.8428571428571399</v>
      </c>
      <c r="F1890">
        <f>$O$2-C1890</f>
        <v>3</v>
      </c>
      <c r="G1890" cm="1">
        <f t="array" ref="G1890">_xlfn.IFS(F1890&gt;_xlfn.QUARTILE.INC(F:F,3),4,F1890&gt;_xlfn.QUARTILE.INC(F:F,2),3,F1890&gt;_xlfn.QUARTILE.INC(F:F,1),2,F1890&lt;=_xlfn.QUARTILE.INC(F:F,1),1)</f>
        <v>1</v>
      </c>
      <c r="H1890" cm="1">
        <f t="array" ref="H1890">_xlfn.IFS(B1890&gt;_xlfn.QUARTILE.INC(B:B,3),1,B1890&gt;_xlfn.QUARTILE.INC(B:B,2),2,B1890&gt;_xlfn.QUARTILE.INC(B:B,1),3,B1890&lt;=_xlfn.QUARTILE.INC(B:B,1),4)</f>
        <v>4</v>
      </c>
      <c r="I1890" cm="1">
        <f t="array" ref="I1890">_xlfn.IFS(D1890&gt;_xlfn.QUARTILE.INC(D:D,3),1,D1890&gt;_xlfn.QUARTILE.INC(D:D,2),2,D1890&gt;_xlfn.QUARTILE.INC(D:D,1),3,D1890&lt;=_xlfn.QUARTILE.INC(D:D,1),4)</f>
        <v>4</v>
      </c>
      <c r="J1890" t="str">
        <f t="shared" si="116"/>
        <v>144</v>
      </c>
      <c r="K1890" t="str">
        <f t="shared" si="117"/>
        <v/>
      </c>
      <c r="L1890" t="str">
        <f t="shared" si="118"/>
        <v/>
      </c>
      <c r="M1890" t="str">
        <f t="shared" si="119"/>
        <v/>
      </c>
    </row>
    <row r="1891" spans="1:13" x14ac:dyDescent="0.25">
      <c r="A1891">
        <v>620</v>
      </c>
      <c r="B1891">
        <v>6</v>
      </c>
      <c r="C1891" s="1">
        <v>43577</v>
      </c>
      <c r="D1891">
        <v>26.75</v>
      </c>
      <c r="E1891">
        <v>4.4583333333333304</v>
      </c>
      <c r="F1891">
        <f>$O$2-C1891</f>
        <v>9</v>
      </c>
      <c r="G1891" cm="1">
        <f t="array" ref="G1891">_xlfn.IFS(F1891&gt;_xlfn.QUARTILE.INC(F:F,3),4,F1891&gt;_xlfn.QUARTILE.INC(F:F,2),3,F1891&gt;_xlfn.QUARTILE.INC(F:F,1),2,F1891&lt;=_xlfn.QUARTILE.INC(F:F,1),1)</f>
        <v>4</v>
      </c>
      <c r="H1891" cm="1">
        <f t="array" ref="H1891">_xlfn.IFS(B1891&gt;_xlfn.QUARTILE.INC(B:B,3),1,B1891&gt;_xlfn.QUARTILE.INC(B:B,2),2,B1891&gt;_xlfn.QUARTILE.INC(B:B,1),3,B1891&lt;=_xlfn.QUARTILE.INC(B:B,1),4)</f>
        <v>4</v>
      </c>
      <c r="I1891" cm="1">
        <f t="array" ref="I1891">_xlfn.IFS(D1891&gt;_xlfn.QUARTILE.INC(D:D,3),1,D1891&gt;_xlfn.QUARTILE.INC(D:D,2),2,D1891&gt;_xlfn.QUARTILE.INC(D:D,1),3,D1891&lt;=_xlfn.QUARTILE.INC(D:D,1),4)</f>
        <v>4</v>
      </c>
      <c r="J1891" t="str">
        <f t="shared" si="116"/>
        <v>444</v>
      </c>
      <c r="K1891" t="str">
        <f t="shared" si="117"/>
        <v>At Risk</v>
      </c>
      <c r="L1891" t="str">
        <f t="shared" si="118"/>
        <v/>
      </c>
      <c r="M1891" t="str">
        <f t="shared" si="119"/>
        <v/>
      </c>
    </row>
    <row r="1892" spans="1:13" x14ac:dyDescent="0.25">
      <c r="A1892">
        <v>671</v>
      </c>
      <c r="B1892">
        <v>4</v>
      </c>
      <c r="C1892" s="1">
        <v>43584</v>
      </c>
      <c r="D1892">
        <v>26.75</v>
      </c>
      <c r="E1892">
        <v>4.4583333333333304</v>
      </c>
      <c r="F1892">
        <f>$O$2-C1892</f>
        <v>2</v>
      </c>
      <c r="G1892" cm="1">
        <f t="array" ref="G1892">_xlfn.IFS(F1892&gt;_xlfn.QUARTILE.INC(F:F,3),4,F1892&gt;_xlfn.QUARTILE.INC(F:F,2),3,F1892&gt;_xlfn.QUARTILE.INC(F:F,1),2,F1892&lt;=_xlfn.QUARTILE.INC(F:F,1),1)</f>
        <v>1</v>
      </c>
      <c r="H1892" cm="1">
        <f t="array" ref="H1892">_xlfn.IFS(B1892&gt;_xlfn.QUARTILE.INC(B:B,3),1,B1892&gt;_xlfn.QUARTILE.INC(B:B,2),2,B1892&gt;_xlfn.QUARTILE.INC(B:B,1),3,B1892&lt;=_xlfn.QUARTILE.INC(B:B,1),4)</f>
        <v>4</v>
      </c>
      <c r="I1892" cm="1">
        <f t="array" ref="I1892">_xlfn.IFS(D1892&gt;_xlfn.QUARTILE.INC(D:D,3),1,D1892&gt;_xlfn.QUARTILE.INC(D:D,2),2,D1892&gt;_xlfn.QUARTILE.INC(D:D,1),3,D1892&lt;=_xlfn.QUARTILE.INC(D:D,1),4)</f>
        <v>4</v>
      </c>
      <c r="J1892" t="str">
        <f t="shared" si="116"/>
        <v>144</v>
      </c>
      <c r="K1892" t="str">
        <f t="shared" si="117"/>
        <v/>
      </c>
      <c r="L1892" t="str">
        <f t="shared" si="118"/>
        <v/>
      </c>
      <c r="M1892" t="str">
        <f t="shared" si="119"/>
        <v/>
      </c>
    </row>
    <row r="1893" spans="1:13" x14ac:dyDescent="0.25">
      <c r="A1893">
        <v>471</v>
      </c>
      <c r="B1893">
        <v>5</v>
      </c>
      <c r="C1893" s="1">
        <v>43565</v>
      </c>
      <c r="D1893">
        <v>26.6</v>
      </c>
      <c r="E1893">
        <v>3.8</v>
      </c>
      <c r="F1893">
        <f>$O$2-C1893</f>
        <v>21</v>
      </c>
      <c r="G1893" cm="1">
        <f t="array" ref="G1893">_xlfn.IFS(F1893&gt;_xlfn.QUARTILE.INC(F:F,3),4,F1893&gt;_xlfn.QUARTILE.INC(F:F,2),3,F1893&gt;_xlfn.QUARTILE.INC(F:F,1),2,F1893&lt;=_xlfn.QUARTILE.INC(F:F,1),1)</f>
        <v>4</v>
      </c>
      <c r="H1893" cm="1">
        <f t="array" ref="H1893">_xlfn.IFS(B1893&gt;_xlfn.QUARTILE.INC(B:B,3),1,B1893&gt;_xlfn.QUARTILE.INC(B:B,2),2,B1893&gt;_xlfn.QUARTILE.INC(B:B,1),3,B1893&lt;=_xlfn.QUARTILE.INC(B:B,1),4)</f>
        <v>4</v>
      </c>
      <c r="I1893" cm="1">
        <f t="array" ref="I1893">_xlfn.IFS(D1893&gt;_xlfn.QUARTILE.INC(D:D,3),1,D1893&gt;_xlfn.QUARTILE.INC(D:D,2),2,D1893&gt;_xlfn.QUARTILE.INC(D:D,1),3,D1893&lt;=_xlfn.QUARTILE.INC(D:D,1),4)</f>
        <v>4</v>
      </c>
      <c r="J1893" t="str">
        <f t="shared" si="116"/>
        <v>444</v>
      </c>
      <c r="K1893" t="str">
        <f t="shared" si="117"/>
        <v>At Risk</v>
      </c>
      <c r="L1893" t="str">
        <f t="shared" si="118"/>
        <v/>
      </c>
      <c r="M1893" t="str">
        <f t="shared" si="119"/>
        <v/>
      </c>
    </row>
    <row r="1894" spans="1:13" x14ac:dyDescent="0.25">
      <c r="A1894">
        <v>5616</v>
      </c>
      <c r="B1894">
        <v>5</v>
      </c>
      <c r="C1894" s="1">
        <v>43583</v>
      </c>
      <c r="D1894">
        <v>26.55</v>
      </c>
      <c r="E1894">
        <v>3.79285714285714</v>
      </c>
      <c r="F1894">
        <f>$O$2-C1894</f>
        <v>3</v>
      </c>
      <c r="G1894" cm="1">
        <f t="array" ref="G1894">_xlfn.IFS(F1894&gt;_xlfn.QUARTILE.INC(F:F,3),4,F1894&gt;_xlfn.QUARTILE.INC(F:F,2),3,F1894&gt;_xlfn.QUARTILE.INC(F:F,1),2,F1894&lt;=_xlfn.QUARTILE.INC(F:F,1),1)</f>
        <v>1</v>
      </c>
      <c r="H1894" cm="1">
        <f t="array" ref="H1894">_xlfn.IFS(B1894&gt;_xlfn.QUARTILE.INC(B:B,3),1,B1894&gt;_xlfn.QUARTILE.INC(B:B,2),2,B1894&gt;_xlfn.QUARTILE.INC(B:B,1),3,B1894&lt;=_xlfn.QUARTILE.INC(B:B,1),4)</f>
        <v>4</v>
      </c>
      <c r="I1894" cm="1">
        <f t="array" ref="I1894">_xlfn.IFS(D1894&gt;_xlfn.QUARTILE.INC(D:D,3),1,D1894&gt;_xlfn.QUARTILE.INC(D:D,2),2,D1894&gt;_xlfn.QUARTILE.INC(D:D,1),3,D1894&lt;=_xlfn.QUARTILE.INC(D:D,1),4)</f>
        <v>4</v>
      </c>
      <c r="J1894" t="str">
        <f t="shared" si="116"/>
        <v>144</v>
      </c>
      <c r="K1894" t="str">
        <f t="shared" si="117"/>
        <v/>
      </c>
      <c r="L1894" t="str">
        <f t="shared" si="118"/>
        <v/>
      </c>
      <c r="M1894" t="str">
        <f t="shared" si="119"/>
        <v/>
      </c>
    </row>
    <row r="1895" spans="1:13" x14ac:dyDescent="0.25">
      <c r="A1895">
        <v>759</v>
      </c>
      <c r="B1895">
        <v>6</v>
      </c>
      <c r="C1895" s="1">
        <v>43581</v>
      </c>
      <c r="D1895">
        <v>26.5</v>
      </c>
      <c r="E1895">
        <v>3.7857142857142798</v>
      </c>
      <c r="F1895">
        <f>$O$2-C1895</f>
        <v>5</v>
      </c>
      <c r="G1895" cm="1">
        <f t="array" ref="G1895">_xlfn.IFS(F1895&gt;_xlfn.QUARTILE.INC(F:F,3),4,F1895&gt;_xlfn.QUARTILE.INC(F:F,2),3,F1895&gt;_xlfn.QUARTILE.INC(F:F,1),2,F1895&lt;=_xlfn.QUARTILE.INC(F:F,1),1)</f>
        <v>3</v>
      </c>
      <c r="H1895" cm="1">
        <f t="array" ref="H1895">_xlfn.IFS(B1895&gt;_xlfn.QUARTILE.INC(B:B,3),1,B1895&gt;_xlfn.QUARTILE.INC(B:B,2),2,B1895&gt;_xlfn.QUARTILE.INC(B:B,1),3,B1895&lt;=_xlfn.QUARTILE.INC(B:B,1),4)</f>
        <v>4</v>
      </c>
      <c r="I1895" cm="1">
        <f t="array" ref="I1895">_xlfn.IFS(D1895&gt;_xlfn.QUARTILE.INC(D:D,3),1,D1895&gt;_xlfn.QUARTILE.INC(D:D,2),2,D1895&gt;_xlfn.QUARTILE.INC(D:D,1),3,D1895&lt;=_xlfn.QUARTILE.INC(D:D,1),4)</f>
        <v>4</v>
      </c>
      <c r="J1895" t="str">
        <f t="shared" si="116"/>
        <v>344</v>
      </c>
      <c r="K1895" t="str">
        <f t="shared" si="117"/>
        <v/>
      </c>
      <c r="L1895" t="str">
        <f t="shared" si="118"/>
        <v/>
      </c>
      <c r="M1895" t="str">
        <f t="shared" si="119"/>
        <v/>
      </c>
    </row>
    <row r="1896" spans="1:13" x14ac:dyDescent="0.25">
      <c r="A1896">
        <v>5775</v>
      </c>
      <c r="B1896">
        <v>4</v>
      </c>
      <c r="C1896" s="1">
        <v>43574</v>
      </c>
      <c r="D1896">
        <v>26.5</v>
      </c>
      <c r="E1896">
        <v>5.3</v>
      </c>
      <c r="F1896">
        <f>$O$2-C1896</f>
        <v>12</v>
      </c>
      <c r="G1896" cm="1">
        <f t="array" ref="G1896">_xlfn.IFS(F1896&gt;_xlfn.QUARTILE.INC(F:F,3),4,F1896&gt;_xlfn.QUARTILE.INC(F:F,2),3,F1896&gt;_xlfn.QUARTILE.INC(F:F,1),2,F1896&lt;=_xlfn.QUARTILE.INC(F:F,1),1)</f>
        <v>4</v>
      </c>
      <c r="H1896" cm="1">
        <f t="array" ref="H1896">_xlfn.IFS(B1896&gt;_xlfn.QUARTILE.INC(B:B,3),1,B1896&gt;_xlfn.QUARTILE.INC(B:B,2),2,B1896&gt;_xlfn.QUARTILE.INC(B:B,1),3,B1896&lt;=_xlfn.QUARTILE.INC(B:B,1),4)</f>
        <v>4</v>
      </c>
      <c r="I1896" cm="1">
        <f t="array" ref="I1896">_xlfn.IFS(D1896&gt;_xlfn.QUARTILE.INC(D:D,3),1,D1896&gt;_xlfn.QUARTILE.INC(D:D,2),2,D1896&gt;_xlfn.QUARTILE.INC(D:D,1),3,D1896&lt;=_xlfn.QUARTILE.INC(D:D,1),4)</f>
        <v>4</v>
      </c>
      <c r="J1896" t="str">
        <f t="shared" si="116"/>
        <v>444</v>
      </c>
      <c r="K1896" t="str">
        <f t="shared" si="117"/>
        <v>At Risk</v>
      </c>
      <c r="L1896" t="str">
        <f t="shared" si="118"/>
        <v/>
      </c>
      <c r="M1896" t="str">
        <f t="shared" si="119"/>
        <v/>
      </c>
    </row>
    <row r="1897" spans="1:13" x14ac:dyDescent="0.25">
      <c r="A1897">
        <v>5635</v>
      </c>
      <c r="B1897">
        <v>6</v>
      </c>
      <c r="C1897" s="1">
        <v>43584</v>
      </c>
      <c r="D1897">
        <v>26.5</v>
      </c>
      <c r="E1897">
        <v>4.4166666666666599</v>
      </c>
      <c r="F1897">
        <f>$O$2-C1897</f>
        <v>2</v>
      </c>
      <c r="G1897" cm="1">
        <f t="array" ref="G1897">_xlfn.IFS(F1897&gt;_xlfn.QUARTILE.INC(F:F,3),4,F1897&gt;_xlfn.QUARTILE.INC(F:F,2),3,F1897&gt;_xlfn.QUARTILE.INC(F:F,1),2,F1897&lt;=_xlfn.QUARTILE.INC(F:F,1),1)</f>
        <v>1</v>
      </c>
      <c r="H1897" cm="1">
        <f t="array" ref="H1897">_xlfn.IFS(B1897&gt;_xlfn.QUARTILE.INC(B:B,3),1,B1897&gt;_xlfn.QUARTILE.INC(B:B,2),2,B1897&gt;_xlfn.QUARTILE.INC(B:B,1),3,B1897&lt;=_xlfn.QUARTILE.INC(B:B,1),4)</f>
        <v>4</v>
      </c>
      <c r="I1897" cm="1">
        <f t="array" ref="I1897">_xlfn.IFS(D1897&gt;_xlfn.QUARTILE.INC(D:D,3),1,D1897&gt;_xlfn.QUARTILE.INC(D:D,2),2,D1897&gt;_xlfn.QUARTILE.INC(D:D,1),3,D1897&lt;=_xlfn.QUARTILE.INC(D:D,1),4)</f>
        <v>4</v>
      </c>
      <c r="J1897" t="str">
        <f t="shared" si="116"/>
        <v>144</v>
      </c>
      <c r="K1897" t="str">
        <f t="shared" si="117"/>
        <v/>
      </c>
      <c r="L1897" t="str">
        <f t="shared" si="118"/>
        <v/>
      </c>
      <c r="M1897" t="str">
        <f t="shared" si="119"/>
        <v/>
      </c>
    </row>
    <row r="1898" spans="1:13" x14ac:dyDescent="0.25">
      <c r="A1898">
        <v>5143</v>
      </c>
      <c r="B1898">
        <v>5</v>
      </c>
      <c r="C1898" s="1">
        <v>43574</v>
      </c>
      <c r="D1898">
        <v>26.5</v>
      </c>
      <c r="E1898">
        <v>4.4166666666666599</v>
      </c>
      <c r="F1898">
        <f>$O$2-C1898</f>
        <v>12</v>
      </c>
      <c r="G1898" cm="1">
        <f t="array" ref="G1898">_xlfn.IFS(F1898&gt;_xlfn.QUARTILE.INC(F:F,3),4,F1898&gt;_xlfn.QUARTILE.INC(F:F,2),3,F1898&gt;_xlfn.QUARTILE.INC(F:F,1),2,F1898&lt;=_xlfn.QUARTILE.INC(F:F,1),1)</f>
        <v>4</v>
      </c>
      <c r="H1898" cm="1">
        <f t="array" ref="H1898">_xlfn.IFS(B1898&gt;_xlfn.QUARTILE.INC(B:B,3),1,B1898&gt;_xlfn.QUARTILE.INC(B:B,2),2,B1898&gt;_xlfn.QUARTILE.INC(B:B,1),3,B1898&lt;=_xlfn.QUARTILE.INC(B:B,1),4)</f>
        <v>4</v>
      </c>
      <c r="I1898" cm="1">
        <f t="array" ref="I1898">_xlfn.IFS(D1898&gt;_xlfn.QUARTILE.INC(D:D,3),1,D1898&gt;_xlfn.QUARTILE.INC(D:D,2),2,D1898&gt;_xlfn.QUARTILE.INC(D:D,1),3,D1898&lt;=_xlfn.QUARTILE.INC(D:D,1),4)</f>
        <v>4</v>
      </c>
      <c r="J1898" t="str">
        <f t="shared" si="116"/>
        <v>444</v>
      </c>
      <c r="K1898" t="str">
        <f t="shared" si="117"/>
        <v>At Risk</v>
      </c>
      <c r="L1898" t="str">
        <f t="shared" si="118"/>
        <v/>
      </c>
      <c r="M1898" t="str">
        <f t="shared" si="119"/>
        <v/>
      </c>
    </row>
    <row r="1899" spans="1:13" x14ac:dyDescent="0.25">
      <c r="A1899">
        <v>492</v>
      </c>
      <c r="B1899">
        <v>5</v>
      </c>
      <c r="C1899" s="1">
        <v>43579</v>
      </c>
      <c r="D1899">
        <v>26.5</v>
      </c>
      <c r="E1899">
        <v>4.4166666666666599</v>
      </c>
      <c r="F1899">
        <f>$O$2-C1899</f>
        <v>7</v>
      </c>
      <c r="G1899" cm="1">
        <f t="array" ref="G1899">_xlfn.IFS(F1899&gt;_xlfn.QUARTILE.INC(F:F,3),4,F1899&gt;_xlfn.QUARTILE.INC(F:F,2),3,F1899&gt;_xlfn.QUARTILE.INC(F:F,1),2,F1899&lt;=_xlfn.QUARTILE.INC(F:F,1),1)</f>
        <v>3</v>
      </c>
      <c r="H1899" cm="1">
        <f t="array" ref="H1899">_xlfn.IFS(B1899&gt;_xlfn.QUARTILE.INC(B:B,3),1,B1899&gt;_xlfn.QUARTILE.INC(B:B,2),2,B1899&gt;_xlfn.QUARTILE.INC(B:B,1),3,B1899&lt;=_xlfn.QUARTILE.INC(B:B,1),4)</f>
        <v>4</v>
      </c>
      <c r="I1899" cm="1">
        <f t="array" ref="I1899">_xlfn.IFS(D1899&gt;_xlfn.QUARTILE.INC(D:D,3),1,D1899&gt;_xlfn.QUARTILE.INC(D:D,2),2,D1899&gt;_xlfn.QUARTILE.INC(D:D,1),3,D1899&lt;=_xlfn.QUARTILE.INC(D:D,1),4)</f>
        <v>4</v>
      </c>
      <c r="J1899" t="str">
        <f t="shared" si="116"/>
        <v>344</v>
      </c>
      <c r="K1899" t="str">
        <f t="shared" si="117"/>
        <v/>
      </c>
      <c r="L1899" t="str">
        <f t="shared" si="118"/>
        <v/>
      </c>
      <c r="M1899" t="str">
        <f t="shared" si="119"/>
        <v/>
      </c>
    </row>
    <row r="1900" spans="1:13" x14ac:dyDescent="0.25">
      <c r="A1900">
        <v>5140</v>
      </c>
      <c r="B1900">
        <v>6</v>
      </c>
      <c r="C1900" s="1">
        <v>43584</v>
      </c>
      <c r="D1900">
        <v>26.45</v>
      </c>
      <c r="E1900">
        <v>4.4083333333333297</v>
      </c>
      <c r="F1900">
        <f>$O$2-C1900</f>
        <v>2</v>
      </c>
      <c r="G1900" cm="1">
        <f t="array" ref="G1900">_xlfn.IFS(F1900&gt;_xlfn.QUARTILE.INC(F:F,3),4,F1900&gt;_xlfn.QUARTILE.INC(F:F,2),3,F1900&gt;_xlfn.QUARTILE.INC(F:F,1),2,F1900&lt;=_xlfn.QUARTILE.INC(F:F,1),1)</f>
        <v>1</v>
      </c>
      <c r="H1900" cm="1">
        <f t="array" ref="H1900">_xlfn.IFS(B1900&gt;_xlfn.QUARTILE.INC(B:B,3),1,B1900&gt;_xlfn.QUARTILE.INC(B:B,2),2,B1900&gt;_xlfn.QUARTILE.INC(B:B,1),3,B1900&lt;=_xlfn.QUARTILE.INC(B:B,1),4)</f>
        <v>4</v>
      </c>
      <c r="I1900" cm="1">
        <f t="array" ref="I1900">_xlfn.IFS(D1900&gt;_xlfn.QUARTILE.INC(D:D,3),1,D1900&gt;_xlfn.QUARTILE.INC(D:D,2),2,D1900&gt;_xlfn.QUARTILE.INC(D:D,1),3,D1900&lt;=_xlfn.QUARTILE.INC(D:D,1),4)</f>
        <v>4</v>
      </c>
      <c r="J1900" t="str">
        <f t="shared" si="116"/>
        <v>144</v>
      </c>
      <c r="K1900" t="str">
        <f t="shared" si="117"/>
        <v/>
      </c>
      <c r="L1900" t="str">
        <f t="shared" si="118"/>
        <v/>
      </c>
      <c r="M1900" t="str">
        <f t="shared" si="119"/>
        <v/>
      </c>
    </row>
    <row r="1901" spans="1:13" x14ac:dyDescent="0.25">
      <c r="A1901">
        <v>146</v>
      </c>
      <c r="B1901">
        <v>6</v>
      </c>
      <c r="C1901" s="1">
        <v>43579</v>
      </c>
      <c r="D1901">
        <v>26.45</v>
      </c>
      <c r="E1901">
        <v>3.77857142857142</v>
      </c>
      <c r="F1901">
        <f>$O$2-C1901</f>
        <v>7</v>
      </c>
      <c r="G1901" cm="1">
        <f t="array" ref="G1901">_xlfn.IFS(F1901&gt;_xlfn.QUARTILE.INC(F:F,3),4,F1901&gt;_xlfn.QUARTILE.INC(F:F,2),3,F1901&gt;_xlfn.QUARTILE.INC(F:F,1),2,F1901&lt;=_xlfn.QUARTILE.INC(F:F,1),1)</f>
        <v>3</v>
      </c>
      <c r="H1901" cm="1">
        <f t="array" ref="H1901">_xlfn.IFS(B1901&gt;_xlfn.QUARTILE.INC(B:B,3),1,B1901&gt;_xlfn.QUARTILE.INC(B:B,2),2,B1901&gt;_xlfn.QUARTILE.INC(B:B,1),3,B1901&lt;=_xlfn.QUARTILE.INC(B:B,1),4)</f>
        <v>4</v>
      </c>
      <c r="I1901" cm="1">
        <f t="array" ref="I1901">_xlfn.IFS(D1901&gt;_xlfn.QUARTILE.INC(D:D,3),1,D1901&gt;_xlfn.QUARTILE.INC(D:D,2),2,D1901&gt;_xlfn.QUARTILE.INC(D:D,1),3,D1901&lt;=_xlfn.QUARTILE.INC(D:D,1),4)</f>
        <v>4</v>
      </c>
      <c r="J1901" t="str">
        <f t="shared" si="116"/>
        <v>344</v>
      </c>
      <c r="K1901" t="str">
        <f t="shared" si="117"/>
        <v/>
      </c>
      <c r="L1901" t="str">
        <f t="shared" si="118"/>
        <v/>
      </c>
      <c r="M1901" t="str">
        <f t="shared" si="119"/>
        <v/>
      </c>
    </row>
    <row r="1902" spans="1:13" x14ac:dyDescent="0.25">
      <c r="A1902">
        <v>578</v>
      </c>
      <c r="B1902">
        <v>7</v>
      </c>
      <c r="C1902" s="1">
        <v>43576</v>
      </c>
      <c r="D1902">
        <v>26.4</v>
      </c>
      <c r="E1902">
        <v>3.77142857142857</v>
      </c>
      <c r="F1902">
        <f>$O$2-C1902</f>
        <v>10</v>
      </c>
      <c r="G1902" cm="1">
        <f t="array" ref="G1902">_xlfn.IFS(F1902&gt;_xlfn.QUARTILE.INC(F:F,3),4,F1902&gt;_xlfn.QUARTILE.INC(F:F,2),3,F1902&gt;_xlfn.QUARTILE.INC(F:F,1),2,F1902&lt;=_xlfn.QUARTILE.INC(F:F,1),1)</f>
        <v>4</v>
      </c>
      <c r="H1902" cm="1">
        <f t="array" ref="H1902">_xlfn.IFS(B1902&gt;_xlfn.QUARTILE.INC(B:B,3),1,B1902&gt;_xlfn.QUARTILE.INC(B:B,2),2,B1902&gt;_xlfn.QUARTILE.INC(B:B,1),3,B1902&lt;=_xlfn.QUARTILE.INC(B:B,1),4)</f>
        <v>3</v>
      </c>
      <c r="I1902" cm="1">
        <f t="array" ref="I1902">_xlfn.IFS(D1902&gt;_xlfn.QUARTILE.INC(D:D,3),1,D1902&gt;_xlfn.QUARTILE.INC(D:D,2),2,D1902&gt;_xlfn.QUARTILE.INC(D:D,1),3,D1902&lt;=_xlfn.QUARTILE.INC(D:D,1),4)</f>
        <v>4</v>
      </c>
      <c r="J1902" t="str">
        <f t="shared" si="116"/>
        <v>434</v>
      </c>
      <c r="K1902" t="str">
        <f t="shared" si="117"/>
        <v>At Risk</v>
      </c>
      <c r="L1902" t="str">
        <f t="shared" si="118"/>
        <v/>
      </c>
      <c r="M1902" t="str">
        <f t="shared" si="119"/>
        <v/>
      </c>
    </row>
    <row r="1903" spans="1:13" x14ac:dyDescent="0.25">
      <c r="A1903">
        <v>755</v>
      </c>
      <c r="B1903">
        <v>5</v>
      </c>
      <c r="C1903" s="1">
        <v>43584</v>
      </c>
      <c r="D1903">
        <v>26.4</v>
      </c>
      <c r="E1903">
        <v>4.3999999999999897</v>
      </c>
      <c r="F1903">
        <f>$O$2-C1903</f>
        <v>2</v>
      </c>
      <c r="G1903" cm="1">
        <f t="array" ref="G1903">_xlfn.IFS(F1903&gt;_xlfn.QUARTILE.INC(F:F,3),4,F1903&gt;_xlfn.QUARTILE.INC(F:F,2),3,F1903&gt;_xlfn.QUARTILE.INC(F:F,1),2,F1903&lt;=_xlfn.QUARTILE.INC(F:F,1),1)</f>
        <v>1</v>
      </c>
      <c r="H1903" cm="1">
        <f t="array" ref="H1903">_xlfn.IFS(B1903&gt;_xlfn.QUARTILE.INC(B:B,3),1,B1903&gt;_xlfn.QUARTILE.INC(B:B,2),2,B1903&gt;_xlfn.QUARTILE.INC(B:B,1),3,B1903&lt;=_xlfn.QUARTILE.INC(B:B,1),4)</f>
        <v>4</v>
      </c>
      <c r="I1903" cm="1">
        <f t="array" ref="I1903">_xlfn.IFS(D1903&gt;_xlfn.QUARTILE.INC(D:D,3),1,D1903&gt;_xlfn.QUARTILE.INC(D:D,2),2,D1903&gt;_xlfn.QUARTILE.INC(D:D,1),3,D1903&lt;=_xlfn.QUARTILE.INC(D:D,1),4)</f>
        <v>4</v>
      </c>
      <c r="J1903" t="str">
        <f t="shared" si="116"/>
        <v>144</v>
      </c>
      <c r="K1903" t="str">
        <f t="shared" si="117"/>
        <v/>
      </c>
      <c r="L1903" t="str">
        <f t="shared" si="118"/>
        <v/>
      </c>
      <c r="M1903" t="str">
        <f t="shared" si="119"/>
        <v/>
      </c>
    </row>
    <row r="1904" spans="1:13" x14ac:dyDescent="0.25">
      <c r="A1904">
        <v>345</v>
      </c>
      <c r="B1904">
        <v>5</v>
      </c>
      <c r="C1904" s="1">
        <v>43572</v>
      </c>
      <c r="D1904">
        <v>26.349999999999898</v>
      </c>
      <c r="E1904">
        <v>3.7642857142857098</v>
      </c>
      <c r="F1904">
        <f>$O$2-C1904</f>
        <v>14</v>
      </c>
      <c r="G1904" cm="1">
        <f t="array" ref="G1904">_xlfn.IFS(F1904&gt;_xlfn.QUARTILE.INC(F:F,3),4,F1904&gt;_xlfn.QUARTILE.INC(F:F,2),3,F1904&gt;_xlfn.QUARTILE.INC(F:F,1),2,F1904&lt;=_xlfn.QUARTILE.INC(F:F,1),1)</f>
        <v>4</v>
      </c>
      <c r="H1904" cm="1">
        <f t="array" ref="H1904">_xlfn.IFS(B1904&gt;_xlfn.QUARTILE.INC(B:B,3),1,B1904&gt;_xlfn.QUARTILE.INC(B:B,2),2,B1904&gt;_xlfn.QUARTILE.INC(B:B,1),3,B1904&lt;=_xlfn.QUARTILE.INC(B:B,1),4)</f>
        <v>4</v>
      </c>
      <c r="I1904" cm="1">
        <f t="array" ref="I1904">_xlfn.IFS(D1904&gt;_xlfn.QUARTILE.INC(D:D,3),1,D1904&gt;_xlfn.QUARTILE.INC(D:D,2),2,D1904&gt;_xlfn.QUARTILE.INC(D:D,1),3,D1904&lt;=_xlfn.QUARTILE.INC(D:D,1),4)</f>
        <v>4</v>
      </c>
      <c r="J1904" t="str">
        <f t="shared" si="116"/>
        <v>444</v>
      </c>
      <c r="K1904" t="str">
        <f t="shared" si="117"/>
        <v>At Risk</v>
      </c>
      <c r="L1904" t="str">
        <f t="shared" si="118"/>
        <v/>
      </c>
      <c r="M1904" t="str">
        <f t="shared" si="119"/>
        <v/>
      </c>
    </row>
    <row r="1905" spans="1:13" x14ac:dyDescent="0.25">
      <c r="A1905">
        <v>5698</v>
      </c>
      <c r="B1905">
        <v>4</v>
      </c>
      <c r="C1905" s="1">
        <v>43577</v>
      </c>
      <c r="D1905">
        <v>26.3</v>
      </c>
      <c r="E1905">
        <v>5.26</v>
      </c>
      <c r="F1905">
        <f>$O$2-C1905</f>
        <v>9</v>
      </c>
      <c r="G1905" cm="1">
        <f t="array" ref="G1905">_xlfn.IFS(F1905&gt;_xlfn.QUARTILE.INC(F:F,3),4,F1905&gt;_xlfn.QUARTILE.INC(F:F,2),3,F1905&gt;_xlfn.QUARTILE.INC(F:F,1),2,F1905&lt;=_xlfn.QUARTILE.INC(F:F,1),1)</f>
        <v>4</v>
      </c>
      <c r="H1905" cm="1">
        <f t="array" ref="H1905">_xlfn.IFS(B1905&gt;_xlfn.QUARTILE.INC(B:B,3),1,B1905&gt;_xlfn.QUARTILE.INC(B:B,2),2,B1905&gt;_xlfn.QUARTILE.INC(B:B,1),3,B1905&lt;=_xlfn.QUARTILE.INC(B:B,1),4)</f>
        <v>4</v>
      </c>
      <c r="I1905" cm="1">
        <f t="array" ref="I1905">_xlfn.IFS(D1905&gt;_xlfn.QUARTILE.INC(D:D,3),1,D1905&gt;_xlfn.QUARTILE.INC(D:D,2),2,D1905&gt;_xlfn.QUARTILE.INC(D:D,1),3,D1905&lt;=_xlfn.QUARTILE.INC(D:D,1),4)</f>
        <v>4</v>
      </c>
      <c r="J1905" t="str">
        <f t="shared" si="116"/>
        <v>444</v>
      </c>
      <c r="K1905" t="str">
        <f t="shared" si="117"/>
        <v>At Risk</v>
      </c>
      <c r="L1905" t="str">
        <f t="shared" si="118"/>
        <v/>
      </c>
      <c r="M1905" t="str">
        <f t="shared" si="119"/>
        <v/>
      </c>
    </row>
    <row r="1906" spans="1:13" x14ac:dyDescent="0.25">
      <c r="A1906">
        <v>5477</v>
      </c>
      <c r="B1906">
        <v>5</v>
      </c>
      <c r="C1906" s="1">
        <v>43572</v>
      </c>
      <c r="D1906">
        <v>26.3</v>
      </c>
      <c r="E1906">
        <v>3.75714285714285</v>
      </c>
      <c r="F1906">
        <f>$O$2-C1906</f>
        <v>14</v>
      </c>
      <c r="G1906" cm="1">
        <f t="array" ref="G1906">_xlfn.IFS(F1906&gt;_xlfn.QUARTILE.INC(F:F,3),4,F1906&gt;_xlfn.QUARTILE.INC(F:F,2),3,F1906&gt;_xlfn.QUARTILE.INC(F:F,1),2,F1906&lt;=_xlfn.QUARTILE.INC(F:F,1),1)</f>
        <v>4</v>
      </c>
      <c r="H1906" cm="1">
        <f t="array" ref="H1906">_xlfn.IFS(B1906&gt;_xlfn.QUARTILE.INC(B:B,3),1,B1906&gt;_xlfn.QUARTILE.INC(B:B,2),2,B1906&gt;_xlfn.QUARTILE.INC(B:B,1),3,B1906&lt;=_xlfn.QUARTILE.INC(B:B,1),4)</f>
        <v>4</v>
      </c>
      <c r="I1906" cm="1">
        <f t="array" ref="I1906">_xlfn.IFS(D1906&gt;_xlfn.QUARTILE.INC(D:D,3),1,D1906&gt;_xlfn.QUARTILE.INC(D:D,2),2,D1906&gt;_xlfn.QUARTILE.INC(D:D,1),3,D1906&lt;=_xlfn.QUARTILE.INC(D:D,1),4)</f>
        <v>4</v>
      </c>
      <c r="J1906" t="str">
        <f t="shared" si="116"/>
        <v>444</v>
      </c>
      <c r="K1906" t="str">
        <f t="shared" si="117"/>
        <v>At Risk</v>
      </c>
      <c r="L1906" t="str">
        <f t="shared" si="118"/>
        <v/>
      </c>
      <c r="M1906" t="str">
        <f t="shared" si="119"/>
        <v/>
      </c>
    </row>
    <row r="1907" spans="1:13" x14ac:dyDescent="0.25">
      <c r="A1907">
        <v>5501</v>
      </c>
      <c r="B1907">
        <v>6</v>
      </c>
      <c r="C1907" s="1">
        <v>43583</v>
      </c>
      <c r="D1907">
        <v>26.3</v>
      </c>
      <c r="E1907">
        <v>3.75714285714285</v>
      </c>
      <c r="F1907">
        <f>$O$2-C1907</f>
        <v>3</v>
      </c>
      <c r="G1907" cm="1">
        <f t="array" ref="G1907">_xlfn.IFS(F1907&gt;_xlfn.QUARTILE.INC(F:F,3),4,F1907&gt;_xlfn.QUARTILE.INC(F:F,2),3,F1907&gt;_xlfn.QUARTILE.INC(F:F,1),2,F1907&lt;=_xlfn.QUARTILE.INC(F:F,1),1)</f>
        <v>1</v>
      </c>
      <c r="H1907" cm="1">
        <f t="array" ref="H1907">_xlfn.IFS(B1907&gt;_xlfn.QUARTILE.INC(B:B,3),1,B1907&gt;_xlfn.QUARTILE.INC(B:B,2),2,B1907&gt;_xlfn.QUARTILE.INC(B:B,1),3,B1907&lt;=_xlfn.QUARTILE.INC(B:B,1),4)</f>
        <v>4</v>
      </c>
      <c r="I1907" cm="1">
        <f t="array" ref="I1907">_xlfn.IFS(D1907&gt;_xlfn.QUARTILE.INC(D:D,3),1,D1907&gt;_xlfn.QUARTILE.INC(D:D,2),2,D1907&gt;_xlfn.QUARTILE.INC(D:D,1),3,D1907&lt;=_xlfn.QUARTILE.INC(D:D,1),4)</f>
        <v>4</v>
      </c>
      <c r="J1907" t="str">
        <f t="shared" si="116"/>
        <v>144</v>
      </c>
      <c r="K1907" t="str">
        <f t="shared" si="117"/>
        <v/>
      </c>
      <c r="L1907" t="str">
        <f t="shared" si="118"/>
        <v/>
      </c>
      <c r="M1907" t="str">
        <f t="shared" si="119"/>
        <v/>
      </c>
    </row>
    <row r="1908" spans="1:13" x14ac:dyDescent="0.25">
      <c r="A1908">
        <v>5007</v>
      </c>
      <c r="B1908">
        <v>5</v>
      </c>
      <c r="C1908" s="1">
        <v>43581</v>
      </c>
      <c r="D1908">
        <v>26.3</v>
      </c>
      <c r="E1908">
        <v>3.75714285714285</v>
      </c>
      <c r="F1908">
        <f>$O$2-C1908</f>
        <v>5</v>
      </c>
      <c r="G1908" cm="1">
        <f t="array" ref="G1908">_xlfn.IFS(F1908&gt;_xlfn.QUARTILE.INC(F:F,3),4,F1908&gt;_xlfn.QUARTILE.INC(F:F,2),3,F1908&gt;_xlfn.QUARTILE.INC(F:F,1),2,F1908&lt;=_xlfn.QUARTILE.INC(F:F,1),1)</f>
        <v>3</v>
      </c>
      <c r="H1908" cm="1">
        <f t="array" ref="H1908">_xlfn.IFS(B1908&gt;_xlfn.QUARTILE.INC(B:B,3),1,B1908&gt;_xlfn.QUARTILE.INC(B:B,2),2,B1908&gt;_xlfn.QUARTILE.INC(B:B,1),3,B1908&lt;=_xlfn.QUARTILE.INC(B:B,1),4)</f>
        <v>4</v>
      </c>
      <c r="I1908" cm="1">
        <f t="array" ref="I1908">_xlfn.IFS(D1908&gt;_xlfn.QUARTILE.INC(D:D,3),1,D1908&gt;_xlfn.QUARTILE.INC(D:D,2),2,D1908&gt;_xlfn.QUARTILE.INC(D:D,1),3,D1908&lt;=_xlfn.QUARTILE.INC(D:D,1),4)</f>
        <v>4</v>
      </c>
      <c r="J1908" t="str">
        <f t="shared" si="116"/>
        <v>344</v>
      </c>
      <c r="K1908" t="str">
        <f t="shared" si="117"/>
        <v/>
      </c>
      <c r="L1908" t="str">
        <f t="shared" si="118"/>
        <v/>
      </c>
      <c r="M1908" t="str">
        <f t="shared" si="119"/>
        <v/>
      </c>
    </row>
    <row r="1909" spans="1:13" x14ac:dyDescent="0.25">
      <c r="A1909">
        <v>780</v>
      </c>
      <c r="B1909">
        <v>5</v>
      </c>
      <c r="C1909" s="1">
        <v>43582</v>
      </c>
      <c r="D1909">
        <v>26.299999999999901</v>
      </c>
      <c r="E1909">
        <v>4.3833333333333302</v>
      </c>
      <c r="F1909">
        <f>$O$2-C1909</f>
        <v>4</v>
      </c>
      <c r="G1909" cm="1">
        <f t="array" ref="G1909">_xlfn.IFS(F1909&gt;_xlfn.QUARTILE.INC(F:F,3),4,F1909&gt;_xlfn.QUARTILE.INC(F:F,2),3,F1909&gt;_xlfn.QUARTILE.INC(F:F,1),2,F1909&lt;=_xlfn.QUARTILE.INC(F:F,1),1)</f>
        <v>2</v>
      </c>
      <c r="H1909" cm="1">
        <f t="array" ref="H1909">_xlfn.IFS(B1909&gt;_xlfn.QUARTILE.INC(B:B,3),1,B1909&gt;_xlfn.QUARTILE.INC(B:B,2),2,B1909&gt;_xlfn.QUARTILE.INC(B:B,1),3,B1909&lt;=_xlfn.QUARTILE.INC(B:B,1),4)</f>
        <v>4</v>
      </c>
      <c r="I1909" cm="1">
        <f t="array" ref="I1909">_xlfn.IFS(D1909&gt;_xlfn.QUARTILE.INC(D:D,3),1,D1909&gt;_xlfn.QUARTILE.INC(D:D,2),2,D1909&gt;_xlfn.QUARTILE.INC(D:D,1),3,D1909&lt;=_xlfn.QUARTILE.INC(D:D,1),4)</f>
        <v>4</v>
      </c>
      <c r="J1909" t="str">
        <f t="shared" si="116"/>
        <v>244</v>
      </c>
      <c r="K1909" t="str">
        <f t="shared" si="117"/>
        <v/>
      </c>
      <c r="L1909" t="str">
        <f t="shared" si="118"/>
        <v/>
      </c>
      <c r="M1909" t="str">
        <f t="shared" si="119"/>
        <v/>
      </c>
    </row>
    <row r="1910" spans="1:13" x14ac:dyDescent="0.25">
      <c r="A1910">
        <v>5855</v>
      </c>
      <c r="B1910">
        <v>4</v>
      </c>
      <c r="C1910" s="1">
        <v>43576</v>
      </c>
      <c r="D1910">
        <v>26.25</v>
      </c>
      <c r="E1910">
        <v>5.25</v>
      </c>
      <c r="F1910">
        <f>$O$2-C1910</f>
        <v>10</v>
      </c>
      <c r="G1910" cm="1">
        <f t="array" ref="G1910">_xlfn.IFS(F1910&gt;_xlfn.QUARTILE.INC(F:F,3),4,F1910&gt;_xlfn.QUARTILE.INC(F:F,2),3,F1910&gt;_xlfn.QUARTILE.INC(F:F,1),2,F1910&lt;=_xlfn.QUARTILE.INC(F:F,1),1)</f>
        <v>4</v>
      </c>
      <c r="H1910" cm="1">
        <f t="array" ref="H1910">_xlfn.IFS(B1910&gt;_xlfn.QUARTILE.INC(B:B,3),1,B1910&gt;_xlfn.QUARTILE.INC(B:B,2),2,B1910&gt;_xlfn.QUARTILE.INC(B:B,1),3,B1910&lt;=_xlfn.QUARTILE.INC(B:B,1),4)</f>
        <v>4</v>
      </c>
      <c r="I1910" cm="1">
        <f t="array" ref="I1910">_xlfn.IFS(D1910&gt;_xlfn.QUARTILE.INC(D:D,3),1,D1910&gt;_xlfn.QUARTILE.INC(D:D,2),2,D1910&gt;_xlfn.QUARTILE.INC(D:D,1),3,D1910&lt;=_xlfn.QUARTILE.INC(D:D,1),4)</f>
        <v>4</v>
      </c>
      <c r="J1910" t="str">
        <f t="shared" si="116"/>
        <v>444</v>
      </c>
      <c r="K1910" t="str">
        <f t="shared" si="117"/>
        <v>At Risk</v>
      </c>
      <c r="L1910" t="str">
        <f t="shared" si="118"/>
        <v/>
      </c>
      <c r="M1910" t="str">
        <f t="shared" si="119"/>
        <v/>
      </c>
    </row>
    <row r="1911" spans="1:13" x14ac:dyDescent="0.25">
      <c r="A1911">
        <v>5907</v>
      </c>
      <c r="B1911">
        <v>5</v>
      </c>
      <c r="C1911" s="1">
        <v>43563</v>
      </c>
      <c r="D1911">
        <v>26.25</v>
      </c>
      <c r="E1911">
        <v>3.75</v>
      </c>
      <c r="F1911">
        <f>$O$2-C1911</f>
        <v>23</v>
      </c>
      <c r="G1911" cm="1">
        <f t="array" ref="G1911">_xlfn.IFS(F1911&gt;_xlfn.QUARTILE.INC(F:F,3),4,F1911&gt;_xlfn.QUARTILE.INC(F:F,2),3,F1911&gt;_xlfn.QUARTILE.INC(F:F,1),2,F1911&lt;=_xlfn.QUARTILE.INC(F:F,1),1)</f>
        <v>4</v>
      </c>
      <c r="H1911" cm="1">
        <f t="array" ref="H1911">_xlfn.IFS(B1911&gt;_xlfn.QUARTILE.INC(B:B,3),1,B1911&gt;_xlfn.QUARTILE.INC(B:B,2),2,B1911&gt;_xlfn.QUARTILE.INC(B:B,1),3,B1911&lt;=_xlfn.QUARTILE.INC(B:B,1),4)</f>
        <v>4</v>
      </c>
      <c r="I1911" cm="1">
        <f t="array" ref="I1911">_xlfn.IFS(D1911&gt;_xlfn.QUARTILE.INC(D:D,3),1,D1911&gt;_xlfn.QUARTILE.INC(D:D,2),2,D1911&gt;_xlfn.QUARTILE.INC(D:D,1),3,D1911&lt;=_xlfn.QUARTILE.INC(D:D,1),4)</f>
        <v>4</v>
      </c>
      <c r="J1911" t="str">
        <f t="shared" si="116"/>
        <v>444</v>
      </c>
      <c r="K1911" t="str">
        <f t="shared" si="117"/>
        <v>At Risk</v>
      </c>
      <c r="L1911" t="str">
        <f t="shared" si="118"/>
        <v/>
      </c>
      <c r="M1911" t="str">
        <f t="shared" si="119"/>
        <v/>
      </c>
    </row>
    <row r="1912" spans="1:13" x14ac:dyDescent="0.25">
      <c r="A1912">
        <v>5676</v>
      </c>
      <c r="B1912">
        <v>7</v>
      </c>
      <c r="C1912" s="1">
        <v>43584</v>
      </c>
      <c r="D1912">
        <v>26.2</v>
      </c>
      <c r="E1912">
        <v>3.7428571428571402</v>
      </c>
      <c r="F1912">
        <f>$O$2-C1912</f>
        <v>2</v>
      </c>
      <c r="G1912" cm="1">
        <f t="array" ref="G1912">_xlfn.IFS(F1912&gt;_xlfn.QUARTILE.INC(F:F,3),4,F1912&gt;_xlfn.QUARTILE.INC(F:F,2),3,F1912&gt;_xlfn.QUARTILE.INC(F:F,1),2,F1912&lt;=_xlfn.QUARTILE.INC(F:F,1),1)</f>
        <v>1</v>
      </c>
      <c r="H1912" cm="1">
        <f t="array" ref="H1912">_xlfn.IFS(B1912&gt;_xlfn.QUARTILE.INC(B:B,3),1,B1912&gt;_xlfn.QUARTILE.INC(B:B,2),2,B1912&gt;_xlfn.QUARTILE.INC(B:B,1),3,B1912&lt;=_xlfn.QUARTILE.INC(B:B,1),4)</f>
        <v>3</v>
      </c>
      <c r="I1912" cm="1">
        <f t="array" ref="I1912">_xlfn.IFS(D1912&gt;_xlfn.QUARTILE.INC(D:D,3),1,D1912&gt;_xlfn.QUARTILE.INC(D:D,2),2,D1912&gt;_xlfn.QUARTILE.INC(D:D,1),3,D1912&lt;=_xlfn.QUARTILE.INC(D:D,1),4)</f>
        <v>4</v>
      </c>
      <c r="J1912" t="str">
        <f t="shared" si="116"/>
        <v>134</v>
      </c>
      <c r="K1912" t="str">
        <f t="shared" si="117"/>
        <v/>
      </c>
      <c r="L1912" t="str">
        <f t="shared" si="118"/>
        <v/>
      </c>
      <c r="M1912" t="str">
        <f t="shared" si="119"/>
        <v/>
      </c>
    </row>
    <row r="1913" spans="1:13" x14ac:dyDescent="0.25">
      <c r="A1913">
        <v>96</v>
      </c>
      <c r="B1913">
        <v>5</v>
      </c>
      <c r="C1913" s="1">
        <v>43581</v>
      </c>
      <c r="D1913">
        <v>26.2</v>
      </c>
      <c r="E1913">
        <v>3.7428571428571402</v>
      </c>
      <c r="F1913">
        <f>$O$2-C1913</f>
        <v>5</v>
      </c>
      <c r="G1913" cm="1">
        <f t="array" ref="G1913">_xlfn.IFS(F1913&gt;_xlfn.QUARTILE.INC(F:F,3),4,F1913&gt;_xlfn.QUARTILE.INC(F:F,2),3,F1913&gt;_xlfn.QUARTILE.INC(F:F,1),2,F1913&lt;=_xlfn.QUARTILE.INC(F:F,1),1)</f>
        <v>3</v>
      </c>
      <c r="H1913" cm="1">
        <f t="array" ref="H1913">_xlfn.IFS(B1913&gt;_xlfn.QUARTILE.INC(B:B,3),1,B1913&gt;_xlfn.QUARTILE.INC(B:B,2),2,B1913&gt;_xlfn.QUARTILE.INC(B:B,1),3,B1913&lt;=_xlfn.QUARTILE.INC(B:B,1),4)</f>
        <v>4</v>
      </c>
      <c r="I1913" cm="1">
        <f t="array" ref="I1913">_xlfn.IFS(D1913&gt;_xlfn.QUARTILE.INC(D:D,3),1,D1913&gt;_xlfn.QUARTILE.INC(D:D,2),2,D1913&gt;_xlfn.QUARTILE.INC(D:D,1),3,D1913&lt;=_xlfn.QUARTILE.INC(D:D,1),4)</f>
        <v>4</v>
      </c>
      <c r="J1913" t="str">
        <f t="shared" si="116"/>
        <v>344</v>
      </c>
      <c r="K1913" t="str">
        <f t="shared" si="117"/>
        <v/>
      </c>
      <c r="L1913" t="str">
        <f t="shared" si="118"/>
        <v/>
      </c>
      <c r="M1913" t="str">
        <f t="shared" si="119"/>
        <v/>
      </c>
    </row>
    <row r="1914" spans="1:13" x14ac:dyDescent="0.25">
      <c r="A1914">
        <v>8354</v>
      </c>
      <c r="B1914">
        <v>5</v>
      </c>
      <c r="C1914" s="1">
        <v>43580</v>
      </c>
      <c r="D1914">
        <v>26.1</v>
      </c>
      <c r="E1914">
        <v>4.3499999999999996</v>
      </c>
      <c r="F1914">
        <f>$O$2-C1914</f>
        <v>6</v>
      </c>
      <c r="G1914" cm="1">
        <f t="array" ref="G1914">_xlfn.IFS(F1914&gt;_xlfn.QUARTILE.INC(F:F,3),4,F1914&gt;_xlfn.QUARTILE.INC(F:F,2),3,F1914&gt;_xlfn.QUARTILE.INC(F:F,1),2,F1914&lt;=_xlfn.QUARTILE.INC(F:F,1),1)</f>
        <v>3</v>
      </c>
      <c r="H1914" cm="1">
        <f t="array" ref="H1914">_xlfn.IFS(B1914&gt;_xlfn.QUARTILE.INC(B:B,3),1,B1914&gt;_xlfn.QUARTILE.INC(B:B,2),2,B1914&gt;_xlfn.QUARTILE.INC(B:B,1),3,B1914&lt;=_xlfn.QUARTILE.INC(B:B,1),4)</f>
        <v>4</v>
      </c>
      <c r="I1914" cm="1">
        <f t="array" ref="I1914">_xlfn.IFS(D1914&gt;_xlfn.QUARTILE.INC(D:D,3),1,D1914&gt;_xlfn.QUARTILE.INC(D:D,2),2,D1914&gt;_xlfn.QUARTILE.INC(D:D,1),3,D1914&lt;=_xlfn.QUARTILE.INC(D:D,1),4)</f>
        <v>4</v>
      </c>
      <c r="J1914" t="str">
        <f t="shared" si="116"/>
        <v>344</v>
      </c>
      <c r="K1914" t="str">
        <f t="shared" si="117"/>
        <v/>
      </c>
      <c r="L1914" t="str">
        <f t="shared" si="118"/>
        <v/>
      </c>
      <c r="M1914" t="str">
        <f t="shared" si="119"/>
        <v/>
      </c>
    </row>
    <row r="1915" spans="1:13" x14ac:dyDescent="0.25">
      <c r="A1915">
        <v>673</v>
      </c>
      <c r="B1915">
        <v>5</v>
      </c>
      <c r="C1915" s="1">
        <v>43584</v>
      </c>
      <c r="D1915">
        <v>26.1</v>
      </c>
      <c r="E1915">
        <v>5.22</v>
      </c>
      <c r="F1915">
        <f>$O$2-C1915</f>
        <v>2</v>
      </c>
      <c r="G1915" cm="1">
        <f t="array" ref="G1915">_xlfn.IFS(F1915&gt;_xlfn.QUARTILE.INC(F:F,3),4,F1915&gt;_xlfn.QUARTILE.INC(F:F,2),3,F1915&gt;_xlfn.QUARTILE.INC(F:F,1),2,F1915&lt;=_xlfn.QUARTILE.INC(F:F,1),1)</f>
        <v>1</v>
      </c>
      <c r="H1915" cm="1">
        <f t="array" ref="H1915">_xlfn.IFS(B1915&gt;_xlfn.QUARTILE.INC(B:B,3),1,B1915&gt;_xlfn.QUARTILE.INC(B:B,2),2,B1915&gt;_xlfn.QUARTILE.INC(B:B,1),3,B1915&lt;=_xlfn.QUARTILE.INC(B:B,1),4)</f>
        <v>4</v>
      </c>
      <c r="I1915" cm="1">
        <f t="array" ref="I1915">_xlfn.IFS(D1915&gt;_xlfn.QUARTILE.INC(D:D,3),1,D1915&gt;_xlfn.QUARTILE.INC(D:D,2),2,D1915&gt;_xlfn.QUARTILE.INC(D:D,1),3,D1915&lt;=_xlfn.QUARTILE.INC(D:D,1),4)</f>
        <v>4</v>
      </c>
      <c r="J1915" t="str">
        <f t="shared" si="116"/>
        <v>144</v>
      </c>
      <c r="K1915" t="str">
        <f t="shared" si="117"/>
        <v/>
      </c>
      <c r="L1915" t="str">
        <f t="shared" si="118"/>
        <v/>
      </c>
      <c r="M1915" t="str">
        <f t="shared" si="119"/>
        <v/>
      </c>
    </row>
    <row r="1916" spans="1:13" x14ac:dyDescent="0.25">
      <c r="A1916">
        <v>8302</v>
      </c>
      <c r="B1916">
        <v>6</v>
      </c>
      <c r="C1916" s="1">
        <v>43584</v>
      </c>
      <c r="D1916">
        <v>26</v>
      </c>
      <c r="E1916">
        <v>3.71428571428571</v>
      </c>
      <c r="F1916">
        <f>$O$2-C1916</f>
        <v>2</v>
      </c>
      <c r="G1916" cm="1">
        <f t="array" ref="G1916">_xlfn.IFS(F1916&gt;_xlfn.QUARTILE.INC(F:F,3),4,F1916&gt;_xlfn.QUARTILE.INC(F:F,2),3,F1916&gt;_xlfn.QUARTILE.INC(F:F,1),2,F1916&lt;=_xlfn.QUARTILE.INC(F:F,1),1)</f>
        <v>1</v>
      </c>
      <c r="H1916" cm="1">
        <f t="array" ref="H1916">_xlfn.IFS(B1916&gt;_xlfn.QUARTILE.INC(B:B,3),1,B1916&gt;_xlfn.QUARTILE.INC(B:B,2),2,B1916&gt;_xlfn.QUARTILE.INC(B:B,1),3,B1916&lt;=_xlfn.QUARTILE.INC(B:B,1),4)</f>
        <v>4</v>
      </c>
      <c r="I1916" cm="1">
        <f t="array" ref="I1916">_xlfn.IFS(D1916&gt;_xlfn.QUARTILE.INC(D:D,3),1,D1916&gt;_xlfn.QUARTILE.INC(D:D,2),2,D1916&gt;_xlfn.QUARTILE.INC(D:D,1),3,D1916&lt;=_xlfn.QUARTILE.INC(D:D,1),4)</f>
        <v>4</v>
      </c>
      <c r="J1916" t="str">
        <f t="shared" si="116"/>
        <v>144</v>
      </c>
      <c r="K1916" t="str">
        <f t="shared" si="117"/>
        <v/>
      </c>
      <c r="L1916" t="str">
        <f t="shared" si="118"/>
        <v/>
      </c>
      <c r="M1916" t="str">
        <f t="shared" si="119"/>
        <v/>
      </c>
    </row>
    <row r="1917" spans="1:13" x14ac:dyDescent="0.25">
      <c r="A1917">
        <v>5693</v>
      </c>
      <c r="B1917">
        <v>2</v>
      </c>
      <c r="C1917" s="1">
        <v>43562</v>
      </c>
      <c r="D1917">
        <v>26</v>
      </c>
      <c r="E1917">
        <v>6.5</v>
      </c>
      <c r="F1917">
        <f>$O$2-C1917</f>
        <v>24</v>
      </c>
      <c r="G1917" cm="1">
        <f t="array" ref="G1917">_xlfn.IFS(F1917&gt;_xlfn.QUARTILE.INC(F:F,3),4,F1917&gt;_xlfn.QUARTILE.INC(F:F,2),3,F1917&gt;_xlfn.QUARTILE.INC(F:F,1),2,F1917&lt;=_xlfn.QUARTILE.INC(F:F,1),1)</f>
        <v>4</v>
      </c>
      <c r="H1917" cm="1">
        <f t="array" ref="H1917">_xlfn.IFS(B1917&gt;_xlfn.QUARTILE.INC(B:B,3),1,B1917&gt;_xlfn.QUARTILE.INC(B:B,2),2,B1917&gt;_xlfn.QUARTILE.INC(B:B,1),3,B1917&lt;=_xlfn.QUARTILE.INC(B:B,1),4)</f>
        <v>4</v>
      </c>
      <c r="I1917" cm="1">
        <f t="array" ref="I1917">_xlfn.IFS(D1917&gt;_xlfn.QUARTILE.INC(D:D,3),1,D1917&gt;_xlfn.QUARTILE.INC(D:D,2),2,D1917&gt;_xlfn.QUARTILE.INC(D:D,1),3,D1917&lt;=_xlfn.QUARTILE.INC(D:D,1),4)</f>
        <v>4</v>
      </c>
      <c r="J1917" t="str">
        <f t="shared" si="116"/>
        <v>444</v>
      </c>
      <c r="K1917" t="str">
        <f t="shared" si="117"/>
        <v>At Risk</v>
      </c>
      <c r="L1917" t="str">
        <f t="shared" si="118"/>
        <v/>
      </c>
      <c r="M1917" t="str">
        <f t="shared" si="119"/>
        <v/>
      </c>
    </row>
    <row r="1918" spans="1:13" x14ac:dyDescent="0.25">
      <c r="A1918">
        <v>739</v>
      </c>
      <c r="B1918">
        <v>6</v>
      </c>
      <c r="C1918" s="1">
        <v>43583</v>
      </c>
      <c r="D1918">
        <v>26</v>
      </c>
      <c r="E1918">
        <v>4.3333333333333304</v>
      </c>
      <c r="F1918">
        <f>$O$2-C1918</f>
        <v>3</v>
      </c>
      <c r="G1918" cm="1">
        <f t="array" ref="G1918">_xlfn.IFS(F1918&gt;_xlfn.QUARTILE.INC(F:F,3),4,F1918&gt;_xlfn.QUARTILE.INC(F:F,2),3,F1918&gt;_xlfn.QUARTILE.INC(F:F,1),2,F1918&lt;=_xlfn.QUARTILE.INC(F:F,1),1)</f>
        <v>1</v>
      </c>
      <c r="H1918" cm="1">
        <f t="array" ref="H1918">_xlfn.IFS(B1918&gt;_xlfn.QUARTILE.INC(B:B,3),1,B1918&gt;_xlfn.QUARTILE.INC(B:B,2),2,B1918&gt;_xlfn.QUARTILE.INC(B:B,1),3,B1918&lt;=_xlfn.QUARTILE.INC(B:B,1),4)</f>
        <v>4</v>
      </c>
      <c r="I1918" cm="1">
        <f t="array" ref="I1918">_xlfn.IFS(D1918&gt;_xlfn.QUARTILE.INC(D:D,3),1,D1918&gt;_xlfn.QUARTILE.INC(D:D,2),2,D1918&gt;_xlfn.QUARTILE.INC(D:D,1),3,D1918&lt;=_xlfn.QUARTILE.INC(D:D,1),4)</f>
        <v>4</v>
      </c>
      <c r="J1918" t="str">
        <f t="shared" si="116"/>
        <v>144</v>
      </c>
      <c r="K1918" t="str">
        <f t="shared" si="117"/>
        <v/>
      </c>
      <c r="L1918" t="str">
        <f t="shared" si="118"/>
        <v/>
      </c>
      <c r="M1918" t="str">
        <f t="shared" si="119"/>
        <v/>
      </c>
    </row>
    <row r="1919" spans="1:13" x14ac:dyDescent="0.25">
      <c r="A1919">
        <v>5330</v>
      </c>
      <c r="B1919">
        <v>5</v>
      </c>
      <c r="C1919" s="1">
        <v>43584</v>
      </c>
      <c r="D1919">
        <v>26</v>
      </c>
      <c r="E1919">
        <v>3.25</v>
      </c>
      <c r="F1919">
        <f>$O$2-C1919</f>
        <v>2</v>
      </c>
      <c r="G1919" cm="1">
        <f t="array" ref="G1919">_xlfn.IFS(F1919&gt;_xlfn.QUARTILE.INC(F:F,3),4,F1919&gt;_xlfn.QUARTILE.INC(F:F,2),3,F1919&gt;_xlfn.QUARTILE.INC(F:F,1),2,F1919&lt;=_xlfn.QUARTILE.INC(F:F,1),1)</f>
        <v>1</v>
      </c>
      <c r="H1919" cm="1">
        <f t="array" ref="H1919">_xlfn.IFS(B1919&gt;_xlfn.QUARTILE.INC(B:B,3),1,B1919&gt;_xlfn.QUARTILE.INC(B:B,2),2,B1919&gt;_xlfn.QUARTILE.INC(B:B,1),3,B1919&lt;=_xlfn.QUARTILE.INC(B:B,1),4)</f>
        <v>4</v>
      </c>
      <c r="I1919" cm="1">
        <f t="array" ref="I1919">_xlfn.IFS(D1919&gt;_xlfn.QUARTILE.INC(D:D,3),1,D1919&gt;_xlfn.QUARTILE.INC(D:D,2),2,D1919&gt;_xlfn.QUARTILE.INC(D:D,1),3,D1919&lt;=_xlfn.QUARTILE.INC(D:D,1),4)</f>
        <v>4</v>
      </c>
      <c r="J1919" t="str">
        <f t="shared" si="116"/>
        <v>144</v>
      </c>
      <c r="K1919" t="str">
        <f t="shared" si="117"/>
        <v/>
      </c>
      <c r="L1919" t="str">
        <f t="shared" si="118"/>
        <v/>
      </c>
      <c r="M1919" t="str">
        <f t="shared" si="119"/>
        <v/>
      </c>
    </row>
    <row r="1920" spans="1:13" x14ac:dyDescent="0.25">
      <c r="A1920">
        <v>478</v>
      </c>
      <c r="B1920">
        <v>4</v>
      </c>
      <c r="C1920" s="1">
        <v>43576</v>
      </c>
      <c r="D1920">
        <v>26</v>
      </c>
      <c r="E1920">
        <v>6.5</v>
      </c>
      <c r="F1920">
        <f>$O$2-C1920</f>
        <v>10</v>
      </c>
      <c r="G1920" cm="1">
        <f t="array" ref="G1920">_xlfn.IFS(F1920&gt;_xlfn.QUARTILE.INC(F:F,3),4,F1920&gt;_xlfn.QUARTILE.INC(F:F,2),3,F1920&gt;_xlfn.QUARTILE.INC(F:F,1),2,F1920&lt;=_xlfn.QUARTILE.INC(F:F,1),1)</f>
        <v>4</v>
      </c>
      <c r="H1920" cm="1">
        <f t="array" ref="H1920">_xlfn.IFS(B1920&gt;_xlfn.QUARTILE.INC(B:B,3),1,B1920&gt;_xlfn.QUARTILE.INC(B:B,2),2,B1920&gt;_xlfn.QUARTILE.INC(B:B,1),3,B1920&lt;=_xlfn.QUARTILE.INC(B:B,1),4)</f>
        <v>4</v>
      </c>
      <c r="I1920" cm="1">
        <f t="array" ref="I1920">_xlfn.IFS(D1920&gt;_xlfn.QUARTILE.INC(D:D,3),1,D1920&gt;_xlfn.QUARTILE.INC(D:D,2),2,D1920&gt;_xlfn.QUARTILE.INC(D:D,1),3,D1920&lt;=_xlfn.QUARTILE.INC(D:D,1),4)</f>
        <v>4</v>
      </c>
      <c r="J1920" t="str">
        <f t="shared" si="116"/>
        <v>444</v>
      </c>
      <c r="K1920" t="str">
        <f t="shared" si="117"/>
        <v>At Risk</v>
      </c>
      <c r="L1920" t="str">
        <f t="shared" si="118"/>
        <v/>
      </c>
      <c r="M1920" t="str">
        <f t="shared" si="119"/>
        <v/>
      </c>
    </row>
    <row r="1921" spans="1:13" x14ac:dyDescent="0.25">
      <c r="A1921">
        <v>5252</v>
      </c>
      <c r="B1921">
        <v>5</v>
      </c>
      <c r="C1921" s="1">
        <v>43584</v>
      </c>
      <c r="D1921">
        <v>26</v>
      </c>
      <c r="E1921">
        <v>3.71428571428571</v>
      </c>
      <c r="F1921">
        <f>$O$2-C1921</f>
        <v>2</v>
      </c>
      <c r="G1921" cm="1">
        <f t="array" ref="G1921">_xlfn.IFS(F1921&gt;_xlfn.QUARTILE.INC(F:F,3),4,F1921&gt;_xlfn.QUARTILE.INC(F:F,2),3,F1921&gt;_xlfn.QUARTILE.INC(F:F,1),2,F1921&lt;=_xlfn.QUARTILE.INC(F:F,1),1)</f>
        <v>1</v>
      </c>
      <c r="H1921" cm="1">
        <f t="array" ref="H1921">_xlfn.IFS(B1921&gt;_xlfn.QUARTILE.INC(B:B,3),1,B1921&gt;_xlfn.QUARTILE.INC(B:B,2),2,B1921&gt;_xlfn.QUARTILE.INC(B:B,1),3,B1921&lt;=_xlfn.QUARTILE.INC(B:B,1),4)</f>
        <v>4</v>
      </c>
      <c r="I1921" cm="1">
        <f t="array" ref="I1921">_xlfn.IFS(D1921&gt;_xlfn.QUARTILE.INC(D:D,3),1,D1921&gt;_xlfn.QUARTILE.INC(D:D,2),2,D1921&gt;_xlfn.QUARTILE.INC(D:D,1),3,D1921&lt;=_xlfn.QUARTILE.INC(D:D,1),4)</f>
        <v>4</v>
      </c>
      <c r="J1921" t="str">
        <f t="shared" si="116"/>
        <v>144</v>
      </c>
      <c r="K1921" t="str">
        <f t="shared" si="117"/>
        <v/>
      </c>
      <c r="L1921" t="str">
        <f t="shared" si="118"/>
        <v/>
      </c>
      <c r="M1921" t="str">
        <f t="shared" si="119"/>
        <v/>
      </c>
    </row>
    <row r="1922" spans="1:13" x14ac:dyDescent="0.25">
      <c r="A1922">
        <v>163</v>
      </c>
      <c r="B1922">
        <v>5</v>
      </c>
      <c r="C1922" s="1">
        <v>43583</v>
      </c>
      <c r="D1922">
        <v>26</v>
      </c>
      <c r="E1922">
        <v>4.3333333333333304</v>
      </c>
      <c r="F1922">
        <f>$O$2-C1922</f>
        <v>3</v>
      </c>
      <c r="G1922" cm="1">
        <f t="array" ref="G1922">_xlfn.IFS(F1922&gt;_xlfn.QUARTILE.INC(F:F,3),4,F1922&gt;_xlfn.QUARTILE.INC(F:F,2),3,F1922&gt;_xlfn.QUARTILE.INC(F:F,1),2,F1922&lt;=_xlfn.QUARTILE.INC(F:F,1),1)</f>
        <v>1</v>
      </c>
      <c r="H1922" cm="1">
        <f t="array" ref="H1922">_xlfn.IFS(B1922&gt;_xlfn.QUARTILE.INC(B:B,3),1,B1922&gt;_xlfn.QUARTILE.INC(B:B,2),2,B1922&gt;_xlfn.QUARTILE.INC(B:B,1),3,B1922&lt;=_xlfn.QUARTILE.INC(B:B,1),4)</f>
        <v>4</v>
      </c>
      <c r="I1922" cm="1">
        <f t="array" ref="I1922">_xlfn.IFS(D1922&gt;_xlfn.QUARTILE.INC(D:D,3),1,D1922&gt;_xlfn.QUARTILE.INC(D:D,2),2,D1922&gt;_xlfn.QUARTILE.INC(D:D,1),3,D1922&lt;=_xlfn.QUARTILE.INC(D:D,1),4)</f>
        <v>4</v>
      </c>
      <c r="J1922" t="str">
        <f t="shared" si="116"/>
        <v>144</v>
      </c>
      <c r="K1922" t="str">
        <f t="shared" si="117"/>
        <v/>
      </c>
      <c r="L1922" t="str">
        <f t="shared" si="118"/>
        <v/>
      </c>
      <c r="M1922" t="str">
        <f t="shared" si="119"/>
        <v/>
      </c>
    </row>
    <row r="1923" spans="1:13" x14ac:dyDescent="0.25">
      <c r="A1923">
        <v>13</v>
      </c>
      <c r="B1923">
        <v>5</v>
      </c>
      <c r="C1923" s="1">
        <v>43577</v>
      </c>
      <c r="D1923">
        <v>25.95</v>
      </c>
      <c r="E1923">
        <v>4.3250000000000002</v>
      </c>
      <c r="F1923">
        <f>$O$2-C1923</f>
        <v>9</v>
      </c>
      <c r="G1923" cm="1">
        <f t="array" ref="G1923">_xlfn.IFS(F1923&gt;_xlfn.QUARTILE.INC(F:F,3),4,F1923&gt;_xlfn.QUARTILE.INC(F:F,2),3,F1923&gt;_xlfn.QUARTILE.INC(F:F,1),2,F1923&lt;=_xlfn.QUARTILE.INC(F:F,1),1)</f>
        <v>4</v>
      </c>
      <c r="H1923" cm="1">
        <f t="array" ref="H1923">_xlfn.IFS(B1923&gt;_xlfn.QUARTILE.INC(B:B,3),1,B1923&gt;_xlfn.QUARTILE.INC(B:B,2),2,B1923&gt;_xlfn.QUARTILE.INC(B:B,1),3,B1923&lt;=_xlfn.QUARTILE.INC(B:B,1),4)</f>
        <v>4</v>
      </c>
      <c r="I1923" cm="1">
        <f t="array" ref="I1923">_xlfn.IFS(D1923&gt;_xlfn.QUARTILE.INC(D:D,3),1,D1923&gt;_xlfn.QUARTILE.INC(D:D,2),2,D1923&gt;_xlfn.QUARTILE.INC(D:D,1),3,D1923&lt;=_xlfn.QUARTILE.INC(D:D,1),4)</f>
        <v>4</v>
      </c>
      <c r="J1923" t="str">
        <f t="shared" ref="J1923:J1986" si="120">_xlfn.CONCAT(G1923,H1923,I1923,)</f>
        <v>444</v>
      </c>
      <c r="K1923" t="str">
        <f t="shared" ref="K1923:K1986" si="121">IF(OR(G1923=4,G1923=4),"At Risk", "")</f>
        <v>At Risk</v>
      </c>
      <c r="L1923" t="str">
        <f t="shared" ref="L1923:L1986" si="122">IF(AND(G1923=1,H1923=1,I1923=1),"Champion","")</f>
        <v/>
      </c>
      <c r="M1923" t="str">
        <f t="shared" ref="M1923:M1986" si="123">IF(H1923=1,"Loyal","")</f>
        <v/>
      </c>
    </row>
    <row r="1924" spans="1:13" x14ac:dyDescent="0.25">
      <c r="A1924">
        <v>5448</v>
      </c>
      <c r="B1924">
        <v>6</v>
      </c>
      <c r="C1924" s="1">
        <v>43573</v>
      </c>
      <c r="D1924">
        <v>25.8</v>
      </c>
      <c r="E1924">
        <v>3.6857142857142802</v>
      </c>
      <c r="F1924">
        <f>$O$2-C1924</f>
        <v>13</v>
      </c>
      <c r="G1924" cm="1">
        <f t="array" ref="G1924">_xlfn.IFS(F1924&gt;_xlfn.QUARTILE.INC(F:F,3),4,F1924&gt;_xlfn.QUARTILE.INC(F:F,2),3,F1924&gt;_xlfn.QUARTILE.INC(F:F,1),2,F1924&lt;=_xlfn.QUARTILE.INC(F:F,1),1)</f>
        <v>4</v>
      </c>
      <c r="H1924" cm="1">
        <f t="array" ref="H1924">_xlfn.IFS(B1924&gt;_xlfn.QUARTILE.INC(B:B,3),1,B1924&gt;_xlfn.QUARTILE.INC(B:B,2),2,B1924&gt;_xlfn.QUARTILE.INC(B:B,1),3,B1924&lt;=_xlfn.QUARTILE.INC(B:B,1),4)</f>
        <v>4</v>
      </c>
      <c r="I1924" cm="1">
        <f t="array" ref="I1924">_xlfn.IFS(D1924&gt;_xlfn.QUARTILE.INC(D:D,3),1,D1924&gt;_xlfn.QUARTILE.INC(D:D,2),2,D1924&gt;_xlfn.QUARTILE.INC(D:D,1),3,D1924&lt;=_xlfn.QUARTILE.INC(D:D,1),4)</f>
        <v>4</v>
      </c>
      <c r="J1924" t="str">
        <f t="shared" si="120"/>
        <v>444</v>
      </c>
      <c r="K1924" t="str">
        <f t="shared" si="121"/>
        <v>At Risk</v>
      </c>
      <c r="L1924" t="str">
        <f t="shared" si="122"/>
        <v/>
      </c>
      <c r="M1924" t="str">
        <f t="shared" si="123"/>
        <v/>
      </c>
    </row>
    <row r="1925" spans="1:13" x14ac:dyDescent="0.25">
      <c r="A1925">
        <v>8116</v>
      </c>
      <c r="B1925">
        <v>6</v>
      </c>
      <c r="C1925" s="1">
        <v>43582</v>
      </c>
      <c r="D1925">
        <v>25.75</v>
      </c>
      <c r="E1925">
        <v>3.6785714285714199</v>
      </c>
      <c r="F1925">
        <f>$O$2-C1925</f>
        <v>4</v>
      </c>
      <c r="G1925" cm="1">
        <f t="array" ref="G1925">_xlfn.IFS(F1925&gt;_xlfn.QUARTILE.INC(F:F,3),4,F1925&gt;_xlfn.QUARTILE.INC(F:F,2),3,F1925&gt;_xlfn.QUARTILE.INC(F:F,1),2,F1925&lt;=_xlfn.QUARTILE.INC(F:F,1),1)</f>
        <v>2</v>
      </c>
      <c r="H1925" cm="1">
        <f t="array" ref="H1925">_xlfn.IFS(B1925&gt;_xlfn.QUARTILE.INC(B:B,3),1,B1925&gt;_xlfn.QUARTILE.INC(B:B,2),2,B1925&gt;_xlfn.QUARTILE.INC(B:B,1),3,B1925&lt;=_xlfn.QUARTILE.INC(B:B,1),4)</f>
        <v>4</v>
      </c>
      <c r="I1925" cm="1">
        <f t="array" ref="I1925">_xlfn.IFS(D1925&gt;_xlfn.QUARTILE.INC(D:D,3),1,D1925&gt;_xlfn.QUARTILE.INC(D:D,2),2,D1925&gt;_xlfn.QUARTILE.INC(D:D,1),3,D1925&lt;=_xlfn.QUARTILE.INC(D:D,1),4)</f>
        <v>4</v>
      </c>
      <c r="J1925" t="str">
        <f t="shared" si="120"/>
        <v>244</v>
      </c>
      <c r="K1925" t="str">
        <f t="shared" si="121"/>
        <v/>
      </c>
      <c r="L1925" t="str">
        <f t="shared" si="122"/>
        <v/>
      </c>
      <c r="M1925" t="str">
        <f t="shared" si="123"/>
        <v/>
      </c>
    </row>
    <row r="1926" spans="1:13" x14ac:dyDescent="0.25">
      <c r="A1926">
        <v>5142</v>
      </c>
      <c r="B1926">
        <v>6</v>
      </c>
      <c r="C1926" s="1">
        <v>43584</v>
      </c>
      <c r="D1926">
        <v>25.75</v>
      </c>
      <c r="E1926">
        <v>4.2916666666666599</v>
      </c>
      <c r="F1926">
        <f>$O$2-C1926</f>
        <v>2</v>
      </c>
      <c r="G1926" cm="1">
        <f t="array" ref="G1926">_xlfn.IFS(F1926&gt;_xlfn.QUARTILE.INC(F:F,3),4,F1926&gt;_xlfn.QUARTILE.INC(F:F,2),3,F1926&gt;_xlfn.QUARTILE.INC(F:F,1),2,F1926&lt;=_xlfn.QUARTILE.INC(F:F,1),1)</f>
        <v>1</v>
      </c>
      <c r="H1926" cm="1">
        <f t="array" ref="H1926">_xlfn.IFS(B1926&gt;_xlfn.QUARTILE.INC(B:B,3),1,B1926&gt;_xlfn.QUARTILE.INC(B:B,2),2,B1926&gt;_xlfn.QUARTILE.INC(B:B,1),3,B1926&lt;=_xlfn.QUARTILE.INC(B:B,1),4)</f>
        <v>4</v>
      </c>
      <c r="I1926" cm="1">
        <f t="array" ref="I1926">_xlfn.IFS(D1926&gt;_xlfn.QUARTILE.INC(D:D,3),1,D1926&gt;_xlfn.QUARTILE.INC(D:D,2),2,D1926&gt;_xlfn.QUARTILE.INC(D:D,1),3,D1926&lt;=_xlfn.QUARTILE.INC(D:D,1),4)</f>
        <v>4</v>
      </c>
      <c r="J1926" t="str">
        <f t="shared" si="120"/>
        <v>144</v>
      </c>
      <c r="K1926" t="str">
        <f t="shared" si="121"/>
        <v/>
      </c>
      <c r="L1926" t="str">
        <f t="shared" si="122"/>
        <v/>
      </c>
      <c r="M1926" t="str">
        <f t="shared" si="123"/>
        <v/>
      </c>
    </row>
    <row r="1927" spans="1:13" x14ac:dyDescent="0.25">
      <c r="A1927">
        <v>5680</v>
      </c>
      <c r="B1927">
        <v>6</v>
      </c>
      <c r="C1927" s="1">
        <v>43583</v>
      </c>
      <c r="D1927">
        <v>25.75</v>
      </c>
      <c r="E1927">
        <v>3.6785714285714199</v>
      </c>
      <c r="F1927">
        <f>$O$2-C1927</f>
        <v>3</v>
      </c>
      <c r="G1927" cm="1">
        <f t="array" ref="G1927">_xlfn.IFS(F1927&gt;_xlfn.QUARTILE.INC(F:F,3),4,F1927&gt;_xlfn.QUARTILE.INC(F:F,2),3,F1927&gt;_xlfn.QUARTILE.INC(F:F,1),2,F1927&lt;=_xlfn.QUARTILE.INC(F:F,1),1)</f>
        <v>1</v>
      </c>
      <c r="H1927" cm="1">
        <f t="array" ref="H1927">_xlfn.IFS(B1927&gt;_xlfn.QUARTILE.INC(B:B,3),1,B1927&gt;_xlfn.QUARTILE.INC(B:B,2),2,B1927&gt;_xlfn.QUARTILE.INC(B:B,1),3,B1927&lt;=_xlfn.QUARTILE.INC(B:B,1),4)</f>
        <v>4</v>
      </c>
      <c r="I1927" cm="1">
        <f t="array" ref="I1927">_xlfn.IFS(D1927&gt;_xlfn.QUARTILE.INC(D:D,3),1,D1927&gt;_xlfn.QUARTILE.INC(D:D,2),2,D1927&gt;_xlfn.QUARTILE.INC(D:D,1),3,D1927&lt;=_xlfn.QUARTILE.INC(D:D,1),4)</f>
        <v>4</v>
      </c>
      <c r="J1927" t="str">
        <f t="shared" si="120"/>
        <v>144</v>
      </c>
      <c r="K1927" t="str">
        <f t="shared" si="121"/>
        <v/>
      </c>
      <c r="L1927" t="str">
        <f t="shared" si="122"/>
        <v/>
      </c>
      <c r="M1927" t="str">
        <f t="shared" si="123"/>
        <v/>
      </c>
    </row>
    <row r="1928" spans="1:13" x14ac:dyDescent="0.25">
      <c r="A1928">
        <v>362</v>
      </c>
      <c r="B1928">
        <v>6</v>
      </c>
      <c r="C1928" s="1">
        <v>43572</v>
      </c>
      <c r="D1928">
        <v>25.7</v>
      </c>
      <c r="E1928">
        <v>4.2833333333333297</v>
      </c>
      <c r="F1928">
        <f>$O$2-C1928</f>
        <v>14</v>
      </c>
      <c r="G1928" cm="1">
        <f t="array" ref="G1928">_xlfn.IFS(F1928&gt;_xlfn.QUARTILE.INC(F:F,3),4,F1928&gt;_xlfn.QUARTILE.INC(F:F,2),3,F1928&gt;_xlfn.QUARTILE.INC(F:F,1),2,F1928&lt;=_xlfn.QUARTILE.INC(F:F,1),1)</f>
        <v>4</v>
      </c>
      <c r="H1928" cm="1">
        <f t="array" ref="H1928">_xlfn.IFS(B1928&gt;_xlfn.QUARTILE.INC(B:B,3),1,B1928&gt;_xlfn.QUARTILE.INC(B:B,2),2,B1928&gt;_xlfn.QUARTILE.INC(B:B,1),3,B1928&lt;=_xlfn.QUARTILE.INC(B:B,1),4)</f>
        <v>4</v>
      </c>
      <c r="I1928" cm="1">
        <f t="array" ref="I1928">_xlfn.IFS(D1928&gt;_xlfn.QUARTILE.INC(D:D,3),1,D1928&gt;_xlfn.QUARTILE.INC(D:D,2),2,D1928&gt;_xlfn.QUARTILE.INC(D:D,1),3,D1928&lt;=_xlfn.QUARTILE.INC(D:D,1),4)</f>
        <v>4</v>
      </c>
      <c r="J1928" t="str">
        <f t="shared" si="120"/>
        <v>444</v>
      </c>
      <c r="K1928" t="str">
        <f t="shared" si="121"/>
        <v>At Risk</v>
      </c>
      <c r="L1928" t="str">
        <f t="shared" si="122"/>
        <v/>
      </c>
      <c r="M1928" t="str">
        <f t="shared" si="123"/>
        <v/>
      </c>
    </row>
    <row r="1929" spans="1:13" x14ac:dyDescent="0.25">
      <c r="A1929">
        <v>78</v>
      </c>
      <c r="B1929">
        <v>5</v>
      </c>
      <c r="C1929" s="1">
        <v>43582</v>
      </c>
      <c r="D1929">
        <v>25.7</v>
      </c>
      <c r="E1929">
        <v>5.14</v>
      </c>
      <c r="F1929">
        <f>$O$2-C1929</f>
        <v>4</v>
      </c>
      <c r="G1929" cm="1">
        <f t="array" ref="G1929">_xlfn.IFS(F1929&gt;_xlfn.QUARTILE.INC(F:F,3),4,F1929&gt;_xlfn.QUARTILE.INC(F:F,2),3,F1929&gt;_xlfn.QUARTILE.INC(F:F,1),2,F1929&lt;=_xlfn.QUARTILE.INC(F:F,1),1)</f>
        <v>2</v>
      </c>
      <c r="H1929" cm="1">
        <f t="array" ref="H1929">_xlfn.IFS(B1929&gt;_xlfn.QUARTILE.INC(B:B,3),1,B1929&gt;_xlfn.QUARTILE.INC(B:B,2),2,B1929&gt;_xlfn.QUARTILE.INC(B:B,1),3,B1929&lt;=_xlfn.QUARTILE.INC(B:B,1),4)</f>
        <v>4</v>
      </c>
      <c r="I1929" cm="1">
        <f t="array" ref="I1929">_xlfn.IFS(D1929&gt;_xlfn.QUARTILE.INC(D:D,3),1,D1929&gt;_xlfn.QUARTILE.INC(D:D,2),2,D1929&gt;_xlfn.QUARTILE.INC(D:D,1),3,D1929&lt;=_xlfn.QUARTILE.INC(D:D,1),4)</f>
        <v>4</v>
      </c>
      <c r="J1929" t="str">
        <f t="shared" si="120"/>
        <v>244</v>
      </c>
      <c r="K1929" t="str">
        <f t="shared" si="121"/>
        <v/>
      </c>
      <c r="L1929" t="str">
        <f t="shared" si="122"/>
        <v/>
      </c>
      <c r="M1929" t="str">
        <f t="shared" si="123"/>
        <v/>
      </c>
    </row>
    <row r="1930" spans="1:13" x14ac:dyDescent="0.25">
      <c r="A1930">
        <v>5374</v>
      </c>
      <c r="B1930">
        <v>5</v>
      </c>
      <c r="C1930" s="1">
        <v>43584</v>
      </c>
      <c r="D1930">
        <v>25.7</v>
      </c>
      <c r="E1930">
        <v>4.2833333333333297</v>
      </c>
      <c r="F1930">
        <f>$O$2-C1930</f>
        <v>2</v>
      </c>
      <c r="G1930" cm="1">
        <f t="array" ref="G1930">_xlfn.IFS(F1930&gt;_xlfn.QUARTILE.INC(F:F,3),4,F1930&gt;_xlfn.QUARTILE.INC(F:F,2),3,F1930&gt;_xlfn.QUARTILE.INC(F:F,1),2,F1930&lt;=_xlfn.QUARTILE.INC(F:F,1),1)</f>
        <v>1</v>
      </c>
      <c r="H1930" cm="1">
        <f t="array" ref="H1930">_xlfn.IFS(B1930&gt;_xlfn.QUARTILE.INC(B:B,3),1,B1930&gt;_xlfn.QUARTILE.INC(B:B,2),2,B1930&gt;_xlfn.QUARTILE.INC(B:B,1),3,B1930&lt;=_xlfn.QUARTILE.INC(B:B,1),4)</f>
        <v>4</v>
      </c>
      <c r="I1930" cm="1">
        <f t="array" ref="I1930">_xlfn.IFS(D1930&gt;_xlfn.QUARTILE.INC(D:D,3),1,D1930&gt;_xlfn.QUARTILE.INC(D:D,2),2,D1930&gt;_xlfn.QUARTILE.INC(D:D,1),3,D1930&lt;=_xlfn.QUARTILE.INC(D:D,1),4)</f>
        <v>4</v>
      </c>
      <c r="J1930" t="str">
        <f t="shared" si="120"/>
        <v>144</v>
      </c>
      <c r="K1930" t="str">
        <f t="shared" si="121"/>
        <v/>
      </c>
      <c r="L1930" t="str">
        <f t="shared" si="122"/>
        <v/>
      </c>
      <c r="M1930" t="str">
        <f t="shared" si="123"/>
        <v/>
      </c>
    </row>
    <row r="1931" spans="1:13" x14ac:dyDescent="0.25">
      <c r="A1931">
        <v>443</v>
      </c>
      <c r="B1931">
        <v>5</v>
      </c>
      <c r="C1931" s="1">
        <v>43584</v>
      </c>
      <c r="D1931">
        <v>25.7</v>
      </c>
      <c r="E1931">
        <v>5.14</v>
      </c>
      <c r="F1931">
        <f>$O$2-C1931</f>
        <v>2</v>
      </c>
      <c r="G1931" cm="1">
        <f t="array" ref="G1931">_xlfn.IFS(F1931&gt;_xlfn.QUARTILE.INC(F:F,3),4,F1931&gt;_xlfn.QUARTILE.INC(F:F,2),3,F1931&gt;_xlfn.QUARTILE.INC(F:F,1),2,F1931&lt;=_xlfn.QUARTILE.INC(F:F,1),1)</f>
        <v>1</v>
      </c>
      <c r="H1931" cm="1">
        <f t="array" ref="H1931">_xlfn.IFS(B1931&gt;_xlfn.QUARTILE.INC(B:B,3),1,B1931&gt;_xlfn.QUARTILE.INC(B:B,2),2,B1931&gt;_xlfn.QUARTILE.INC(B:B,1),3,B1931&lt;=_xlfn.QUARTILE.INC(B:B,1),4)</f>
        <v>4</v>
      </c>
      <c r="I1931" cm="1">
        <f t="array" ref="I1931">_xlfn.IFS(D1931&gt;_xlfn.QUARTILE.INC(D:D,3),1,D1931&gt;_xlfn.QUARTILE.INC(D:D,2),2,D1931&gt;_xlfn.QUARTILE.INC(D:D,1),3,D1931&lt;=_xlfn.QUARTILE.INC(D:D,1),4)</f>
        <v>4</v>
      </c>
      <c r="J1931" t="str">
        <f t="shared" si="120"/>
        <v>144</v>
      </c>
      <c r="K1931" t="str">
        <f t="shared" si="121"/>
        <v/>
      </c>
      <c r="L1931" t="str">
        <f t="shared" si="122"/>
        <v/>
      </c>
      <c r="M1931" t="str">
        <f t="shared" si="123"/>
        <v/>
      </c>
    </row>
    <row r="1932" spans="1:13" x14ac:dyDescent="0.25">
      <c r="A1932">
        <v>5560</v>
      </c>
      <c r="B1932">
        <v>5</v>
      </c>
      <c r="C1932" s="1">
        <v>43583</v>
      </c>
      <c r="D1932">
        <v>25.6</v>
      </c>
      <c r="E1932">
        <v>5.12</v>
      </c>
      <c r="F1932">
        <f>$O$2-C1932</f>
        <v>3</v>
      </c>
      <c r="G1932" cm="1">
        <f t="array" ref="G1932">_xlfn.IFS(F1932&gt;_xlfn.QUARTILE.INC(F:F,3),4,F1932&gt;_xlfn.QUARTILE.INC(F:F,2),3,F1932&gt;_xlfn.QUARTILE.INC(F:F,1),2,F1932&lt;=_xlfn.QUARTILE.INC(F:F,1),1)</f>
        <v>1</v>
      </c>
      <c r="H1932" cm="1">
        <f t="array" ref="H1932">_xlfn.IFS(B1932&gt;_xlfn.QUARTILE.INC(B:B,3),1,B1932&gt;_xlfn.QUARTILE.INC(B:B,2),2,B1932&gt;_xlfn.QUARTILE.INC(B:B,1),3,B1932&lt;=_xlfn.QUARTILE.INC(B:B,1),4)</f>
        <v>4</v>
      </c>
      <c r="I1932" cm="1">
        <f t="array" ref="I1932">_xlfn.IFS(D1932&gt;_xlfn.QUARTILE.INC(D:D,3),1,D1932&gt;_xlfn.QUARTILE.INC(D:D,2),2,D1932&gt;_xlfn.QUARTILE.INC(D:D,1),3,D1932&lt;=_xlfn.QUARTILE.INC(D:D,1),4)</f>
        <v>4</v>
      </c>
      <c r="J1932" t="str">
        <f t="shared" si="120"/>
        <v>144</v>
      </c>
      <c r="K1932" t="str">
        <f t="shared" si="121"/>
        <v/>
      </c>
      <c r="L1932" t="str">
        <f t="shared" si="122"/>
        <v/>
      </c>
      <c r="M1932" t="str">
        <f t="shared" si="123"/>
        <v/>
      </c>
    </row>
    <row r="1933" spans="1:13" x14ac:dyDescent="0.25">
      <c r="A1933">
        <v>5350</v>
      </c>
      <c r="B1933">
        <v>6</v>
      </c>
      <c r="C1933" s="1">
        <v>43584</v>
      </c>
      <c r="D1933">
        <v>25.6</v>
      </c>
      <c r="E1933">
        <v>4.2666666666666604</v>
      </c>
      <c r="F1933">
        <f>$O$2-C1933</f>
        <v>2</v>
      </c>
      <c r="G1933" cm="1">
        <f t="array" ref="G1933">_xlfn.IFS(F1933&gt;_xlfn.QUARTILE.INC(F:F,3),4,F1933&gt;_xlfn.QUARTILE.INC(F:F,2),3,F1933&gt;_xlfn.QUARTILE.INC(F:F,1),2,F1933&lt;=_xlfn.QUARTILE.INC(F:F,1),1)</f>
        <v>1</v>
      </c>
      <c r="H1933" cm="1">
        <f t="array" ref="H1933">_xlfn.IFS(B1933&gt;_xlfn.QUARTILE.INC(B:B,3),1,B1933&gt;_xlfn.QUARTILE.INC(B:B,2),2,B1933&gt;_xlfn.QUARTILE.INC(B:B,1),3,B1933&lt;=_xlfn.QUARTILE.INC(B:B,1),4)</f>
        <v>4</v>
      </c>
      <c r="I1933" cm="1">
        <f t="array" ref="I1933">_xlfn.IFS(D1933&gt;_xlfn.QUARTILE.INC(D:D,3),1,D1933&gt;_xlfn.QUARTILE.INC(D:D,2),2,D1933&gt;_xlfn.QUARTILE.INC(D:D,1),3,D1933&lt;=_xlfn.QUARTILE.INC(D:D,1),4)</f>
        <v>4</v>
      </c>
      <c r="J1933" t="str">
        <f t="shared" si="120"/>
        <v>144</v>
      </c>
      <c r="K1933" t="str">
        <f t="shared" si="121"/>
        <v/>
      </c>
      <c r="L1933" t="str">
        <f t="shared" si="122"/>
        <v/>
      </c>
      <c r="M1933" t="str">
        <f t="shared" si="123"/>
        <v/>
      </c>
    </row>
    <row r="1934" spans="1:13" x14ac:dyDescent="0.25">
      <c r="A1934">
        <v>5089</v>
      </c>
      <c r="B1934">
        <v>7</v>
      </c>
      <c r="C1934" s="1">
        <v>43580</v>
      </c>
      <c r="D1934">
        <v>25.6</v>
      </c>
      <c r="E1934">
        <v>3.6571428571428499</v>
      </c>
      <c r="F1934">
        <f>$O$2-C1934</f>
        <v>6</v>
      </c>
      <c r="G1934" cm="1">
        <f t="array" ref="G1934">_xlfn.IFS(F1934&gt;_xlfn.QUARTILE.INC(F:F,3),4,F1934&gt;_xlfn.QUARTILE.INC(F:F,2),3,F1934&gt;_xlfn.QUARTILE.INC(F:F,1),2,F1934&lt;=_xlfn.QUARTILE.INC(F:F,1),1)</f>
        <v>3</v>
      </c>
      <c r="H1934" cm="1">
        <f t="array" ref="H1934">_xlfn.IFS(B1934&gt;_xlfn.QUARTILE.INC(B:B,3),1,B1934&gt;_xlfn.QUARTILE.INC(B:B,2),2,B1934&gt;_xlfn.QUARTILE.INC(B:B,1),3,B1934&lt;=_xlfn.QUARTILE.INC(B:B,1),4)</f>
        <v>3</v>
      </c>
      <c r="I1934" cm="1">
        <f t="array" ref="I1934">_xlfn.IFS(D1934&gt;_xlfn.QUARTILE.INC(D:D,3),1,D1934&gt;_xlfn.QUARTILE.INC(D:D,2),2,D1934&gt;_xlfn.QUARTILE.INC(D:D,1),3,D1934&lt;=_xlfn.QUARTILE.INC(D:D,1),4)</f>
        <v>4</v>
      </c>
      <c r="J1934" t="str">
        <f t="shared" si="120"/>
        <v>334</v>
      </c>
      <c r="K1934" t="str">
        <f t="shared" si="121"/>
        <v/>
      </c>
      <c r="L1934" t="str">
        <f t="shared" si="122"/>
        <v/>
      </c>
      <c r="M1934" t="str">
        <f t="shared" si="123"/>
        <v/>
      </c>
    </row>
    <row r="1935" spans="1:13" x14ac:dyDescent="0.25">
      <c r="A1935">
        <v>5893</v>
      </c>
      <c r="B1935">
        <v>4</v>
      </c>
      <c r="C1935" s="1">
        <v>43560</v>
      </c>
      <c r="D1935">
        <v>25.6</v>
      </c>
      <c r="E1935">
        <v>4.2666666666666604</v>
      </c>
      <c r="F1935">
        <f>$O$2-C1935</f>
        <v>26</v>
      </c>
      <c r="G1935" cm="1">
        <f t="array" ref="G1935">_xlfn.IFS(F1935&gt;_xlfn.QUARTILE.INC(F:F,3),4,F1935&gt;_xlfn.QUARTILE.INC(F:F,2),3,F1935&gt;_xlfn.QUARTILE.INC(F:F,1),2,F1935&lt;=_xlfn.QUARTILE.INC(F:F,1),1)</f>
        <v>4</v>
      </c>
      <c r="H1935" cm="1">
        <f t="array" ref="H1935">_xlfn.IFS(B1935&gt;_xlfn.QUARTILE.INC(B:B,3),1,B1935&gt;_xlfn.QUARTILE.INC(B:B,2),2,B1935&gt;_xlfn.QUARTILE.INC(B:B,1),3,B1935&lt;=_xlfn.QUARTILE.INC(B:B,1),4)</f>
        <v>4</v>
      </c>
      <c r="I1935" cm="1">
        <f t="array" ref="I1935">_xlfn.IFS(D1935&gt;_xlfn.QUARTILE.INC(D:D,3),1,D1935&gt;_xlfn.QUARTILE.INC(D:D,2),2,D1935&gt;_xlfn.QUARTILE.INC(D:D,1),3,D1935&lt;=_xlfn.QUARTILE.INC(D:D,1),4)</f>
        <v>4</v>
      </c>
      <c r="J1935" t="str">
        <f t="shared" si="120"/>
        <v>444</v>
      </c>
      <c r="K1935" t="str">
        <f t="shared" si="121"/>
        <v>At Risk</v>
      </c>
      <c r="L1935" t="str">
        <f t="shared" si="122"/>
        <v/>
      </c>
      <c r="M1935" t="str">
        <f t="shared" si="123"/>
        <v/>
      </c>
    </row>
    <row r="1936" spans="1:13" x14ac:dyDescent="0.25">
      <c r="A1936">
        <v>543</v>
      </c>
      <c r="B1936">
        <v>4</v>
      </c>
      <c r="C1936" s="1">
        <v>43571</v>
      </c>
      <c r="D1936">
        <v>25.55</v>
      </c>
      <c r="E1936">
        <v>4.2583333333333302</v>
      </c>
      <c r="F1936">
        <f>$O$2-C1936</f>
        <v>15</v>
      </c>
      <c r="G1936" cm="1">
        <f t="array" ref="G1936">_xlfn.IFS(F1936&gt;_xlfn.QUARTILE.INC(F:F,3),4,F1936&gt;_xlfn.QUARTILE.INC(F:F,2),3,F1936&gt;_xlfn.QUARTILE.INC(F:F,1),2,F1936&lt;=_xlfn.QUARTILE.INC(F:F,1),1)</f>
        <v>4</v>
      </c>
      <c r="H1936" cm="1">
        <f t="array" ref="H1936">_xlfn.IFS(B1936&gt;_xlfn.QUARTILE.INC(B:B,3),1,B1936&gt;_xlfn.QUARTILE.INC(B:B,2),2,B1936&gt;_xlfn.QUARTILE.INC(B:B,1),3,B1936&lt;=_xlfn.QUARTILE.INC(B:B,1),4)</f>
        <v>4</v>
      </c>
      <c r="I1936" cm="1">
        <f t="array" ref="I1936">_xlfn.IFS(D1936&gt;_xlfn.QUARTILE.INC(D:D,3),1,D1936&gt;_xlfn.QUARTILE.INC(D:D,2),2,D1936&gt;_xlfn.QUARTILE.INC(D:D,1),3,D1936&lt;=_xlfn.QUARTILE.INC(D:D,1),4)</f>
        <v>4</v>
      </c>
      <c r="J1936" t="str">
        <f t="shared" si="120"/>
        <v>444</v>
      </c>
      <c r="K1936" t="str">
        <f t="shared" si="121"/>
        <v>At Risk</v>
      </c>
      <c r="L1936" t="str">
        <f t="shared" si="122"/>
        <v/>
      </c>
      <c r="M1936" t="str">
        <f t="shared" si="123"/>
        <v/>
      </c>
    </row>
    <row r="1937" spans="1:13" x14ac:dyDescent="0.25">
      <c r="A1937">
        <v>5650</v>
      </c>
      <c r="B1937">
        <v>5</v>
      </c>
      <c r="C1937" s="1">
        <v>43568</v>
      </c>
      <c r="D1937">
        <v>25.5</v>
      </c>
      <c r="E1937">
        <v>4.25</v>
      </c>
      <c r="F1937">
        <f>$O$2-C1937</f>
        <v>18</v>
      </c>
      <c r="G1937" cm="1">
        <f t="array" ref="G1937">_xlfn.IFS(F1937&gt;_xlfn.QUARTILE.INC(F:F,3),4,F1937&gt;_xlfn.QUARTILE.INC(F:F,2),3,F1937&gt;_xlfn.QUARTILE.INC(F:F,1),2,F1937&lt;=_xlfn.QUARTILE.INC(F:F,1),1)</f>
        <v>4</v>
      </c>
      <c r="H1937" cm="1">
        <f t="array" ref="H1937">_xlfn.IFS(B1937&gt;_xlfn.QUARTILE.INC(B:B,3),1,B1937&gt;_xlfn.QUARTILE.INC(B:B,2),2,B1937&gt;_xlfn.QUARTILE.INC(B:B,1),3,B1937&lt;=_xlfn.QUARTILE.INC(B:B,1),4)</f>
        <v>4</v>
      </c>
      <c r="I1937" cm="1">
        <f t="array" ref="I1937">_xlfn.IFS(D1937&gt;_xlfn.QUARTILE.INC(D:D,3),1,D1937&gt;_xlfn.QUARTILE.INC(D:D,2),2,D1937&gt;_xlfn.QUARTILE.INC(D:D,1),3,D1937&lt;=_xlfn.QUARTILE.INC(D:D,1),4)</f>
        <v>4</v>
      </c>
      <c r="J1937" t="str">
        <f t="shared" si="120"/>
        <v>444</v>
      </c>
      <c r="K1937" t="str">
        <f t="shared" si="121"/>
        <v>At Risk</v>
      </c>
      <c r="L1937" t="str">
        <f t="shared" si="122"/>
        <v/>
      </c>
      <c r="M1937" t="str">
        <f t="shared" si="123"/>
        <v/>
      </c>
    </row>
    <row r="1938" spans="1:13" x14ac:dyDescent="0.25">
      <c r="A1938">
        <v>5409</v>
      </c>
      <c r="B1938">
        <v>6</v>
      </c>
      <c r="C1938" s="1">
        <v>43584</v>
      </c>
      <c r="D1938">
        <v>25.5</v>
      </c>
      <c r="E1938">
        <v>4.25</v>
      </c>
      <c r="F1938">
        <f>$O$2-C1938</f>
        <v>2</v>
      </c>
      <c r="G1938" cm="1">
        <f t="array" ref="G1938">_xlfn.IFS(F1938&gt;_xlfn.QUARTILE.INC(F:F,3),4,F1938&gt;_xlfn.QUARTILE.INC(F:F,2),3,F1938&gt;_xlfn.QUARTILE.INC(F:F,1),2,F1938&lt;=_xlfn.QUARTILE.INC(F:F,1),1)</f>
        <v>1</v>
      </c>
      <c r="H1938" cm="1">
        <f t="array" ref="H1938">_xlfn.IFS(B1938&gt;_xlfn.QUARTILE.INC(B:B,3),1,B1938&gt;_xlfn.QUARTILE.INC(B:B,2),2,B1938&gt;_xlfn.QUARTILE.INC(B:B,1),3,B1938&lt;=_xlfn.QUARTILE.INC(B:B,1),4)</f>
        <v>4</v>
      </c>
      <c r="I1938" cm="1">
        <f t="array" ref="I1938">_xlfn.IFS(D1938&gt;_xlfn.QUARTILE.INC(D:D,3),1,D1938&gt;_xlfn.QUARTILE.INC(D:D,2),2,D1938&gt;_xlfn.QUARTILE.INC(D:D,1),3,D1938&lt;=_xlfn.QUARTILE.INC(D:D,1),4)</f>
        <v>4</v>
      </c>
      <c r="J1938" t="str">
        <f t="shared" si="120"/>
        <v>144</v>
      </c>
      <c r="K1938" t="str">
        <f t="shared" si="121"/>
        <v/>
      </c>
      <c r="L1938" t="str">
        <f t="shared" si="122"/>
        <v/>
      </c>
      <c r="M1938" t="str">
        <f t="shared" si="123"/>
        <v/>
      </c>
    </row>
    <row r="1939" spans="1:13" x14ac:dyDescent="0.25">
      <c r="A1939">
        <v>749</v>
      </c>
      <c r="B1939">
        <v>5</v>
      </c>
      <c r="C1939" s="1">
        <v>43575</v>
      </c>
      <c r="D1939">
        <v>25.5</v>
      </c>
      <c r="E1939">
        <v>4.25</v>
      </c>
      <c r="F1939">
        <f>$O$2-C1939</f>
        <v>11</v>
      </c>
      <c r="G1939" cm="1">
        <f t="array" ref="G1939">_xlfn.IFS(F1939&gt;_xlfn.QUARTILE.INC(F:F,3),4,F1939&gt;_xlfn.QUARTILE.INC(F:F,2),3,F1939&gt;_xlfn.QUARTILE.INC(F:F,1),2,F1939&lt;=_xlfn.QUARTILE.INC(F:F,1),1)</f>
        <v>4</v>
      </c>
      <c r="H1939" cm="1">
        <f t="array" ref="H1939">_xlfn.IFS(B1939&gt;_xlfn.QUARTILE.INC(B:B,3),1,B1939&gt;_xlfn.QUARTILE.INC(B:B,2),2,B1939&gt;_xlfn.QUARTILE.INC(B:B,1),3,B1939&lt;=_xlfn.QUARTILE.INC(B:B,1),4)</f>
        <v>4</v>
      </c>
      <c r="I1939" cm="1">
        <f t="array" ref="I1939">_xlfn.IFS(D1939&gt;_xlfn.QUARTILE.INC(D:D,3),1,D1939&gt;_xlfn.QUARTILE.INC(D:D,2),2,D1939&gt;_xlfn.QUARTILE.INC(D:D,1),3,D1939&lt;=_xlfn.QUARTILE.INC(D:D,1),4)</f>
        <v>4</v>
      </c>
      <c r="J1939" t="str">
        <f t="shared" si="120"/>
        <v>444</v>
      </c>
      <c r="K1939" t="str">
        <f t="shared" si="121"/>
        <v>At Risk</v>
      </c>
      <c r="L1939" t="str">
        <f t="shared" si="122"/>
        <v/>
      </c>
      <c r="M1939" t="str">
        <f t="shared" si="123"/>
        <v/>
      </c>
    </row>
    <row r="1940" spans="1:13" x14ac:dyDescent="0.25">
      <c r="A1940">
        <v>5631</v>
      </c>
      <c r="B1940">
        <v>5</v>
      </c>
      <c r="C1940" s="1">
        <v>43564</v>
      </c>
      <c r="D1940">
        <v>25.5</v>
      </c>
      <c r="E1940">
        <v>4.25</v>
      </c>
      <c r="F1940">
        <f>$O$2-C1940</f>
        <v>22</v>
      </c>
      <c r="G1940" cm="1">
        <f t="array" ref="G1940">_xlfn.IFS(F1940&gt;_xlfn.QUARTILE.INC(F:F,3),4,F1940&gt;_xlfn.QUARTILE.INC(F:F,2),3,F1940&gt;_xlfn.QUARTILE.INC(F:F,1),2,F1940&lt;=_xlfn.QUARTILE.INC(F:F,1),1)</f>
        <v>4</v>
      </c>
      <c r="H1940" cm="1">
        <f t="array" ref="H1940">_xlfn.IFS(B1940&gt;_xlfn.QUARTILE.INC(B:B,3),1,B1940&gt;_xlfn.QUARTILE.INC(B:B,2),2,B1940&gt;_xlfn.QUARTILE.INC(B:B,1),3,B1940&lt;=_xlfn.QUARTILE.INC(B:B,1),4)</f>
        <v>4</v>
      </c>
      <c r="I1940" cm="1">
        <f t="array" ref="I1940">_xlfn.IFS(D1940&gt;_xlfn.QUARTILE.INC(D:D,3),1,D1940&gt;_xlfn.QUARTILE.INC(D:D,2),2,D1940&gt;_xlfn.QUARTILE.INC(D:D,1),3,D1940&lt;=_xlfn.QUARTILE.INC(D:D,1),4)</f>
        <v>4</v>
      </c>
      <c r="J1940" t="str">
        <f t="shared" si="120"/>
        <v>444</v>
      </c>
      <c r="K1940" t="str">
        <f t="shared" si="121"/>
        <v>At Risk</v>
      </c>
      <c r="L1940" t="str">
        <f t="shared" si="122"/>
        <v/>
      </c>
      <c r="M1940" t="str">
        <f t="shared" si="123"/>
        <v/>
      </c>
    </row>
    <row r="1941" spans="1:13" x14ac:dyDescent="0.25">
      <c r="A1941">
        <v>232</v>
      </c>
      <c r="B1941">
        <v>5</v>
      </c>
      <c r="C1941" s="1">
        <v>43580</v>
      </c>
      <c r="D1941">
        <v>25.35</v>
      </c>
      <c r="E1941">
        <v>4.2249999999999996</v>
      </c>
      <c r="F1941">
        <f>$O$2-C1941</f>
        <v>6</v>
      </c>
      <c r="G1941" cm="1">
        <f t="array" ref="G1941">_xlfn.IFS(F1941&gt;_xlfn.QUARTILE.INC(F:F,3),4,F1941&gt;_xlfn.QUARTILE.INC(F:F,2),3,F1941&gt;_xlfn.QUARTILE.INC(F:F,1),2,F1941&lt;=_xlfn.QUARTILE.INC(F:F,1),1)</f>
        <v>3</v>
      </c>
      <c r="H1941" cm="1">
        <f t="array" ref="H1941">_xlfn.IFS(B1941&gt;_xlfn.QUARTILE.INC(B:B,3),1,B1941&gt;_xlfn.QUARTILE.INC(B:B,2),2,B1941&gt;_xlfn.QUARTILE.INC(B:B,1),3,B1941&lt;=_xlfn.QUARTILE.INC(B:B,1),4)</f>
        <v>4</v>
      </c>
      <c r="I1941" cm="1">
        <f t="array" ref="I1941">_xlfn.IFS(D1941&gt;_xlfn.QUARTILE.INC(D:D,3),1,D1941&gt;_xlfn.QUARTILE.INC(D:D,2),2,D1941&gt;_xlfn.QUARTILE.INC(D:D,1),3,D1941&lt;=_xlfn.QUARTILE.INC(D:D,1),4)</f>
        <v>4</v>
      </c>
      <c r="J1941" t="str">
        <f t="shared" si="120"/>
        <v>344</v>
      </c>
      <c r="K1941" t="str">
        <f t="shared" si="121"/>
        <v/>
      </c>
      <c r="L1941" t="str">
        <f t="shared" si="122"/>
        <v/>
      </c>
      <c r="M1941" t="str">
        <f t="shared" si="123"/>
        <v/>
      </c>
    </row>
    <row r="1942" spans="1:13" x14ac:dyDescent="0.25">
      <c r="A1942">
        <v>5099</v>
      </c>
      <c r="B1942">
        <v>4</v>
      </c>
      <c r="C1942" s="1">
        <v>43575</v>
      </c>
      <c r="D1942">
        <v>25.25</v>
      </c>
      <c r="E1942">
        <v>5.05</v>
      </c>
      <c r="F1942">
        <f>$O$2-C1942</f>
        <v>11</v>
      </c>
      <c r="G1942" cm="1">
        <f t="array" ref="G1942">_xlfn.IFS(F1942&gt;_xlfn.QUARTILE.INC(F:F,3),4,F1942&gt;_xlfn.QUARTILE.INC(F:F,2),3,F1942&gt;_xlfn.QUARTILE.INC(F:F,1),2,F1942&lt;=_xlfn.QUARTILE.INC(F:F,1),1)</f>
        <v>4</v>
      </c>
      <c r="H1942" cm="1">
        <f t="array" ref="H1942">_xlfn.IFS(B1942&gt;_xlfn.QUARTILE.INC(B:B,3),1,B1942&gt;_xlfn.QUARTILE.INC(B:B,2),2,B1942&gt;_xlfn.QUARTILE.INC(B:B,1),3,B1942&lt;=_xlfn.QUARTILE.INC(B:B,1),4)</f>
        <v>4</v>
      </c>
      <c r="I1942" cm="1">
        <f t="array" ref="I1942">_xlfn.IFS(D1942&gt;_xlfn.QUARTILE.INC(D:D,3),1,D1942&gt;_xlfn.QUARTILE.INC(D:D,2),2,D1942&gt;_xlfn.QUARTILE.INC(D:D,1),3,D1942&lt;=_xlfn.QUARTILE.INC(D:D,1),4)</f>
        <v>4</v>
      </c>
      <c r="J1942" t="str">
        <f t="shared" si="120"/>
        <v>444</v>
      </c>
      <c r="K1942" t="str">
        <f t="shared" si="121"/>
        <v>At Risk</v>
      </c>
      <c r="L1942" t="str">
        <f t="shared" si="122"/>
        <v/>
      </c>
      <c r="M1942" t="str">
        <f t="shared" si="123"/>
        <v/>
      </c>
    </row>
    <row r="1943" spans="1:13" x14ac:dyDescent="0.25">
      <c r="A1943">
        <v>220</v>
      </c>
      <c r="B1943">
        <v>7</v>
      </c>
      <c r="C1943" s="1">
        <v>43584</v>
      </c>
      <c r="D1943">
        <v>25.25</v>
      </c>
      <c r="E1943">
        <v>3.15625</v>
      </c>
      <c r="F1943">
        <f>$O$2-C1943</f>
        <v>2</v>
      </c>
      <c r="G1943" cm="1">
        <f t="array" ref="G1943">_xlfn.IFS(F1943&gt;_xlfn.QUARTILE.INC(F:F,3),4,F1943&gt;_xlfn.QUARTILE.INC(F:F,2),3,F1943&gt;_xlfn.QUARTILE.INC(F:F,1),2,F1943&lt;=_xlfn.QUARTILE.INC(F:F,1),1)</f>
        <v>1</v>
      </c>
      <c r="H1943" cm="1">
        <f t="array" ref="H1943">_xlfn.IFS(B1943&gt;_xlfn.QUARTILE.INC(B:B,3),1,B1943&gt;_xlfn.QUARTILE.INC(B:B,2),2,B1943&gt;_xlfn.QUARTILE.INC(B:B,1),3,B1943&lt;=_xlfn.QUARTILE.INC(B:B,1),4)</f>
        <v>3</v>
      </c>
      <c r="I1943" cm="1">
        <f t="array" ref="I1943">_xlfn.IFS(D1943&gt;_xlfn.QUARTILE.INC(D:D,3),1,D1943&gt;_xlfn.QUARTILE.INC(D:D,2),2,D1943&gt;_xlfn.QUARTILE.INC(D:D,1),3,D1943&lt;=_xlfn.QUARTILE.INC(D:D,1),4)</f>
        <v>4</v>
      </c>
      <c r="J1943" t="str">
        <f t="shared" si="120"/>
        <v>134</v>
      </c>
      <c r="K1943" t="str">
        <f t="shared" si="121"/>
        <v/>
      </c>
      <c r="L1943" t="str">
        <f t="shared" si="122"/>
        <v/>
      </c>
      <c r="M1943" t="str">
        <f t="shared" si="123"/>
        <v/>
      </c>
    </row>
    <row r="1944" spans="1:13" x14ac:dyDescent="0.25">
      <c r="A1944">
        <v>5602</v>
      </c>
      <c r="B1944">
        <v>5</v>
      </c>
      <c r="C1944" s="1">
        <v>43579</v>
      </c>
      <c r="D1944">
        <v>25.25</v>
      </c>
      <c r="E1944">
        <v>4.2083333333333304</v>
      </c>
      <c r="F1944">
        <f>$O$2-C1944</f>
        <v>7</v>
      </c>
      <c r="G1944" cm="1">
        <f t="array" ref="G1944">_xlfn.IFS(F1944&gt;_xlfn.QUARTILE.INC(F:F,3),4,F1944&gt;_xlfn.QUARTILE.INC(F:F,2),3,F1944&gt;_xlfn.QUARTILE.INC(F:F,1),2,F1944&lt;=_xlfn.QUARTILE.INC(F:F,1),1)</f>
        <v>3</v>
      </c>
      <c r="H1944" cm="1">
        <f t="array" ref="H1944">_xlfn.IFS(B1944&gt;_xlfn.QUARTILE.INC(B:B,3),1,B1944&gt;_xlfn.QUARTILE.INC(B:B,2),2,B1944&gt;_xlfn.QUARTILE.INC(B:B,1),3,B1944&lt;=_xlfn.QUARTILE.INC(B:B,1),4)</f>
        <v>4</v>
      </c>
      <c r="I1944" cm="1">
        <f t="array" ref="I1944">_xlfn.IFS(D1944&gt;_xlfn.QUARTILE.INC(D:D,3),1,D1944&gt;_xlfn.QUARTILE.INC(D:D,2),2,D1944&gt;_xlfn.QUARTILE.INC(D:D,1),3,D1944&lt;=_xlfn.QUARTILE.INC(D:D,1),4)</f>
        <v>4</v>
      </c>
      <c r="J1944" t="str">
        <f t="shared" si="120"/>
        <v>344</v>
      </c>
      <c r="K1944" t="str">
        <f t="shared" si="121"/>
        <v/>
      </c>
      <c r="L1944" t="str">
        <f t="shared" si="122"/>
        <v/>
      </c>
      <c r="M1944" t="str">
        <f t="shared" si="123"/>
        <v/>
      </c>
    </row>
    <row r="1945" spans="1:13" x14ac:dyDescent="0.25">
      <c r="A1945">
        <v>5643</v>
      </c>
      <c r="B1945">
        <v>4</v>
      </c>
      <c r="C1945" s="1">
        <v>43584</v>
      </c>
      <c r="D1945">
        <v>25.25</v>
      </c>
      <c r="E1945">
        <v>4.2083333333333304</v>
      </c>
      <c r="F1945">
        <f>$O$2-C1945</f>
        <v>2</v>
      </c>
      <c r="G1945" cm="1">
        <f t="array" ref="G1945">_xlfn.IFS(F1945&gt;_xlfn.QUARTILE.INC(F:F,3),4,F1945&gt;_xlfn.QUARTILE.INC(F:F,2),3,F1945&gt;_xlfn.QUARTILE.INC(F:F,1),2,F1945&lt;=_xlfn.QUARTILE.INC(F:F,1),1)</f>
        <v>1</v>
      </c>
      <c r="H1945" cm="1">
        <f t="array" ref="H1945">_xlfn.IFS(B1945&gt;_xlfn.QUARTILE.INC(B:B,3),1,B1945&gt;_xlfn.QUARTILE.INC(B:B,2),2,B1945&gt;_xlfn.QUARTILE.INC(B:B,1),3,B1945&lt;=_xlfn.QUARTILE.INC(B:B,1),4)</f>
        <v>4</v>
      </c>
      <c r="I1945" cm="1">
        <f t="array" ref="I1945">_xlfn.IFS(D1945&gt;_xlfn.QUARTILE.INC(D:D,3),1,D1945&gt;_xlfn.QUARTILE.INC(D:D,2),2,D1945&gt;_xlfn.QUARTILE.INC(D:D,1),3,D1945&lt;=_xlfn.QUARTILE.INC(D:D,1),4)</f>
        <v>4</v>
      </c>
      <c r="J1945" t="str">
        <f t="shared" si="120"/>
        <v>144</v>
      </c>
      <c r="K1945" t="str">
        <f t="shared" si="121"/>
        <v/>
      </c>
      <c r="L1945" t="str">
        <f t="shared" si="122"/>
        <v/>
      </c>
      <c r="M1945" t="str">
        <f t="shared" si="123"/>
        <v/>
      </c>
    </row>
    <row r="1946" spans="1:13" x14ac:dyDescent="0.25">
      <c r="A1946">
        <v>454</v>
      </c>
      <c r="B1946">
        <v>5</v>
      </c>
      <c r="C1946" s="1">
        <v>43563</v>
      </c>
      <c r="D1946">
        <v>25.25</v>
      </c>
      <c r="E1946">
        <v>3.6071428571428501</v>
      </c>
      <c r="F1946">
        <f>$O$2-C1946</f>
        <v>23</v>
      </c>
      <c r="G1946" cm="1">
        <f t="array" ref="G1946">_xlfn.IFS(F1946&gt;_xlfn.QUARTILE.INC(F:F,3),4,F1946&gt;_xlfn.QUARTILE.INC(F:F,2),3,F1946&gt;_xlfn.QUARTILE.INC(F:F,1),2,F1946&lt;=_xlfn.QUARTILE.INC(F:F,1),1)</f>
        <v>4</v>
      </c>
      <c r="H1946" cm="1">
        <f t="array" ref="H1946">_xlfn.IFS(B1946&gt;_xlfn.QUARTILE.INC(B:B,3),1,B1946&gt;_xlfn.QUARTILE.INC(B:B,2),2,B1946&gt;_xlfn.QUARTILE.INC(B:B,1),3,B1946&lt;=_xlfn.QUARTILE.INC(B:B,1),4)</f>
        <v>4</v>
      </c>
      <c r="I1946" cm="1">
        <f t="array" ref="I1946">_xlfn.IFS(D1946&gt;_xlfn.QUARTILE.INC(D:D,3),1,D1946&gt;_xlfn.QUARTILE.INC(D:D,2),2,D1946&gt;_xlfn.QUARTILE.INC(D:D,1),3,D1946&lt;=_xlfn.QUARTILE.INC(D:D,1),4)</f>
        <v>4</v>
      </c>
      <c r="J1946" t="str">
        <f t="shared" si="120"/>
        <v>444</v>
      </c>
      <c r="K1946" t="str">
        <f t="shared" si="121"/>
        <v>At Risk</v>
      </c>
      <c r="L1946" t="str">
        <f t="shared" si="122"/>
        <v/>
      </c>
      <c r="M1946" t="str">
        <f t="shared" si="123"/>
        <v/>
      </c>
    </row>
    <row r="1947" spans="1:13" x14ac:dyDescent="0.25">
      <c r="A1947">
        <v>5264</v>
      </c>
      <c r="B1947">
        <v>4</v>
      </c>
      <c r="C1947" s="1">
        <v>43563</v>
      </c>
      <c r="D1947">
        <v>25.25</v>
      </c>
      <c r="E1947">
        <v>5.05</v>
      </c>
      <c r="F1947">
        <f>$O$2-C1947</f>
        <v>23</v>
      </c>
      <c r="G1947" cm="1">
        <f t="array" ref="G1947">_xlfn.IFS(F1947&gt;_xlfn.QUARTILE.INC(F:F,3),4,F1947&gt;_xlfn.QUARTILE.INC(F:F,2),3,F1947&gt;_xlfn.QUARTILE.INC(F:F,1),2,F1947&lt;=_xlfn.QUARTILE.INC(F:F,1),1)</f>
        <v>4</v>
      </c>
      <c r="H1947" cm="1">
        <f t="array" ref="H1947">_xlfn.IFS(B1947&gt;_xlfn.QUARTILE.INC(B:B,3),1,B1947&gt;_xlfn.QUARTILE.INC(B:B,2),2,B1947&gt;_xlfn.QUARTILE.INC(B:B,1),3,B1947&lt;=_xlfn.QUARTILE.INC(B:B,1),4)</f>
        <v>4</v>
      </c>
      <c r="I1947" cm="1">
        <f t="array" ref="I1947">_xlfn.IFS(D1947&gt;_xlfn.QUARTILE.INC(D:D,3),1,D1947&gt;_xlfn.QUARTILE.INC(D:D,2),2,D1947&gt;_xlfn.QUARTILE.INC(D:D,1),3,D1947&lt;=_xlfn.QUARTILE.INC(D:D,1),4)</f>
        <v>4</v>
      </c>
      <c r="J1947" t="str">
        <f t="shared" si="120"/>
        <v>444</v>
      </c>
      <c r="K1947" t="str">
        <f t="shared" si="121"/>
        <v>At Risk</v>
      </c>
      <c r="L1947" t="str">
        <f t="shared" si="122"/>
        <v/>
      </c>
      <c r="M1947" t="str">
        <f t="shared" si="123"/>
        <v/>
      </c>
    </row>
    <row r="1948" spans="1:13" x14ac:dyDescent="0.25">
      <c r="A1948">
        <v>308</v>
      </c>
      <c r="B1948">
        <v>7</v>
      </c>
      <c r="C1948" s="1">
        <v>43572</v>
      </c>
      <c r="D1948">
        <v>25.15</v>
      </c>
      <c r="E1948">
        <v>3.5928571428571399</v>
      </c>
      <c r="F1948">
        <f>$O$2-C1948</f>
        <v>14</v>
      </c>
      <c r="G1948" cm="1">
        <f t="array" ref="G1948">_xlfn.IFS(F1948&gt;_xlfn.QUARTILE.INC(F:F,3),4,F1948&gt;_xlfn.QUARTILE.INC(F:F,2),3,F1948&gt;_xlfn.QUARTILE.INC(F:F,1),2,F1948&lt;=_xlfn.QUARTILE.INC(F:F,1),1)</f>
        <v>4</v>
      </c>
      <c r="H1948" cm="1">
        <f t="array" ref="H1948">_xlfn.IFS(B1948&gt;_xlfn.QUARTILE.INC(B:B,3),1,B1948&gt;_xlfn.QUARTILE.INC(B:B,2),2,B1948&gt;_xlfn.QUARTILE.INC(B:B,1),3,B1948&lt;=_xlfn.QUARTILE.INC(B:B,1),4)</f>
        <v>3</v>
      </c>
      <c r="I1948" cm="1">
        <f t="array" ref="I1948">_xlfn.IFS(D1948&gt;_xlfn.QUARTILE.INC(D:D,3),1,D1948&gt;_xlfn.QUARTILE.INC(D:D,2),2,D1948&gt;_xlfn.QUARTILE.INC(D:D,1),3,D1948&lt;=_xlfn.QUARTILE.INC(D:D,1),4)</f>
        <v>4</v>
      </c>
      <c r="J1948" t="str">
        <f t="shared" si="120"/>
        <v>434</v>
      </c>
      <c r="K1948" t="str">
        <f t="shared" si="121"/>
        <v>At Risk</v>
      </c>
      <c r="L1948" t="str">
        <f t="shared" si="122"/>
        <v/>
      </c>
      <c r="M1948" t="str">
        <f t="shared" si="123"/>
        <v/>
      </c>
    </row>
    <row r="1949" spans="1:13" x14ac:dyDescent="0.25">
      <c r="A1949">
        <v>97</v>
      </c>
      <c r="B1949">
        <v>4</v>
      </c>
      <c r="C1949" s="1">
        <v>43583</v>
      </c>
      <c r="D1949">
        <v>25.15</v>
      </c>
      <c r="E1949">
        <v>5.0299999999999896</v>
      </c>
      <c r="F1949">
        <f>$O$2-C1949</f>
        <v>3</v>
      </c>
      <c r="G1949" cm="1">
        <f t="array" ref="G1949">_xlfn.IFS(F1949&gt;_xlfn.QUARTILE.INC(F:F,3),4,F1949&gt;_xlfn.QUARTILE.INC(F:F,2),3,F1949&gt;_xlfn.QUARTILE.INC(F:F,1),2,F1949&lt;=_xlfn.QUARTILE.INC(F:F,1),1)</f>
        <v>1</v>
      </c>
      <c r="H1949" cm="1">
        <f t="array" ref="H1949">_xlfn.IFS(B1949&gt;_xlfn.QUARTILE.INC(B:B,3),1,B1949&gt;_xlfn.QUARTILE.INC(B:B,2),2,B1949&gt;_xlfn.QUARTILE.INC(B:B,1),3,B1949&lt;=_xlfn.QUARTILE.INC(B:B,1),4)</f>
        <v>4</v>
      </c>
      <c r="I1949" cm="1">
        <f t="array" ref="I1949">_xlfn.IFS(D1949&gt;_xlfn.QUARTILE.INC(D:D,3),1,D1949&gt;_xlfn.QUARTILE.INC(D:D,2),2,D1949&gt;_xlfn.QUARTILE.INC(D:D,1),3,D1949&lt;=_xlfn.QUARTILE.INC(D:D,1),4)</f>
        <v>4</v>
      </c>
      <c r="J1949" t="str">
        <f t="shared" si="120"/>
        <v>144</v>
      </c>
      <c r="K1949" t="str">
        <f t="shared" si="121"/>
        <v/>
      </c>
      <c r="L1949" t="str">
        <f t="shared" si="122"/>
        <v/>
      </c>
      <c r="M1949" t="str">
        <f t="shared" si="123"/>
        <v/>
      </c>
    </row>
    <row r="1950" spans="1:13" x14ac:dyDescent="0.25">
      <c r="A1950">
        <v>494</v>
      </c>
      <c r="B1950">
        <v>5</v>
      </c>
      <c r="C1950" s="1">
        <v>43584</v>
      </c>
      <c r="D1950">
        <v>25.1</v>
      </c>
      <c r="E1950">
        <v>4.18333333333333</v>
      </c>
      <c r="F1950">
        <f>$O$2-C1950</f>
        <v>2</v>
      </c>
      <c r="G1950" cm="1">
        <f t="array" ref="G1950">_xlfn.IFS(F1950&gt;_xlfn.QUARTILE.INC(F:F,3),4,F1950&gt;_xlfn.QUARTILE.INC(F:F,2),3,F1950&gt;_xlfn.QUARTILE.INC(F:F,1),2,F1950&lt;=_xlfn.QUARTILE.INC(F:F,1),1)</f>
        <v>1</v>
      </c>
      <c r="H1950" cm="1">
        <f t="array" ref="H1950">_xlfn.IFS(B1950&gt;_xlfn.QUARTILE.INC(B:B,3),1,B1950&gt;_xlfn.QUARTILE.INC(B:B,2),2,B1950&gt;_xlfn.QUARTILE.INC(B:B,1),3,B1950&lt;=_xlfn.QUARTILE.INC(B:B,1),4)</f>
        <v>4</v>
      </c>
      <c r="I1950" cm="1">
        <f t="array" ref="I1950">_xlfn.IFS(D1950&gt;_xlfn.QUARTILE.INC(D:D,3),1,D1950&gt;_xlfn.QUARTILE.INC(D:D,2),2,D1950&gt;_xlfn.QUARTILE.INC(D:D,1),3,D1950&lt;=_xlfn.QUARTILE.INC(D:D,1),4)</f>
        <v>4</v>
      </c>
      <c r="J1950" t="str">
        <f t="shared" si="120"/>
        <v>144</v>
      </c>
      <c r="K1950" t="str">
        <f t="shared" si="121"/>
        <v/>
      </c>
      <c r="L1950" t="str">
        <f t="shared" si="122"/>
        <v/>
      </c>
      <c r="M1950" t="str">
        <f t="shared" si="123"/>
        <v/>
      </c>
    </row>
    <row r="1951" spans="1:13" x14ac:dyDescent="0.25">
      <c r="A1951">
        <v>474</v>
      </c>
      <c r="B1951">
        <v>6</v>
      </c>
      <c r="C1951" s="1">
        <v>43561</v>
      </c>
      <c r="D1951">
        <v>25.1</v>
      </c>
      <c r="E1951">
        <v>4.18333333333333</v>
      </c>
      <c r="F1951">
        <f>$O$2-C1951</f>
        <v>25</v>
      </c>
      <c r="G1951" cm="1">
        <f t="array" ref="G1951">_xlfn.IFS(F1951&gt;_xlfn.QUARTILE.INC(F:F,3),4,F1951&gt;_xlfn.QUARTILE.INC(F:F,2),3,F1951&gt;_xlfn.QUARTILE.INC(F:F,1),2,F1951&lt;=_xlfn.QUARTILE.INC(F:F,1),1)</f>
        <v>4</v>
      </c>
      <c r="H1951" cm="1">
        <f t="array" ref="H1951">_xlfn.IFS(B1951&gt;_xlfn.QUARTILE.INC(B:B,3),1,B1951&gt;_xlfn.QUARTILE.INC(B:B,2),2,B1951&gt;_xlfn.QUARTILE.INC(B:B,1),3,B1951&lt;=_xlfn.QUARTILE.INC(B:B,1),4)</f>
        <v>4</v>
      </c>
      <c r="I1951" cm="1">
        <f t="array" ref="I1951">_xlfn.IFS(D1951&gt;_xlfn.QUARTILE.INC(D:D,3),1,D1951&gt;_xlfn.QUARTILE.INC(D:D,2),2,D1951&gt;_xlfn.QUARTILE.INC(D:D,1),3,D1951&lt;=_xlfn.QUARTILE.INC(D:D,1),4)</f>
        <v>4</v>
      </c>
      <c r="J1951" t="str">
        <f t="shared" si="120"/>
        <v>444</v>
      </c>
      <c r="K1951" t="str">
        <f t="shared" si="121"/>
        <v>At Risk</v>
      </c>
      <c r="L1951" t="str">
        <f t="shared" si="122"/>
        <v/>
      </c>
      <c r="M1951" t="str">
        <f t="shared" si="123"/>
        <v/>
      </c>
    </row>
    <row r="1952" spans="1:13" x14ac:dyDescent="0.25">
      <c r="A1952">
        <v>5913</v>
      </c>
      <c r="B1952">
        <v>5</v>
      </c>
      <c r="C1952" s="1">
        <v>43584</v>
      </c>
      <c r="D1952">
        <v>25.05</v>
      </c>
      <c r="E1952">
        <v>4.1749999999999998</v>
      </c>
      <c r="F1952">
        <f>$O$2-C1952</f>
        <v>2</v>
      </c>
      <c r="G1952" cm="1">
        <f t="array" ref="G1952">_xlfn.IFS(F1952&gt;_xlfn.QUARTILE.INC(F:F,3),4,F1952&gt;_xlfn.QUARTILE.INC(F:F,2),3,F1952&gt;_xlfn.QUARTILE.INC(F:F,1),2,F1952&lt;=_xlfn.QUARTILE.INC(F:F,1),1)</f>
        <v>1</v>
      </c>
      <c r="H1952" cm="1">
        <f t="array" ref="H1952">_xlfn.IFS(B1952&gt;_xlfn.QUARTILE.INC(B:B,3),1,B1952&gt;_xlfn.QUARTILE.INC(B:B,2),2,B1952&gt;_xlfn.QUARTILE.INC(B:B,1),3,B1952&lt;=_xlfn.QUARTILE.INC(B:B,1),4)</f>
        <v>4</v>
      </c>
      <c r="I1952" cm="1">
        <f t="array" ref="I1952">_xlfn.IFS(D1952&gt;_xlfn.QUARTILE.INC(D:D,3),1,D1952&gt;_xlfn.QUARTILE.INC(D:D,2),2,D1952&gt;_xlfn.QUARTILE.INC(D:D,1),3,D1952&lt;=_xlfn.QUARTILE.INC(D:D,1),4)</f>
        <v>4</v>
      </c>
      <c r="J1952" t="str">
        <f t="shared" si="120"/>
        <v>144</v>
      </c>
      <c r="K1952" t="str">
        <f t="shared" si="121"/>
        <v/>
      </c>
      <c r="L1952" t="str">
        <f t="shared" si="122"/>
        <v/>
      </c>
      <c r="M1952" t="str">
        <f t="shared" si="123"/>
        <v/>
      </c>
    </row>
    <row r="1953" spans="1:13" x14ac:dyDescent="0.25">
      <c r="A1953">
        <v>5675</v>
      </c>
      <c r="B1953">
        <v>5</v>
      </c>
      <c r="C1953" s="1">
        <v>43581</v>
      </c>
      <c r="D1953">
        <v>25.05</v>
      </c>
      <c r="E1953">
        <v>3.5785714285714199</v>
      </c>
      <c r="F1953">
        <f>$O$2-C1953</f>
        <v>5</v>
      </c>
      <c r="G1953" cm="1">
        <f t="array" ref="G1953">_xlfn.IFS(F1953&gt;_xlfn.QUARTILE.INC(F:F,3),4,F1953&gt;_xlfn.QUARTILE.INC(F:F,2),3,F1953&gt;_xlfn.QUARTILE.INC(F:F,1),2,F1953&lt;=_xlfn.QUARTILE.INC(F:F,1),1)</f>
        <v>3</v>
      </c>
      <c r="H1953" cm="1">
        <f t="array" ref="H1953">_xlfn.IFS(B1953&gt;_xlfn.QUARTILE.INC(B:B,3),1,B1953&gt;_xlfn.QUARTILE.INC(B:B,2),2,B1953&gt;_xlfn.QUARTILE.INC(B:B,1),3,B1953&lt;=_xlfn.QUARTILE.INC(B:B,1),4)</f>
        <v>4</v>
      </c>
      <c r="I1953" cm="1">
        <f t="array" ref="I1953">_xlfn.IFS(D1953&gt;_xlfn.QUARTILE.INC(D:D,3),1,D1953&gt;_xlfn.QUARTILE.INC(D:D,2),2,D1953&gt;_xlfn.QUARTILE.INC(D:D,1),3,D1953&lt;=_xlfn.QUARTILE.INC(D:D,1),4)</f>
        <v>4</v>
      </c>
      <c r="J1953" t="str">
        <f t="shared" si="120"/>
        <v>344</v>
      </c>
      <c r="K1953" t="str">
        <f t="shared" si="121"/>
        <v/>
      </c>
      <c r="L1953" t="str">
        <f t="shared" si="122"/>
        <v/>
      </c>
      <c r="M1953" t="str">
        <f t="shared" si="123"/>
        <v/>
      </c>
    </row>
    <row r="1954" spans="1:13" x14ac:dyDescent="0.25">
      <c r="A1954">
        <v>5763</v>
      </c>
      <c r="B1954">
        <v>6</v>
      </c>
      <c r="C1954" s="1">
        <v>43584</v>
      </c>
      <c r="D1954">
        <v>25.05</v>
      </c>
      <c r="E1954">
        <v>3.1312500000000001</v>
      </c>
      <c r="F1954">
        <f>$O$2-C1954</f>
        <v>2</v>
      </c>
      <c r="G1954" cm="1">
        <f t="array" ref="G1954">_xlfn.IFS(F1954&gt;_xlfn.QUARTILE.INC(F:F,3),4,F1954&gt;_xlfn.QUARTILE.INC(F:F,2),3,F1954&gt;_xlfn.QUARTILE.INC(F:F,1),2,F1954&lt;=_xlfn.QUARTILE.INC(F:F,1),1)</f>
        <v>1</v>
      </c>
      <c r="H1954" cm="1">
        <f t="array" ref="H1954">_xlfn.IFS(B1954&gt;_xlfn.QUARTILE.INC(B:B,3),1,B1954&gt;_xlfn.QUARTILE.INC(B:B,2),2,B1954&gt;_xlfn.QUARTILE.INC(B:B,1),3,B1954&lt;=_xlfn.QUARTILE.INC(B:B,1),4)</f>
        <v>4</v>
      </c>
      <c r="I1954" cm="1">
        <f t="array" ref="I1954">_xlfn.IFS(D1954&gt;_xlfn.QUARTILE.INC(D:D,3),1,D1954&gt;_xlfn.QUARTILE.INC(D:D,2),2,D1954&gt;_xlfn.QUARTILE.INC(D:D,1),3,D1954&lt;=_xlfn.QUARTILE.INC(D:D,1),4)</f>
        <v>4</v>
      </c>
      <c r="J1954" t="str">
        <f t="shared" si="120"/>
        <v>144</v>
      </c>
      <c r="K1954" t="str">
        <f t="shared" si="121"/>
        <v/>
      </c>
      <c r="L1954" t="str">
        <f t="shared" si="122"/>
        <v/>
      </c>
      <c r="M1954" t="str">
        <f t="shared" si="123"/>
        <v/>
      </c>
    </row>
    <row r="1955" spans="1:13" x14ac:dyDescent="0.25">
      <c r="A1955">
        <v>5234</v>
      </c>
      <c r="B1955">
        <v>5</v>
      </c>
      <c r="C1955" s="1">
        <v>43574</v>
      </c>
      <c r="D1955">
        <v>25.05</v>
      </c>
      <c r="E1955">
        <v>4.1749999999999998</v>
      </c>
      <c r="F1955">
        <f>$O$2-C1955</f>
        <v>12</v>
      </c>
      <c r="G1955" cm="1">
        <f t="array" ref="G1955">_xlfn.IFS(F1955&gt;_xlfn.QUARTILE.INC(F:F,3),4,F1955&gt;_xlfn.QUARTILE.INC(F:F,2),3,F1955&gt;_xlfn.QUARTILE.INC(F:F,1),2,F1955&lt;=_xlfn.QUARTILE.INC(F:F,1),1)</f>
        <v>4</v>
      </c>
      <c r="H1955" cm="1">
        <f t="array" ref="H1955">_xlfn.IFS(B1955&gt;_xlfn.QUARTILE.INC(B:B,3),1,B1955&gt;_xlfn.QUARTILE.INC(B:B,2),2,B1955&gt;_xlfn.QUARTILE.INC(B:B,1),3,B1955&lt;=_xlfn.QUARTILE.INC(B:B,1),4)</f>
        <v>4</v>
      </c>
      <c r="I1955" cm="1">
        <f t="array" ref="I1955">_xlfn.IFS(D1955&gt;_xlfn.QUARTILE.INC(D:D,3),1,D1955&gt;_xlfn.QUARTILE.INC(D:D,2),2,D1955&gt;_xlfn.QUARTILE.INC(D:D,1),3,D1955&lt;=_xlfn.QUARTILE.INC(D:D,1),4)</f>
        <v>4</v>
      </c>
      <c r="J1955" t="str">
        <f t="shared" si="120"/>
        <v>444</v>
      </c>
      <c r="K1955" t="str">
        <f t="shared" si="121"/>
        <v>At Risk</v>
      </c>
      <c r="L1955" t="str">
        <f t="shared" si="122"/>
        <v/>
      </c>
      <c r="M1955" t="str">
        <f t="shared" si="123"/>
        <v/>
      </c>
    </row>
    <row r="1956" spans="1:13" x14ac:dyDescent="0.25">
      <c r="A1956">
        <v>5888</v>
      </c>
      <c r="B1956">
        <v>6</v>
      </c>
      <c r="C1956" s="1">
        <v>43584</v>
      </c>
      <c r="D1956">
        <v>25</v>
      </c>
      <c r="E1956">
        <v>4.1666666666666599</v>
      </c>
      <c r="F1956">
        <f>$O$2-C1956</f>
        <v>2</v>
      </c>
      <c r="G1956" cm="1">
        <f t="array" ref="G1956">_xlfn.IFS(F1956&gt;_xlfn.QUARTILE.INC(F:F,3),4,F1956&gt;_xlfn.QUARTILE.INC(F:F,2),3,F1956&gt;_xlfn.QUARTILE.INC(F:F,1),2,F1956&lt;=_xlfn.QUARTILE.INC(F:F,1),1)</f>
        <v>1</v>
      </c>
      <c r="H1956" cm="1">
        <f t="array" ref="H1956">_xlfn.IFS(B1956&gt;_xlfn.QUARTILE.INC(B:B,3),1,B1956&gt;_xlfn.QUARTILE.INC(B:B,2),2,B1956&gt;_xlfn.QUARTILE.INC(B:B,1),3,B1956&lt;=_xlfn.QUARTILE.INC(B:B,1),4)</f>
        <v>4</v>
      </c>
      <c r="I1956" cm="1">
        <f t="array" ref="I1956">_xlfn.IFS(D1956&gt;_xlfn.QUARTILE.INC(D:D,3),1,D1956&gt;_xlfn.QUARTILE.INC(D:D,2),2,D1956&gt;_xlfn.QUARTILE.INC(D:D,1),3,D1956&lt;=_xlfn.QUARTILE.INC(D:D,1),4)</f>
        <v>4</v>
      </c>
      <c r="J1956" t="str">
        <f t="shared" si="120"/>
        <v>144</v>
      </c>
      <c r="K1956" t="str">
        <f t="shared" si="121"/>
        <v/>
      </c>
      <c r="L1956" t="str">
        <f t="shared" si="122"/>
        <v/>
      </c>
      <c r="M1956" t="str">
        <f t="shared" si="123"/>
        <v/>
      </c>
    </row>
    <row r="1957" spans="1:13" x14ac:dyDescent="0.25">
      <c r="A1957">
        <v>5762</v>
      </c>
      <c r="B1957">
        <v>4</v>
      </c>
      <c r="C1957" s="1">
        <v>43568</v>
      </c>
      <c r="D1957">
        <v>25</v>
      </c>
      <c r="E1957">
        <v>5</v>
      </c>
      <c r="F1957">
        <f>$O$2-C1957</f>
        <v>18</v>
      </c>
      <c r="G1957" cm="1">
        <f t="array" ref="G1957">_xlfn.IFS(F1957&gt;_xlfn.QUARTILE.INC(F:F,3),4,F1957&gt;_xlfn.QUARTILE.INC(F:F,2),3,F1957&gt;_xlfn.QUARTILE.INC(F:F,1),2,F1957&lt;=_xlfn.QUARTILE.INC(F:F,1),1)</f>
        <v>4</v>
      </c>
      <c r="H1957" cm="1">
        <f t="array" ref="H1957">_xlfn.IFS(B1957&gt;_xlfn.QUARTILE.INC(B:B,3),1,B1957&gt;_xlfn.QUARTILE.INC(B:B,2),2,B1957&gt;_xlfn.QUARTILE.INC(B:B,1),3,B1957&lt;=_xlfn.QUARTILE.INC(B:B,1),4)</f>
        <v>4</v>
      </c>
      <c r="I1957" cm="1">
        <f t="array" ref="I1957">_xlfn.IFS(D1957&gt;_xlfn.QUARTILE.INC(D:D,3),1,D1957&gt;_xlfn.QUARTILE.INC(D:D,2),2,D1957&gt;_xlfn.QUARTILE.INC(D:D,1),3,D1957&lt;=_xlfn.QUARTILE.INC(D:D,1),4)</f>
        <v>4</v>
      </c>
      <c r="J1957" t="str">
        <f t="shared" si="120"/>
        <v>444</v>
      </c>
      <c r="K1957" t="str">
        <f t="shared" si="121"/>
        <v>At Risk</v>
      </c>
      <c r="L1957" t="str">
        <f t="shared" si="122"/>
        <v/>
      </c>
      <c r="M1957" t="str">
        <f t="shared" si="123"/>
        <v/>
      </c>
    </row>
    <row r="1958" spans="1:13" x14ac:dyDescent="0.25">
      <c r="A1958">
        <v>5353</v>
      </c>
      <c r="B1958">
        <v>5</v>
      </c>
      <c r="C1958" s="1">
        <v>43580</v>
      </c>
      <c r="D1958">
        <v>25</v>
      </c>
      <c r="E1958">
        <v>4.1666666666666599</v>
      </c>
      <c r="F1958">
        <f>$O$2-C1958</f>
        <v>6</v>
      </c>
      <c r="G1958" cm="1">
        <f t="array" ref="G1958">_xlfn.IFS(F1958&gt;_xlfn.QUARTILE.INC(F:F,3),4,F1958&gt;_xlfn.QUARTILE.INC(F:F,2),3,F1958&gt;_xlfn.QUARTILE.INC(F:F,1),2,F1958&lt;=_xlfn.QUARTILE.INC(F:F,1),1)</f>
        <v>3</v>
      </c>
      <c r="H1958" cm="1">
        <f t="array" ref="H1958">_xlfn.IFS(B1958&gt;_xlfn.QUARTILE.INC(B:B,3),1,B1958&gt;_xlfn.QUARTILE.INC(B:B,2),2,B1958&gt;_xlfn.QUARTILE.INC(B:B,1),3,B1958&lt;=_xlfn.QUARTILE.INC(B:B,1),4)</f>
        <v>4</v>
      </c>
      <c r="I1958" cm="1">
        <f t="array" ref="I1958">_xlfn.IFS(D1958&gt;_xlfn.QUARTILE.INC(D:D,3),1,D1958&gt;_xlfn.QUARTILE.INC(D:D,2),2,D1958&gt;_xlfn.QUARTILE.INC(D:D,1),3,D1958&lt;=_xlfn.QUARTILE.INC(D:D,1),4)</f>
        <v>4</v>
      </c>
      <c r="J1958" t="str">
        <f t="shared" si="120"/>
        <v>344</v>
      </c>
      <c r="K1958" t="str">
        <f t="shared" si="121"/>
        <v/>
      </c>
      <c r="L1958" t="str">
        <f t="shared" si="122"/>
        <v/>
      </c>
      <c r="M1958" t="str">
        <f t="shared" si="123"/>
        <v/>
      </c>
    </row>
    <row r="1959" spans="1:13" x14ac:dyDescent="0.25">
      <c r="A1959">
        <v>5343</v>
      </c>
      <c r="B1959">
        <v>4</v>
      </c>
      <c r="C1959" s="1">
        <v>43584</v>
      </c>
      <c r="D1959">
        <v>25</v>
      </c>
      <c r="E1959">
        <v>4.1666666666666599</v>
      </c>
      <c r="F1959">
        <f>$O$2-C1959</f>
        <v>2</v>
      </c>
      <c r="G1959" cm="1">
        <f t="array" ref="G1959">_xlfn.IFS(F1959&gt;_xlfn.QUARTILE.INC(F:F,3),4,F1959&gt;_xlfn.QUARTILE.INC(F:F,2),3,F1959&gt;_xlfn.QUARTILE.INC(F:F,1),2,F1959&lt;=_xlfn.QUARTILE.INC(F:F,1),1)</f>
        <v>1</v>
      </c>
      <c r="H1959" cm="1">
        <f t="array" ref="H1959">_xlfn.IFS(B1959&gt;_xlfn.QUARTILE.INC(B:B,3),1,B1959&gt;_xlfn.QUARTILE.INC(B:B,2),2,B1959&gt;_xlfn.QUARTILE.INC(B:B,1),3,B1959&lt;=_xlfn.QUARTILE.INC(B:B,1),4)</f>
        <v>4</v>
      </c>
      <c r="I1959" cm="1">
        <f t="array" ref="I1959">_xlfn.IFS(D1959&gt;_xlfn.QUARTILE.INC(D:D,3),1,D1959&gt;_xlfn.QUARTILE.INC(D:D,2),2,D1959&gt;_xlfn.QUARTILE.INC(D:D,1),3,D1959&lt;=_xlfn.QUARTILE.INC(D:D,1),4)</f>
        <v>4</v>
      </c>
      <c r="J1959" t="str">
        <f t="shared" si="120"/>
        <v>144</v>
      </c>
      <c r="K1959" t="str">
        <f t="shared" si="121"/>
        <v/>
      </c>
      <c r="L1959" t="str">
        <f t="shared" si="122"/>
        <v/>
      </c>
      <c r="M1959" t="str">
        <f t="shared" si="123"/>
        <v/>
      </c>
    </row>
    <row r="1960" spans="1:13" x14ac:dyDescent="0.25">
      <c r="A1960">
        <v>5161</v>
      </c>
      <c r="B1960">
        <v>5</v>
      </c>
      <c r="C1960" s="1">
        <v>43583</v>
      </c>
      <c r="D1960">
        <v>24.9</v>
      </c>
      <c r="E1960">
        <v>3.5571428571428498</v>
      </c>
      <c r="F1960">
        <f>$O$2-C1960</f>
        <v>3</v>
      </c>
      <c r="G1960" cm="1">
        <f t="array" ref="G1960">_xlfn.IFS(F1960&gt;_xlfn.QUARTILE.INC(F:F,3),4,F1960&gt;_xlfn.QUARTILE.INC(F:F,2),3,F1960&gt;_xlfn.QUARTILE.INC(F:F,1),2,F1960&lt;=_xlfn.QUARTILE.INC(F:F,1),1)</f>
        <v>1</v>
      </c>
      <c r="H1960" cm="1">
        <f t="array" ref="H1960">_xlfn.IFS(B1960&gt;_xlfn.QUARTILE.INC(B:B,3),1,B1960&gt;_xlfn.QUARTILE.INC(B:B,2),2,B1960&gt;_xlfn.QUARTILE.INC(B:B,1),3,B1960&lt;=_xlfn.QUARTILE.INC(B:B,1),4)</f>
        <v>4</v>
      </c>
      <c r="I1960" cm="1">
        <f t="array" ref="I1960">_xlfn.IFS(D1960&gt;_xlfn.QUARTILE.INC(D:D,3),1,D1960&gt;_xlfn.QUARTILE.INC(D:D,2),2,D1960&gt;_xlfn.QUARTILE.INC(D:D,1),3,D1960&lt;=_xlfn.QUARTILE.INC(D:D,1),4)</f>
        <v>4</v>
      </c>
      <c r="J1960" t="str">
        <f t="shared" si="120"/>
        <v>144</v>
      </c>
      <c r="K1960" t="str">
        <f t="shared" si="121"/>
        <v/>
      </c>
      <c r="L1960" t="str">
        <f t="shared" si="122"/>
        <v/>
      </c>
      <c r="M1960" t="str">
        <f t="shared" si="123"/>
        <v/>
      </c>
    </row>
    <row r="1961" spans="1:13" x14ac:dyDescent="0.25">
      <c r="A1961">
        <v>5898</v>
      </c>
      <c r="B1961">
        <v>4</v>
      </c>
      <c r="C1961" s="1">
        <v>43584</v>
      </c>
      <c r="D1961">
        <v>24.9</v>
      </c>
      <c r="E1961">
        <v>4.1499999999999897</v>
      </c>
      <c r="F1961">
        <f>$O$2-C1961</f>
        <v>2</v>
      </c>
      <c r="G1961" cm="1">
        <f t="array" ref="G1961">_xlfn.IFS(F1961&gt;_xlfn.QUARTILE.INC(F:F,3),4,F1961&gt;_xlfn.QUARTILE.INC(F:F,2),3,F1961&gt;_xlfn.QUARTILE.INC(F:F,1),2,F1961&lt;=_xlfn.QUARTILE.INC(F:F,1),1)</f>
        <v>1</v>
      </c>
      <c r="H1961" cm="1">
        <f t="array" ref="H1961">_xlfn.IFS(B1961&gt;_xlfn.QUARTILE.INC(B:B,3),1,B1961&gt;_xlfn.QUARTILE.INC(B:B,2),2,B1961&gt;_xlfn.QUARTILE.INC(B:B,1),3,B1961&lt;=_xlfn.QUARTILE.INC(B:B,1),4)</f>
        <v>4</v>
      </c>
      <c r="I1961" cm="1">
        <f t="array" ref="I1961">_xlfn.IFS(D1961&gt;_xlfn.QUARTILE.INC(D:D,3),1,D1961&gt;_xlfn.QUARTILE.INC(D:D,2),2,D1961&gt;_xlfn.QUARTILE.INC(D:D,1),3,D1961&lt;=_xlfn.QUARTILE.INC(D:D,1),4)</f>
        <v>4</v>
      </c>
      <c r="J1961" t="str">
        <f t="shared" si="120"/>
        <v>144</v>
      </c>
      <c r="K1961" t="str">
        <f t="shared" si="121"/>
        <v/>
      </c>
      <c r="L1961" t="str">
        <f t="shared" si="122"/>
        <v/>
      </c>
      <c r="M1961" t="str">
        <f t="shared" si="123"/>
        <v/>
      </c>
    </row>
    <row r="1962" spans="1:13" x14ac:dyDescent="0.25">
      <c r="A1962">
        <v>484</v>
      </c>
      <c r="B1962">
        <v>4</v>
      </c>
      <c r="C1962" s="1">
        <v>43582</v>
      </c>
      <c r="D1962">
        <v>24.85</v>
      </c>
      <c r="E1962">
        <v>4.97</v>
      </c>
      <c r="F1962">
        <f>$O$2-C1962</f>
        <v>4</v>
      </c>
      <c r="G1962" cm="1">
        <f t="array" ref="G1962">_xlfn.IFS(F1962&gt;_xlfn.QUARTILE.INC(F:F,3),4,F1962&gt;_xlfn.QUARTILE.INC(F:F,2),3,F1962&gt;_xlfn.QUARTILE.INC(F:F,1),2,F1962&lt;=_xlfn.QUARTILE.INC(F:F,1),1)</f>
        <v>2</v>
      </c>
      <c r="H1962" cm="1">
        <f t="array" ref="H1962">_xlfn.IFS(B1962&gt;_xlfn.QUARTILE.INC(B:B,3),1,B1962&gt;_xlfn.QUARTILE.INC(B:B,2),2,B1962&gt;_xlfn.QUARTILE.INC(B:B,1),3,B1962&lt;=_xlfn.QUARTILE.INC(B:B,1),4)</f>
        <v>4</v>
      </c>
      <c r="I1962" cm="1">
        <f t="array" ref="I1962">_xlfn.IFS(D1962&gt;_xlfn.QUARTILE.INC(D:D,3),1,D1962&gt;_xlfn.QUARTILE.INC(D:D,2),2,D1962&gt;_xlfn.QUARTILE.INC(D:D,1),3,D1962&lt;=_xlfn.QUARTILE.INC(D:D,1),4)</f>
        <v>4</v>
      </c>
      <c r="J1962" t="str">
        <f t="shared" si="120"/>
        <v>244</v>
      </c>
      <c r="K1962" t="str">
        <f t="shared" si="121"/>
        <v/>
      </c>
      <c r="L1962" t="str">
        <f t="shared" si="122"/>
        <v/>
      </c>
      <c r="M1962" t="str">
        <f t="shared" si="123"/>
        <v/>
      </c>
    </row>
    <row r="1963" spans="1:13" x14ac:dyDescent="0.25">
      <c r="A1963">
        <v>5254</v>
      </c>
      <c r="B1963">
        <v>6</v>
      </c>
      <c r="C1963" s="1">
        <v>43583</v>
      </c>
      <c r="D1963">
        <v>24.75</v>
      </c>
      <c r="E1963">
        <v>4.125</v>
      </c>
      <c r="F1963">
        <f>$O$2-C1963</f>
        <v>3</v>
      </c>
      <c r="G1963" cm="1">
        <f t="array" ref="G1963">_xlfn.IFS(F1963&gt;_xlfn.QUARTILE.INC(F:F,3),4,F1963&gt;_xlfn.QUARTILE.INC(F:F,2),3,F1963&gt;_xlfn.QUARTILE.INC(F:F,1),2,F1963&lt;=_xlfn.QUARTILE.INC(F:F,1),1)</f>
        <v>1</v>
      </c>
      <c r="H1963" cm="1">
        <f t="array" ref="H1963">_xlfn.IFS(B1963&gt;_xlfn.QUARTILE.INC(B:B,3),1,B1963&gt;_xlfn.QUARTILE.INC(B:B,2),2,B1963&gt;_xlfn.QUARTILE.INC(B:B,1),3,B1963&lt;=_xlfn.QUARTILE.INC(B:B,1),4)</f>
        <v>4</v>
      </c>
      <c r="I1963" cm="1">
        <f t="array" ref="I1963">_xlfn.IFS(D1963&gt;_xlfn.QUARTILE.INC(D:D,3),1,D1963&gt;_xlfn.QUARTILE.INC(D:D,2),2,D1963&gt;_xlfn.QUARTILE.INC(D:D,1),3,D1963&lt;=_xlfn.QUARTILE.INC(D:D,1),4)</f>
        <v>4</v>
      </c>
      <c r="J1963" t="str">
        <f t="shared" si="120"/>
        <v>144</v>
      </c>
      <c r="K1963" t="str">
        <f t="shared" si="121"/>
        <v/>
      </c>
      <c r="L1963" t="str">
        <f t="shared" si="122"/>
        <v/>
      </c>
      <c r="M1963" t="str">
        <f t="shared" si="123"/>
        <v/>
      </c>
    </row>
    <row r="1964" spans="1:13" x14ac:dyDescent="0.25">
      <c r="A1964">
        <v>5175</v>
      </c>
      <c r="B1964">
        <v>3</v>
      </c>
      <c r="C1964" s="1">
        <v>43583</v>
      </c>
      <c r="D1964">
        <v>24.75</v>
      </c>
      <c r="E1964">
        <v>4.95</v>
      </c>
      <c r="F1964">
        <f>$O$2-C1964</f>
        <v>3</v>
      </c>
      <c r="G1964" cm="1">
        <f t="array" ref="G1964">_xlfn.IFS(F1964&gt;_xlfn.QUARTILE.INC(F:F,3),4,F1964&gt;_xlfn.QUARTILE.INC(F:F,2),3,F1964&gt;_xlfn.QUARTILE.INC(F:F,1),2,F1964&lt;=_xlfn.QUARTILE.INC(F:F,1),1)</f>
        <v>1</v>
      </c>
      <c r="H1964" cm="1">
        <f t="array" ref="H1964">_xlfn.IFS(B1964&gt;_xlfn.QUARTILE.INC(B:B,3),1,B1964&gt;_xlfn.QUARTILE.INC(B:B,2),2,B1964&gt;_xlfn.QUARTILE.INC(B:B,1),3,B1964&lt;=_xlfn.QUARTILE.INC(B:B,1),4)</f>
        <v>4</v>
      </c>
      <c r="I1964" cm="1">
        <f t="array" ref="I1964">_xlfn.IFS(D1964&gt;_xlfn.QUARTILE.INC(D:D,3),1,D1964&gt;_xlfn.QUARTILE.INC(D:D,2),2,D1964&gt;_xlfn.QUARTILE.INC(D:D,1),3,D1964&lt;=_xlfn.QUARTILE.INC(D:D,1),4)</f>
        <v>4</v>
      </c>
      <c r="J1964" t="str">
        <f t="shared" si="120"/>
        <v>144</v>
      </c>
      <c r="K1964" t="str">
        <f t="shared" si="121"/>
        <v/>
      </c>
      <c r="L1964" t="str">
        <f t="shared" si="122"/>
        <v/>
      </c>
      <c r="M1964" t="str">
        <f t="shared" si="123"/>
        <v/>
      </c>
    </row>
    <row r="1965" spans="1:13" x14ac:dyDescent="0.25">
      <c r="A1965">
        <v>5337</v>
      </c>
      <c r="B1965">
        <v>5</v>
      </c>
      <c r="C1965" s="1">
        <v>43584</v>
      </c>
      <c r="D1965">
        <v>24.75</v>
      </c>
      <c r="E1965">
        <v>3.5357142857142798</v>
      </c>
      <c r="F1965">
        <f>$O$2-C1965</f>
        <v>2</v>
      </c>
      <c r="G1965" cm="1">
        <f t="array" ref="G1965">_xlfn.IFS(F1965&gt;_xlfn.QUARTILE.INC(F:F,3),4,F1965&gt;_xlfn.QUARTILE.INC(F:F,2),3,F1965&gt;_xlfn.QUARTILE.INC(F:F,1),2,F1965&lt;=_xlfn.QUARTILE.INC(F:F,1),1)</f>
        <v>1</v>
      </c>
      <c r="H1965" cm="1">
        <f t="array" ref="H1965">_xlfn.IFS(B1965&gt;_xlfn.QUARTILE.INC(B:B,3),1,B1965&gt;_xlfn.QUARTILE.INC(B:B,2),2,B1965&gt;_xlfn.QUARTILE.INC(B:B,1),3,B1965&lt;=_xlfn.QUARTILE.INC(B:B,1),4)</f>
        <v>4</v>
      </c>
      <c r="I1965" cm="1">
        <f t="array" ref="I1965">_xlfn.IFS(D1965&gt;_xlfn.QUARTILE.INC(D:D,3),1,D1965&gt;_xlfn.QUARTILE.INC(D:D,2),2,D1965&gt;_xlfn.QUARTILE.INC(D:D,1),3,D1965&lt;=_xlfn.QUARTILE.INC(D:D,1),4)</f>
        <v>4</v>
      </c>
      <c r="J1965" t="str">
        <f t="shared" si="120"/>
        <v>144</v>
      </c>
      <c r="K1965" t="str">
        <f t="shared" si="121"/>
        <v/>
      </c>
      <c r="L1965" t="str">
        <f t="shared" si="122"/>
        <v/>
      </c>
      <c r="M1965" t="str">
        <f t="shared" si="123"/>
        <v/>
      </c>
    </row>
    <row r="1966" spans="1:13" x14ac:dyDescent="0.25">
      <c r="A1966">
        <v>5889</v>
      </c>
      <c r="B1966">
        <v>6</v>
      </c>
      <c r="C1966" s="1">
        <v>43573</v>
      </c>
      <c r="D1966">
        <v>24.75</v>
      </c>
      <c r="E1966">
        <v>3.5357142857142798</v>
      </c>
      <c r="F1966">
        <f>$O$2-C1966</f>
        <v>13</v>
      </c>
      <c r="G1966" cm="1">
        <f t="array" ref="G1966">_xlfn.IFS(F1966&gt;_xlfn.QUARTILE.INC(F:F,3),4,F1966&gt;_xlfn.QUARTILE.INC(F:F,2),3,F1966&gt;_xlfn.QUARTILE.INC(F:F,1),2,F1966&lt;=_xlfn.QUARTILE.INC(F:F,1),1)</f>
        <v>4</v>
      </c>
      <c r="H1966" cm="1">
        <f t="array" ref="H1966">_xlfn.IFS(B1966&gt;_xlfn.QUARTILE.INC(B:B,3),1,B1966&gt;_xlfn.QUARTILE.INC(B:B,2),2,B1966&gt;_xlfn.QUARTILE.INC(B:B,1),3,B1966&lt;=_xlfn.QUARTILE.INC(B:B,1),4)</f>
        <v>4</v>
      </c>
      <c r="I1966" cm="1">
        <f t="array" ref="I1966">_xlfn.IFS(D1966&gt;_xlfn.QUARTILE.INC(D:D,3),1,D1966&gt;_xlfn.QUARTILE.INC(D:D,2),2,D1966&gt;_xlfn.QUARTILE.INC(D:D,1),3,D1966&lt;=_xlfn.QUARTILE.INC(D:D,1),4)</f>
        <v>4</v>
      </c>
      <c r="J1966" t="str">
        <f t="shared" si="120"/>
        <v>444</v>
      </c>
      <c r="K1966" t="str">
        <f t="shared" si="121"/>
        <v>At Risk</v>
      </c>
      <c r="L1966" t="str">
        <f t="shared" si="122"/>
        <v/>
      </c>
      <c r="M1966" t="str">
        <f t="shared" si="123"/>
        <v/>
      </c>
    </row>
    <row r="1967" spans="1:13" x14ac:dyDescent="0.25">
      <c r="A1967">
        <v>5482</v>
      </c>
      <c r="B1967">
        <v>5</v>
      </c>
      <c r="C1967" s="1">
        <v>43567</v>
      </c>
      <c r="D1967">
        <v>24.75</v>
      </c>
      <c r="E1967">
        <v>4.125</v>
      </c>
      <c r="F1967">
        <f>$O$2-C1967</f>
        <v>19</v>
      </c>
      <c r="G1967" cm="1">
        <f t="array" ref="G1967">_xlfn.IFS(F1967&gt;_xlfn.QUARTILE.INC(F:F,3),4,F1967&gt;_xlfn.QUARTILE.INC(F:F,2),3,F1967&gt;_xlfn.QUARTILE.INC(F:F,1),2,F1967&lt;=_xlfn.QUARTILE.INC(F:F,1),1)</f>
        <v>4</v>
      </c>
      <c r="H1967" cm="1">
        <f t="array" ref="H1967">_xlfn.IFS(B1967&gt;_xlfn.QUARTILE.INC(B:B,3),1,B1967&gt;_xlfn.QUARTILE.INC(B:B,2),2,B1967&gt;_xlfn.QUARTILE.INC(B:B,1),3,B1967&lt;=_xlfn.QUARTILE.INC(B:B,1),4)</f>
        <v>4</v>
      </c>
      <c r="I1967" cm="1">
        <f t="array" ref="I1967">_xlfn.IFS(D1967&gt;_xlfn.QUARTILE.INC(D:D,3),1,D1967&gt;_xlfn.QUARTILE.INC(D:D,2),2,D1967&gt;_xlfn.QUARTILE.INC(D:D,1),3,D1967&lt;=_xlfn.QUARTILE.INC(D:D,1),4)</f>
        <v>4</v>
      </c>
      <c r="J1967" t="str">
        <f t="shared" si="120"/>
        <v>444</v>
      </c>
      <c r="K1967" t="str">
        <f t="shared" si="121"/>
        <v>At Risk</v>
      </c>
      <c r="L1967" t="str">
        <f t="shared" si="122"/>
        <v/>
      </c>
      <c r="M1967" t="str">
        <f t="shared" si="123"/>
        <v/>
      </c>
    </row>
    <row r="1968" spans="1:13" x14ac:dyDescent="0.25">
      <c r="A1968">
        <v>5840</v>
      </c>
      <c r="B1968">
        <v>4</v>
      </c>
      <c r="C1968" s="1">
        <v>43584</v>
      </c>
      <c r="D1968">
        <v>24.75</v>
      </c>
      <c r="E1968">
        <v>4.95</v>
      </c>
      <c r="F1968">
        <f>$O$2-C1968</f>
        <v>2</v>
      </c>
      <c r="G1968" cm="1">
        <f t="array" ref="G1968">_xlfn.IFS(F1968&gt;_xlfn.QUARTILE.INC(F:F,3),4,F1968&gt;_xlfn.QUARTILE.INC(F:F,2),3,F1968&gt;_xlfn.QUARTILE.INC(F:F,1),2,F1968&lt;=_xlfn.QUARTILE.INC(F:F,1),1)</f>
        <v>1</v>
      </c>
      <c r="H1968" cm="1">
        <f t="array" ref="H1968">_xlfn.IFS(B1968&gt;_xlfn.QUARTILE.INC(B:B,3),1,B1968&gt;_xlfn.QUARTILE.INC(B:B,2),2,B1968&gt;_xlfn.QUARTILE.INC(B:B,1),3,B1968&lt;=_xlfn.QUARTILE.INC(B:B,1),4)</f>
        <v>4</v>
      </c>
      <c r="I1968" cm="1">
        <f t="array" ref="I1968">_xlfn.IFS(D1968&gt;_xlfn.QUARTILE.INC(D:D,3),1,D1968&gt;_xlfn.QUARTILE.INC(D:D,2),2,D1968&gt;_xlfn.QUARTILE.INC(D:D,1),3,D1968&lt;=_xlfn.QUARTILE.INC(D:D,1),4)</f>
        <v>4</v>
      </c>
      <c r="J1968" t="str">
        <f t="shared" si="120"/>
        <v>144</v>
      </c>
      <c r="K1968" t="str">
        <f t="shared" si="121"/>
        <v/>
      </c>
      <c r="L1968" t="str">
        <f t="shared" si="122"/>
        <v/>
      </c>
      <c r="M1968" t="str">
        <f t="shared" si="123"/>
        <v/>
      </c>
    </row>
    <row r="1969" spans="1:13" x14ac:dyDescent="0.25">
      <c r="A1969">
        <v>5841</v>
      </c>
      <c r="B1969">
        <v>4</v>
      </c>
      <c r="C1969" s="1">
        <v>43569</v>
      </c>
      <c r="D1969">
        <v>24.7</v>
      </c>
      <c r="E1969">
        <v>4.9399999999999897</v>
      </c>
      <c r="F1969">
        <f>$O$2-C1969</f>
        <v>17</v>
      </c>
      <c r="G1969" cm="1">
        <f t="array" ref="G1969">_xlfn.IFS(F1969&gt;_xlfn.QUARTILE.INC(F:F,3),4,F1969&gt;_xlfn.QUARTILE.INC(F:F,2),3,F1969&gt;_xlfn.QUARTILE.INC(F:F,1),2,F1969&lt;=_xlfn.QUARTILE.INC(F:F,1),1)</f>
        <v>4</v>
      </c>
      <c r="H1969" cm="1">
        <f t="array" ref="H1969">_xlfn.IFS(B1969&gt;_xlfn.QUARTILE.INC(B:B,3),1,B1969&gt;_xlfn.QUARTILE.INC(B:B,2),2,B1969&gt;_xlfn.QUARTILE.INC(B:B,1),3,B1969&lt;=_xlfn.QUARTILE.INC(B:B,1),4)</f>
        <v>4</v>
      </c>
      <c r="I1969" cm="1">
        <f t="array" ref="I1969">_xlfn.IFS(D1969&gt;_xlfn.QUARTILE.INC(D:D,3),1,D1969&gt;_xlfn.QUARTILE.INC(D:D,2),2,D1969&gt;_xlfn.QUARTILE.INC(D:D,1),3,D1969&lt;=_xlfn.QUARTILE.INC(D:D,1),4)</f>
        <v>4</v>
      </c>
      <c r="J1969" t="str">
        <f t="shared" si="120"/>
        <v>444</v>
      </c>
      <c r="K1969" t="str">
        <f t="shared" si="121"/>
        <v>At Risk</v>
      </c>
      <c r="L1969" t="str">
        <f t="shared" si="122"/>
        <v/>
      </c>
      <c r="M1969" t="str">
        <f t="shared" si="123"/>
        <v/>
      </c>
    </row>
    <row r="1970" spans="1:13" x14ac:dyDescent="0.25">
      <c r="A1970">
        <v>690</v>
      </c>
      <c r="B1970">
        <v>5</v>
      </c>
      <c r="C1970" s="1">
        <v>43579</v>
      </c>
      <c r="D1970">
        <v>24.5</v>
      </c>
      <c r="E1970">
        <v>4.9000000000000004</v>
      </c>
      <c r="F1970">
        <f>$O$2-C1970</f>
        <v>7</v>
      </c>
      <c r="G1970" cm="1">
        <f t="array" ref="G1970">_xlfn.IFS(F1970&gt;_xlfn.QUARTILE.INC(F:F,3),4,F1970&gt;_xlfn.QUARTILE.INC(F:F,2),3,F1970&gt;_xlfn.QUARTILE.INC(F:F,1),2,F1970&lt;=_xlfn.QUARTILE.INC(F:F,1),1)</f>
        <v>3</v>
      </c>
      <c r="H1970" cm="1">
        <f t="array" ref="H1970">_xlfn.IFS(B1970&gt;_xlfn.QUARTILE.INC(B:B,3),1,B1970&gt;_xlfn.QUARTILE.INC(B:B,2),2,B1970&gt;_xlfn.QUARTILE.INC(B:B,1),3,B1970&lt;=_xlfn.QUARTILE.INC(B:B,1),4)</f>
        <v>4</v>
      </c>
      <c r="I1970" cm="1">
        <f t="array" ref="I1970">_xlfn.IFS(D1970&gt;_xlfn.QUARTILE.INC(D:D,3),1,D1970&gt;_xlfn.QUARTILE.INC(D:D,2),2,D1970&gt;_xlfn.QUARTILE.INC(D:D,1),3,D1970&lt;=_xlfn.QUARTILE.INC(D:D,1),4)</f>
        <v>4</v>
      </c>
      <c r="J1970" t="str">
        <f t="shared" si="120"/>
        <v>344</v>
      </c>
      <c r="K1970" t="str">
        <f t="shared" si="121"/>
        <v/>
      </c>
      <c r="L1970" t="str">
        <f t="shared" si="122"/>
        <v/>
      </c>
      <c r="M1970" t="str">
        <f t="shared" si="123"/>
        <v/>
      </c>
    </row>
    <row r="1971" spans="1:13" x14ac:dyDescent="0.25">
      <c r="A1971">
        <v>470</v>
      </c>
      <c r="B1971">
        <v>5</v>
      </c>
      <c r="C1971" s="1">
        <v>43581</v>
      </c>
      <c r="D1971">
        <v>24.5</v>
      </c>
      <c r="E1971">
        <v>4.9000000000000004</v>
      </c>
      <c r="F1971">
        <f>$O$2-C1971</f>
        <v>5</v>
      </c>
      <c r="G1971" cm="1">
        <f t="array" ref="G1971">_xlfn.IFS(F1971&gt;_xlfn.QUARTILE.INC(F:F,3),4,F1971&gt;_xlfn.QUARTILE.INC(F:F,2),3,F1971&gt;_xlfn.QUARTILE.INC(F:F,1),2,F1971&lt;=_xlfn.QUARTILE.INC(F:F,1),1)</f>
        <v>3</v>
      </c>
      <c r="H1971" cm="1">
        <f t="array" ref="H1971">_xlfn.IFS(B1971&gt;_xlfn.QUARTILE.INC(B:B,3),1,B1971&gt;_xlfn.QUARTILE.INC(B:B,2),2,B1971&gt;_xlfn.QUARTILE.INC(B:B,1),3,B1971&lt;=_xlfn.QUARTILE.INC(B:B,1),4)</f>
        <v>4</v>
      </c>
      <c r="I1971" cm="1">
        <f t="array" ref="I1971">_xlfn.IFS(D1971&gt;_xlfn.QUARTILE.INC(D:D,3),1,D1971&gt;_xlfn.QUARTILE.INC(D:D,2),2,D1971&gt;_xlfn.QUARTILE.INC(D:D,1),3,D1971&lt;=_xlfn.QUARTILE.INC(D:D,1),4)</f>
        <v>4</v>
      </c>
      <c r="J1971" t="str">
        <f t="shared" si="120"/>
        <v>344</v>
      </c>
      <c r="K1971" t="str">
        <f t="shared" si="121"/>
        <v/>
      </c>
      <c r="L1971" t="str">
        <f t="shared" si="122"/>
        <v/>
      </c>
      <c r="M1971" t="str">
        <f t="shared" si="123"/>
        <v/>
      </c>
    </row>
    <row r="1972" spans="1:13" x14ac:dyDescent="0.25">
      <c r="A1972">
        <v>5104</v>
      </c>
      <c r="B1972">
        <v>4</v>
      </c>
      <c r="C1972" s="1">
        <v>43576</v>
      </c>
      <c r="D1972">
        <v>24.45</v>
      </c>
      <c r="E1972">
        <v>4.0750000000000002</v>
      </c>
      <c r="F1972">
        <f>$O$2-C1972</f>
        <v>10</v>
      </c>
      <c r="G1972" cm="1">
        <f t="array" ref="G1972">_xlfn.IFS(F1972&gt;_xlfn.QUARTILE.INC(F:F,3),4,F1972&gt;_xlfn.QUARTILE.INC(F:F,2),3,F1972&gt;_xlfn.QUARTILE.INC(F:F,1),2,F1972&lt;=_xlfn.QUARTILE.INC(F:F,1),1)</f>
        <v>4</v>
      </c>
      <c r="H1972" cm="1">
        <f t="array" ref="H1972">_xlfn.IFS(B1972&gt;_xlfn.QUARTILE.INC(B:B,3),1,B1972&gt;_xlfn.QUARTILE.INC(B:B,2),2,B1972&gt;_xlfn.QUARTILE.INC(B:B,1),3,B1972&lt;=_xlfn.QUARTILE.INC(B:B,1),4)</f>
        <v>4</v>
      </c>
      <c r="I1972" cm="1">
        <f t="array" ref="I1972">_xlfn.IFS(D1972&gt;_xlfn.QUARTILE.INC(D:D,3),1,D1972&gt;_xlfn.QUARTILE.INC(D:D,2),2,D1972&gt;_xlfn.QUARTILE.INC(D:D,1),3,D1972&lt;=_xlfn.QUARTILE.INC(D:D,1),4)</f>
        <v>4</v>
      </c>
      <c r="J1972" t="str">
        <f t="shared" si="120"/>
        <v>444</v>
      </c>
      <c r="K1972" t="str">
        <f t="shared" si="121"/>
        <v>At Risk</v>
      </c>
      <c r="L1972" t="str">
        <f t="shared" si="122"/>
        <v/>
      </c>
      <c r="M1972" t="str">
        <f t="shared" si="123"/>
        <v/>
      </c>
    </row>
    <row r="1973" spans="1:13" x14ac:dyDescent="0.25">
      <c r="A1973">
        <v>5357</v>
      </c>
      <c r="B1973">
        <v>6</v>
      </c>
      <c r="C1973" s="1">
        <v>43579</v>
      </c>
      <c r="D1973">
        <v>24.45</v>
      </c>
      <c r="E1973">
        <v>3.4928571428571402</v>
      </c>
      <c r="F1973">
        <f>$O$2-C1973</f>
        <v>7</v>
      </c>
      <c r="G1973" cm="1">
        <f t="array" ref="G1973">_xlfn.IFS(F1973&gt;_xlfn.QUARTILE.INC(F:F,3),4,F1973&gt;_xlfn.QUARTILE.INC(F:F,2),3,F1973&gt;_xlfn.QUARTILE.INC(F:F,1),2,F1973&lt;=_xlfn.QUARTILE.INC(F:F,1),1)</f>
        <v>3</v>
      </c>
      <c r="H1973" cm="1">
        <f t="array" ref="H1973">_xlfn.IFS(B1973&gt;_xlfn.QUARTILE.INC(B:B,3),1,B1973&gt;_xlfn.QUARTILE.INC(B:B,2),2,B1973&gt;_xlfn.QUARTILE.INC(B:B,1),3,B1973&lt;=_xlfn.QUARTILE.INC(B:B,1),4)</f>
        <v>4</v>
      </c>
      <c r="I1973" cm="1">
        <f t="array" ref="I1973">_xlfn.IFS(D1973&gt;_xlfn.QUARTILE.INC(D:D,3),1,D1973&gt;_xlfn.QUARTILE.INC(D:D,2),2,D1973&gt;_xlfn.QUARTILE.INC(D:D,1),3,D1973&lt;=_xlfn.QUARTILE.INC(D:D,1),4)</f>
        <v>4</v>
      </c>
      <c r="J1973" t="str">
        <f t="shared" si="120"/>
        <v>344</v>
      </c>
      <c r="K1973" t="str">
        <f t="shared" si="121"/>
        <v/>
      </c>
      <c r="L1973" t="str">
        <f t="shared" si="122"/>
        <v/>
      </c>
      <c r="M1973" t="str">
        <f t="shared" si="123"/>
        <v/>
      </c>
    </row>
    <row r="1974" spans="1:13" x14ac:dyDescent="0.25">
      <c r="A1974">
        <v>421</v>
      </c>
      <c r="B1974">
        <v>5</v>
      </c>
      <c r="C1974" s="1">
        <v>43582</v>
      </c>
      <c r="D1974">
        <v>24.45</v>
      </c>
      <c r="E1974">
        <v>3.4928571428571402</v>
      </c>
      <c r="F1974">
        <f>$O$2-C1974</f>
        <v>4</v>
      </c>
      <c r="G1974" cm="1">
        <f t="array" ref="G1974">_xlfn.IFS(F1974&gt;_xlfn.QUARTILE.INC(F:F,3),4,F1974&gt;_xlfn.QUARTILE.INC(F:F,2),3,F1974&gt;_xlfn.QUARTILE.INC(F:F,1),2,F1974&lt;=_xlfn.QUARTILE.INC(F:F,1),1)</f>
        <v>2</v>
      </c>
      <c r="H1974" cm="1">
        <f t="array" ref="H1974">_xlfn.IFS(B1974&gt;_xlfn.QUARTILE.INC(B:B,3),1,B1974&gt;_xlfn.QUARTILE.INC(B:B,2),2,B1974&gt;_xlfn.QUARTILE.INC(B:B,1),3,B1974&lt;=_xlfn.QUARTILE.INC(B:B,1),4)</f>
        <v>4</v>
      </c>
      <c r="I1974" cm="1">
        <f t="array" ref="I1974">_xlfn.IFS(D1974&gt;_xlfn.QUARTILE.INC(D:D,3),1,D1974&gt;_xlfn.QUARTILE.INC(D:D,2),2,D1974&gt;_xlfn.QUARTILE.INC(D:D,1),3,D1974&lt;=_xlfn.QUARTILE.INC(D:D,1),4)</f>
        <v>4</v>
      </c>
      <c r="J1974" t="str">
        <f t="shared" si="120"/>
        <v>244</v>
      </c>
      <c r="K1974" t="str">
        <f t="shared" si="121"/>
        <v/>
      </c>
      <c r="L1974" t="str">
        <f t="shared" si="122"/>
        <v/>
      </c>
      <c r="M1974" t="str">
        <f t="shared" si="123"/>
        <v/>
      </c>
    </row>
    <row r="1975" spans="1:13" x14ac:dyDescent="0.25">
      <c r="A1975">
        <v>372</v>
      </c>
      <c r="B1975">
        <v>6</v>
      </c>
      <c r="C1975" s="1">
        <v>43584</v>
      </c>
      <c r="D1975">
        <v>24.45</v>
      </c>
      <c r="E1975">
        <v>3.4928571428571402</v>
      </c>
      <c r="F1975">
        <f>$O$2-C1975</f>
        <v>2</v>
      </c>
      <c r="G1975" cm="1">
        <f t="array" ref="G1975">_xlfn.IFS(F1975&gt;_xlfn.QUARTILE.INC(F:F,3),4,F1975&gt;_xlfn.QUARTILE.INC(F:F,2),3,F1975&gt;_xlfn.QUARTILE.INC(F:F,1),2,F1975&lt;=_xlfn.QUARTILE.INC(F:F,1),1)</f>
        <v>1</v>
      </c>
      <c r="H1975" cm="1">
        <f t="array" ref="H1975">_xlfn.IFS(B1975&gt;_xlfn.QUARTILE.INC(B:B,3),1,B1975&gt;_xlfn.QUARTILE.INC(B:B,2),2,B1975&gt;_xlfn.QUARTILE.INC(B:B,1),3,B1975&lt;=_xlfn.QUARTILE.INC(B:B,1),4)</f>
        <v>4</v>
      </c>
      <c r="I1975" cm="1">
        <f t="array" ref="I1975">_xlfn.IFS(D1975&gt;_xlfn.QUARTILE.INC(D:D,3),1,D1975&gt;_xlfn.QUARTILE.INC(D:D,2),2,D1975&gt;_xlfn.QUARTILE.INC(D:D,1),3,D1975&lt;=_xlfn.QUARTILE.INC(D:D,1),4)</f>
        <v>4</v>
      </c>
      <c r="J1975" t="str">
        <f t="shared" si="120"/>
        <v>144</v>
      </c>
      <c r="K1975" t="str">
        <f t="shared" si="121"/>
        <v/>
      </c>
      <c r="L1975" t="str">
        <f t="shared" si="122"/>
        <v/>
      </c>
      <c r="M1975" t="str">
        <f t="shared" si="123"/>
        <v/>
      </c>
    </row>
    <row r="1976" spans="1:13" x14ac:dyDescent="0.25">
      <c r="A1976">
        <v>5155</v>
      </c>
      <c r="B1976">
        <v>4</v>
      </c>
      <c r="C1976" s="1">
        <v>43569</v>
      </c>
      <c r="D1976">
        <v>24.4</v>
      </c>
      <c r="E1976">
        <v>3.48571428571428</v>
      </c>
      <c r="F1976">
        <f>$O$2-C1976</f>
        <v>17</v>
      </c>
      <c r="G1976" cm="1">
        <f t="array" ref="G1976">_xlfn.IFS(F1976&gt;_xlfn.QUARTILE.INC(F:F,3),4,F1976&gt;_xlfn.QUARTILE.INC(F:F,2),3,F1976&gt;_xlfn.QUARTILE.INC(F:F,1),2,F1976&lt;=_xlfn.QUARTILE.INC(F:F,1),1)</f>
        <v>4</v>
      </c>
      <c r="H1976" cm="1">
        <f t="array" ref="H1976">_xlfn.IFS(B1976&gt;_xlfn.QUARTILE.INC(B:B,3),1,B1976&gt;_xlfn.QUARTILE.INC(B:B,2),2,B1976&gt;_xlfn.QUARTILE.INC(B:B,1),3,B1976&lt;=_xlfn.QUARTILE.INC(B:B,1),4)</f>
        <v>4</v>
      </c>
      <c r="I1976" cm="1">
        <f t="array" ref="I1976">_xlfn.IFS(D1976&gt;_xlfn.QUARTILE.INC(D:D,3),1,D1976&gt;_xlfn.QUARTILE.INC(D:D,2),2,D1976&gt;_xlfn.QUARTILE.INC(D:D,1),3,D1976&lt;=_xlfn.QUARTILE.INC(D:D,1),4)</f>
        <v>4</v>
      </c>
      <c r="J1976" t="str">
        <f t="shared" si="120"/>
        <v>444</v>
      </c>
      <c r="K1976" t="str">
        <f t="shared" si="121"/>
        <v>At Risk</v>
      </c>
      <c r="L1976" t="str">
        <f t="shared" si="122"/>
        <v/>
      </c>
      <c r="M1976" t="str">
        <f t="shared" si="123"/>
        <v/>
      </c>
    </row>
    <row r="1977" spans="1:13" x14ac:dyDescent="0.25">
      <c r="A1977">
        <v>8047</v>
      </c>
      <c r="B1977">
        <v>5</v>
      </c>
      <c r="C1977" s="1">
        <v>43581</v>
      </c>
      <c r="D1977">
        <v>24.4</v>
      </c>
      <c r="E1977">
        <v>4.0666666666666602</v>
      </c>
      <c r="F1977">
        <f>$O$2-C1977</f>
        <v>5</v>
      </c>
      <c r="G1977" cm="1">
        <f t="array" ref="G1977">_xlfn.IFS(F1977&gt;_xlfn.QUARTILE.INC(F:F,3),4,F1977&gt;_xlfn.QUARTILE.INC(F:F,2),3,F1977&gt;_xlfn.QUARTILE.INC(F:F,1),2,F1977&lt;=_xlfn.QUARTILE.INC(F:F,1),1)</f>
        <v>3</v>
      </c>
      <c r="H1977" cm="1">
        <f t="array" ref="H1977">_xlfn.IFS(B1977&gt;_xlfn.QUARTILE.INC(B:B,3),1,B1977&gt;_xlfn.QUARTILE.INC(B:B,2),2,B1977&gt;_xlfn.QUARTILE.INC(B:B,1),3,B1977&lt;=_xlfn.QUARTILE.INC(B:B,1),4)</f>
        <v>4</v>
      </c>
      <c r="I1977" cm="1">
        <f t="array" ref="I1977">_xlfn.IFS(D1977&gt;_xlfn.QUARTILE.INC(D:D,3),1,D1977&gt;_xlfn.QUARTILE.INC(D:D,2),2,D1977&gt;_xlfn.QUARTILE.INC(D:D,1),3,D1977&lt;=_xlfn.QUARTILE.INC(D:D,1),4)</f>
        <v>4</v>
      </c>
      <c r="J1977" t="str">
        <f t="shared" si="120"/>
        <v>344</v>
      </c>
      <c r="K1977" t="str">
        <f t="shared" si="121"/>
        <v/>
      </c>
      <c r="L1977" t="str">
        <f t="shared" si="122"/>
        <v/>
      </c>
      <c r="M1977" t="str">
        <f t="shared" si="123"/>
        <v/>
      </c>
    </row>
    <row r="1978" spans="1:13" x14ac:dyDescent="0.25">
      <c r="A1978">
        <v>5540</v>
      </c>
      <c r="B1978">
        <v>4</v>
      </c>
      <c r="C1978" s="1">
        <v>43566</v>
      </c>
      <c r="D1978">
        <v>24.4</v>
      </c>
      <c r="E1978">
        <v>6.1</v>
      </c>
      <c r="F1978">
        <f>$O$2-C1978</f>
        <v>20</v>
      </c>
      <c r="G1978" cm="1">
        <f t="array" ref="G1978">_xlfn.IFS(F1978&gt;_xlfn.QUARTILE.INC(F:F,3),4,F1978&gt;_xlfn.QUARTILE.INC(F:F,2),3,F1978&gt;_xlfn.QUARTILE.INC(F:F,1),2,F1978&lt;=_xlfn.QUARTILE.INC(F:F,1),1)</f>
        <v>4</v>
      </c>
      <c r="H1978" cm="1">
        <f t="array" ref="H1978">_xlfn.IFS(B1978&gt;_xlfn.QUARTILE.INC(B:B,3),1,B1978&gt;_xlfn.QUARTILE.INC(B:B,2),2,B1978&gt;_xlfn.QUARTILE.INC(B:B,1),3,B1978&lt;=_xlfn.QUARTILE.INC(B:B,1),4)</f>
        <v>4</v>
      </c>
      <c r="I1978" cm="1">
        <f t="array" ref="I1978">_xlfn.IFS(D1978&gt;_xlfn.QUARTILE.INC(D:D,3),1,D1978&gt;_xlfn.QUARTILE.INC(D:D,2),2,D1978&gt;_xlfn.QUARTILE.INC(D:D,1),3,D1978&lt;=_xlfn.QUARTILE.INC(D:D,1),4)</f>
        <v>4</v>
      </c>
      <c r="J1978" t="str">
        <f t="shared" si="120"/>
        <v>444</v>
      </c>
      <c r="K1978" t="str">
        <f t="shared" si="121"/>
        <v>At Risk</v>
      </c>
      <c r="L1978" t="str">
        <f t="shared" si="122"/>
        <v/>
      </c>
      <c r="M1978" t="str">
        <f t="shared" si="123"/>
        <v/>
      </c>
    </row>
    <row r="1979" spans="1:13" x14ac:dyDescent="0.25">
      <c r="A1979">
        <v>5325</v>
      </c>
      <c r="B1979">
        <v>4</v>
      </c>
      <c r="C1979" s="1">
        <v>43560</v>
      </c>
      <c r="D1979">
        <v>24.4</v>
      </c>
      <c r="E1979">
        <v>4.0666666666666602</v>
      </c>
      <c r="F1979">
        <f>$O$2-C1979</f>
        <v>26</v>
      </c>
      <c r="G1979" cm="1">
        <f t="array" ref="G1979">_xlfn.IFS(F1979&gt;_xlfn.QUARTILE.INC(F:F,3),4,F1979&gt;_xlfn.QUARTILE.INC(F:F,2),3,F1979&gt;_xlfn.QUARTILE.INC(F:F,1),2,F1979&lt;=_xlfn.QUARTILE.INC(F:F,1),1)</f>
        <v>4</v>
      </c>
      <c r="H1979" cm="1">
        <f t="array" ref="H1979">_xlfn.IFS(B1979&gt;_xlfn.QUARTILE.INC(B:B,3),1,B1979&gt;_xlfn.QUARTILE.INC(B:B,2),2,B1979&gt;_xlfn.QUARTILE.INC(B:B,1),3,B1979&lt;=_xlfn.QUARTILE.INC(B:B,1),4)</f>
        <v>4</v>
      </c>
      <c r="I1979" cm="1">
        <f t="array" ref="I1979">_xlfn.IFS(D1979&gt;_xlfn.QUARTILE.INC(D:D,3),1,D1979&gt;_xlfn.QUARTILE.INC(D:D,2),2,D1979&gt;_xlfn.QUARTILE.INC(D:D,1),3,D1979&lt;=_xlfn.QUARTILE.INC(D:D,1),4)</f>
        <v>4</v>
      </c>
      <c r="J1979" t="str">
        <f t="shared" si="120"/>
        <v>444</v>
      </c>
      <c r="K1979" t="str">
        <f t="shared" si="121"/>
        <v>At Risk</v>
      </c>
      <c r="L1979" t="str">
        <f t="shared" si="122"/>
        <v/>
      </c>
      <c r="M1979" t="str">
        <f t="shared" si="123"/>
        <v/>
      </c>
    </row>
    <row r="1980" spans="1:13" x14ac:dyDescent="0.25">
      <c r="A1980">
        <v>761</v>
      </c>
      <c r="B1980">
        <v>4</v>
      </c>
      <c r="C1980" s="1">
        <v>43582</v>
      </c>
      <c r="D1980">
        <v>24.4</v>
      </c>
      <c r="E1980">
        <v>4.88</v>
      </c>
      <c r="F1980">
        <f>$O$2-C1980</f>
        <v>4</v>
      </c>
      <c r="G1980" cm="1">
        <f t="array" ref="G1980">_xlfn.IFS(F1980&gt;_xlfn.QUARTILE.INC(F:F,3),4,F1980&gt;_xlfn.QUARTILE.INC(F:F,2),3,F1980&gt;_xlfn.QUARTILE.INC(F:F,1),2,F1980&lt;=_xlfn.QUARTILE.INC(F:F,1),1)</f>
        <v>2</v>
      </c>
      <c r="H1980" cm="1">
        <f t="array" ref="H1980">_xlfn.IFS(B1980&gt;_xlfn.QUARTILE.INC(B:B,3),1,B1980&gt;_xlfn.QUARTILE.INC(B:B,2),2,B1980&gt;_xlfn.QUARTILE.INC(B:B,1),3,B1980&lt;=_xlfn.QUARTILE.INC(B:B,1),4)</f>
        <v>4</v>
      </c>
      <c r="I1980" cm="1">
        <f t="array" ref="I1980">_xlfn.IFS(D1980&gt;_xlfn.QUARTILE.INC(D:D,3),1,D1980&gt;_xlfn.QUARTILE.INC(D:D,2),2,D1980&gt;_xlfn.QUARTILE.INC(D:D,1),3,D1980&lt;=_xlfn.QUARTILE.INC(D:D,1),4)</f>
        <v>4</v>
      </c>
      <c r="J1980" t="str">
        <f t="shared" si="120"/>
        <v>244</v>
      </c>
      <c r="K1980" t="str">
        <f t="shared" si="121"/>
        <v/>
      </c>
      <c r="L1980" t="str">
        <f t="shared" si="122"/>
        <v/>
      </c>
      <c r="M1980" t="str">
        <f t="shared" si="123"/>
        <v/>
      </c>
    </row>
    <row r="1981" spans="1:13" x14ac:dyDescent="0.25">
      <c r="A1981">
        <v>5381</v>
      </c>
      <c r="B1981">
        <v>5</v>
      </c>
      <c r="C1981" s="1">
        <v>43584</v>
      </c>
      <c r="D1981">
        <v>24.35</v>
      </c>
      <c r="E1981">
        <v>4.05833333333333</v>
      </c>
      <c r="F1981">
        <f>$O$2-C1981</f>
        <v>2</v>
      </c>
      <c r="G1981" cm="1">
        <f t="array" ref="G1981">_xlfn.IFS(F1981&gt;_xlfn.QUARTILE.INC(F:F,3),4,F1981&gt;_xlfn.QUARTILE.INC(F:F,2),3,F1981&gt;_xlfn.QUARTILE.INC(F:F,1),2,F1981&lt;=_xlfn.QUARTILE.INC(F:F,1),1)</f>
        <v>1</v>
      </c>
      <c r="H1981" cm="1">
        <f t="array" ref="H1981">_xlfn.IFS(B1981&gt;_xlfn.QUARTILE.INC(B:B,3),1,B1981&gt;_xlfn.QUARTILE.INC(B:B,2),2,B1981&gt;_xlfn.QUARTILE.INC(B:B,1),3,B1981&lt;=_xlfn.QUARTILE.INC(B:B,1),4)</f>
        <v>4</v>
      </c>
      <c r="I1981" cm="1">
        <f t="array" ref="I1981">_xlfn.IFS(D1981&gt;_xlfn.QUARTILE.INC(D:D,3),1,D1981&gt;_xlfn.QUARTILE.INC(D:D,2),2,D1981&gt;_xlfn.QUARTILE.INC(D:D,1),3,D1981&lt;=_xlfn.QUARTILE.INC(D:D,1),4)</f>
        <v>4</v>
      </c>
      <c r="J1981" t="str">
        <f t="shared" si="120"/>
        <v>144</v>
      </c>
      <c r="K1981" t="str">
        <f t="shared" si="121"/>
        <v/>
      </c>
      <c r="L1981" t="str">
        <f t="shared" si="122"/>
        <v/>
      </c>
      <c r="M1981" t="str">
        <f t="shared" si="123"/>
        <v/>
      </c>
    </row>
    <row r="1982" spans="1:13" x14ac:dyDescent="0.25">
      <c r="A1982">
        <v>5160</v>
      </c>
      <c r="B1982">
        <v>5</v>
      </c>
      <c r="C1982" s="1">
        <v>43561</v>
      </c>
      <c r="D1982">
        <v>24.35</v>
      </c>
      <c r="E1982">
        <v>4.05833333333333</v>
      </c>
      <c r="F1982">
        <f>$O$2-C1982</f>
        <v>25</v>
      </c>
      <c r="G1982" cm="1">
        <f t="array" ref="G1982">_xlfn.IFS(F1982&gt;_xlfn.QUARTILE.INC(F:F,3),4,F1982&gt;_xlfn.QUARTILE.INC(F:F,2),3,F1982&gt;_xlfn.QUARTILE.INC(F:F,1),2,F1982&lt;=_xlfn.QUARTILE.INC(F:F,1),1)</f>
        <v>4</v>
      </c>
      <c r="H1982" cm="1">
        <f t="array" ref="H1982">_xlfn.IFS(B1982&gt;_xlfn.QUARTILE.INC(B:B,3),1,B1982&gt;_xlfn.QUARTILE.INC(B:B,2),2,B1982&gt;_xlfn.QUARTILE.INC(B:B,1),3,B1982&lt;=_xlfn.QUARTILE.INC(B:B,1),4)</f>
        <v>4</v>
      </c>
      <c r="I1982" cm="1">
        <f t="array" ref="I1982">_xlfn.IFS(D1982&gt;_xlfn.QUARTILE.INC(D:D,3),1,D1982&gt;_xlfn.QUARTILE.INC(D:D,2),2,D1982&gt;_xlfn.QUARTILE.INC(D:D,1),3,D1982&lt;=_xlfn.QUARTILE.INC(D:D,1),4)</f>
        <v>4</v>
      </c>
      <c r="J1982" t="str">
        <f t="shared" si="120"/>
        <v>444</v>
      </c>
      <c r="K1982" t="str">
        <f t="shared" si="121"/>
        <v>At Risk</v>
      </c>
      <c r="L1982" t="str">
        <f t="shared" si="122"/>
        <v/>
      </c>
      <c r="M1982" t="str">
        <f t="shared" si="123"/>
        <v/>
      </c>
    </row>
    <row r="1983" spans="1:13" x14ac:dyDescent="0.25">
      <c r="A1983">
        <v>5588</v>
      </c>
      <c r="B1983">
        <v>4</v>
      </c>
      <c r="C1983" s="1">
        <v>43577</v>
      </c>
      <c r="D1983">
        <v>24.299999999999901</v>
      </c>
      <c r="E1983">
        <v>4.05</v>
      </c>
      <c r="F1983">
        <f>$O$2-C1983</f>
        <v>9</v>
      </c>
      <c r="G1983" cm="1">
        <f t="array" ref="G1983">_xlfn.IFS(F1983&gt;_xlfn.QUARTILE.INC(F:F,3),4,F1983&gt;_xlfn.QUARTILE.INC(F:F,2),3,F1983&gt;_xlfn.QUARTILE.INC(F:F,1),2,F1983&lt;=_xlfn.QUARTILE.INC(F:F,1),1)</f>
        <v>4</v>
      </c>
      <c r="H1983" cm="1">
        <f t="array" ref="H1983">_xlfn.IFS(B1983&gt;_xlfn.QUARTILE.INC(B:B,3),1,B1983&gt;_xlfn.QUARTILE.INC(B:B,2),2,B1983&gt;_xlfn.QUARTILE.INC(B:B,1),3,B1983&lt;=_xlfn.QUARTILE.INC(B:B,1),4)</f>
        <v>4</v>
      </c>
      <c r="I1983" cm="1">
        <f t="array" ref="I1983">_xlfn.IFS(D1983&gt;_xlfn.QUARTILE.INC(D:D,3),1,D1983&gt;_xlfn.QUARTILE.INC(D:D,2),2,D1983&gt;_xlfn.QUARTILE.INC(D:D,1),3,D1983&lt;=_xlfn.QUARTILE.INC(D:D,1),4)</f>
        <v>4</v>
      </c>
      <c r="J1983" t="str">
        <f t="shared" si="120"/>
        <v>444</v>
      </c>
      <c r="K1983" t="str">
        <f t="shared" si="121"/>
        <v>At Risk</v>
      </c>
      <c r="L1983" t="str">
        <f t="shared" si="122"/>
        <v/>
      </c>
      <c r="M1983" t="str">
        <f t="shared" si="123"/>
        <v/>
      </c>
    </row>
    <row r="1984" spans="1:13" x14ac:dyDescent="0.25">
      <c r="A1984">
        <v>5626</v>
      </c>
      <c r="B1984">
        <v>4</v>
      </c>
      <c r="C1984" s="1">
        <v>43583</v>
      </c>
      <c r="D1984">
        <v>24.25</v>
      </c>
      <c r="E1984">
        <v>4.8499999999999996</v>
      </c>
      <c r="F1984">
        <f>$O$2-C1984</f>
        <v>3</v>
      </c>
      <c r="G1984" cm="1">
        <f t="array" ref="G1984">_xlfn.IFS(F1984&gt;_xlfn.QUARTILE.INC(F:F,3),4,F1984&gt;_xlfn.QUARTILE.INC(F:F,2),3,F1984&gt;_xlfn.QUARTILE.INC(F:F,1),2,F1984&lt;=_xlfn.QUARTILE.INC(F:F,1),1)</f>
        <v>1</v>
      </c>
      <c r="H1984" cm="1">
        <f t="array" ref="H1984">_xlfn.IFS(B1984&gt;_xlfn.QUARTILE.INC(B:B,3),1,B1984&gt;_xlfn.QUARTILE.INC(B:B,2),2,B1984&gt;_xlfn.QUARTILE.INC(B:B,1),3,B1984&lt;=_xlfn.QUARTILE.INC(B:B,1),4)</f>
        <v>4</v>
      </c>
      <c r="I1984" cm="1">
        <f t="array" ref="I1984">_xlfn.IFS(D1984&gt;_xlfn.QUARTILE.INC(D:D,3),1,D1984&gt;_xlfn.QUARTILE.INC(D:D,2),2,D1984&gt;_xlfn.QUARTILE.INC(D:D,1),3,D1984&lt;=_xlfn.QUARTILE.INC(D:D,1),4)</f>
        <v>4</v>
      </c>
      <c r="J1984" t="str">
        <f t="shared" si="120"/>
        <v>144</v>
      </c>
      <c r="K1984" t="str">
        <f t="shared" si="121"/>
        <v/>
      </c>
      <c r="L1984" t="str">
        <f t="shared" si="122"/>
        <v/>
      </c>
      <c r="M1984" t="str">
        <f t="shared" si="123"/>
        <v/>
      </c>
    </row>
    <row r="1985" spans="1:13" x14ac:dyDescent="0.25">
      <c r="A1985">
        <v>600</v>
      </c>
      <c r="B1985">
        <v>4</v>
      </c>
      <c r="C1985" s="1">
        <v>43581</v>
      </c>
      <c r="D1985">
        <v>24.25</v>
      </c>
      <c r="E1985">
        <v>4.8499999999999996</v>
      </c>
      <c r="F1985">
        <f>$O$2-C1985</f>
        <v>5</v>
      </c>
      <c r="G1985" cm="1">
        <f t="array" ref="G1985">_xlfn.IFS(F1985&gt;_xlfn.QUARTILE.INC(F:F,3),4,F1985&gt;_xlfn.QUARTILE.INC(F:F,2),3,F1985&gt;_xlfn.QUARTILE.INC(F:F,1),2,F1985&lt;=_xlfn.QUARTILE.INC(F:F,1),1)</f>
        <v>3</v>
      </c>
      <c r="H1985" cm="1">
        <f t="array" ref="H1985">_xlfn.IFS(B1985&gt;_xlfn.QUARTILE.INC(B:B,3),1,B1985&gt;_xlfn.QUARTILE.INC(B:B,2),2,B1985&gt;_xlfn.QUARTILE.INC(B:B,1),3,B1985&lt;=_xlfn.QUARTILE.INC(B:B,1),4)</f>
        <v>4</v>
      </c>
      <c r="I1985" cm="1">
        <f t="array" ref="I1985">_xlfn.IFS(D1985&gt;_xlfn.QUARTILE.INC(D:D,3),1,D1985&gt;_xlfn.QUARTILE.INC(D:D,2),2,D1985&gt;_xlfn.QUARTILE.INC(D:D,1),3,D1985&lt;=_xlfn.QUARTILE.INC(D:D,1),4)</f>
        <v>4</v>
      </c>
      <c r="J1985" t="str">
        <f t="shared" si="120"/>
        <v>344</v>
      </c>
      <c r="K1985" t="str">
        <f t="shared" si="121"/>
        <v/>
      </c>
      <c r="L1985" t="str">
        <f t="shared" si="122"/>
        <v/>
      </c>
      <c r="M1985" t="str">
        <f t="shared" si="123"/>
        <v/>
      </c>
    </row>
    <row r="1986" spans="1:13" x14ac:dyDescent="0.25">
      <c r="A1986">
        <v>5470</v>
      </c>
      <c r="B1986">
        <v>4</v>
      </c>
      <c r="C1986" s="1">
        <v>43574</v>
      </c>
      <c r="D1986">
        <v>24.2</v>
      </c>
      <c r="E1986">
        <v>4.0333333333333297</v>
      </c>
      <c r="F1986">
        <f>$O$2-C1986</f>
        <v>12</v>
      </c>
      <c r="G1986" cm="1">
        <f t="array" ref="G1986">_xlfn.IFS(F1986&gt;_xlfn.QUARTILE.INC(F:F,3),4,F1986&gt;_xlfn.QUARTILE.INC(F:F,2),3,F1986&gt;_xlfn.QUARTILE.INC(F:F,1),2,F1986&lt;=_xlfn.QUARTILE.INC(F:F,1),1)</f>
        <v>4</v>
      </c>
      <c r="H1986" cm="1">
        <f t="array" ref="H1986">_xlfn.IFS(B1986&gt;_xlfn.QUARTILE.INC(B:B,3),1,B1986&gt;_xlfn.QUARTILE.INC(B:B,2),2,B1986&gt;_xlfn.QUARTILE.INC(B:B,1),3,B1986&lt;=_xlfn.QUARTILE.INC(B:B,1),4)</f>
        <v>4</v>
      </c>
      <c r="I1986" cm="1">
        <f t="array" ref="I1986">_xlfn.IFS(D1986&gt;_xlfn.QUARTILE.INC(D:D,3),1,D1986&gt;_xlfn.QUARTILE.INC(D:D,2),2,D1986&gt;_xlfn.QUARTILE.INC(D:D,1),3,D1986&lt;=_xlfn.QUARTILE.INC(D:D,1),4)</f>
        <v>4</v>
      </c>
      <c r="J1986" t="str">
        <f t="shared" si="120"/>
        <v>444</v>
      </c>
      <c r="K1986" t="str">
        <f t="shared" si="121"/>
        <v>At Risk</v>
      </c>
      <c r="L1986" t="str">
        <f t="shared" si="122"/>
        <v/>
      </c>
      <c r="M1986" t="str">
        <f t="shared" si="123"/>
        <v/>
      </c>
    </row>
    <row r="1987" spans="1:13" x14ac:dyDescent="0.25">
      <c r="A1987">
        <v>5714</v>
      </c>
      <c r="B1987">
        <v>7</v>
      </c>
      <c r="C1987" s="1">
        <v>43584</v>
      </c>
      <c r="D1987">
        <v>24.2</v>
      </c>
      <c r="E1987">
        <v>3.4571428571428502</v>
      </c>
      <c r="F1987">
        <f>$O$2-C1987</f>
        <v>2</v>
      </c>
      <c r="G1987" cm="1">
        <f t="array" ref="G1987">_xlfn.IFS(F1987&gt;_xlfn.QUARTILE.INC(F:F,3),4,F1987&gt;_xlfn.QUARTILE.INC(F:F,2),3,F1987&gt;_xlfn.QUARTILE.INC(F:F,1),2,F1987&lt;=_xlfn.QUARTILE.INC(F:F,1),1)</f>
        <v>1</v>
      </c>
      <c r="H1987" cm="1">
        <f t="array" ref="H1987">_xlfn.IFS(B1987&gt;_xlfn.QUARTILE.INC(B:B,3),1,B1987&gt;_xlfn.QUARTILE.INC(B:B,2),2,B1987&gt;_xlfn.QUARTILE.INC(B:B,1),3,B1987&lt;=_xlfn.QUARTILE.INC(B:B,1),4)</f>
        <v>3</v>
      </c>
      <c r="I1987" cm="1">
        <f t="array" ref="I1987">_xlfn.IFS(D1987&gt;_xlfn.QUARTILE.INC(D:D,3),1,D1987&gt;_xlfn.QUARTILE.INC(D:D,2),2,D1987&gt;_xlfn.QUARTILE.INC(D:D,1),3,D1987&lt;=_xlfn.QUARTILE.INC(D:D,1),4)</f>
        <v>4</v>
      </c>
      <c r="J1987" t="str">
        <f t="shared" ref="J1987:J2050" si="124">_xlfn.CONCAT(G1987,H1987,I1987,)</f>
        <v>134</v>
      </c>
      <c r="K1987" t="str">
        <f t="shared" ref="K1987:K2050" si="125">IF(OR(G1987=4,G1987=4),"At Risk", "")</f>
        <v/>
      </c>
      <c r="L1987" t="str">
        <f t="shared" ref="L1987:L2050" si="126">IF(AND(G1987=1,H1987=1,I1987=1),"Champion","")</f>
        <v/>
      </c>
      <c r="M1987" t="str">
        <f t="shared" ref="M1987:M2050" si="127">IF(H1987=1,"Loyal","")</f>
        <v/>
      </c>
    </row>
    <row r="1988" spans="1:13" x14ac:dyDescent="0.25">
      <c r="A1988">
        <v>5565</v>
      </c>
      <c r="B1988">
        <v>5</v>
      </c>
      <c r="C1988" s="1">
        <v>43567</v>
      </c>
      <c r="D1988">
        <v>24.2</v>
      </c>
      <c r="E1988">
        <v>4.0333333333333297</v>
      </c>
      <c r="F1988">
        <f>$O$2-C1988</f>
        <v>19</v>
      </c>
      <c r="G1988" cm="1">
        <f t="array" ref="G1988">_xlfn.IFS(F1988&gt;_xlfn.QUARTILE.INC(F:F,3),4,F1988&gt;_xlfn.QUARTILE.INC(F:F,2),3,F1988&gt;_xlfn.QUARTILE.INC(F:F,1),2,F1988&lt;=_xlfn.QUARTILE.INC(F:F,1),1)</f>
        <v>4</v>
      </c>
      <c r="H1988" cm="1">
        <f t="array" ref="H1988">_xlfn.IFS(B1988&gt;_xlfn.QUARTILE.INC(B:B,3),1,B1988&gt;_xlfn.QUARTILE.INC(B:B,2),2,B1988&gt;_xlfn.QUARTILE.INC(B:B,1),3,B1988&lt;=_xlfn.QUARTILE.INC(B:B,1),4)</f>
        <v>4</v>
      </c>
      <c r="I1988" cm="1">
        <f t="array" ref="I1988">_xlfn.IFS(D1988&gt;_xlfn.QUARTILE.INC(D:D,3),1,D1988&gt;_xlfn.QUARTILE.INC(D:D,2),2,D1988&gt;_xlfn.QUARTILE.INC(D:D,1),3,D1988&lt;=_xlfn.QUARTILE.INC(D:D,1),4)</f>
        <v>4</v>
      </c>
      <c r="J1988" t="str">
        <f t="shared" si="124"/>
        <v>444</v>
      </c>
      <c r="K1988" t="str">
        <f t="shared" si="125"/>
        <v>At Risk</v>
      </c>
      <c r="L1988" t="str">
        <f t="shared" si="126"/>
        <v/>
      </c>
      <c r="M1988" t="str">
        <f t="shared" si="127"/>
        <v/>
      </c>
    </row>
    <row r="1989" spans="1:13" x14ac:dyDescent="0.25">
      <c r="A1989">
        <v>419</v>
      </c>
      <c r="B1989">
        <v>5</v>
      </c>
      <c r="C1989" s="1">
        <v>43580</v>
      </c>
      <c r="D1989">
        <v>24.2</v>
      </c>
      <c r="E1989">
        <v>4.84</v>
      </c>
      <c r="F1989">
        <f>$O$2-C1989</f>
        <v>6</v>
      </c>
      <c r="G1989" cm="1">
        <f t="array" ref="G1989">_xlfn.IFS(F1989&gt;_xlfn.QUARTILE.INC(F:F,3),4,F1989&gt;_xlfn.QUARTILE.INC(F:F,2),3,F1989&gt;_xlfn.QUARTILE.INC(F:F,1),2,F1989&lt;=_xlfn.QUARTILE.INC(F:F,1),1)</f>
        <v>3</v>
      </c>
      <c r="H1989" cm="1">
        <f t="array" ref="H1989">_xlfn.IFS(B1989&gt;_xlfn.QUARTILE.INC(B:B,3),1,B1989&gt;_xlfn.QUARTILE.INC(B:B,2),2,B1989&gt;_xlfn.QUARTILE.INC(B:B,1),3,B1989&lt;=_xlfn.QUARTILE.INC(B:B,1),4)</f>
        <v>4</v>
      </c>
      <c r="I1989" cm="1">
        <f t="array" ref="I1989">_xlfn.IFS(D1989&gt;_xlfn.QUARTILE.INC(D:D,3),1,D1989&gt;_xlfn.QUARTILE.INC(D:D,2),2,D1989&gt;_xlfn.QUARTILE.INC(D:D,1),3,D1989&lt;=_xlfn.QUARTILE.INC(D:D,1),4)</f>
        <v>4</v>
      </c>
      <c r="J1989" t="str">
        <f t="shared" si="124"/>
        <v>344</v>
      </c>
      <c r="K1989" t="str">
        <f t="shared" si="125"/>
        <v/>
      </c>
      <c r="L1989" t="str">
        <f t="shared" si="126"/>
        <v/>
      </c>
      <c r="M1989" t="str">
        <f t="shared" si="127"/>
        <v/>
      </c>
    </row>
    <row r="1990" spans="1:13" x14ac:dyDescent="0.25">
      <c r="A1990">
        <v>5770</v>
      </c>
      <c r="B1990">
        <v>7</v>
      </c>
      <c r="C1990" s="1">
        <v>43574</v>
      </c>
      <c r="D1990">
        <v>24.15</v>
      </c>
      <c r="E1990">
        <v>3.0187499999999998</v>
      </c>
      <c r="F1990">
        <f>$O$2-C1990</f>
        <v>12</v>
      </c>
      <c r="G1990" cm="1">
        <f t="array" ref="G1990">_xlfn.IFS(F1990&gt;_xlfn.QUARTILE.INC(F:F,3),4,F1990&gt;_xlfn.QUARTILE.INC(F:F,2),3,F1990&gt;_xlfn.QUARTILE.INC(F:F,1),2,F1990&lt;=_xlfn.QUARTILE.INC(F:F,1),1)</f>
        <v>4</v>
      </c>
      <c r="H1990" cm="1">
        <f t="array" ref="H1990">_xlfn.IFS(B1990&gt;_xlfn.QUARTILE.INC(B:B,3),1,B1990&gt;_xlfn.QUARTILE.INC(B:B,2),2,B1990&gt;_xlfn.QUARTILE.INC(B:B,1),3,B1990&lt;=_xlfn.QUARTILE.INC(B:B,1),4)</f>
        <v>3</v>
      </c>
      <c r="I1990" cm="1">
        <f t="array" ref="I1990">_xlfn.IFS(D1990&gt;_xlfn.QUARTILE.INC(D:D,3),1,D1990&gt;_xlfn.QUARTILE.INC(D:D,2),2,D1990&gt;_xlfn.QUARTILE.INC(D:D,1),3,D1990&lt;=_xlfn.QUARTILE.INC(D:D,1),4)</f>
        <v>4</v>
      </c>
      <c r="J1990" t="str">
        <f t="shared" si="124"/>
        <v>434</v>
      </c>
      <c r="K1990" t="str">
        <f t="shared" si="125"/>
        <v>At Risk</v>
      </c>
      <c r="L1990" t="str">
        <f t="shared" si="126"/>
        <v/>
      </c>
      <c r="M1990" t="str">
        <f t="shared" si="127"/>
        <v/>
      </c>
    </row>
    <row r="1991" spans="1:13" x14ac:dyDescent="0.25">
      <c r="A1991">
        <v>5892</v>
      </c>
      <c r="B1991">
        <v>5</v>
      </c>
      <c r="C1991" s="1">
        <v>43568</v>
      </c>
      <c r="D1991">
        <v>24.15</v>
      </c>
      <c r="E1991">
        <v>4.0249999999999897</v>
      </c>
      <c r="F1991">
        <f>$O$2-C1991</f>
        <v>18</v>
      </c>
      <c r="G1991" cm="1">
        <f t="array" ref="G1991">_xlfn.IFS(F1991&gt;_xlfn.QUARTILE.INC(F:F,3),4,F1991&gt;_xlfn.QUARTILE.INC(F:F,2),3,F1991&gt;_xlfn.QUARTILE.INC(F:F,1),2,F1991&lt;=_xlfn.QUARTILE.INC(F:F,1),1)</f>
        <v>4</v>
      </c>
      <c r="H1991" cm="1">
        <f t="array" ref="H1991">_xlfn.IFS(B1991&gt;_xlfn.QUARTILE.INC(B:B,3),1,B1991&gt;_xlfn.QUARTILE.INC(B:B,2),2,B1991&gt;_xlfn.QUARTILE.INC(B:B,1),3,B1991&lt;=_xlfn.QUARTILE.INC(B:B,1),4)</f>
        <v>4</v>
      </c>
      <c r="I1991" cm="1">
        <f t="array" ref="I1991">_xlfn.IFS(D1991&gt;_xlfn.QUARTILE.INC(D:D,3),1,D1991&gt;_xlfn.QUARTILE.INC(D:D,2),2,D1991&gt;_xlfn.QUARTILE.INC(D:D,1),3,D1991&lt;=_xlfn.QUARTILE.INC(D:D,1),4)</f>
        <v>4</v>
      </c>
      <c r="J1991" t="str">
        <f t="shared" si="124"/>
        <v>444</v>
      </c>
      <c r="K1991" t="str">
        <f t="shared" si="125"/>
        <v>At Risk</v>
      </c>
      <c r="L1991" t="str">
        <f t="shared" si="126"/>
        <v/>
      </c>
      <c r="M1991" t="str">
        <f t="shared" si="127"/>
        <v/>
      </c>
    </row>
    <row r="1992" spans="1:13" x14ac:dyDescent="0.25">
      <c r="A1992">
        <v>5113</v>
      </c>
      <c r="B1992">
        <v>6</v>
      </c>
      <c r="C1992" s="1">
        <v>43584</v>
      </c>
      <c r="D1992">
        <v>24.1</v>
      </c>
      <c r="E1992">
        <v>3.44285714285714</v>
      </c>
      <c r="F1992">
        <f>$O$2-C1992</f>
        <v>2</v>
      </c>
      <c r="G1992" cm="1">
        <f t="array" ref="G1992">_xlfn.IFS(F1992&gt;_xlfn.QUARTILE.INC(F:F,3),4,F1992&gt;_xlfn.QUARTILE.INC(F:F,2),3,F1992&gt;_xlfn.QUARTILE.INC(F:F,1),2,F1992&lt;=_xlfn.QUARTILE.INC(F:F,1),1)</f>
        <v>1</v>
      </c>
      <c r="H1992" cm="1">
        <f t="array" ref="H1992">_xlfn.IFS(B1992&gt;_xlfn.QUARTILE.INC(B:B,3),1,B1992&gt;_xlfn.QUARTILE.INC(B:B,2),2,B1992&gt;_xlfn.QUARTILE.INC(B:B,1),3,B1992&lt;=_xlfn.QUARTILE.INC(B:B,1),4)</f>
        <v>4</v>
      </c>
      <c r="I1992" cm="1">
        <f t="array" ref="I1992">_xlfn.IFS(D1992&gt;_xlfn.QUARTILE.INC(D:D,3),1,D1992&gt;_xlfn.QUARTILE.INC(D:D,2),2,D1992&gt;_xlfn.QUARTILE.INC(D:D,1),3,D1992&lt;=_xlfn.QUARTILE.INC(D:D,1),4)</f>
        <v>4</v>
      </c>
      <c r="J1992" t="str">
        <f t="shared" si="124"/>
        <v>144</v>
      </c>
      <c r="K1992" t="str">
        <f t="shared" si="125"/>
        <v/>
      </c>
      <c r="L1992" t="str">
        <f t="shared" si="126"/>
        <v/>
      </c>
      <c r="M1992" t="str">
        <f t="shared" si="127"/>
        <v/>
      </c>
    </row>
    <row r="1993" spans="1:13" x14ac:dyDescent="0.25">
      <c r="A1993">
        <v>5149</v>
      </c>
      <c r="B1993">
        <v>5</v>
      </c>
      <c r="C1993" s="1">
        <v>43583</v>
      </c>
      <c r="D1993">
        <v>24.1</v>
      </c>
      <c r="E1993">
        <v>4.0166666666666604</v>
      </c>
      <c r="F1993">
        <f>$O$2-C1993</f>
        <v>3</v>
      </c>
      <c r="G1993" cm="1">
        <f t="array" ref="G1993">_xlfn.IFS(F1993&gt;_xlfn.QUARTILE.INC(F:F,3),4,F1993&gt;_xlfn.QUARTILE.INC(F:F,2),3,F1993&gt;_xlfn.QUARTILE.INC(F:F,1),2,F1993&lt;=_xlfn.QUARTILE.INC(F:F,1),1)</f>
        <v>1</v>
      </c>
      <c r="H1993" cm="1">
        <f t="array" ref="H1993">_xlfn.IFS(B1993&gt;_xlfn.QUARTILE.INC(B:B,3),1,B1993&gt;_xlfn.QUARTILE.INC(B:B,2),2,B1993&gt;_xlfn.QUARTILE.INC(B:B,1),3,B1993&lt;=_xlfn.QUARTILE.INC(B:B,1),4)</f>
        <v>4</v>
      </c>
      <c r="I1993" cm="1">
        <f t="array" ref="I1993">_xlfn.IFS(D1993&gt;_xlfn.QUARTILE.INC(D:D,3),1,D1993&gt;_xlfn.QUARTILE.INC(D:D,2),2,D1993&gt;_xlfn.QUARTILE.INC(D:D,1),3,D1993&lt;=_xlfn.QUARTILE.INC(D:D,1),4)</f>
        <v>4</v>
      </c>
      <c r="J1993" t="str">
        <f t="shared" si="124"/>
        <v>144</v>
      </c>
      <c r="K1993" t="str">
        <f t="shared" si="125"/>
        <v/>
      </c>
      <c r="L1993" t="str">
        <f t="shared" si="126"/>
        <v/>
      </c>
      <c r="M1993" t="str">
        <f t="shared" si="127"/>
        <v/>
      </c>
    </row>
    <row r="1994" spans="1:13" x14ac:dyDescent="0.25">
      <c r="A1994">
        <v>5503</v>
      </c>
      <c r="B1994">
        <v>5</v>
      </c>
      <c r="C1994" s="1">
        <v>43578</v>
      </c>
      <c r="D1994">
        <v>24</v>
      </c>
      <c r="E1994">
        <v>3</v>
      </c>
      <c r="F1994">
        <f>$O$2-C1994</f>
        <v>8</v>
      </c>
      <c r="G1994" cm="1">
        <f t="array" ref="G1994">_xlfn.IFS(F1994&gt;_xlfn.QUARTILE.INC(F:F,3),4,F1994&gt;_xlfn.QUARTILE.INC(F:F,2),3,F1994&gt;_xlfn.QUARTILE.INC(F:F,1),2,F1994&lt;=_xlfn.QUARTILE.INC(F:F,1),1)</f>
        <v>4</v>
      </c>
      <c r="H1994" cm="1">
        <f t="array" ref="H1994">_xlfn.IFS(B1994&gt;_xlfn.QUARTILE.INC(B:B,3),1,B1994&gt;_xlfn.QUARTILE.INC(B:B,2),2,B1994&gt;_xlfn.QUARTILE.INC(B:B,1),3,B1994&lt;=_xlfn.QUARTILE.INC(B:B,1),4)</f>
        <v>4</v>
      </c>
      <c r="I1994" cm="1">
        <f t="array" ref="I1994">_xlfn.IFS(D1994&gt;_xlfn.QUARTILE.INC(D:D,3),1,D1994&gt;_xlfn.QUARTILE.INC(D:D,2),2,D1994&gt;_xlfn.QUARTILE.INC(D:D,1),3,D1994&lt;=_xlfn.QUARTILE.INC(D:D,1),4)</f>
        <v>4</v>
      </c>
      <c r="J1994" t="str">
        <f t="shared" si="124"/>
        <v>444</v>
      </c>
      <c r="K1994" t="str">
        <f t="shared" si="125"/>
        <v>At Risk</v>
      </c>
      <c r="L1994" t="str">
        <f t="shared" si="126"/>
        <v/>
      </c>
      <c r="M1994" t="str">
        <f t="shared" si="127"/>
        <v/>
      </c>
    </row>
    <row r="1995" spans="1:13" x14ac:dyDescent="0.25">
      <c r="A1995">
        <v>5729</v>
      </c>
      <c r="B1995">
        <v>5</v>
      </c>
      <c r="C1995" s="1">
        <v>43583</v>
      </c>
      <c r="D1995">
        <v>24</v>
      </c>
      <c r="E1995">
        <v>4.8</v>
      </c>
      <c r="F1995">
        <f>$O$2-C1995</f>
        <v>3</v>
      </c>
      <c r="G1995" cm="1">
        <f t="array" ref="G1995">_xlfn.IFS(F1995&gt;_xlfn.QUARTILE.INC(F:F,3),4,F1995&gt;_xlfn.QUARTILE.INC(F:F,2),3,F1995&gt;_xlfn.QUARTILE.INC(F:F,1),2,F1995&lt;=_xlfn.QUARTILE.INC(F:F,1),1)</f>
        <v>1</v>
      </c>
      <c r="H1995" cm="1">
        <f t="array" ref="H1995">_xlfn.IFS(B1995&gt;_xlfn.QUARTILE.INC(B:B,3),1,B1995&gt;_xlfn.QUARTILE.INC(B:B,2),2,B1995&gt;_xlfn.QUARTILE.INC(B:B,1),3,B1995&lt;=_xlfn.QUARTILE.INC(B:B,1),4)</f>
        <v>4</v>
      </c>
      <c r="I1995" cm="1">
        <f t="array" ref="I1995">_xlfn.IFS(D1995&gt;_xlfn.QUARTILE.INC(D:D,3),1,D1995&gt;_xlfn.QUARTILE.INC(D:D,2),2,D1995&gt;_xlfn.QUARTILE.INC(D:D,1),3,D1995&lt;=_xlfn.QUARTILE.INC(D:D,1),4)</f>
        <v>4</v>
      </c>
      <c r="J1995" t="str">
        <f t="shared" si="124"/>
        <v>144</v>
      </c>
      <c r="K1995" t="str">
        <f t="shared" si="125"/>
        <v/>
      </c>
      <c r="L1995" t="str">
        <f t="shared" si="126"/>
        <v/>
      </c>
      <c r="M1995" t="str">
        <f t="shared" si="127"/>
        <v/>
      </c>
    </row>
    <row r="1996" spans="1:13" x14ac:dyDescent="0.25">
      <c r="A1996">
        <v>357</v>
      </c>
      <c r="B1996">
        <v>3</v>
      </c>
      <c r="C1996" s="1">
        <v>43581</v>
      </c>
      <c r="D1996">
        <v>24</v>
      </c>
      <c r="E1996">
        <v>4</v>
      </c>
      <c r="F1996">
        <f>$O$2-C1996</f>
        <v>5</v>
      </c>
      <c r="G1996" cm="1">
        <f t="array" ref="G1996">_xlfn.IFS(F1996&gt;_xlfn.QUARTILE.INC(F:F,3),4,F1996&gt;_xlfn.QUARTILE.INC(F:F,2),3,F1996&gt;_xlfn.QUARTILE.INC(F:F,1),2,F1996&lt;=_xlfn.QUARTILE.INC(F:F,1),1)</f>
        <v>3</v>
      </c>
      <c r="H1996" cm="1">
        <f t="array" ref="H1996">_xlfn.IFS(B1996&gt;_xlfn.QUARTILE.INC(B:B,3),1,B1996&gt;_xlfn.QUARTILE.INC(B:B,2),2,B1996&gt;_xlfn.QUARTILE.INC(B:B,1),3,B1996&lt;=_xlfn.QUARTILE.INC(B:B,1),4)</f>
        <v>4</v>
      </c>
      <c r="I1996" cm="1">
        <f t="array" ref="I1996">_xlfn.IFS(D1996&gt;_xlfn.QUARTILE.INC(D:D,3),1,D1996&gt;_xlfn.QUARTILE.INC(D:D,2),2,D1996&gt;_xlfn.QUARTILE.INC(D:D,1),3,D1996&lt;=_xlfn.QUARTILE.INC(D:D,1),4)</f>
        <v>4</v>
      </c>
      <c r="J1996" t="str">
        <f t="shared" si="124"/>
        <v>344</v>
      </c>
      <c r="K1996" t="str">
        <f t="shared" si="125"/>
        <v/>
      </c>
      <c r="L1996" t="str">
        <f t="shared" si="126"/>
        <v/>
      </c>
      <c r="M1996" t="str">
        <f t="shared" si="127"/>
        <v/>
      </c>
    </row>
    <row r="1997" spans="1:13" x14ac:dyDescent="0.25">
      <c r="A1997">
        <v>5404</v>
      </c>
      <c r="B1997">
        <v>4</v>
      </c>
      <c r="C1997" s="1">
        <v>43583</v>
      </c>
      <c r="D1997">
        <v>24</v>
      </c>
      <c r="E1997">
        <v>6</v>
      </c>
      <c r="F1997">
        <f>$O$2-C1997</f>
        <v>3</v>
      </c>
      <c r="G1997" cm="1">
        <f t="array" ref="G1997">_xlfn.IFS(F1997&gt;_xlfn.QUARTILE.INC(F:F,3),4,F1997&gt;_xlfn.QUARTILE.INC(F:F,2),3,F1997&gt;_xlfn.QUARTILE.INC(F:F,1),2,F1997&lt;=_xlfn.QUARTILE.INC(F:F,1),1)</f>
        <v>1</v>
      </c>
      <c r="H1997" cm="1">
        <f t="array" ref="H1997">_xlfn.IFS(B1997&gt;_xlfn.QUARTILE.INC(B:B,3),1,B1997&gt;_xlfn.QUARTILE.INC(B:B,2),2,B1997&gt;_xlfn.QUARTILE.INC(B:B,1),3,B1997&lt;=_xlfn.QUARTILE.INC(B:B,1),4)</f>
        <v>4</v>
      </c>
      <c r="I1997" cm="1">
        <f t="array" ref="I1997">_xlfn.IFS(D1997&gt;_xlfn.QUARTILE.INC(D:D,3),1,D1997&gt;_xlfn.QUARTILE.INC(D:D,2),2,D1997&gt;_xlfn.QUARTILE.INC(D:D,1),3,D1997&lt;=_xlfn.QUARTILE.INC(D:D,1),4)</f>
        <v>4</v>
      </c>
      <c r="J1997" t="str">
        <f t="shared" si="124"/>
        <v>144</v>
      </c>
      <c r="K1997" t="str">
        <f t="shared" si="125"/>
        <v/>
      </c>
      <c r="L1997" t="str">
        <f t="shared" si="126"/>
        <v/>
      </c>
      <c r="M1997" t="str">
        <f t="shared" si="127"/>
        <v/>
      </c>
    </row>
    <row r="1998" spans="1:13" x14ac:dyDescent="0.25">
      <c r="A1998">
        <v>5555</v>
      </c>
      <c r="B1998">
        <v>4</v>
      </c>
      <c r="C1998" s="1">
        <v>43566</v>
      </c>
      <c r="D1998">
        <v>24</v>
      </c>
      <c r="E1998">
        <v>4</v>
      </c>
      <c r="F1998">
        <f>$O$2-C1998</f>
        <v>20</v>
      </c>
      <c r="G1998" cm="1">
        <f t="array" ref="G1998">_xlfn.IFS(F1998&gt;_xlfn.QUARTILE.INC(F:F,3),4,F1998&gt;_xlfn.QUARTILE.INC(F:F,2),3,F1998&gt;_xlfn.QUARTILE.INC(F:F,1),2,F1998&lt;=_xlfn.QUARTILE.INC(F:F,1),1)</f>
        <v>4</v>
      </c>
      <c r="H1998" cm="1">
        <f t="array" ref="H1998">_xlfn.IFS(B1998&gt;_xlfn.QUARTILE.INC(B:B,3),1,B1998&gt;_xlfn.QUARTILE.INC(B:B,2),2,B1998&gt;_xlfn.QUARTILE.INC(B:B,1),3,B1998&lt;=_xlfn.QUARTILE.INC(B:B,1),4)</f>
        <v>4</v>
      </c>
      <c r="I1998" cm="1">
        <f t="array" ref="I1998">_xlfn.IFS(D1998&gt;_xlfn.QUARTILE.INC(D:D,3),1,D1998&gt;_xlfn.QUARTILE.INC(D:D,2),2,D1998&gt;_xlfn.QUARTILE.INC(D:D,1),3,D1998&lt;=_xlfn.QUARTILE.INC(D:D,1),4)</f>
        <v>4</v>
      </c>
      <c r="J1998" t="str">
        <f t="shared" si="124"/>
        <v>444</v>
      </c>
      <c r="K1998" t="str">
        <f t="shared" si="125"/>
        <v>At Risk</v>
      </c>
      <c r="L1998" t="str">
        <f t="shared" si="126"/>
        <v/>
      </c>
      <c r="M1998" t="str">
        <f t="shared" si="127"/>
        <v/>
      </c>
    </row>
    <row r="1999" spans="1:13" x14ac:dyDescent="0.25">
      <c r="A1999">
        <v>5836</v>
      </c>
      <c r="B1999">
        <v>4</v>
      </c>
      <c r="C1999" s="1">
        <v>43572</v>
      </c>
      <c r="D1999">
        <v>24</v>
      </c>
      <c r="E1999">
        <v>6</v>
      </c>
      <c r="F1999">
        <f>$O$2-C1999</f>
        <v>14</v>
      </c>
      <c r="G1999" cm="1">
        <f t="array" ref="G1999">_xlfn.IFS(F1999&gt;_xlfn.QUARTILE.INC(F:F,3),4,F1999&gt;_xlfn.QUARTILE.INC(F:F,2),3,F1999&gt;_xlfn.QUARTILE.INC(F:F,1),2,F1999&lt;=_xlfn.QUARTILE.INC(F:F,1),1)</f>
        <v>4</v>
      </c>
      <c r="H1999" cm="1">
        <f t="array" ref="H1999">_xlfn.IFS(B1999&gt;_xlfn.QUARTILE.INC(B:B,3),1,B1999&gt;_xlfn.QUARTILE.INC(B:B,2),2,B1999&gt;_xlfn.QUARTILE.INC(B:B,1),3,B1999&lt;=_xlfn.QUARTILE.INC(B:B,1),4)</f>
        <v>4</v>
      </c>
      <c r="I1999" cm="1">
        <f t="array" ref="I1999">_xlfn.IFS(D1999&gt;_xlfn.QUARTILE.INC(D:D,3),1,D1999&gt;_xlfn.QUARTILE.INC(D:D,2),2,D1999&gt;_xlfn.QUARTILE.INC(D:D,1),3,D1999&lt;=_xlfn.QUARTILE.INC(D:D,1),4)</f>
        <v>4</v>
      </c>
      <c r="J1999" t="str">
        <f t="shared" si="124"/>
        <v>444</v>
      </c>
      <c r="K1999" t="str">
        <f t="shared" si="125"/>
        <v>At Risk</v>
      </c>
      <c r="L1999" t="str">
        <f t="shared" si="126"/>
        <v/>
      </c>
      <c r="M1999" t="str">
        <f t="shared" si="127"/>
        <v/>
      </c>
    </row>
    <row r="2000" spans="1:13" x14ac:dyDescent="0.25">
      <c r="A2000">
        <v>5873</v>
      </c>
      <c r="B2000">
        <v>6</v>
      </c>
      <c r="C2000" s="1">
        <v>43584</v>
      </c>
      <c r="D2000">
        <v>24</v>
      </c>
      <c r="E2000">
        <v>3.4285714285714199</v>
      </c>
      <c r="F2000">
        <f>$O$2-C2000</f>
        <v>2</v>
      </c>
      <c r="G2000" cm="1">
        <f t="array" ref="G2000">_xlfn.IFS(F2000&gt;_xlfn.QUARTILE.INC(F:F,3),4,F2000&gt;_xlfn.QUARTILE.INC(F:F,2),3,F2000&gt;_xlfn.QUARTILE.INC(F:F,1),2,F2000&lt;=_xlfn.QUARTILE.INC(F:F,1),1)</f>
        <v>1</v>
      </c>
      <c r="H2000" cm="1">
        <f t="array" ref="H2000">_xlfn.IFS(B2000&gt;_xlfn.QUARTILE.INC(B:B,3),1,B2000&gt;_xlfn.QUARTILE.INC(B:B,2),2,B2000&gt;_xlfn.QUARTILE.INC(B:B,1),3,B2000&lt;=_xlfn.QUARTILE.INC(B:B,1),4)</f>
        <v>4</v>
      </c>
      <c r="I2000" cm="1">
        <f t="array" ref="I2000">_xlfn.IFS(D2000&gt;_xlfn.QUARTILE.INC(D:D,3),1,D2000&gt;_xlfn.QUARTILE.INC(D:D,2),2,D2000&gt;_xlfn.QUARTILE.INC(D:D,1),3,D2000&lt;=_xlfn.QUARTILE.INC(D:D,1),4)</f>
        <v>4</v>
      </c>
      <c r="J2000" t="str">
        <f t="shared" si="124"/>
        <v>144</v>
      </c>
      <c r="K2000" t="str">
        <f t="shared" si="125"/>
        <v/>
      </c>
      <c r="L2000" t="str">
        <f t="shared" si="126"/>
        <v/>
      </c>
      <c r="M2000" t="str">
        <f t="shared" si="127"/>
        <v/>
      </c>
    </row>
    <row r="2001" spans="1:13" x14ac:dyDescent="0.25">
      <c r="A2001">
        <v>5921</v>
      </c>
      <c r="B2001">
        <v>6</v>
      </c>
      <c r="C2001" s="1">
        <v>43584</v>
      </c>
      <c r="D2001">
        <v>24</v>
      </c>
      <c r="E2001">
        <v>4</v>
      </c>
      <c r="F2001">
        <f>$O$2-C2001</f>
        <v>2</v>
      </c>
      <c r="G2001" cm="1">
        <f t="array" ref="G2001">_xlfn.IFS(F2001&gt;_xlfn.QUARTILE.INC(F:F,3),4,F2001&gt;_xlfn.QUARTILE.INC(F:F,2),3,F2001&gt;_xlfn.QUARTILE.INC(F:F,1),2,F2001&lt;=_xlfn.QUARTILE.INC(F:F,1),1)</f>
        <v>1</v>
      </c>
      <c r="H2001" cm="1">
        <f t="array" ref="H2001">_xlfn.IFS(B2001&gt;_xlfn.QUARTILE.INC(B:B,3),1,B2001&gt;_xlfn.QUARTILE.INC(B:B,2),2,B2001&gt;_xlfn.QUARTILE.INC(B:B,1),3,B2001&lt;=_xlfn.QUARTILE.INC(B:B,1),4)</f>
        <v>4</v>
      </c>
      <c r="I2001" cm="1">
        <f t="array" ref="I2001">_xlfn.IFS(D2001&gt;_xlfn.QUARTILE.INC(D:D,3),1,D2001&gt;_xlfn.QUARTILE.INC(D:D,2),2,D2001&gt;_xlfn.QUARTILE.INC(D:D,1),3,D2001&lt;=_xlfn.QUARTILE.INC(D:D,1),4)</f>
        <v>4</v>
      </c>
      <c r="J2001" t="str">
        <f t="shared" si="124"/>
        <v>144</v>
      </c>
      <c r="K2001" t="str">
        <f t="shared" si="125"/>
        <v/>
      </c>
      <c r="L2001" t="str">
        <f t="shared" si="126"/>
        <v/>
      </c>
      <c r="M2001" t="str">
        <f t="shared" si="127"/>
        <v/>
      </c>
    </row>
    <row r="2002" spans="1:13" x14ac:dyDescent="0.25">
      <c r="A2002">
        <v>5363</v>
      </c>
      <c r="B2002">
        <v>5</v>
      </c>
      <c r="C2002" s="1">
        <v>43584</v>
      </c>
      <c r="D2002">
        <v>23.95</v>
      </c>
      <c r="E2002">
        <v>3.4214285714285699</v>
      </c>
      <c r="F2002">
        <f>$O$2-C2002</f>
        <v>2</v>
      </c>
      <c r="G2002" cm="1">
        <f t="array" ref="G2002">_xlfn.IFS(F2002&gt;_xlfn.QUARTILE.INC(F:F,3),4,F2002&gt;_xlfn.QUARTILE.INC(F:F,2),3,F2002&gt;_xlfn.QUARTILE.INC(F:F,1),2,F2002&lt;=_xlfn.QUARTILE.INC(F:F,1),1)</f>
        <v>1</v>
      </c>
      <c r="H2002" cm="1">
        <f t="array" ref="H2002">_xlfn.IFS(B2002&gt;_xlfn.QUARTILE.INC(B:B,3),1,B2002&gt;_xlfn.QUARTILE.INC(B:B,2),2,B2002&gt;_xlfn.QUARTILE.INC(B:B,1),3,B2002&lt;=_xlfn.QUARTILE.INC(B:B,1),4)</f>
        <v>4</v>
      </c>
      <c r="I2002" cm="1">
        <f t="array" ref="I2002">_xlfn.IFS(D2002&gt;_xlfn.QUARTILE.INC(D:D,3),1,D2002&gt;_xlfn.QUARTILE.INC(D:D,2),2,D2002&gt;_xlfn.QUARTILE.INC(D:D,1),3,D2002&lt;=_xlfn.QUARTILE.INC(D:D,1),4)</f>
        <v>4</v>
      </c>
      <c r="J2002" t="str">
        <f t="shared" si="124"/>
        <v>144</v>
      </c>
      <c r="K2002" t="str">
        <f t="shared" si="125"/>
        <v/>
      </c>
      <c r="L2002" t="str">
        <f t="shared" si="126"/>
        <v/>
      </c>
      <c r="M2002" t="str">
        <f t="shared" si="127"/>
        <v/>
      </c>
    </row>
    <row r="2003" spans="1:13" x14ac:dyDescent="0.25">
      <c r="A2003">
        <v>277</v>
      </c>
      <c r="B2003">
        <v>7</v>
      </c>
      <c r="C2003" s="1">
        <v>43577</v>
      </c>
      <c r="D2003">
        <v>23.85</v>
      </c>
      <c r="E2003">
        <v>3.4071428571428499</v>
      </c>
      <c r="F2003">
        <f>$O$2-C2003</f>
        <v>9</v>
      </c>
      <c r="G2003" cm="1">
        <f t="array" ref="G2003">_xlfn.IFS(F2003&gt;_xlfn.QUARTILE.INC(F:F,3),4,F2003&gt;_xlfn.QUARTILE.INC(F:F,2),3,F2003&gt;_xlfn.QUARTILE.INC(F:F,1),2,F2003&lt;=_xlfn.QUARTILE.INC(F:F,1),1)</f>
        <v>4</v>
      </c>
      <c r="H2003" cm="1">
        <f t="array" ref="H2003">_xlfn.IFS(B2003&gt;_xlfn.QUARTILE.INC(B:B,3),1,B2003&gt;_xlfn.QUARTILE.INC(B:B,2),2,B2003&gt;_xlfn.QUARTILE.INC(B:B,1),3,B2003&lt;=_xlfn.QUARTILE.INC(B:B,1),4)</f>
        <v>3</v>
      </c>
      <c r="I2003" cm="1">
        <f t="array" ref="I2003">_xlfn.IFS(D2003&gt;_xlfn.QUARTILE.INC(D:D,3),1,D2003&gt;_xlfn.QUARTILE.INC(D:D,2),2,D2003&gt;_xlfn.QUARTILE.INC(D:D,1),3,D2003&lt;=_xlfn.QUARTILE.INC(D:D,1),4)</f>
        <v>4</v>
      </c>
      <c r="J2003" t="str">
        <f t="shared" si="124"/>
        <v>434</v>
      </c>
      <c r="K2003" t="str">
        <f t="shared" si="125"/>
        <v>At Risk</v>
      </c>
      <c r="L2003" t="str">
        <f t="shared" si="126"/>
        <v/>
      </c>
      <c r="M2003" t="str">
        <f t="shared" si="127"/>
        <v/>
      </c>
    </row>
    <row r="2004" spans="1:13" x14ac:dyDescent="0.25">
      <c r="A2004">
        <v>5445</v>
      </c>
      <c r="B2004">
        <v>3</v>
      </c>
      <c r="C2004" s="1">
        <v>43561</v>
      </c>
      <c r="D2004">
        <v>23.75</v>
      </c>
      <c r="E2004">
        <v>4.75</v>
      </c>
      <c r="F2004">
        <f>$O$2-C2004</f>
        <v>25</v>
      </c>
      <c r="G2004" cm="1">
        <f t="array" ref="G2004">_xlfn.IFS(F2004&gt;_xlfn.QUARTILE.INC(F:F,3),4,F2004&gt;_xlfn.QUARTILE.INC(F:F,2),3,F2004&gt;_xlfn.QUARTILE.INC(F:F,1),2,F2004&lt;=_xlfn.QUARTILE.INC(F:F,1),1)</f>
        <v>4</v>
      </c>
      <c r="H2004" cm="1">
        <f t="array" ref="H2004">_xlfn.IFS(B2004&gt;_xlfn.QUARTILE.INC(B:B,3),1,B2004&gt;_xlfn.QUARTILE.INC(B:B,2),2,B2004&gt;_xlfn.QUARTILE.INC(B:B,1),3,B2004&lt;=_xlfn.QUARTILE.INC(B:B,1),4)</f>
        <v>4</v>
      </c>
      <c r="I2004" cm="1">
        <f t="array" ref="I2004">_xlfn.IFS(D2004&gt;_xlfn.QUARTILE.INC(D:D,3),1,D2004&gt;_xlfn.QUARTILE.INC(D:D,2),2,D2004&gt;_xlfn.QUARTILE.INC(D:D,1),3,D2004&lt;=_xlfn.QUARTILE.INC(D:D,1),4)</f>
        <v>4</v>
      </c>
      <c r="J2004" t="str">
        <f t="shared" si="124"/>
        <v>444</v>
      </c>
      <c r="K2004" t="str">
        <f t="shared" si="125"/>
        <v>At Risk</v>
      </c>
      <c r="L2004" t="str">
        <f t="shared" si="126"/>
        <v/>
      </c>
      <c r="M2004" t="str">
        <f t="shared" si="127"/>
        <v/>
      </c>
    </row>
    <row r="2005" spans="1:13" x14ac:dyDescent="0.25">
      <c r="A2005">
        <v>367</v>
      </c>
      <c r="B2005">
        <v>6</v>
      </c>
      <c r="C2005" s="1">
        <v>43576</v>
      </c>
      <c r="D2005">
        <v>23.7</v>
      </c>
      <c r="E2005">
        <v>3.3857142857142799</v>
      </c>
      <c r="F2005">
        <f>$O$2-C2005</f>
        <v>10</v>
      </c>
      <c r="G2005" cm="1">
        <f t="array" ref="G2005">_xlfn.IFS(F2005&gt;_xlfn.QUARTILE.INC(F:F,3),4,F2005&gt;_xlfn.QUARTILE.INC(F:F,2),3,F2005&gt;_xlfn.QUARTILE.INC(F:F,1),2,F2005&lt;=_xlfn.QUARTILE.INC(F:F,1),1)</f>
        <v>4</v>
      </c>
      <c r="H2005" cm="1">
        <f t="array" ref="H2005">_xlfn.IFS(B2005&gt;_xlfn.QUARTILE.INC(B:B,3),1,B2005&gt;_xlfn.QUARTILE.INC(B:B,2),2,B2005&gt;_xlfn.QUARTILE.INC(B:B,1),3,B2005&lt;=_xlfn.QUARTILE.INC(B:B,1),4)</f>
        <v>4</v>
      </c>
      <c r="I2005" cm="1">
        <f t="array" ref="I2005">_xlfn.IFS(D2005&gt;_xlfn.QUARTILE.INC(D:D,3),1,D2005&gt;_xlfn.QUARTILE.INC(D:D,2),2,D2005&gt;_xlfn.QUARTILE.INC(D:D,1),3,D2005&lt;=_xlfn.QUARTILE.INC(D:D,1),4)</f>
        <v>4</v>
      </c>
      <c r="J2005" t="str">
        <f t="shared" si="124"/>
        <v>444</v>
      </c>
      <c r="K2005" t="str">
        <f t="shared" si="125"/>
        <v>At Risk</v>
      </c>
      <c r="L2005" t="str">
        <f t="shared" si="126"/>
        <v/>
      </c>
      <c r="M2005" t="str">
        <f t="shared" si="127"/>
        <v/>
      </c>
    </row>
    <row r="2006" spans="1:13" x14ac:dyDescent="0.25">
      <c r="A2006">
        <v>618</v>
      </c>
      <c r="B2006">
        <v>6</v>
      </c>
      <c r="C2006" s="1">
        <v>43584</v>
      </c>
      <c r="D2006">
        <v>23.7</v>
      </c>
      <c r="E2006">
        <v>3.94999999999999</v>
      </c>
      <c r="F2006">
        <f>$O$2-C2006</f>
        <v>2</v>
      </c>
      <c r="G2006" cm="1">
        <f t="array" ref="G2006">_xlfn.IFS(F2006&gt;_xlfn.QUARTILE.INC(F:F,3),4,F2006&gt;_xlfn.QUARTILE.INC(F:F,2),3,F2006&gt;_xlfn.QUARTILE.INC(F:F,1),2,F2006&lt;=_xlfn.QUARTILE.INC(F:F,1),1)</f>
        <v>1</v>
      </c>
      <c r="H2006" cm="1">
        <f t="array" ref="H2006">_xlfn.IFS(B2006&gt;_xlfn.QUARTILE.INC(B:B,3),1,B2006&gt;_xlfn.QUARTILE.INC(B:B,2),2,B2006&gt;_xlfn.QUARTILE.INC(B:B,1),3,B2006&lt;=_xlfn.QUARTILE.INC(B:B,1),4)</f>
        <v>4</v>
      </c>
      <c r="I2006" cm="1">
        <f t="array" ref="I2006">_xlfn.IFS(D2006&gt;_xlfn.QUARTILE.INC(D:D,3),1,D2006&gt;_xlfn.QUARTILE.INC(D:D,2),2,D2006&gt;_xlfn.QUARTILE.INC(D:D,1),3,D2006&lt;=_xlfn.QUARTILE.INC(D:D,1),4)</f>
        <v>4</v>
      </c>
      <c r="J2006" t="str">
        <f t="shared" si="124"/>
        <v>144</v>
      </c>
      <c r="K2006" t="str">
        <f t="shared" si="125"/>
        <v/>
      </c>
      <c r="L2006" t="str">
        <f t="shared" si="126"/>
        <v/>
      </c>
      <c r="M2006" t="str">
        <f t="shared" si="127"/>
        <v/>
      </c>
    </row>
    <row r="2007" spans="1:13" x14ac:dyDescent="0.25">
      <c r="A2007">
        <v>187</v>
      </c>
      <c r="B2007">
        <v>4</v>
      </c>
      <c r="C2007" s="1">
        <v>43566</v>
      </c>
      <c r="D2007">
        <v>23.65</v>
      </c>
      <c r="E2007">
        <v>4.7299999999999898</v>
      </c>
      <c r="F2007">
        <f>$O$2-C2007</f>
        <v>20</v>
      </c>
      <c r="G2007" cm="1">
        <f t="array" ref="G2007">_xlfn.IFS(F2007&gt;_xlfn.QUARTILE.INC(F:F,3),4,F2007&gt;_xlfn.QUARTILE.INC(F:F,2),3,F2007&gt;_xlfn.QUARTILE.INC(F:F,1),2,F2007&lt;=_xlfn.QUARTILE.INC(F:F,1),1)</f>
        <v>4</v>
      </c>
      <c r="H2007" cm="1">
        <f t="array" ref="H2007">_xlfn.IFS(B2007&gt;_xlfn.QUARTILE.INC(B:B,3),1,B2007&gt;_xlfn.QUARTILE.INC(B:B,2),2,B2007&gt;_xlfn.QUARTILE.INC(B:B,1),3,B2007&lt;=_xlfn.QUARTILE.INC(B:B,1),4)</f>
        <v>4</v>
      </c>
      <c r="I2007" cm="1">
        <f t="array" ref="I2007">_xlfn.IFS(D2007&gt;_xlfn.QUARTILE.INC(D:D,3),1,D2007&gt;_xlfn.QUARTILE.INC(D:D,2),2,D2007&gt;_xlfn.QUARTILE.INC(D:D,1),3,D2007&lt;=_xlfn.QUARTILE.INC(D:D,1),4)</f>
        <v>4</v>
      </c>
      <c r="J2007" t="str">
        <f t="shared" si="124"/>
        <v>444</v>
      </c>
      <c r="K2007" t="str">
        <f t="shared" si="125"/>
        <v>At Risk</v>
      </c>
      <c r="L2007" t="str">
        <f t="shared" si="126"/>
        <v/>
      </c>
      <c r="M2007" t="str">
        <f t="shared" si="127"/>
        <v/>
      </c>
    </row>
    <row r="2008" spans="1:13" x14ac:dyDescent="0.25">
      <c r="A2008">
        <v>717</v>
      </c>
      <c r="B2008">
        <v>6</v>
      </c>
      <c r="C2008" s="1">
        <v>43575</v>
      </c>
      <c r="D2008">
        <v>23.65</v>
      </c>
      <c r="E2008">
        <v>3.9416666666666602</v>
      </c>
      <c r="F2008">
        <f>$O$2-C2008</f>
        <v>11</v>
      </c>
      <c r="G2008" cm="1">
        <f t="array" ref="G2008">_xlfn.IFS(F2008&gt;_xlfn.QUARTILE.INC(F:F,3),4,F2008&gt;_xlfn.QUARTILE.INC(F:F,2),3,F2008&gt;_xlfn.QUARTILE.INC(F:F,1),2,F2008&lt;=_xlfn.QUARTILE.INC(F:F,1),1)</f>
        <v>4</v>
      </c>
      <c r="H2008" cm="1">
        <f t="array" ref="H2008">_xlfn.IFS(B2008&gt;_xlfn.QUARTILE.INC(B:B,3),1,B2008&gt;_xlfn.QUARTILE.INC(B:B,2),2,B2008&gt;_xlfn.QUARTILE.INC(B:B,1),3,B2008&lt;=_xlfn.QUARTILE.INC(B:B,1),4)</f>
        <v>4</v>
      </c>
      <c r="I2008" cm="1">
        <f t="array" ref="I2008">_xlfn.IFS(D2008&gt;_xlfn.QUARTILE.INC(D:D,3),1,D2008&gt;_xlfn.QUARTILE.INC(D:D,2),2,D2008&gt;_xlfn.QUARTILE.INC(D:D,1),3,D2008&lt;=_xlfn.QUARTILE.INC(D:D,1),4)</f>
        <v>4</v>
      </c>
      <c r="J2008" t="str">
        <f t="shared" si="124"/>
        <v>444</v>
      </c>
      <c r="K2008" t="str">
        <f t="shared" si="125"/>
        <v>At Risk</v>
      </c>
      <c r="L2008" t="str">
        <f t="shared" si="126"/>
        <v/>
      </c>
      <c r="M2008" t="str">
        <f t="shared" si="127"/>
        <v/>
      </c>
    </row>
    <row r="2009" spans="1:13" x14ac:dyDescent="0.25">
      <c r="A2009">
        <v>5276</v>
      </c>
      <c r="B2009">
        <v>4</v>
      </c>
      <c r="C2009" s="1">
        <v>43584</v>
      </c>
      <c r="D2009">
        <v>23.6</v>
      </c>
      <c r="E2009">
        <v>3.93333333333333</v>
      </c>
      <c r="F2009">
        <f>$O$2-C2009</f>
        <v>2</v>
      </c>
      <c r="G2009" cm="1">
        <f t="array" ref="G2009">_xlfn.IFS(F2009&gt;_xlfn.QUARTILE.INC(F:F,3),4,F2009&gt;_xlfn.QUARTILE.INC(F:F,2),3,F2009&gt;_xlfn.QUARTILE.INC(F:F,1),2,F2009&lt;=_xlfn.QUARTILE.INC(F:F,1),1)</f>
        <v>1</v>
      </c>
      <c r="H2009" cm="1">
        <f t="array" ref="H2009">_xlfn.IFS(B2009&gt;_xlfn.QUARTILE.INC(B:B,3),1,B2009&gt;_xlfn.QUARTILE.INC(B:B,2),2,B2009&gt;_xlfn.QUARTILE.INC(B:B,1),3,B2009&lt;=_xlfn.QUARTILE.INC(B:B,1),4)</f>
        <v>4</v>
      </c>
      <c r="I2009" cm="1">
        <f t="array" ref="I2009">_xlfn.IFS(D2009&gt;_xlfn.QUARTILE.INC(D:D,3),1,D2009&gt;_xlfn.QUARTILE.INC(D:D,2),2,D2009&gt;_xlfn.QUARTILE.INC(D:D,1),3,D2009&lt;=_xlfn.QUARTILE.INC(D:D,1),4)</f>
        <v>4</v>
      </c>
      <c r="J2009" t="str">
        <f t="shared" si="124"/>
        <v>144</v>
      </c>
      <c r="K2009" t="str">
        <f t="shared" si="125"/>
        <v/>
      </c>
      <c r="L2009" t="str">
        <f t="shared" si="126"/>
        <v/>
      </c>
      <c r="M2009" t="str">
        <f t="shared" si="127"/>
        <v/>
      </c>
    </row>
    <row r="2010" spans="1:13" x14ac:dyDescent="0.25">
      <c r="A2010">
        <v>5370</v>
      </c>
      <c r="B2010">
        <v>5</v>
      </c>
      <c r="C2010" s="1">
        <v>43577</v>
      </c>
      <c r="D2010">
        <v>23.6</v>
      </c>
      <c r="E2010">
        <v>3.93333333333333</v>
      </c>
      <c r="F2010">
        <f>$O$2-C2010</f>
        <v>9</v>
      </c>
      <c r="G2010" cm="1">
        <f t="array" ref="G2010">_xlfn.IFS(F2010&gt;_xlfn.QUARTILE.INC(F:F,3),4,F2010&gt;_xlfn.QUARTILE.INC(F:F,2),3,F2010&gt;_xlfn.QUARTILE.INC(F:F,1),2,F2010&lt;=_xlfn.QUARTILE.INC(F:F,1),1)</f>
        <v>4</v>
      </c>
      <c r="H2010" cm="1">
        <f t="array" ref="H2010">_xlfn.IFS(B2010&gt;_xlfn.QUARTILE.INC(B:B,3),1,B2010&gt;_xlfn.QUARTILE.INC(B:B,2),2,B2010&gt;_xlfn.QUARTILE.INC(B:B,1),3,B2010&lt;=_xlfn.QUARTILE.INC(B:B,1),4)</f>
        <v>4</v>
      </c>
      <c r="I2010" cm="1">
        <f t="array" ref="I2010">_xlfn.IFS(D2010&gt;_xlfn.QUARTILE.INC(D:D,3),1,D2010&gt;_xlfn.QUARTILE.INC(D:D,2),2,D2010&gt;_xlfn.QUARTILE.INC(D:D,1),3,D2010&lt;=_xlfn.QUARTILE.INC(D:D,1),4)</f>
        <v>4</v>
      </c>
      <c r="J2010" t="str">
        <f t="shared" si="124"/>
        <v>444</v>
      </c>
      <c r="K2010" t="str">
        <f t="shared" si="125"/>
        <v>At Risk</v>
      </c>
      <c r="L2010" t="str">
        <f t="shared" si="126"/>
        <v/>
      </c>
      <c r="M2010" t="str">
        <f t="shared" si="127"/>
        <v/>
      </c>
    </row>
    <row r="2011" spans="1:13" x14ac:dyDescent="0.25">
      <c r="A2011">
        <v>5460</v>
      </c>
      <c r="B2011">
        <v>4</v>
      </c>
      <c r="C2011" s="1">
        <v>43583</v>
      </c>
      <c r="D2011">
        <v>23.6</v>
      </c>
      <c r="E2011">
        <v>4.72</v>
      </c>
      <c r="F2011">
        <f>$O$2-C2011</f>
        <v>3</v>
      </c>
      <c r="G2011" cm="1">
        <f t="array" ref="G2011">_xlfn.IFS(F2011&gt;_xlfn.QUARTILE.INC(F:F,3),4,F2011&gt;_xlfn.QUARTILE.INC(F:F,2),3,F2011&gt;_xlfn.QUARTILE.INC(F:F,1),2,F2011&lt;=_xlfn.QUARTILE.INC(F:F,1),1)</f>
        <v>1</v>
      </c>
      <c r="H2011" cm="1">
        <f t="array" ref="H2011">_xlfn.IFS(B2011&gt;_xlfn.QUARTILE.INC(B:B,3),1,B2011&gt;_xlfn.QUARTILE.INC(B:B,2),2,B2011&gt;_xlfn.QUARTILE.INC(B:B,1),3,B2011&lt;=_xlfn.QUARTILE.INC(B:B,1),4)</f>
        <v>4</v>
      </c>
      <c r="I2011" cm="1">
        <f t="array" ref="I2011">_xlfn.IFS(D2011&gt;_xlfn.QUARTILE.INC(D:D,3),1,D2011&gt;_xlfn.QUARTILE.INC(D:D,2),2,D2011&gt;_xlfn.QUARTILE.INC(D:D,1),3,D2011&lt;=_xlfn.QUARTILE.INC(D:D,1),4)</f>
        <v>4</v>
      </c>
      <c r="J2011" t="str">
        <f t="shared" si="124"/>
        <v>144</v>
      </c>
      <c r="K2011" t="str">
        <f t="shared" si="125"/>
        <v/>
      </c>
      <c r="L2011" t="str">
        <f t="shared" si="126"/>
        <v/>
      </c>
      <c r="M2011" t="str">
        <f t="shared" si="127"/>
        <v/>
      </c>
    </row>
    <row r="2012" spans="1:13" x14ac:dyDescent="0.25">
      <c r="A2012">
        <v>5890</v>
      </c>
      <c r="B2012">
        <v>4</v>
      </c>
      <c r="C2012" s="1">
        <v>43573</v>
      </c>
      <c r="D2012">
        <v>23.55</v>
      </c>
      <c r="E2012">
        <v>3.3642857142857099</v>
      </c>
      <c r="F2012">
        <f>$O$2-C2012</f>
        <v>13</v>
      </c>
      <c r="G2012" cm="1">
        <f t="array" ref="G2012">_xlfn.IFS(F2012&gt;_xlfn.QUARTILE.INC(F:F,3),4,F2012&gt;_xlfn.QUARTILE.INC(F:F,2),3,F2012&gt;_xlfn.QUARTILE.INC(F:F,1),2,F2012&lt;=_xlfn.QUARTILE.INC(F:F,1),1)</f>
        <v>4</v>
      </c>
      <c r="H2012" cm="1">
        <f t="array" ref="H2012">_xlfn.IFS(B2012&gt;_xlfn.QUARTILE.INC(B:B,3),1,B2012&gt;_xlfn.QUARTILE.INC(B:B,2),2,B2012&gt;_xlfn.QUARTILE.INC(B:B,1),3,B2012&lt;=_xlfn.QUARTILE.INC(B:B,1),4)</f>
        <v>4</v>
      </c>
      <c r="I2012" cm="1">
        <f t="array" ref="I2012">_xlfn.IFS(D2012&gt;_xlfn.QUARTILE.INC(D:D,3),1,D2012&gt;_xlfn.QUARTILE.INC(D:D,2),2,D2012&gt;_xlfn.QUARTILE.INC(D:D,1),3,D2012&lt;=_xlfn.QUARTILE.INC(D:D,1),4)</f>
        <v>4</v>
      </c>
      <c r="J2012" t="str">
        <f t="shared" si="124"/>
        <v>444</v>
      </c>
      <c r="K2012" t="str">
        <f t="shared" si="125"/>
        <v>At Risk</v>
      </c>
      <c r="L2012" t="str">
        <f t="shared" si="126"/>
        <v/>
      </c>
      <c r="M2012" t="str">
        <f t="shared" si="127"/>
        <v/>
      </c>
    </row>
    <row r="2013" spans="1:13" x14ac:dyDescent="0.25">
      <c r="A2013">
        <v>462</v>
      </c>
      <c r="B2013">
        <v>5</v>
      </c>
      <c r="C2013" s="1">
        <v>43581</v>
      </c>
      <c r="D2013">
        <v>23.549999999999901</v>
      </c>
      <c r="E2013">
        <v>3.9249999999999901</v>
      </c>
      <c r="F2013">
        <f>$O$2-C2013</f>
        <v>5</v>
      </c>
      <c r="G2013" cm="1">
        <f t="array" ref="G2013">_xlfn.IFS(F2013&gt;_xlfn.QUARTILE.INC(F:F,3),4,F2013&gt;_xlfn.QUARTILE.INC(F:F,2),3,F2013&gt;_xlfn.QUARTILE.INC(F:F,1),2,F2013&lt;=_xlfn.QUARTILE.INC(F:F,1),1)</f>
        <v>3</v>
      </c>
      <c r="H2013" cm="1">
        <f t="array" ref="H2013">_xlfn.IFS(B2013&gt;_xlfn.QUARTILE.INC(B:B,3),1,B2013&gt;_xlfn.QUARTILE.INC(B:B,2),2,B2013&gt;_xlfn.QUARTILE.INC(B:B,1),3,B2013&lt;=_xlfn.QUARTILE.INC(B:B,1),4)</f>
        <v>4</v>
      </c>
      <c r="I2013" cm="1">
        <f t="array" ref="I2013">_xlfn.IFS(D2013&gt;_xlfn.QUARTILE.INC(D:D,3),1,D2013&gt;_xlfn.QUARTILE.INC(D:D,2),2,D2013&gt;_xlfn.QUARTILE.INC(D:D,1),3,D2013&lt;=_xlfn.QUARTILE.INC(D:D,1),4)</f>
        <v>4</v>
      </c>
      <c r="J2013" t="str">
        <f t="shared" si="124"/>
        <v>344</v>
      </c>
      <c r="K2013" t="str">
        <f t="shared" si="125"/>
        <v/>
      </c>
      <c r="L2013" t="str">
        <f t="shared" si="126"/>
        <v/>
      </c>
      <c r="M2013" t="str">
        <f t="shared" si="127"/>
        <v/>
      </c>
    </row>
    <row r="2014" spans="1:13" x14ac:dyDescent="0.25">
      <c r="A2014">
        <v>5</v>
      </c>
      <c r="B2014">
        <v>6</v>
      </c>
      <c r="C2014" s="1">
        <v>43584</v>
      </c>
      <c r="D2014">
        <v>23.5</v>
      </c>
      <c r="E2014">
        <v>3.9166666666666599</v>
      </c>
      <c r="F2014">
        <f>$O$2-C2014</f>
        <v>2</v>
      </c>
      <c r="G2014" cm="1">
        <f t="array" ref="G2014">_xlfn.IFS(F2014&gt;_xlfn.QUARTILE.INC(F:F,3),4,F2014&gt;_xlfn.QUARTILE.INC(F:F,2),3,F2014&gt;_xlfn.QUARTILE.INC(F:F,1),2,F2014&lt;=_xlfn.QUARTILE.INC(F:F,1),1)</f>
        <v>1</v>
      </c>
      <c r="H2014" cm="1">
        <f t="array" ref="H2014">_xlfn.IFS(B2014&gt;_xlfn.QUARTILE.INC(B:B,3),1,B2014&gt;_xlfn.QUARTILE.INC(B:B,2),2,B2014&gt;_xlfn.QUARTILE.INC(B:B,1),3,B2014&lt;=_xlfn.QUARTILE.INC(B:B,1),4)</f>
        <v>4</v>
      </c>
      <c r="I2014" cm="1">
        <f t="array" ref="I2014">_xlfn.IFS(D2014&gt;_xlfn.QUARTILE.INC(D:D,3),1,D2014&gt;_xlfn.QUARTILE.INC(D:D,2),2,D2014&gt;_xlfn.QUARTILE.INC(D:D,1),3,D2014&lt;=_xlfn.QUARTILE.INC(D:D,1),4)</f>
        <v>4</v>
      </c>
      <c r="J2014" t="str">
        <f t="shared" si="124"/>
        <v>144</v>
      </c>
      <c r="K2014" t="str">
        <f t="shared" si="125"/>
        <v/>
      </c>
      <c r="L2014" t="str">
        <f t="shared" si="126"/>
        <v/>
      </c>
      <c r="M2014" t="str">
        <f t="shared" si="127"/>
        <v/>
      </c>
    </row>
    <row r="2015" spans="1:13" x14ac:dyDescent="0.25">
      <c r="A2015">
        <v>705</v>
      </c>
      <c r="B2015">
        <v>5</v>
      </c>
      <c r="C2015" s="1">
        <v>43579</v>
      </c>
      <c r="D2015">
        <v>23.5</v>
      </c>
      <c r="E2015">
        <v>3.9166666666666599</v>
      </c>
      <c r="F2015">
        <f>$O$2-C2015</f>
        <v>7</v>
      </c>
      <c r="G2015" cm="1">
        <f t="array" ref="G2015">_xlfn.IFS(F2015&gt;_xlfn.QUARTILE.INC(F:F,3),4,F2015&gt;_xlfn.QUARTILE.INC(F:F,2),3,F2015&gt;_xlfn.QUARTILE.INC(F:F,1),2,F2015&lt;=_xlfn.QUARTILE.INC(F:F,1),1)</f>
        <v>3</v>
      </c>
      <c r="H2015" cm="1">
        <f t="array" ref="H2015">_xlfn.IFS(B2015&gt;_xlfn.QUARTILE.INC(B:B,3),1,B2015&gt;_xlfn.QUARTILE.INC(B:B,2),2,B2015&gt;_xlfn.QUARTILE.INC(B:B,1),3,B2015&lt;=_xlfn.QUARTILE.INC(B:B,1),4)</f>
        <v>4</v>
      </c>
      <c r="I2015" cm="1">
        <f t="array" ref="I2015">_xlfn.IFS(D2015&gt;_xlfn.QUARTILE.INC(D:D,3),1,D2015&gt;_xlfn.QUARTILE.INC(D:D,2),2,D2015&gt;_xlfn.QUARTILE.INC(D:D,1),3,D2015&lt;=_xlfn.QUARTILE.INC(D:D,1),4)</f>
        <v>4</v>
      </c>
      <c r="J2015" t="str">
        <f t="shared" si="124"/>
        <v>344</v>
      </c>
      <c r="K2015" t="str">
        <f t="shared" si="125"/>
        <v/>
      </c>
      <c r="L2015" t="str">
        <f t="shared" si="126"/>
        <v/>
      </c>
      <c r="M2015" t="str">
        <f t="shared" si="127"/>
        <v/>
      </c>
    </row>
    <row r="2016" spans="1:13" x14ac:dyDescent="0.25">
      <c r="A2016">
        <v>752</v>
      </c>
      <c r="B2016">
        <v>4</v>
      </c>
      <c r="C2016" s="1">
        <v>43581</v>
      </c>
      <c r="D2016">
        <v>23.45</v>
      </c>
      <c r="E2016">
        <v>3.9083333333333301</v>
      </c>
      <c r="F2016">
        <f>$O$2-C2016</f>
        <v>5</v>
      </c>
      <c r="G2016" cm="1">
        <f t="array" ref="G2016">_xlfn.IFS(F2016&gt;_xlfn.QUARTILE.INC(F:F,3),4,F2016&gt;_xlfn.QUARTILE.INC(F:F,2),3,F2016&gt;_xlfn.QUARTILE.INC(F:F,1),2,F2016&lt;=_xlfn.QUARTILE.INC(F:F,1),1)</f>
        <v>3</v>
      </c>
      <c r="H2016" cm="1">
        <f t="array" ref="H2016">_xlfn.IFS(B2016&gt;_xlfn.QUARTILE.INC(B:B,3),1,B2016&gt;_xlfn.QUARTILE.INC(B:B,2),2,B2016&gt;_xlfn.QUARTILE.INC(B:B,1),3,B2016&lt;=_xlfn.QUARTILE.INC(B:B,1),4)</f>
        <v>4</v>
      </c>
      <c r="I2016" cm="1">
        <f t="array" ref="I2016">_xlfn.IFS(D2016&gt;_xlfn.QUARTILE.INC(D:D,3),1,D2016&gt;_xlfn.QUARTILE.INC(D:D,2),2,D2016&gt;_xlfn.QUARTILE.INC(D:D,1),3,D2016&lt;=_xlfn.QUARTILE.INC(D:D,1),4)</f>
        <v>4</v>
      </c>
      <c r="J2016" t="str">
        <f t="shared" si="124"/>
        <v>344</v>
      </c>
      <c r="K2016" t="str">
        <f t="shared" si="125"/>
        <v/>
      </c>
      <c r="L2016" t="str">
        <f t="shared" si="126"/>
        <v/>
      </c>
      <c r="M2016" t="str">
        <f t="shared" si="127"/>
        <v/>
      </c>
    </row>
    <row r="2017" spans="1:13" x14ac:dyDescent="0.25">
      <c r="A2017">
        <v>5628</v>
      </c>
      <c r="B2017">
        <v>5</v>
      </c>
      <c r="C2017" s="1">
        <v>43568</v>
      </c>
      <c r="D2017">
        <v>23.45</v>
      </c>
      <c r="E2017">
        <v>3.9083333333333301</v>
      </c>
      <c r="F2017">
        <f>$O$2-C2017</f>
        <v>18</v>
      </c>
      <c r="G2017" cm="1">
        <f t="array" ref="G2017">_xlfn.IFS(F2017&gt;_xlfn.QUARTILE.INC(F:F,3),4,F2017&gt;_xlfn.QUARTILE.INC(F:F,2),3,F2017&gt;_xlfn.QUARTILE.INC(F:F,1),2,F2017&lt;=_xlfn.QUARTILE.INC(F:F,1),1)</f>
        <v>4</v>
      </c>
      <c r="H2017" cm="1">
        <f t="array" ref="H2017">_xlfn.IFS(B2017&gt;_xlfn.QUARTILE.INC(B:B,3),1,B2017&gt;_xlfn.QUARTILE.INC(B:B,2),2,B2017&gt;_xlfn.QUARTILE.INC(B:B,1),3,B2017&lt;=_xlfn.QUARTILE.INC(B:B,1),4)</f>
        <v>4</v>
      </c>
      <c r="I2017" cm="1">
        <f t="array" ref="I2017">_xlfn.IFS(D2017&gt;_xlfn.QUARTILE.INC(D:D,3),1,D2017&gt;_xlfn.QUARTILE.INC(D:D,2),2,D2017&gt;_xlfn.QUARTILE.INC(D:D,1),3,D2017&lt;=_xlfn.QUARTILE.INC(D:D,1),4)</f>
        <v>4</v>
      </c>
      <c r="J2017" t="str">
        <f t="shared" si="124"/>
        <v>444</v>
      </c>
      <c r="K2017" t="str">
        <f t="shared" si="125"/>
        <v>At Risk</v>
      </c>
      <c r="L2017" t="str">
        <f t="shared" si="126"/>
        <v/>
      </c>
      <c r="M2017" t="str">
        <f t="shared" si="127"/>
        <v/>
      </c>
    </row>
    <row r="2018" spans="1:13" x14ac:dyDescent="0.25">
      <c r="A2018">
        <v>5800</v>
      </c>
      <c r="B2018">
        <v>5</v>
      </c>
      <c r="C2018" s="1">
        <v>43584</v>
      </c>
      <c r="D2018">
        <v>23.45</v>
      </c>
      <c r="E2018">
        <v>3.9083333333333301</v>
      </c>
      <c r="F2018">
        <f>$O$2-C2018</f>
        <v>2</v>
      </c>
      <c r="G2018" cm="1">
        <f t="array" ref="G2018">_xlfn.IFS(F2018&gt;_xlfn.QUARTILE.INC(F:F,3),4,F2018&gt;_xlfn.QUARTILE.INC(F:F,2),3,F2018&gt;_xlfn.QUARTILE.INC(F:F,1),2,F2018&lt;=_xlfn.QUARTILE.INC(F:F,1),1)</f>
        <v>1</v>
      </c>
      <c r="H2018" cm="1">
        <f t="array" ref="H2018">_xlfn.IFS(B2018&gt;_xlfn.QUARTILE.INC(B:B,3),1,B2018&gt;_xlfn.QUARTILE.INC(B:B,2),2,B2018&gt;_xlfn.QUARTILE.INC(B:B,1),3,B2018&lt;=_xlfn.QUARTILE.INC(B:B,1),4)</f>
        <v>4</v>
      </c>
      <c r="I2018" cm="1">
        <f t="array" ref="I2018">_xlfn.IFS(D2018&gt;_xlfn.QUARTILE.INC(D:D,3),1,D2018&gt;_xlfn.QUARTILE.INC(D:D,2),2,D2018&gt;_xlfn.QUARTILE.INC(D:D,1),3,D2018&lt;=_xlfn.QUARTILE.INC(D:D,1),4)</f>
        <v>4</v>
      </c>
      <c r="J2018" t="str">
        <f t="shared" si="124"/>
        <v>144</v>
      </c>
      <c r="K2018" t="str">
        <f t="shared" si="125"/>
        <v/>
      </c>
      <c r="L2018" t="str">
        <f t="shared" si="126"/>
        <v/>
      </c>
      <c r="M2018" t="str">
        <f t="shared" si="127"/>
        <v/>
      </c>
    </row>
    <row r="2019" spans="1:13" x14ac:dyDescent="0.25">
      <c r="A2019">
        <v>524</v>
      </c>
      <c r="B2019">
        <v>5</v>
      </c>
      <c r="C2019" s="1">
        <v>43578</v>
      </c>
      <c r="D2019">
        <v>23.35</v>
      </c>
      <c r="E2019">
        <v>3.8916666666666599</v>
      </c>
      <c r="F2019">
        <f>$O$2-C2019</f>
        <v>8</v>
      </c>
      <c r="G2019" cm="1">
        <f t="array" ref="G2019">_xlfn.IFS(F2019&gt;_xlfn.QUARTILE.INC(F:F,3),4,F2019&gt;_xlfn.QUARTILE.INC(F:F,2),3,F2019&gt;_xlfn.QUARTILE.INC(F:F,1),2,F2019&lt;=_xlfn.QUARTILE.INC(F:F,1),1)</f>
        <v>4</v>
      </c>
      <c r="H2019" cm="1">
        <f t="array" ref="H2019">_xlfn.IFS(B2019&gt;_xlfn.QUARTILE.INC(B:B,3),1,B2019&gt;_xlfn.QUARTILE.INC(B:B,2),2,B2019&gt;_xlfn.QUARTILE.INC(B:B,1),3,B2019&lt;=_xlfn.QUARTILE.INC(B:B,1),4)</f>
        <v>4</v>
      </c>
      <c r="I2019" cm="1">
        <f t="array" ref="I2019">_xlfn.IFS(D2019&gt;_xlfn.QUARTILE.INC(D:D,3),1,D2019&gt;_xlfn.QUARTILE.INC(D:D,2),2,D2019&gt;_xlfn.QUARTILE.INC(D:D,1),3,D2019&lt;=_xlfn.QUARTILE.INC(D:D,1),4)</f>
        <v>4</v>
      </c>
      <c r="J2019" t="str">
        <f t="shared" si="124"/>
        <v>444</v>
      </c>
      <c r="K2019" t="str">
        <f t="shared" si="125"/>
        <v>At Risk</v>
      </c>
      <c r="L2019" t="str">
        <f t="shared" si="126"/>
        <v/>
      </c>
      <c r="M2019" t="str">
        <f t="shared" si="127"/>
        <v/>
      </c>
    </row>
    <row r="2020" spans="1:13" x14ac:dyDescent="0.25">
      <c r="A2020">
        <v>766</v>
      </c>
      <c r="B2020">
        <v>5</v>
      </c>
      <c r="C2020" s="1">
        <v>43566</v>
      </c>
      <c r="D2020">
        <v>23.3</v>
      </c>
      <c r="E2020">
        <v>4.66</v>
      </c>
      <c r="F2020">
        <f>$O$2-C2020</f>
        <v>20</v>
      </c>
      <c r="G2020" cm="1">
        <f t="array" ref="G2020">_xlfn.IFS(F2020&gt;_xlfn.QUARTILE.INC(F:F,3),4,F2020&gt;_xlfn.QUARTILE.INC(F:F,2),3,F2020&gt;_xlfn.QUARTILE.INC(F:F,1),2,F2020&lt;=_xlfn.QUARTILE.INC(F:F,1),1)</f>
        <v>4</v>
      </c>
      <c r="H2020" cm="1">
        <f t="array" ref="H2020">_xlfn.IFS(B2020&gt;_xlfn.QUARTILE.INC(B:B,3),1,B2020&gt;_xlfn.QUARTILE.INC(B:B,2),2,B2020&gt;_xlfn.QUARTILE.INC(B:B,1),3,B2020&lt;=_xlfn.QUARTILE.INC(B:B,1),4)</f>
        <v>4</v>
      </c>
      <c r="I2020" cm="1">
        <f t="array" ref="I2020">_xlfn.IFS(D2020&gt;_xlfn.QUARTILE.INC(D:D,3),1,D2020&gt;_xlfn.QUARTILE.INC(D:D,2),2,D2020&gt;_xlfn.QUARTILE.INC(D:D,1),3,D2020&lt;=_xlfn.QUARTILE.INC(D:D,1),4)</f>
        <v>4</v>
      </c>
      <c r="J2020" t="str">
        <f t="shared" si="124"/>
        <v>444</v>
      </c>
      <c r="K2020" t="str">
        <f t="shared" si="125"/>
        <v>At Risk</v>
      </c>
      <c r="L2020" t="str">
        <f t="shared" si="126"/>
        <v/>
      </c>
      <c r="M2020" t="str">
        <f t="shared" si="127"/>
        <v/>
      </c>
    </row>
    <row r="2021" spans="1:13" x14ac:dyDescent="0.25">
      <c r="A2021">
        <v>8103</v>
      </c>
      <c r="B2021">
        <v>6</v>
      </c>
      <c r="C2021" s="1">
        <v>43564</v>
      </c>
      <c r="D2021">
        <v>23.2</v>
      </c>
      <c r="E2021">
        <v>3.86666666666666</v>
      </c>
      <c r="F2021">
        <f>$O$2-C2021</f>
        <v>22</v>
      </c>
      <c r="G2021" cm="1">
        <f t="array" ref="G2021">_xlfn.IFS(F2021&gt;_xlfn.QUARTILE.INC(F:F,3),4,F2021&gt;_xlfn.QUARTILE.INC(F:F,2),3,F2021&gt;_xlfn.QUARTILE.INC(F:F,1),2,F2021&lt;=_xlfn.QUARTILE.INC(F:F,1),1)</f>
        <v>4</v>
      </c>
      <c r="H2021" cm="1">
        <f t="array" ref="H2021">_xlfn.IFS(B2021&gt;_xlfn.QUARTILE.INC(B:B,3),1,B2021&gt;_xlfn.QUARTILE.INC(B:B,2),2,B2021&gt;_xlfn.QUARTILE.INC(B:B,1),3,B2021&lt;=_xlfn.QUARTILE.INC(B:B,1),4)</f>
        <v>4</v>
      </c>
      <c r="I2021" cm="1">
        <f t="array" ref="I2021">_xlfn.IFS(D2021&gt;_xlfn.QUARTILE.INC(D:D,3),1,D2021&gt;_xlfn.QUARTILE.INC(D:D,2),2,D2021&gt;_xlfn.QUARTILE.INC(D:D,1),3,D2021&lt;=_xlfn.QUARTILE.INC(D:D,1),4)</f>
        <v>4</v>
      </c>
      <c r="J2021" t="str">
        <f t="shared" si="124"/>
        <v>444</v>
      </c>
      <c r="K2021" t="str">
        <f t="shared" si="125"/>
        <v>At Risk</v>
      </c>
      <c r="L2021" t="str">
        <f t="shared" si="126"/>
        <v/>
      </c>
      <c r="M2021" t="str">
        <f t="shared" si="127"/>
        <v/>
      </c>
    </row>
    <row r="2022" spans="1:13" x14ac:dyDescent="0.25">
      <c r="A2022">
        <v>5212</v>
      </c>
      <c r="B2022">
        <v>6</v>
      </c>
      <c r="C2022" s="1">
        <v>43584</v>
      </c>
      <c r="D2022">
        <v>23.1</v>
      </c>
      <c r="E2022">
        <v>3.85</v>
      </c>
      <c r="F2022">
        <f>$O$2-C2022</f>
        <v>2</v>
      </c>
      <c r="G2022" cm="1">
        <f t="array" ref="G2022">_xlfn.IFS(F2022&gt;_xlfn.QUARTILE.INC(F:F,3),4,F2022&gt;_xlfn.QUARTILE.INC(F:F,2),3,F2022&gt;_xlfn.QUARTILE.INC(F:F,1),2,F2022&lt;=_xlfn.QUARTILE.INC(F:F,1),1)</f>
        <v>1</v>
      </c>
      <c r="H2022" cm="1">
        <f t="array" ref="H2022">_xlfn.IFS(B2022&gt;_xlfn.QUARTILE.INC(B:B,3),1,B2022&gt;_xlfn.QUARTILE.INC(B:B,2),2,B2022&gt;_xlfn.QUARTILE.INC(B:B,1),3,B2022&lt;=_xlfn.QUARTILE.INC(B:B,1),4)</f>
        <v>4</v>
      </c>
      <c r="I2022" cm="1">
        <f t="array" ref="I2022">_xlfn.IFS(D2022&gt;_xlfn.QUARTILE.INC(D:D,3),1,D2022&gt;_xlfn.QUARTILE.INC(D:D,2),2,D2022&gt;_xlfn.QUARTILE.INC(D:D,1),3,D2022&lt;=_xlfn.QUARTILE.INC(D:D,1),4)</f>
        <v>4</v>
      </c>
      <c r="J2022" t="str">
        <f t="shared" si="124"/>
        <v>144</v>
      </c>
      <c r="K2022" t="str">
        <f t="shared" si="125"/>
        <v/>
      </c>
      <c r="L2022" t="str">
        <f t="shared" si="126"/>
        <v/>
      </c>
      <c r="M2022" t="str">
        <f t="shared" si="127"/>
        <v/>
      </c>
    </row>
    <row r="2023" spans="1:13" x14ac:dyDescent="0.25">
      <c r="A2023">
        <v>8095</v>
      </c>
      <c r="B2023">
        <v>6</v>
      </c>
      <c r="C2023" s="1">
        <v>43579</v>
      </c>
      <c r="D2023">
        <v>23.05</v>
      </c>
      <c r="E2023">
        <v>3.8416666666666601</v>
      </c>
      <c r="F2023">
        <f>$O$2-C2023</f>
        <v>7</v>
      </c>
      <c r="G2023" cm="1">
        <f t="array" ref="G2023">_xlfn.IFS(F2023&gt;_xlfn.QUARTILE.INC(F:F,3),4,F2023&gt;_xlfn.QUARTILE.INC(F:F,2),3,F2023&gt;_xlfn.QUARTILE.INC(F:F,1),2,F2023&lt;=_xlfn.QUARTILE.INC(F:F,1),1)</f>
        <v>3</v>
      </c>
      <c r="H2023" cm="1">
        <f t="array" ref="H2023">_xlfn.IFS(B2023&gt;_xlfn.QUARTILE.INC(B:B,3),1,B2023&gt;_xlfn.QUARTILE.INC(B:B,2),2,B2023&gt;_xlfn.QUARTILE.INC(B:B,1),3,B2023&lt;=_xlfn.QUARTILE.INC(B:B,1),4)</f>
        <v>4</v>
      </c>
      <c r="I2023" cm="1">
        <f t="array" ref="I2023">_xlfn.IFS(D2023&gt;_xlfn.QUARTILE.INC(D:D,3),1,D2023&gt;_xlfn.QUARTILE.INC(D:D,2),2,D2023&gt;_xlfn.QUARTILE.INC(D:D,1),3,D2023&lt;=_xlfn.QUARTILE.INC(D:D,1),4)</f>
        <v>4</v>
      </c>
      <c r="J2023" t="str">
        <f t="shared" si="124"/>
        <v>344</v>
      </c>
      <c r="K2023" t="str">
        <f t="shared" si="125"/>
        <v/>
      </c>
      <c r="L2023" t="str">
        <f t="shared" si="126"/>
        <v/>
      </c>
      <c r="M2023" t="str">
        <f t="shared" si="127"/>
        <v/>
      </c>
    </row>
    <row r="2024" spans="1:13" x14ac:dyDescent="0.25">
      <c r="A2024">
        <v>185</v>
      </c>
      <c r="B2024">
        <v>6</v>
      </c>
      <c r="C2024" s="1">
        <v>43577</v>
      </c>
      <c r="D2024">
        <v>23</v>
      </c>
      <c r="E2024">
        <v>3.8333333333333299</v>
      </c>
      <c r="F2024">
        <f>$O$2-C2024</f>
        <v>9</v>
      </c>
      <c r="G2024" cm="1">
        <f t="array" ref="G2024">_xlfn.IFS(F2024&gt;_xlfn.QUARTILE.INC(F:F,3),4,F2024&gt;_xlfn.QUARTILE.INC(F:F,2),3,F2024&gt;_xlfn.QUARTILE.INC(F:F,1),2,F2024&lt;=_xlfn.QUARTILE.INC(F:F,1),1)</f>
        <v>4</v>
      </c>
      <c r="H2024" cm="1">
        <f t="array" ref="H2024">_xlfn.IFS(B2024&gt;_xlfn.QUARTILE.INC(B:B,3),1,B2024&gt;_xlfn.QUARTILE.INC(B:B,2),2,B2024&gt;_xlfn.QUARTILE.INC(B:B,1),3,B2024&lt;=_xlfn.QUARTILE.INC(B:B,1),4)</f>
        <v>4</v>
      </c>
      <c r="I2024" cm="1">
        <f t="array" ref="I2024">_xlfn.IFS(D2024&gt;_xlfn.QUARTILE.INC(D:D,3),1,D2024&gt;_xlfn.QUARTILE.INC(D:D,2),2,D2024&gt;_xlfn.QUARTILE.INC(D:D,1),3,D2024&lt;=_xlfn.QUARTILE.INC(D:D,1),4)</f>
        <v>4</v>
      </c>
      <c r="J2024" t="str">
        <f t="shared" si="124"/>
        <v>444</v>
      </c>
      <c r="K2024" t="str">
        <f t="shared" si="125"/>
        <v>At Risk</v>
      </c>
      <c r="L2024" t="str">
        <f t="shared" si="126"/>
        <v/>
      </c>
      <c r="M2024" t="str">
        <f t="shared" si="127"/>
        <v/>
      </c>
    </row>
    <row r="2025" spans="1:13" x14ac:dyDescent="0.25">
      <c r="A2025">
        <v>417</v>
      </c>
      <c r="B2025">
        <v>6</v>
      </c>
      <c r="C2025" s="1">
        <v>43579</v>
      </c>
      <c r="D2025">
        <v>23</v>
      </c>
      <c r="E2025">
        <v>3.8333333333333299</v>
      </c>
      <c r="F2025">
        <f>$O$2-C2025</f>
        <v>7</v>
      </c>
      <c r="G2025" cm="1">
        <f t="array" ref="G2025">_xlfn.IFS(F2025&gt;_xlfn.QUARTILE.INC(F:F,3),4,F2025&gt;_xlfn.QUARTILE.INC(F:F,2),3,F2025&gt;_xlfn.QUARTILE.INC(F:F,1),2,F2025&lt;=_xlfn.QUARTILE.INC(F:F,1),1)</f>
        <v>3</v>
      </c>
      <c r="H2025" cm="1">
        <f t="array" ref="H2025">_xlfn.IFS(B2025&gt;_xlfn.QUARTILE.INC(B:B,3),1,B2025&gt;_xlfn.QUARTILE.INC(B:B,2),2,B2025&gt;_xlfn.QUARTILE.INC(B:B,1),3,B2025&lt;=_xlfn.QUARTILE.INC(B:B,1),4)</f>
        <v>4</v>
      </c>
      <c r="I2025" cm="1">
        <f t="array" ref="I2025">_xlfn.IFS(D2025&gt;_xlfn.QUARTILE.INC(D:D,3),1,D2025&gt;_xlfn.QUARTILE.INC(D:D,2),2,D2025&gt;_xlfn.QUARTILE.INC(D:D,1),3,D2025&lt;=_xlfn.QUARTILE.INC(D:D,1),4)</f>
        <v>4</v>
      </c>
      <c r="J2025" t="str">
        <f t="shared" si="124"/>
        <v>344</v>
      </c>
      <c r="K2025" t="str">
        <f t="shared" si="125"/>
        <v/>
      </c>
      <c r="L2025" t="str">
        <f t="shared" si="126"/>
        <v/>
      </c>
      <c r="M2025" t="str">
        <f t="shared" si="127"/>
        <v/>
      </c>
    </row>
    <row r="2026" spans="1:13" x14ac:dyDescent="0.25">
      <c r="A2026">
        <v>5558</v>
      </c>
      <c r="B2026">
        <v>3</v>
      </c>
      <c r="C2026" s="1">
        <v>43560</v>
      </c>
      <c r="D2026">
        <v>23</v>
      </c>
      <c r="E2026">
        <v>4.5999999999999996</v>
      </c>
      <c r="F2026">
        <f>$O$2-C2026</f>
        <v>26</v>
      </c>
      <c r="G2026" cm="1">
        <f t="array" ref="G2026">_xlfn.IFS(F2026&gt;_xlfn.QUARTILE.INC(F:F,3),4,F2026&gt;_xlfn.QUARTILE.INC(F:F,2),3,F2026&gt;_xlfn.QUARTILE.INC(F:F,1),2,F2026&lt;=_xlfn.QUARTILE.INC(F:F,1),1)</f>
        <v>4</v>
      </c>
      <c r="H2026" cm="1">
        <f t="array" ref="H2026">_xlfn.IFS(B2026&gt;_xlfn.QUARTILE.INC(B:B,3),1,B2026&gt;_xlfn.QUARTILE.INC(B:B,2),2,B2026&gt;_xlfn.QUARTILE.INC(B:B,1),3,B2026&lt;=_xlfn.QUARTILE.INC(B:B,1),4)</f>
        <v>4</v>
      </c>
      <c r="I2026" cm="1">
        <f t="array" ref="I2026">_xlfn.IFS(D2026&gt;_xlfn.QUARTILE.INC(D:D,3),1,D2026&gt;_xlfn.QUARTILE.INC(D:D,2),2,D2026&gt;_xlfn.QUARTILE.INC(D:D,1),3,D2026&lt;=_xlfn.QUARTILE.INC(D:D,1),4)</f>
        <v>4</v>
      </c>
      <c r="J2026" t="str">
        <f t="shared" si="124"/>
        <v>444</v>
      </c>
      <c r="K2026" t="str">
        <f t="shared" si="125"/>
        <v>At Risk</v>
      </c>
      <c r="L2026" t="str">
        <f t="shared" si="126"/>
        <v/>
      </c>
      <c r="M2026" t="str">
        <f t="shared" si="127"/>
        <v/>
      </c>
    </row>
    <row r="2027" spans="1:13" x14ac:dyDescent="0.25">
      <c r="A2027">
        <v>5849</v>
      </c>
      <c r="B2027">
        <v>4</v>
      </c>
      <c r="C2027" s="1">
        <v>43584</v>
      </c>
      <c r="D2027">
        <v>23</v>
      </c>
      <c r="E2027">
        <v>5.75</v>
      </c>
      <c r="F2027">
        <f>$O$2-C2027</f>
        <v>2</v>
      </c>
      <c r="G2027" cm="1">
        <f t="array" ref="G2027">_xlfn.IFS(F2027&gt;_xlfn.QUARTILE.INC(F:F,3),4,F2027&gt;_xlfn.QUARTILE.INC(F:F,2),3,F2027&gt;_xlfn.QUARTILE.INC(F:F,1),2,F2027&lt;=_xlfn.QUARTILE.INC(F:F,1),1)</f>
        <v>1</v>
      </c>
      <c r="H2027" cm="1">
        <f t="array" ref="H2027">_xlfn.IFS(B2027&gt;_xlfn.QUARTILE.INC(B:B,3),1,B2027&gt;_xlfn.QUARTILE.INC(B:B,2),2,B2027&gt;_xlfn.QUARTILE.INC(B:B,1),3,B2027&lt;=_xlfn.QUARTILE.INC(B:B,1),4)</f>
        <v>4</v>
      </c>
      <c r="I2027" cm="1">
        <f t="array" ref="I2027">_xlfn.IFS(D2027&gt;_xlfn.QUARTILE.INC(D:D,3),1,D2027&gt;_xlfn.QUARTILE.INC(D:D,2),2,D2027&gt;_xlfn.QUARTILE.INC(D:D,1),3,D2027&lt;=_xlfn.QUARTILE.INC(D:D,1),4)</f>
        <v>4</v>
      </c>
      <c r="J2027" t="str">
        <f t="shared" si="124"/>
        <v>144</v>
      </c>
      <c r="K2027" t="str">
        <f t="shared" si="125"/>
        <v/>
      </c>
      <c r="L2027" t="str">
        <f t="shared" si="126"/>
        <v/>
      </c>
      <c r="M2027" t="str">
        <f t="shared" si="127"/>
        <v/>
      </c>
    </row>
    <row r="2028" spans="1:13" x14ac:dyDescent="0.25">
      <c r="A2028">
        <v>217</v>
      </c>
      <c r="B2028">
        <v>5</v>
      </c>
      <c r="C2028" s="1">
        <v>43578</v>
      </c>
      <c r="D2028">
        <v>23</v>
      </c>
      <c r="E2028">
        <v>4.5999999999999996</v>
      </c>
      <c r="F2028">
        <f>$O$2-C2028</f>
        <v>8</v>
      </c>
      <c r="G2028" cm="1">
        <f t="array" ref="G2028">_xlfn.IFS(F2028&gt;_xlfn.QUARTILE.INC(F:F,3),4,F2028&gt;_xlfn.QUARTILE.INC(F:F,2),3,F2028&gt;_xlfn.QUARTILE.INC(F:F,1),2,F2028&lt;=_xlfn.QUARTILE.INC(F:F,1),1)</f>
        <v>4</v>
      </c>
      <c r="H2028" cm="1">
        <f t="array" ref="H2028">_xlfn.IFS(B2028&gt;_xlfn.QUARTILE.INC(B:B,3),1,B2028&gt;_xlfn.QUARTILE.INC(B:B,2),2,B2028&gt;_xlfn.QUARTILE.INC(B:B,1),3,B2028&lt;=_xlfn.QUARTILE.INC(B:B,1),4)</f>
        <v>4</v>
      </c>
      <c r="I2028" cm="1">
        <f t="array" ref="I2028">_xlfn.IFS(D2028&gt;_xlfn.QUARTILE.INC(D:D,3),1,D2028&gt;_xlfn.QUARTILE.INC(D:D,2),2,D2028&gt;_xlfn.QUARTILE.INC(D:D,1),3,D2028&lt;=_xlfn.QUARTILE.INC(D:D,1),4)</f>
        <v>4</v>
      </c>
      <c r="J2028" t="str">
        <f t="shared" si="124"/>
        <v>444</v>
      </c>
      <c r="K2028" t="str">
        <f t="shared" si="125"/>
        <v>At Risk</v>
      </c>
      <c r="L2028" t="str">
        <f t="shared" si="126"/>
        <v/>
      </c>
      <c r="M2028" t="str">
        <f t="shared" si="127"/>
        <v/>
      </c>
    </row>
    <row r="2029" spans="1:13" x14ac:dyDescent="0.25">
      <c r="A2029">
        <v>5604</v>
      </c>
      <c r="B2029">
        <v>4</v>
      </c>
      <c r="C2029" s="1">
        <v>43584</v>
      </c>
      <c r="D2029">
        <v>23</v>
      </c>
      <c r="E2029">
        <v>4.5999999999999996</v>
      </c>
      <c r="F2029">
        <f>$O$2-C2029</f>
        <v>2</v>
      </c>
      <c r="G2029" cm="1">
        <f t="array" ref="G2029">_xlfn.IFS(F2029&gt;_xlfn.QUARTILE.INC(F:F,3),4,F2029&gt;_xlfn.QUARTILE.INC(F:F,2),3,F2029&gt;_xlfn.QUARTILE.INC(F:F,1),2,F2029&lt;=_xlfn.QUARTILE.INC(F:F,1),1)</f>
        <v>1</v>
      </c>
      <c r="H2029" cm="1">
        <f t="array" ref="H2029">_xlfn.IFS(B2029&gt;_xlfn.QUARTILE.INC(B:B,3),1,B2029&gt;_xlfn.QUARTILE.INC(B:B,2),2,B2029&gt;_xlfn.QUARTILE.INC(B:B,1),3,B2029&lt;=_xlfn.QUARTILE.INC(B:B,1),4)</f>
        <v>4</v>
      </c>
      <c r="I2029" cm="1">
        <f t="array" ref="I2029">_xlfn.IFS(D2029&gt;_xlfn.QUARTILE.INC(D:D,3),1,D2029&gt;_xlfn.QUARTILE.INC(D:D,2),2,D2029&gt;_xlfn.QUARTILE.INC(D:D,1),3,D2029&lt;=_xlfn.QUARTILE.INC(D:D,1),4)</f>
        <v>4</v>
      </c>
      <c r="J2029" t="str">
        <f t="shared" si="124"/>
        <v>144</v>
      </c>
      <c r="K2029" t="str">
        <f t="shared" si="125"/>
        <v/>
      </c>
      <c r="L2029" t="str">
        <f t="shared" si="126"/>
        <v/>
      </c>
      <c r="M2029" t="str">
        <f t="shared" si="127"/>
        <v/>
      </c>
    </row>
    <row r="2030" spans="1:13" x14ac:dyDescent="0.25">
      <c r="A2030">
        <v>5239</v>
      </c>
      <c r="B2030">
        <v>4</v>
      </c>
      <c r="C2030" s="1">
        <v>43584</v>
      </c>
      <c r="D2030">
        <v>22.95</v>
      </c>
      <c r="E2030">
        <v>3.82499999999999</v>
      </c>
      <c r="F2030">
        <f>$O$2-C2030</f>
        <v>2</v>
      </c>
      <c r="G2030" cm="1">
        <f t="array" ref="G2030">_xlfn.IFS(F2030&gt;_xlfn.QUARTILE.INC(F:F,3),4,F2030&gt;_xlfn.QUARTILE.INC(F:F,2),3,F2030&gt;_xlfn.QUARTILE.INC(F:F,1),2,F2030&lt;=_xlfn.QUARTILE.INC(F:F,1),1)</f>
        <v>1</v>
      </c>
      <c r="H2030" cm="1">
        <f t="array" ref="H2030">_xlfn.IFS(B2030&gt;_xlfn.QUARTILE.INC(B:B,3),1,B2030&gt;_xlfn.QUARTILE.INC(B:B,2),2,B2030&gt;_xlfn.QUARTILE.INC(B:B,1),3,B2030&lt;=_xlfn.QUARTILE.INC(B:B,1),4)</f>
        <v>4</v>
      </c>
      <c r="I2030" cm="1">
        <f t="array" ref="I2030">_xlfn.IFS(D2030&gt;_xlfn.QUARTILE.INC(D:D,3),1,D2030&gt;_xlfn.QUARTILE.INC(D:D,2),2,D2030&gt;_xlfn.QUARTILE.INC(D:D,1),3,D2030&lt;=_xlfn.QUARTILE.INC(D:D,1),4)</f>
        <v>4</v>
      </c>
      <c r="J2030" t="str">
        <f t="shared" si="124"/>
        <v>144</v>
      </c>
      <c r="K2030" t="str">
        <f t="shared" si="125"/>
        <v/>
      </c>
      <c r="L2030" t="str">
        <f t="shared" si="126"/>
        <v/>
      </c>
      <c r="M2030" t="str">
        <f t="shared" si="127"/>
        <v/>
      </c>
    </row>
    <row r="2031" spans="1:13" x14ac:dyDescent="0.25">
      <c r="A2031">
        <v>5730</v>
      </c>
      <c r="B2031">
        <v>4</v>
      </c>
      <c r="C2031" s="1">
        <v>43563</v>
      </c>
      <c r="D2031">
        <v>22.95</v>
      </c>
      <c r="E2031">
        <v>4.59</v>
      </c>
      <c r="F2031">
        <f>$O$2-C2031</f>
        <v>23</v>
      </c>
      <c r="G2031" cm="1">
        <f t="array" ref="G2031">_xlfn.IFS(F2031&gt;_xlfn.QUARTILE.INC(F:F,3),4,F2031&gt;_xlfn.QUARTILE.INC(F:F,2),3,F2031&gt;_xlfn.QUARTILE.INC(F:F,1),2,F2031&lt;=_xlfn.QUARTILE.INC(F:F,1),1)</f>
        <v>4</v>
      </c>
      <c r="H2031" cm="1">
        <f t="array" ref="H2031">_xlfn.IFS(B2031&gt;_xlfn.QUARTILE.INC(B:B,3),1,B2031&gt;_xlfn.QUARTILE.INC(B:B,2),2,B2031&gt;_xlfn.QUARTILE.INC(B:B,1),3,B2031&lt;=_xlfn.QUARTILE.INC(B:B,1),4)</f>
        <v>4</v>
      </c>
      <c r="I2031" cm="1">
        <f t="array" ref="I2031">_xlfn.IFS(D2031&gt;_xlfn.QUARTILE.INC(D:D,3),1,D2031&gt;_xlfn.QUARTILE.INC(D:D,2),2,D2031&gt;_xlfn.QUARTILE.INC(D:D,1),3,D2031&lt;=_xlfn.QUARTILE.INC(D:D,1),4)</f>
        <v>4</v>
      </c>
      <c r="J2031" t="str">
        <f t="shared" si="124"/>
        <v>444</v>
      </c>
      <c r="K2031" t="str">
        <f t="shared" si="125"/>
        <v>At Risk</v>
      </c>
      <c r="L2031" t="str">
        <f t="shared" si="126"/>
        <v/>
      </c>
      <c r="M2031" t="str">
        <f t="shared" si="127"/>
        <v/>
      </c>
    </row>
    <row r="2032" spans="1:13" x14ac:dyDescent="0.25">
      <c r="A2032">
        <v>782</v>
      </c>
      <c r="B2032">
        <v>5</v>
      </c>
      <c r="C2032" s="1">
        <v>43575</v>
      </c>
      <c r="D2032">
        <v>22.95</v>
      </c>
      <c r="E2032">
        <v>3.82499999999999</v>
      </c>
      <c r="F2032">
        <f>$O$2-C2032</f>
        <v>11</v>
      </c>
      <c r="G2032" cm="1">
        <f t="array" ref="G2032">_xlfn.IFS(F2032&gt;_xlfn.QUARTILE.INC(F:F,3),4,F2032&gt;_xlfn.QUARTILE.INC(F:F,2),3,F2032&gt;_xlfn.QUARTILE.INC(F:F,1),2,F2032&lt;=_xlfn.QUARTILE.INC(F:F,1),1)</f>
        <v>4</v>
      </c>
      <c r="H2032" cm="1">
        <f t="array" ref="H2032">_xlfn.IFS(B2032&gt;_xlfn.QUARTILE.INC(B:B,3),1,B2032&gt;_xlfn.QUARTILE.INC(B:B,2),2,B2032&gt;_xlfn.QUARTILE.INC(B:B,1),3,B2032&lt;=_xlfn.QUARTILE.INC(B:B,1),4)</f>
        <v>4</v>
      </c>
      <c r="I2032" cm="1">
        <f t="array" ref="I2032">_xlfn.IFS(D2032&gt;_xlfn.QUARTILE.INC(D:D,3),1,D2032&gt;_xlfn.QUARTILE.INC(D:D,2),2,D2032&gt;_xlfn.QUARTILE.INC(D:D,1),3,D2032&lt;=_xlfn.QUARTILE.INC(D:D,1),4)</f>
        <v>4</v>
      </c>
      <c r="J2032" t="str">
        <f t="shared" si="124"/>
        <v>444</v>
      </c>
      <c r="K2032" t="str">
        <f t="shared" si="125"/>
        <v>At Risk</v>
      </c>
      <c r="L2032" t="str">
        <f t="shared" si="126"/>
        <v/>
      </c>
      <c r="M2032" t="str">
        <f t="shared" si="127"/>
        <v/>
      </c>
    </row>
    <row r="2033" spans="1:13" x14ac:dyDescent="0.25">
      <c r="A2033">
        <v>5664</v>
      </c>
      <c r="B2033">
        <v>3</v>
      </c>
      <c r="C2033" s="1">
        <v>43566</v>
      </c>
      <c r="D2033">
        <v>22.9</v>
      </c>
      <c r="E2033">
        <v>5.7249999999999996</v>
      </c>
      <c r="F2033">
        <f>$O$2-C2033</f>
        <v>20</v>
      </c>
      <c r="G2033" cm="1">
        <f t="array" ref="G2033">_xlfn.IFS(F2033&gt;_xlfn.QUARTILE.INC(F:F,3),4,F2033&gt;_xlfn.QUARTILE.INC(F:F,2),3,F2033&gt;_xlfn.QUARTILE.INC(F:F,1),2,F2033&lt;=_xlfn.QUARTILE.INC(F:F,1),1)</f>
        <v>4</v>
      </c>
      <c r="H2033" cm="1">
        <f t="array" ref="H2033">_xlfn.IFS(B2033&gt;_xlfn.QUARTILE.INC(B:B,3),1,B2033&gt;_xlfn.QUARTILE.INC(B:B,2),2,B2033&gt;_xlfn.QUARTILE.INC(B:B,1),3,B2033&lt;=_xlfn.QUARTILE.INC(B:B,1),4)</f>
        <v>4</v>
      </c>
      <c r="I2033" cm="1">
        <f t="array" ref="I2033">_xlfn.IFS(D2033&gt;_xlfn.QUARTILE.INC(D:D,3),1,D2033&gt;_xlfn.QUARTILE.INC(D:D,2),2,D2033&gt;_xlfn.QUARTILE.INC(D:D,1),3,D2033&lt;=_xlfn.QUARTILE.INC(D:D,1),4)</f>
        <v>4</v>
      </c>
      <c r="J2033" t="str">
        <f t="shared" si="124"/>
        <v>444</v>
      </c>
      <c r="K2033" t="str">
        <f t="shared" si="125"/>
        <v>At Risk</v>
      </c>
      <c r="L2033" t="str">
        <f t="shared" si="126"/>
        <v/>
      </c>
      <c r="M2033" t="str">
        <f t="shared" si="127"/>
        <v/>
      </c>
    </row>
    <row r="2034" spans="1:13" x14ac:dyDescent="0.25">
      <c r="A2034">
        <v>5297</v>
      </c>
      <c r="B2034">
        <v>5</v>
      </c>
      <c r="C2034" s="1">
        <v>43583</v>
      </c>
      <c r="D2034">
        <v>22.85</v>
      </c>
      <c r="E2034">
        <v>4.57</v>
      </c>
      <c r="F2034">
        <f>$O$2-C2034</f>
        <v>3</v>
      </c>
      <c r="G2034" cm="1">
        <f t="array" ref="G2034">_xlfn.IFS(F2034&gt;_xlfn.QUARTILE.INC(F:F,3),4,F2034&gt;_xlfn.QUARTILE.INC(F:F,2),3,F2034&gt;_xlfn.QUARTILE.INC(F:F,1),2,F2034&lt;=_xlfn.QUARTILE.INC(F:F,1),1)</f>
        <v>1</v>
      </c>
      <c r="H2034" cm="1">
        <f t="array" ref="H2034">_xlfn.IFS(B2034&gt;_xlfn.QUARTILE.INC(B:B,3),1,B2034&gt;_xlfn.QUARTILE.INC(B:B,2),2,B2034&gt;_xlfn.QUARTILE.INC(B:B,1),3,B2034&lt;=_xlfn.QUARTILE.INC(B:B,1),4)</f>
        <v>4</v>
      </c>
      <c r="I2034" cm="1">
        <f t="array" ref="I2034">_xlfn.IFS(D2034&gt;_xlfn.QUARTILE.INC(D:D,3),1,D2034&gt;_xlfn.QUARTILE.INC(D:D,2),2,D2034&gt;_xlfn.QUARTILE.INC(D:D,1),3,D2034&lt;=_xlfn.QUARTILE.INC(D:D,1),4)</f>
        <v>4</v>
      </c>
      <c r="J2034" t="str">
        <f t="shared" si="124"/>
        <v>144</v>
      </c>
      <c r="K2034" t="str">
        <f t="shared" si="125"/>
        <v/>
      </c>
      <c r="L2034" t="str">
        <f t="shared" si="126"/>
        <v/>
      </c>
      <c r="M2034" t="str">
        <f t="shared" si="127"/>
        <v/>
      </c>
    </row>
    <row r="2035" spans="1:13" x14ac:dyDescent="0.25">
      <c r="A2035">
        <v>5258</v>
      </c>
      <c r="B2035">
        <v>6</v>
      </c>
      <c r="C2035" s="1">
        <v>43584</v>
      </c>
      <c r="D2035">
        <v>22.85</v>
      </c>
      <c r="E2035">
        <v>3.80833333333333</v>
      </c>
      <c r="F2035">
        <f>$O$2-C2035</f>
        <v>2</v>
      </c>
      <c r="G2035" cm="1">
        <f t="array" ref="G2035">_xlfn.IFS(F2035&gt;_xlfn.QUARTILE.INC(F:F,3),4,F2035&gt;_xlfn.QUARTILE.INC(F:F,2),3,F2035&gt;_xlfn.QUARTILE.INC(F:F,1),2,F2035&lt;=_xlfn.QUARTILE.INC(F:F,1),1)</f>
        <v>1</v>
      </c>
      <c r="H2035" cm="1">
        <f t="array" ref="H2035">_xlfn.IFS(B2035&gt;_xlfn.QUARTILE.INC(B:B,3),1,B2035&gt;_xlfn.QUARTILE.INC(B:B,2),2,B2035&gt;_xlfn.QUARTILE.INC(B:B,1),3,B2035&lt;=_xlfn.QUARTILE.INC(B:B,1),4)</f>
        <v>4</v>
      </c>
      <c r="I2035" cm="1">
        <f t="array" ref="I2035">_xlfn.IFS(D2035&gt;_xlfn.QUARTILE.INC(D:D,3),1,D2035&gt;_xlfn.QUARTILE.INC(D:D,2),2,D2035&gt;_xlfn.QUARTILE.INC(D:D,1),3,D2035&lt;=_xlfn.QUARTILE.INC(D:D,1),4)</f>
        <v>4</v>
      </c>
      <c r="J2035" t="str">
        <f t="shared" si="124"/>
        <v>144</v>
      </c>
      <c r="K2035" t="str">
        <f t="shared" si="125"/>
        <v/>
      </c>
      <c r="L2035" t="str">
        <f t="shared" si="126"/>
        <v/>
      </c>
      <c r="M2035" t="str">
        <f t="shared" si="127"/>
        <v/>
      </c>
    </row>
    <row r="2036" spans="1:13" x14ac:dyDescent="0.25">
      <c r="A2036">
        <v>5514</v>
      </c>
      <c r="B2036">
        <v>5</v>
      </c>
      <c r="C2036" s="1">
        <v>43584</v>
      </c>
      <c r="D2036">
        <v>22.75</v>
      </c>
      <c r="E2036">
        <v>4.55</v>
      </c>
      <c r="F2036">
        <f>$O$2-C2036</f>
        <v>2</v>
      </c>
      <c r="G2036" cm="1">
        <f t="array" ref="G2036">_xlfn.IFS(F2036&gt;_xlfn.QUARTILE.INC(F:F,3),4,F2036&gt;_xlfn.QUARTILE.INC(F:F,2),3,F2036&gt;_xlfn.QUARTILE.INC(F:F,1),2,F2036&lt;=_xlfn.QUARTILE.INC(F:F,1),1)</f>
        <v>1</v>
      </c>
      <c r="H2036" cm="1">
        <f t="array" ref="H2036">_xlfn.IFS(B2036&gt;_xlfn.QUARTILE.INC(B:B,3),1,B2036&gt;_xlfn.QUARTILE.INC(B:B,2),2,B2036&gt;_xlfn.QUARTILE.INC(B:B,1),3,B2036&lt;=_xlfn.QUARTILE.INC(B:B,1),4)</f>
        <v>4</v>
      </c>
      <c r="I2036" cm="1">
        <f t="array" ref="I2036">_xlfn.IFS(D2036&gt;_xlfn.QUARTILE.INC(D:D,3),1,D2036&gt;_xlfn.QUARTILE.INC(D:D,2),2,D2036&gt;_xlfn.QUARTILE.INC(D:D,1),3,D2036&lt;=_xlfn.QUARTILE.INC(D:D,1),4)</f>
        <v>4</v>
      </c>
      <c r="J2036" t="str">
        <f t="shared" si="124"/>
        <v>144</v>
      </c>
      <c r="K2036" t="str">
        <f t="shared" si="125"/>
        <v/>
      </c>
      <c r="L2036" t="str">
        <f t="shared" si="126"/>
        <v/>
      </c>
      <c r="M2036" t="str">
        <f t="shared" si="127"/>
        <v/>
      </c>
    </row>
    <row r="2037" spans="1:13" x14ac:dyDescent="0.25">
      <c r="A2037">
        <v>363</v>
      </c>
      <c r="B2037">
        <v>4</v>
      </c>
      <c r="C2037" s="1">
        <v>43583</v>
      </c>
      <c r="D2037">
        <v>22.55</v>
      </c>
      <c r="E2037">
        <v>3.7583333333333302</v>
      </c>
      <c r="F2037">
        <f>$O$2-C2037</f>
        <v>3</v>
      </c>
      <c r="G2037" cm="1">
        <f t="array" ref="G2037">_xlfn.IFS(F2037&gt;_xlfn.QUARTILE.INC(F:F,3),4,F2037&gt;_xlfn.QUARTILE.INC(F:F,2),3,F2037&gt;_xlfn.QUARTILE.INC(F:F,1),2,F2037&lt;=_xlfn.QUARTILE.INC(F:F,1),1)</f>
        <v>1</v>
      </c>
      <c r="H2037" cm="1">
        <f t="array" ref="H2037">_xlfn.IFS(B2037&gt;_xlfn.QUARTILE.INC(B:B,3),1,B2037&gt;_xlfn.QUARTILE.INC(B:B,2),2,B2037&gt;_xlfn.QUARTILE.INC(B:B,1),3,B2037&lt;=_xlfn.QUARTILE.INC(B:B,1),4)</f>
        <v>4</v>
      </c>
      <c r="I2037" cm="1">
        <f t="array" ref="I2037">_xlfn.IFS(D2037&gt;_xlfn.QUARTILE.INC(D:D,3),1,D2037&gt;_xlfn.QUARTILE.INC(D:D,2),2,D2037&gt;_xlfn.QUARTILE.INC(D:D,1),3,D2037&lt;=_xlfn.QUARTILE.INC(D:D,1),4)</f>
        <v>4</v>
      </c>
      <c r="J2037" t="str">
        <f t="shared" si="124"/>
        <v>144</v>
      </c>
      <c r="K2037" t="str">
        <f t="shared" si="125"/>
        <v/>
      </c>
      <c r="L2037" t="str">
        <f t="shared" si="126"/>
        <v/>
      </c>
      <c r="M2037" t="str">
        <f t="shared" si="127"/>
        <v/>
      </c>
    </row>
    <row r="2038" spans="1:13" x14ac:dyDescent="0.25">
      <c r="A2038">
        <v>442</v>
      </c>
      <c r="B2038">
        <v>4</v>
      </c>
      <c r="C2038" s="1">
        <v>43582</v>
      </c>
      <c r="D2038">
        <v>22.5</v>
      </c>
      <c r="E2038">
        <v>4.5</v>
      </c>
      <c r="F2038">
        <f>$O$2-C2038</f>
        <v>4</v>
      </c>
      <c r="G2038" cm="1">
        <f t="array" ref="G2038">_xlfn.IFS(F2038&gt;_xlfn.QUARTILE.INC(F:F,3),4,F2038&gt;_xlfn.QUARTILE.INC(F:F,2),3,F2038&gt;_xlfn.QUARTILE.INC(F:F,1),2,F2038&lt;=_xlfn.QUARTILE.INC(F:F,1),1)</f>
        <v>2</v>
      </c>
      <c r="H2038" cm="1">
        <f t="array" ref="H2038">_xlfn.IFS(B2038&gt;_xlfn.QUARTILE.INC(B:B,3),1,B2038&gt;_xlfn.QUARTILE.INC(B:B,2),2,B2038&gt;_xlfn.QUARTILE.INC(B:B,1),3,B2038&lt;=_xlfn.QUARTILE.INC(B:B,1),4)</f>
        <v>4</v>
      </c>
      <c r="I2038" cm="1">
        <f t="array" ref="I2038">_xlfn.IFS(D2038&gt;_xlfn.QUARTILE.INC(D:D,3),1,D2038&gt;_xlfn.QUARTILE.INC(D:D,2),2,D2038&gt;_xlfn.QUARTILE.INC(D:D,1),3,D2038&lt;=_xlfn.QUARTILE.INC(D:D,1),4)</f>
        <v>4</v>
      </c>
      <c r="J2038" t="str">
        <f t="shared" si="124"/>
        <v>244</v>
      </c>
      <c r="K2038" t="str">
        <f t="shared" si="125"/>
        <v/>
      </c>
      <c r="L2038" t="str">
        <f t="shared" si="126"/>
        <v/>
      </c>
      <c r="M2038" t="str">
        <f t="shared" si="127"/>
        <v/>
      </c>
    </row>
    <row r="2039" spans="1:13" x14ac:dyDescent="0.25">
      <c r="A2039">
        <v>5450</v>
      </c>
      <c r="B2039">
        <v>6</v>
      </c>
      <c r="C2039" s="1">
        <v>43584</v>
      </c>
      <c r="D2039">
        <v>22.5</v>
      </c>
      <c r="E2039">
        <v>3.75</v>
      </c>
      <c r="F2039">
        <f>$O$2-C2039</f>
        <v>2</v>
      </c>
      <c r="G2039" cm="1">
        <f t="array" ref="G2039">_xlfn.IFS(F2039&gt;_xlfn.QUARTILE.INC(F:F,3),4,F2039&gt;_xlfn.QUARTILE.INC(F:F,2),3,F2039&gt;_xlfn.QUARTILE.INC(F:F,1),2,F2039&lt;=_xlfn.QUARTILE.INC(F:F,1),1)</f>
        <v>1</v>
      </c>
      <c r="H2039" cm="1">
        <f t="array" ref="H2039">_xlfn.IFS(B2039&gt;_xlfn.QUARTILE.INC(B:B,3),1,B2039&gt;_xlfn.QUARTILE.INC(B:B,2),2,B2039&gt;_xlfn.QUARTILE.INC(B:B,1),3,B2039&lt;=_xlfn.QUARTILE.INC(B:B,1),4)</f>
        <v>4</v>
      </c>
      <c r="I2039" cm="1">
        <f t="array" ref="I2039">_xlfn.IFS(D2039&gt;_xlfn.QUARTILE.INC(D:D,3),1,D2039&gt;_xlfn.QUARTILE.INC(D:D,2),2,D2039&gt;_xlfn.QUARTILE.INC(D:D,1),3,D2039&lt;=_xlfn.QUARTILE.INC(D:D,1),4)</f>
        <v>4</v>
      </c>
      <c r="J2039" t="str">
        <f t="shared" si="124"/>
        <v>144</v>
      </c>
      <c r="K2039" t="str">
        <f t="shared" si="125"/>
        <v/>
      </c>
      <c r="L2039" t="str">
        <f t="shared" si="126"/>
        <v/>
      </c>
      <c r="M2039" t="str">
        <f t="shared" si="127"/>
        <v/>
      </c>
    </row>
    <row r="2040" spans="1:13" x14ac:dyDescent="0.25">
      <c r="A2040">
        <v>5526</v>
      </c>
      <c r="B2040">
        <v>5</v>
      </c>
      <c r="C2040" s="1">
        <v>43583</v>
      </c>
      <c r="D2040">
        <v>22.5</v>
      </c>
      <c r="E2040">
        <v>3.75</v>
      </c>
      <c r="F2040">
        <f>$O$2-C2040</f>
        <v>3</v>
      </c>
      <c r="G2040" cm="1">
        <f t="array" ref="G2040">_xlfn.IFS(F2040&gt;_xlfn.QUARTILE.INC(F:F,3),4,F2040&gt;_xlfn.QUARTILE.INC(F:F,2),3,F2040&gt;_xlfn.QUARTILE.INC(F:F,1),2,F2040&lt;=_xlfn.QUARTILE.INC(F:F,1),1)</f>
        <v>1</v>
      </c>
      <c r="H2040" cm="1">
        <f t="array" ref="H2040">_xlfn.IFS(B2040&gt;_xlfn.QUARTILE.INC(B:B,3),1,B2040&gt;_xlfn.QUARTILE.INC(B:B,2),2,B2040&gt;_xlfn.QUARTILE.INC(B:B,1),3,B2040&lt;=_xlfn.QUARTILE.INC(B:B,1),4)</f>
        <v>4</v>
      </c>
      <c r="I2040" cm="1">
        <f t="array" ref="I2040">_xlfn.IFS(D2040&gt;_xlfn.QUARTILE.INC(D:D,3),1,D2040&gt;_xlfn.QUARTILE.INC(D:D,2),2,D2040&gt;_xlfn.QUARTILE.INC(D:D,1),3,D2040&lt;=_xlfn.QUARTILE.INC(D:D,1),4)</f>
        <v>4</v>
      </c>
      <c r="J2040" t="str">
        <f t="shared" si="124"/>
        <v>144</v>
      </c>
      <c r="K2040" t="str">
        <f t="shared" si="125"/>
        <v/>
      </c>
      <c r="L2040" t="str">
        <f t="shared" si="126"/>
        <v/>
      </c>
      <c r="M2040" t="str">
        <f t="shared" si="127"/>
        <v/>
      </c>
    </row>
    <row r="2041" spans="1:13" x14ac:dyDescent="0.25">
      <c r="A2041">
        <v>103</v>
      </c>
      <c r="B2041">
        <v>3</v>
      </c>
      <c r="C2041" s="1">
        <v>43576</v>
      </c>
      <c r="D2041">
        <v>22.5</v>
      </c>
      <c r="E2041">
        <v>4.5</v>
      </c>
      <c r="F2041">
        <f>$O$2-C2041</f>
        <v>10</v>
      </c>
      <c r="G2041" cm="1">
        <f t="array" ref="G2041">_xlfn.IFS(F2041&gt;_xlfn.QUARTILE.INC(F:F,3),4,F2041&gt;_xlfn.QUARTILE.INC(F:F,2),3,F2041&gt;_xlfn.QUARTILE.INC(F:F,1),2,F2041&lt;=_xlfn.QUARTILE.INC(F:F,1),1)</f>
        <v>4</v>
      </c>
      <c r="H2041" cm="1">
        <f t="array" ref="H2041">_xlfn.IFS(B2041&gt;_xlfn.QUARTILE.INC(B:B,3),1,B2041&gt;_xlfn.QUARTILE.INC(B:B,2),2,B2041&gt;_xlfn.QUARTILE.INC(B:B,1),3,B2041&lt;=_xlfn.QUARTILE.INC(B:B,1),4)</f>
        <v>4</v>
      </c>
      <c r="I2041" cm="1">
        <f t="array" ref="I2041">_xlfn.IFS(D2041&gt;_xlfn.QUARTILE.INC(D:D,3),1,D2041&gt;_xlfn.QUARTILE.INC(D:D,2),2,D2041&gt;_xlfn.QUARTILE.INC(D:D,1),3,D2041&lt;=_xlfn.QUARTILE.INC(D:D,1),4)</f>
        <v>4</v>
      </c>
      <c r="J2041" t="str">
        <f t="shared" si="124"/>
        <v>444</v>
      </c>
      <c r="K2041" t="str">
        <f t="shared" si="125"/>
        <v>At Risk</v>
      </c>
      <c r="L2041" t="str">
        <f t="shared" si="126"/>
        <v/>
      </c>
      <c r="M2041" t="str">
        <f t="shared" si="127"/>
        <v/>
      </c>
    </row>
    <row r="2042" spans="1:13" x14ac:dyDescent="0.25">
      <c r="A2042">
        <v>5472</v>
      </c>
      <c r="B2042">
        <v>4</v>
      </c>
      <c r="C2042" s="1">
        <v>43584</v>
      </c>
      <c r="D2042">
        <v>22.45</v>
      </c>
      <c r="E2042">
        <v>4.49</v>
      </c>
      <c r="F2042">
        <f>$O$2-C2042</f>
        <v>2</v>
      </c>
      <c r="G2042" cm="1">
        <f t="array" ref="G2042">_xlfn.IFS(F2042&gt;_xlfn.QUARTILE.INC(F:F,3),4,F2042&gt;_xlfn.QUARTILE.INC(F:F,2),3,F2042&gt;_xlfn.QUARTILE.INC(F:F,1),2,F2042&lt;=_xlfn.QUARTILE.INC(F:F,1),1)</f>
        <v>1</v>
      </c>
      <c r="H2042" cm="1">
        <f t="array" ref="H2042">_xlfn.IFS(B2042&gt;_xlfn.QUARTILE.INC(B:B,3),1,B2042&gt;_xlfn.QUARTILE.INC(B:B,2),2,B2042&gt;_xlfn.QUARTILE.INC(B:B,1),3,B2042&lt;=_xlfn.QUARTILE.INC(B:B,1),4)</f>
        <v>4</v>
      </c>
      <c r="I2042" cm="1">
        <f t="array" ref="I2042">_xlfn.IFS(D2042&gt;_xlfn.QUARTILE.INC(D:D,3),1,D2042&gt;_xlfn.QUARTILE.INC(D:D,2),2,D2042&gt;_xlfn.QUARTILE.INC(D:D,1),3,D2042&lt;=_xlfn.QUARTILE.INC(D:D,1),4)</f>
        <v>4</v>
      </c>
      <c r="J2042" t="str">
        <f t="shared" si="124"/>
        <v>144</v>
      </c>
      <c r="K2042" t="str">
        <f t="shared" si="125"/>
        <v/>
      </c>
      <c r="L2042" t="str">
        <f t="shared" si="126"/>
        <v/>
      </c>
      <c r="M2042" t="str">
        <f t="shared" si="127"/>
        <v/>
      </c>
    </row>
    <row r="2043" spans="1:13" x14ac:dyDescent="0.25">
      <c r="A2043">
        <v>106</v>
      </c>
      <c r="B2043">
        <v>4</v>
      </c>
      <c r="C2043" s="1">
        <v>43584</v>
      </c>
      <c r="D2043">
        <v>22.45</v>
      </c>
      <c r="E2043">
        <v>4.49</v>
      </c>
      <c r="F2043">
        <f>$O$2-C2043</f>
        <v>2</v>
      </c>
      <c r="G2043" cm="1">
        <f t="array" ref="G2043">_xlfn.IFS(F2043&gt;_xlfn.QUARTILE.INC(F:F,3),4,F2043&gt;_xlfn.QUARTILE.INC(F:F,2),3,F2043&gt;_xlfn.QUARTILE.INC(F:F,1),2,F2043&lt;=_xlfn.QUARTILE.INC(F:F,1),1)</f>
        <v>1</v>
      </c>
      <c r="H2043" cm="1">
        <f t="array" ref="H2043">_xlfn.IFS(B2043&gt;_xlfn.QUARTILE.INC(B:B,3),1,B2043&gt;_xlfn.QUARTILE.INC(B:B,2),2,B2043&gt;_xlfn.QUARTILE.INC(B:B,1),3,B2043&lt;=_xlfn.QUARTILE.INC(B:B,1),4)</f>
        <v>4</v>
      </c>
      <c r="I2043" cm="1">
        <f t="array" ref="I2043">_xlfn.IFS(D2043&gt;_xlfn.QUARTILE.INC(D:D,3),1,D2043&gt;_xlfn.QUARTILE.INC(D:D,2),2,D2043&gt;_xlfn.QUARTILE.INC(D:D,1),3,D2043&lt;=_xlfn.QUARTILE.INC(D:D,1),4)</f>
        <v>4</v>
      </c>
      <c r="J2043" t="str">
        <f t="shared" si="124"/>
        <v>144</v>
      </c>
      <c r="K2043" t="str">
        <f t="shared" si="125"/>
        <v/>
      </c>
      <c r="L2043" t="str">
        <f t="shared" si="126"/>
        <v/>
      </c>
      <c r="M2043" t="str">
        <f t="shared" si="127"/>
        <v/>
      </c>
    </row>
    <row r="2044" spans="1:13" x14ac:dyDescent="0.25">
      <c r="A2044">
        <v>5172</v>
      </c>
      <c r="B2044">
        <v>3</v>
      </c>
      <c r="C2044" s="1">
        <v>43582</v>
      </c>
      <c r="D2044">
        <v>22.35</v>
      </c>
      <c r="E2044">
        <v>5.5875000000000004</v>
      </c>
      <c r="F2044">
        <f>$O$2-C2044</f>
        <v>4</v>
      </c>
      <c r="G2044" cm="1">
        <f t="array" ref="G2044">_xlfn.IFS(F2044&gt;_xlfn.QUARTILE.INC(F:F,3),4,F2044&gt;_xlfn.QUARTILE.INC(F:F,2),3,F2044&gt;_xlfn.QUARTILE.INC(F:F,1),2,F2044&lt;=_xlfn.QUARTILE.INC(F:F,1),1)</f>
        <v>2</v>
      </c>
      <c r="H2044" cm="1">
        <f t="array" ref="H2044">_xlfn.IFS(B2044&gt;_xlfn.QUARTILE.INC(B:B,3),1,B2044&gt;_xlfn.QUARTILE.INC(B:B,2),2,B2044&gt;_xlfn.QUARTILE.INC(B:B,1),3,B2044&lt;=_xlfn.QUARTILE.INC(B:B,1),4)</f>
        <v>4</v>
      </c>
      <c r="I2044" cm="1">
        <f t="array" ref="I2044">_xlfn.IFS(D2044&gt;_xlfn.QUARTILE.INC(D:D,3),1,D2044&gt;_xlfn.QUARTILE.INC(D:D,2),2,D2044&gt;_xlfn.QUARTILE.INC(D:D,1),3,D2044&lt;=_xlfn.QUARTILE.INC(D:D,1),4)</f>
        <v>4</v>
      </c>
      <c r="J2044" t="str">
        <f t="shared" si="124"/>
        <v>244</v>
      </c>
      <c r="K2044" t="str">
        <f t="shared" si="125"/>
        <v/>
      </c>
      <c r="L2044" t="str">
        <f t="shared" si="126"/>
        <v/>
      </c>
      <c r="M2044" t="str">
        <f t="shared" si="127"/>
        <v/>
      </c>
    </row>
    <row r="2045" spans="1:13" x14ac:dyDescent="0.25">
      <c r="A2045">
        <v>5517</v>
      </c>
      <c r="B2045">
        <v>4</v>
      </c>
      <c r="C2045" s="1">
        <v>43566</v>
      </c>
      <c r="D2045">
        <v>22.25</v>
      </c>
      <c r="E2045">
        <v>4.45</v>
      </c>
      <c r="F2045">
        <f>$O$2-C2045</f>
        <v>20</v>
      </c>
      <c r="G2045" cm="1">
        <f t="array" ref="G2045">_xlfn.IFS(F2045&gt;_xlfn.QUARTILE.INC(F:F,3),4,F2045&gt;_xlfn.QUARTILE.INC(F:F,2),3,F2045&gt;_xlfn.QUARTILE.INC(F:F,1),2,F2045&lt;=_xlfn.QUARTILE.INC(F:F,1),1)</f>
        <v>4</v>
      </c>
      <c r="H2045" cm="1">
        <f t="array" ref="H2045">_xlfn.IFS(B2045&gt;_xlfn.QUARTILE.INC(B:B,3),1,B2045&gt;_xlfn.QUARTILE.INC(B:B,2),2,B2045&gt;_xlfn.QUARTILE.INC(B:B,1),3,B2045&lt;=_xlfn.QUARTILE.INC(B:B,1),4)</f>
        <v>4</v>
      </c>
      <c r="I2045" cm="1">
        <f t="array" ref="I2045">_xlfn.IFS(D2045&gt;_xlfn.QUARTILE.INC(D:D,3),1,D2045&gt;_xlfn.QUARTILE.INC(D:D,2),2,D2045&gt;_xlfn.QUARTILE.INC(D:D,1),3,D2045&lt;=_xlfn.QUARTILE.INC(D:D,1),4)</f>
        <v>4</v>
      </c>
      <c r="J2045" t="str">
        <f t="shared" si="124"/>
        <v>444</v>
      </c>
      <c r="K2045" t="str">
        <f t="shared" si="125"/>
        <v>At Risk</v>
      </c>
      <c r="L2045" t="str">
        <f t="shared" si="126"/>
        <v/>
      </c>
      <c r="M2045" t="str">
        <f t="shared" si="127"/>
        <v/>
      </c>
    </row>
    <row r="2046" spans="1:13" x14ac:dyDescent="0.25">
      <c r="A2046">
        <v>150</v>
      </c>
      <c r="B2046">
        <v>6</v>
      </c>
      <c r="C2046" s="1">
        <v>43574</v>
      </c>
      <c r="D2046">
        <v>22.25</v>
      </c>
      <c r="E2046">
        <v>3.7083333333333299</v>
      </c>
      <c r="F2046">
        <f>$O$2-C2046</f>
        <v>12</v>
      </c>
      <c r="G2046" cm="1">
        <f t="array" ref="G2046">_xlfn.IFS(F2046&gt;_xlfn.QUARTILE.INC(F:F,3),4,F2046&gt;_xlfn.QUARTILE.INC(F:F,2),3,F2046&gt;_xlfn.QUARTILE.INC(F:F,1),2,F2046&lt;=_xlfn.QUARTILE.INC(F:F,1),1)</f>
        <v>4</v>
      </c>
      <c r="H2046" cm="1">
        <f t="array" ref="H2046">_xlfn.IFS(B2046&gt;_xlfn.QUARTILE.INC(B:B,3),1,B2046&gt;_xlfn.QUARTILE.INC(B:B,2),2,B2046&gt;_xlfn.QUARTILE.INC(B:B,1),3,B2046&lt;=_xlfn.QUARTILE.INC(B:B,1),4)</f>
        <v>4</v>
      </c>
      <c r="I2046" cm="1">
        <f t="array" ref="I2046">_xlfn.IFS(D2046&gt;_xlfn.QUARTILE.INC(D:D,3),1,D2046&gt;_xlfn.QUARTILE.INC(D:D,2),2,D2046&gt;_xlfn.QUARTILE.INC(D:D,1),3,D2046&lt;=_xlfn.QUARTILE.INC(D:D,1),4)</f>
        <v>4</v>
      </c>
      <c r="J2046" t="str">
        <f t="shared" si="124"/>
        <v>444</v>
      </c>
      <c r="K2046" t="str">
        <f t="shared" si="125"/>
        <v>At Risk</v>
      </c>
      <c r="L2046" t="str">
        <f t="shared" si="126"/>
        <v/>
      </c>
      <c r="M2046" t="str">
        <f t="shared" si="127"/>
        <v/>
      </c>
    </row>
    <row r="2047" spans="1:13" x14ac:dyDescent="0.25">
      <c r="A2047">
        <v>528</v>
      </c>
      <c r="B2047">
        <v>6</v>
      </c>
      <c r="C2047" s="1">
        <v>43564</v>
      </c>
      <c r="D2047">
        <v>22.25</v>
      </c>
      <c r="E2047">
        <v>3.7083333333333299</v>
      </c>
      <c r="F2047">
        <f>$O$2-C2047</f>
        <v>22</v>
      </c>
      <c r="G2047" cm="1">
        <f t="array" ref="G2047">_xlfn.IFS(F2047&gt;_xlfn.QUARTILE.INC(F:F,3),4,F2047&gt;_xlfn.QUARTILE.INC(F:F,2),3,F2047&gt;_xlfn.QUARTILE.INC(F:F,1),2,F2047&lt;=_xlfn.QUARTILE.INC(F:F,1),1)</f>
        <v>4</v>
      </c>
      <c r="H2047" cm="1">
        <f t="array" ref="H2047">_xlfn.IFS(B2047&gt;_xlfn.QUARTILE.INC(B:B,3),1,B2047&gt;_xlfn.QUARTILE.INC(B:B,2),2,B2047&gt;_xlfn.QUARTILE.INC(B:B,1),3,B2047&lt;=_xlfn.QUARTILE.INC(B:B,1),4)</f>
        <v>4</v>
      </c>
      <c r="I2047" cm="1">
        <f t="array" ref="I2047">_xlfn.IFS(D2047&gt;_xlfn.QUARTILE.INC(D:D,3),1,D2047&gt;_xlfn.QUARTILE.INC(D:D,2),2,D2047&gt;_xlfn.QUARTILE.INC(D:D,1),3,D2047&lt;=_xlfn.QUARTILE.INC(D:D,1),4)</f>
        <v>4</v>
      </c>
      <c r="J2047" t="str">
        <f t="shared" si="124"/>
        <v>444</v>
      </c>
      <c r="K2047" t="str">
        <f t="shared" si="125"/>
        <v>At Risk</v>
      </c>
      <c r="L2047" t="str">
        <f t="shared" si="126"/>
        <v/>
      </c>
      <c r="M2047" t="str">
        <f t="shared" si="127"/>
        <v/>
      </c>
    </row>
    <row r="2048" spans="1:13" x14ac:dyDescent="0.25">
      <c r="A2048">
        <v>522</v>
      </c>
      <c r="B2048">
        <v>6</v>
      </c>
      <c r="C2048" s="1">
        <v>43579</v>
      </c>
      <c r="D2048">
        <v>22.25</v>
      </c>
      <c r="E2048">
        <v>3.7083333333333299</v>
      </c>
      <c r="F2048">
        <f>$O$2-C2048</f>
        <v>7</v>
      </c>
      <c r="G2048" cm="1">
        <f t="array" ref="G2048">_xlfn.IFS(F2048&gt;_xlfn.QUARTILE.INC(F:F,3),4,F2048&gt;_xlfn.QUARTILE.INC(F:F,2),3,F2048&gt;_xlfn.QUARTILE.INC(F:F,1),2,F2048&lt;=_xlfn.QUARTILE.INC(F:F,1),1)</f>
        <v>3</v>
      </c>
      <c r="H2048" cm="1">
        <f t="array" ref="H2048">_xlfn.IFS(B2048&gt;_xlfn.QUARTILE.INC(B:B,3),1,B2048&gt;_xlfn.QUARTILE.INC(B:B,2),2,B2048&gt;_xlfn.QUARTILE.INC(B:B,1),3,B2048&lt;=_xlfn.QUARTILE.INC(B:B,1),4)</f>
        <v>4</v>
      </c>
      <c r="I2048" cm="1">
        <f t="array" ref="I2048">_xlfn.IFS(D2048&gt;_xlfn.QUARTILE.INC(D:D,3),1,D2048&gt;_xlfn.QUARTILE.INC(D:D,2),2,D2048&gt;_xlfn.QUARTILE.INC(D:D,1),3,D2048&lt;=_xlfn.QUARTILE.INC(D:D,1),4)</f>
        <v>4</v>
      </c>
      <c r="J2048" t="str">
        <f t="shared" si="124"/>
        <v>344</v>
      </c>
      <c r="K2048" t="str">
        <f t="shared" si="125"/>
        <v/>
      </c>
      <c r="L2048" t="str">
        <f t="shared" si="126"/>
        <v/>
      </c>
      <c r="M2048" t="str">
        <f t="shared" si="127"/>
        <v/>
      </c>
    </row>
    <row r="2049" spans="1:13" x14ac:dyDescent="0.25">
      <c r="A2049">
        <v>79</v>
      </c>
      <c r="B2049">
        <v>4</v>
      </c>
      <c r="C2049" s="1">
        <v>43565</v>
      </c>
      <c r="D2049">
        <v>22.25</v>
      </c>
      <c r="E2049">
        <v>4.45</v>
      </c>
      <c r="F2049">
        <f>$O$2-C2049</f>
        <v>21</v>
      </c>
      <c r="G2049" cm="1">
        <f t="array" ref="G2049">_xlfn.IFS(F2049&gt;_xlfn.QUARTILE.INC(F:F,3),4,F2049&gt;_xlfn.QUARTILE.INC(F:F,2),3,F2049&gt;_xlfn.QUARTILE.INC(F:F,1),2,F2049&lt;=_xlfn.QUARTILE.INC(F:F,1),1)</f>
        <v>4</v>
      </c>
      <c r="H2049" cm="1">
        <f t="array" ref="H2049">_xlfn.IFS(B2049&gt;_xlfn.QUARTILE.INC(B:B,3),1,B2049&gt;_xlfn.QUARTILE.INC(B:B,2),2,B2049&gt;_xlfn.QUARTILE.INC(B:B,1),3,B2049&lt;=_xlfn.QUARTILE.INC(B:B,1),4)</f>
        <v>4</v>
      </c>
      <c r="I2049" cm="1">
        <f t="array" ref="I2049">_xlfn.IFS(D2049&gt;_xlfn.QUARTILE.INC(D:D,3),1,D2049&gt;_xlfn.QUARTILE.INC(D:D,2),2,D2049&gt;_xlfn.QUARTILE.INC(D:D,1),3,D2049&lt;=_xlfn.QUARTILE.INC(D:D,1),4)</f>
        <v>4</v>
      </c>
      <c r="J2049" t="str">
        <f t="shared" si="124"/>
        <v>444</v>
      </c>
      <c r="K2049" t="str">
        <f t="shared" si="125"/>
        <v>At Risk</v>
      </c>
      <c r="L2049" t="str">
        <f t="shared" si="126"/>
        <v/>
      </c>
      <c r="M2049" t="str">
        <f t="shared" si="127"/>
        <v/>
      </c>
    </row>
    <row r="2050" spans="1:13" x14ac:dyDescent="0.25">
      <c r="A2050">
        <v>638</v>
      </c>
      <c r="B2050">
        <v>6</v>
      </c>
      <c r="C2050" s="1">
        <v>43579</v>
      </c>
      <c r="D2050">
        <v>22.15</v>
      </c>
      <c r="E2050">
        <v>3.6916666666666602</v>
      </c>
      <c r="F2050">
        <f>$O$2-C2050</f>
        <v>7</v>
      </c>
      <c r="G2050" cm="1">
        <f t="array" ref="G2050">_xlfn.IFS(F2050&gt;_xlfn.QUARTILE.INC(F:F,3),4,F2050&gt;_xlfn.QUARTILE.INC(F:F,2),3,F2050&gt;_xlfn.QUARTILE.INC(F:F,1),2,F2050&lt;=_xlfn.QUARTILE.INC(F:F,1),1)</f>
        <v>3</v>
      </c>
      <c r="H2050" cm="1">
        <f t="array" ref="H2050">_xlfn.IFS(B2050&gt;_xlfn.QUARTILE.INC(B:B,3),1,B2050&gt;_xlfn.QUARTILE.INC(B:B,2),2,B2050&gt;_xlfn.QUARTILE.INC(B:B,1),3,B2050&lt;=_xlfn.QUARTILE.INC(B:B,1),4)</f>
        <v>4</v>
      </c>
      <c r="I2050" cm="1">
        <f t="array" ref="I2050">_xlfn.IFS(D2050&gt;_xlfn.QUARTILE.INC(D:D,3),1,D2050&gt;_xlfn.QUARTILE.INC(D:D,2),2,D2050&gt;_xlfn.QUARTILE.INC(D:D,1),3,D2050&lt;=_xlfn.QUARTILE.INC(D:D,1),4)</f>
        <v>4</v>
      </c>
      <c r="J2050" t="str">
        <f t="shared" si="124"/>
        <v>344</v>
      </c>
      <c r="K2050" t="str">
        <f t="shared" si="125"/>
        <v/>
      </c>
      <c r="L2050" t="str">
        <f t="shared" si="126"/>
        <v/>
      </c>
      <c r="M2050" t="str">
        <f t="shared" si="127"/>
        <v/>
      </c>
    </row>
    <row r="2051" spans="1:13" x14ac:dyDescent="0.25">
      <c r="A2051">
        <v>5148</v>
      </c>
      <c r="B2051">
        <v>4</v>
      </c>
      <c r="C2051" s="1">
        <v>43574</v>
      </c>
      <c r="D2051">
        <v>22</v>
      </c>
      <c r="E2051">
        <v>5.5</v>
      </c>
      <c r="F2051">
        <f>$O$2-C2051</f>
        <v>12</v>
      </c>
      <c r="G2051" cm="1">
        <f t="array" ref="G2051">_xlfn.IFS(F2051&gt;_xlfn.QUARTILE.INC(F:F,3),4,F2051&gt;_xlfn.QUARTILE.INC(F:F,2),3,F2051&gt;_xlfn.QUARTILE.INC(F:F,1),2,F2051&lt;=_xlfn.QUARTILE.INC(F:F,1),1)</f>
        <v>4</v>
      </c>
      <c r="H2051" cm="1">
        <f t="array" ref="H2051">_xlfn.IFS(B2051&gt;_xlfn.QUARTILE.INC(B:B,3),1,B2051&gt;_xlfn.QUARTILE.INC(B:B,2),2,B2051&gt;_xlfn.QUARTILE.INC(B:B,1),3,B2051&lt;=_xlfn.QUARTILE.INC(B:B,1),4)</f>
        <v>4</v>
      </c>
      <c r="I2051" cm="1">
        <f t="array" ref="I2051">_xlfn.IFS(D2051&gt;_xlfn.QUARTILE.INC(D:D,3),1,D2051&gt;_xlfn.QUARTILE.INC(D:D,2),2,D2051&gt;_xlfn.QUARTILE.INC(D:D,1),3,D2051&lt;=_xlfn.QUARTILE.INC(D:D,1),4)</f>
        <v>4</v>
      </c>
      <c r="J2051" t="str">
        <f t="shared" ref="J2051:J2114" si="128">_xlfn.CONCAT(G2051,H2051,I2051,)</f>
        <v>444</v>
      </c>
      <c r="K2051" t="str">
        <f t="shared" ref="K2051:K2114" si="129">IF(OR(G2051=4,G2051=4),"At Risk", "")</f>
        <v>At Risk</v>
      </c>
      <c r="L2051" t="str">
        <f t="shared" ref="L2051:L2114" si="130">IF(AND(G2051=1,H2051=1,I2051=1),"Champion","")</f>
        <v/>
      </c>
      <c r="M2051" t="str">
        <f t="shared" ref="M2051:M2114" si="131">IF(H2051=1,"Loyal","")</f>
        <v/>
      </c>
    </row>
    <row r="2052" spans="1:13" x14ac:dyDescent="0.25">
      <c r="A2052">
        <v>8000</v>
      </c>
      <c r="B2052">
        <v>4</v>
      </c>
      <c r="C2052" s="1">
        <v>43580</v>
      </c>
      <c r="D2052">
        <v>22</v>
      </c>
      <c r="E2052">
        <v>4.4000000000000004</v>
      </c>
      <c r="F2052">
        <f>$O$2-C2052</f>
        <v>6</v>
      </c>
      <c r="G2052" cm="1">
        <f t="array" ref="G2052">_xlfn.IFS(F2052&gt;_xlfn.QUARTILE.INC(F:F,3),4,F2052&gt;_xlfn.QUARTILE.INC(F:F,2),3,F2052&gt;_xlfn.QUARTILE.INC(F:F,1),2,F2052&lt;=_xlfn.QUARTILE.INC(F:F,1),1)</f>
        <v>3</v>
      </c>
      <c r="H2052" cm="1">
        <f t="array" ref="H2052">_xlfn.IFS(B2052&gt;_xlfn.QUARTILE.INC(B:B,3),1,B2052&gt;_xlfn.QUARTILE.INC(B:B,2),2,B2052&gt;_xlfn.QUARTILE.INC(B:B,1),3,B2052&lt;=_xlfn.QUARTILE.INC(B:B,1),4)</f>
        <v>4</v>
      </c>
      <c r="I2052" cm="1">
        <f t="array" ref="I2052">_xlfn.IFS(D2052&gt;_xlfn.QUARTILE.INC(D:D,3),1,D2052&gt;_xlfn.QUARTILE.INC(D:D,2),2,D2052&gt;_xlfn.QUARTILE.INC(D:D,1),3,D2052&lt;=_xlfn.QUARTILE.INC(D:D,1),4)</f>
        <v>4</v>
      </c>
      <c r="J2052" t="str">
        <f t="shared" si="128"/>
        <v>344</v>
      </c>
      <c r="K2052" t="str">
        <f t="shared" si="129"/>
        <v/>
      </c>
      <c r="L2052" t="str">
        <f t="shared" si="130"/>
        <v/>
      </c>
      <c r="M2052" t="str">
        <f t="shared" si="131"/>
        <v/>
      </c>
    </row>
    <row r="2053" spans="1:13" x14ac:dyDescent="0.25">
      <c r="A2053">
        <v>576</v>
      </c>
      <c r="B2053">
        <v>4</v>
      </c>
      <c r="C2053" s="1">
        <v>43581</v>
      </c>
      <c r="D2053">
        <v>22</v>
      </c>
      <c r="E2053">
        <v>5.5</v>
      </c>
      <c r="F2053">
        <f>$O$2-C2053</f>
        <v>5</v>
      </c>
      <c r="G2053" cm="1">
        <f t="array" ref="G2053">_xlfn.IFS(F2053&gt;_xlfn.QUARTILE.INC(F:F,3),4,F2053&gt;_xlfn.QUARTILE.INC(F:F,2),3,F2053&gt;_xlfn.QUARTILE.INC(F:F,1),2,F2053&lt;=_xlfn.QUARTILE.INC(F:F,1),1)</f>
        <v>3</v>
      </c>
      <c r="H2053" cm="1">
        <f t="array" ref="H2053">_xlfn.IFS(B2053&gt;_xlfn.QUARTILE.INC(B:B,3),1,B2053&gt;_xlfn.QUARTILE.INC(B:B,2),2,B2053&gt;_xlfn.QUARTILE.INC(B:B,1),3,B2053&lt;=_xlfn.QUARTILE.INC(B:B,1),4)</f>
        <v>4</v>
      </c>
      <c r="I2053" cm="1">
        <f t="array" ref="I2053">_xlfn.IFS(D2053&gt;_xlfn.QUARTILE.INC(D:D,3),1,D2053&gt;_xlfn.QUARTILE.INC(D:D,2),2,D2053&gt;_xlfn.QUARTILE.INC(D:D,1),3,D2053&lt;=_xlfn.QUARTILE.INC(D:D,1),4)</f>
        <v>4</v>
      </c>
      <c r="J2053" t="str">
        <f t="shared" si="128"/>
        <v>344</v>
      </c>
      <c r="K2053" t="str">
        <f t="shared" si="129"/>
        <v/>
      </c>
      <c r="L2053" t="str">
        <f t="shared" si="130"/>
        <v/>
      </c>
      <c r="M2053" t="str">
        <f t="shared" si="131"/>
        <v/>
      </c>
    </row>
    <row r="2054" spans="1:13" x14ac:dyDescent="0.25">
      <c r="A2054">
        <v>5819</v>
      </c>
      <c r="B2054">
        <v>4</v>
      </c>
      <c r="C2054" s="1">
        <v>43584</v>
      </c>
      <c r="D2054">
        <v>22</v>
      </c>
      <c r="E2054">
        <v>4.4000000000000004</v>
      </c>
      <c r="F2054">
        <f>$O$2-C2054</f>
        <v>2</v>
      </c>
      <c r="G2054" cm="1">
        <f t="array" ref="G2054">_xlfn.IFS(F2054&gt;_xlfn.QUARTILE.INC(F:F,3),4,F2054&gt;_xlfn.QUARTILE.INC(F:F,2),3,F2054&gt;_xlfn.QUARTILE.INC(F:F,1),2,F2054&lt;=_xlfn.QUARTILE.INC(F:F,1),1)</f>
        <v>1</v>
      </c>
      <c r="H2054" cm="1">
        <f t="array" ref="H2054">_xlfn.IFS(B2054&gt;_xlfn.QUARTILE.INC(B:B,3),1,B2054&gt;_xlfn.QUARTILE.INC(B:B,2),2,B2054&gt;_xlfn.QUARTILE.INC(B:B,1),3,B2054&lt;=_xlfn.QUARTILE.INC(B:B,1),4)</f>
        <v>4</v>
      </c>
      <c r="I2054" cm="1">
        <f t="array" ref="I2054">_xlfn.IFS(D2054&gt;_xlfn.QUARTILE.INC(D:D,3),1,D2054&gt;_xlfn.QUARTILE.INC(D:D,2),2,D2054&gt;_xlfn.QUARTILE.INC(D:D,1),3,D2054&lt;=_xlfn.QUARTILE.INC(D:D,1),4)</f>
        <v>4</v>
      </c>
      <c r="J2054" t="str">
        <f t="shared" si="128"/>
        <v>144</v>
      </c>
      <c r="K2054" t="str">
        <f t="shared" si="129"/>
        <v/>
      </c>
      <c r="L2054" t="str">
        <f t="shared" si="130"/>
        <v/>
      </c>
      <c r="M2054" t="str">
        <f t="shared" si="131"/>
        <v/>
      </c>
    </row>
    <row r="2055" spans="1:13" x14ac:dyDescent="0.25">
      <c r="A2055">
        <v>5153</v>
      </c>
      <c r="B2055">
        <v>4</v>
      </c>
      <c r="C2055" s="1">
        <v>43566</v>
      </c>
      <c r="D2055">
        <v>22</v>
      </c>
      <c r="E2055">
        <v>5.5</v>
      </c>
      <c r="F2055">
        <f>$O$2-C2055</f>
        <v>20</v>
      </c>
      <c r="G2055" cm="1">
        <f t="array" ref="G2055">_xlfn.IFS(F2055&gt;_xlfn.QUARTILE.INC(F:F,3),4,F2055&gt;_xlfn.QUARTILE.INC(F:F,2),3,F2055&gt;_xlfn.QUARTILE.INC(F:F,1),2,F2055&lt;=_xlfn.QUARTILE.INC(F:F,1),1)</f>
        <v>4</v>
      </c>
      <c r="H2055" cm="1">
        <f t="array" ref="H2055">_xlfn.IFS(B2055&gt;_xlfn.QUARTILE.INC(B:B,3),1,B2055&gt;_xlfn.QUARTILE.INC(B:B,2),2,B2055&gt;_xlfn.QUARTILE.INC(B:B,1),3,B2055&lt;=_xlfn.QUARTILE.INC(B:B,1),4)</f>
        <v>4</v>
      </c>
      <c r="I2055" cm="1">
        <f t="array" ref="I2055">_xlfn.IFS(D2055&gt;_xlfn.QUARTILE.INC(D:D,3),1,D2055&gt;_xlfn.QUARTILE.INC(D:D,2),2,D2055&gt;_xlfn.QUARTILE.INC(D:D,1),3,D2055&lt;=_xlfn.QUARTILE.INC(D:D,1),4)</f>
        <v>4</v>
      </c>
      <c r="J2055" t="str">
        <f t="shared" si="128"/>
        <v>444</v>
      </c>
      <c r="K2055" t="str">
        <f t="shared" si="129"/>
        <v>At Risk</v>
      </c>
      <c r="L2055" t="str">
        <f t="shared" si="130"/>
        <v/>
      </c>
      <c r="M2055" t="str">
        <f t="shared" si="131"/>
        <v/>
      </c>
    </row>
    <row r="2056" spans="1:13" x14ac:dyDescent="0.25">
      <c r="A2056">
        <v>5217</v>
      </c>
      <c r="B2056">
        <v>3</v>
      </c>
      <c r="C2056" s="1">
        <v>43575</v>
      </c>
      <c r="D2056">
        <v>21.85</v>
      </c>
      <c r="E2056">
        <v>7.2833333333333297</v>
      </c>
      <c r="F2056">
        <f>$O$2-C2056</f>
        <v>11</v>
      </c>
      <c r="G2056" cm="1">
        <f t="array" ref="G2056">_xlfn.IFS(F2056&gt;_xlfn.QUARTILE.INC(F:F,3),4,F2056&gt;_xlfn.QUARTILE.INC(F:F,2),3,F2056&gt;_xlfn.QUARTILE.INC(F:F,1),2,F2056&lt;=_xlfn.QUARTILE.INC(F:F,1),1)</f>
        <v>4</v>
      </c>
      <c r="H2056" cm="1">
        <f t="array" ref="H2056">_xlfn.IFS(B2056&gt;_xlfn.QUARTILE.INC(B:B,3),1,B2056&gt;_xlfn.QUARTILE.INC(B:B,2),2,B2056&gt;_xlfn.QUARTILE.INC(B:B,1),3,B2056&lt;=_xlfn.QUARTILE.INC(B:B,1),4)</f>
        <v>4</v>
      </c>
      <c r="I2056" cm="1">
        <f t="array" ref="I2056">_xlfn.IFS(D2056&gt;_xlfn.QUARTILE.INC(D:D,3),1,D2056&gt;_xlfn.QUARTILE.INC(D:D,2),2,D2056&gt;_xlfn.QUARTILE.INC(D:D,1),3,D2056&lt;=_xlfn.QUARTILE.INC(D:D,1),4)</f>
        <v>4</v>
      </c>
      <c r="J2056" t="str">
        <f t="shared" si="128"/>
        <v>444</v>
      </c>
      <c r="K2056" t="str">
        <f t="shared" si="129"/>
        <v>At Risk</v>
      </c>
      <c r="L2056" t="str">
        <f t="shared" si="130"/>
        <v/>
      </c>
      <c r="M2056" t="str">
        <f t="shared" si="131"/>
        <v/>
      </c>
    </row>
    <row r="2057" spans="1:13" x14ac:dyDescent="0.25">
      <c r="A2057">
        <v>139</v>
      </c>
      <c r="B2057">
        <v>4</v>
      </c>
      <c r="C2057" s="1">
        <v>43584</v>
      </c>
      <c r="D2057">
        <v>21.8</v>
      </c>
      <c r="E2057">
        <v>4.3600000000000003</v>
      </c>
      <c r="F2057">
        <f>$O$2-C2057</f>
        <v>2</v>
      </c>
      <c r="G2057" cm="1">
        <f t="array" ref="G2057">_xlfn.IFS(F2057&gt;_xlfn.QUARTILE.INC(F:F,3),4,F2057&gt;_xlfn.QUARTILE.INC(F:F,2),3,F2057&gt;_xlfn.QUARTILE.INC(F:F,1),2,F2057&lt;=_xlfn.QUARTILE.INC(F:F,1),1)</f>
        <v>1</v>
      </c>
      <c r="H2057" cm="1">
        <f t="array" ref="H2057">_xlfn.IFS(B2057&gt;_xlfn.QUARTILE.INC(B:B,3),1,B2057&gt;_xlfn.QUARTILE.INC(B:B,2),2,B2057&gt;_xlfn.QUARTILE.INC(B:B,1),3,B2057&lt;=_xlfn.QUARTILE.INC(B:B,1),4)</f>
        <v>4</v>
      </c>
      <c r="I2057" cm="1">
        <f t="array" ref="I2057">_xlfn.IFS(D2057&gt;_xlfn.QUARTILE.INC(D:D,3),1,D2057&gt;_xlfn.QUARTILE.INC(D:D,2),2,D2057&gt;_xlfn.QUARTILE.INC(D:D,1),3,D2057&lt;=_xlfn.QUARTILE.INC(D:D,1),4)</f>
        <v>4</v>
      </c>
      <c r="J2057" t="str">
        <f t="shared" si="128"/>
        <v>144</v>
      </c>
      <c r="K2057" t="str">
        <f t="shared" si="129"/>
        <v/>
      </c>
      <c r="L2057" t="str">
        <f t="shared" si="130"/>
        <v/>
      </c>
      <c r="M2057" t="str">
        <f t="shared" si="131"/>
        <v/>
      </c>
    </row>
    <row r="2058" spans="1:13" x14ac:dyDescent="0.25">
      <c r="A2058">
        <v>5648</v>
      </c>
      <c r="B2058">
        <v>3</v>
      </c>
      <c r="C2058" s="1">
        <v>43583</v>
      </c>
      <c r="D2058">
        <v>21.75</v>
      </c>
      <c r="E2058">
        <v>5.4375</v>
      </c>
      <c r="F2058">
        <f>$O$2-C2058</f>
        <v>3</v>
      </c>
      <c r="G2058" cm="1">
        <f t="array" ref="G2058">_xlfn.IFS(F2058&gt;_xlfn.QUARTILE.INC(F:F,3),4,F2058&gt;_xlfn.QUARTILE.INC(F:F,2),3,F2058&gt;_xlfn.QUARTILE.INC(F:F,1),2,F2058&lt;=_xlfn.QUARTILE.INC(F:F,1),1)</f>
        <v>1</v>
      </c>
      <c r="H2058" cm="1">
        <f t="array" ref="H2058">_xlfn.IFS(B2058&gt;_xlfn.QUARTILE.INC(B:B,3),1,B2058&gt;_xlfn.QUARTILE.INC(B:B,2),2,B2058&gt;_xlfn.QUARTILE.INC(B:B,1),3,B2058&lt;=_xlfn.QUARTILE.INC(B:B,1),4)</f>
        <v>4</v>
      </c>
      <c r="I2058" cm="1">
        <f t="array" ref="I2058">_xlfn.IFS(D2058&gt;_xlfn.QUARTILE.INC(D:D,3),1,D2058&gt;_xlfn.QUARTILE.INC(D:D,2),2,D2058&gt;_xlfn.QUARTILE.INC(D:D,1),3,D2058&lt;=_xlfn.QUARTILE.INC(D:D,1),4)</f>
        <v>4</v>
      </c>
      <c r="J2058" t="str">
        <f t="shared" si="128"/>
        <v>144</v>
      </c>
      <c r="K2058" t="str">
        <f t="shared" si="129"/>
        <v/>
      </c>
      <c r="L2058" t="str">
        <f t="shared" si="130"/>
        <v/>
      </c>
      <c r="M2058" t="str">
        <f t="shared" si="131"/>
        <v/>
      </c>
    </row>
    <row r="2059" spans="1:13" x14ac:dyDescent="0.25">
      <c r="A2059">
        <v>5816</v>
      </c>
      <c r="B2059">
        <v>6</v>
      </c>
      <c r="C2059" s="1">
        <v>43583</v>
      </c>
      <c r="D2059">
        <v>21.75</v>
      </c>
      <c r="E2059">
        <v>3.625</v>
      </c>
      <c r="F2059">
        <f>$O$2-C2059</f>
        <v>3</v>
      </c>
      <c r="G2059" cm="1">
        <f t="array" ref="G2059">_xlfn.IFS(F2059&gt;_xlfn.QUARTILE.INC(F:F,3),4,F2059&gt;_xlfn.QUARTILE.INC(F:F,2),3,F2059&gt;_xlfn.QUARTILE.INC(F:F,1),2,F2059&lt;=_xlfn.QUARTILE.INC(F:F,1),1)</f>
        <v>1</v>
      </c>
      <c r="H2059" cm="1">
        <f t="array" ref="H2059">_xlfn.IFS(B2059&gt;_xlfn.QUARTILE.INC(B:B,3),1,B2059&gt;_xlfn.QUARTILE.INC(B:B,2),2,B2059&gt;_xlfn.QUARTILE.INC(B:B,1),3,B2059&lt;=_xlfn.QUARTILE.INC(B:B,1),4)</f>
        <v>4</v>
      </c>
      <c r="I2059" cm="1">
        <f t="array" ref="I2059">_xlfn.IFS(D2059&gt;_xlfn.QUARTILE.INC(D:D,3),1,D2059&gt;_xlfn.QUARTILE.INC(D:D,2),2,D2059&gt;_xlfn.QUARTILE.INC(D:D,1),3,D2059&lt;=_xlfn.QUARTILE.INC(D:D,1),4)</f>
        <v>4</v>
      </c>
      <c r="J2059" t="str">
        <f t="shared" si="128"/>
        <v>144</v>
      </c>
      <c r="K2059" t="str">
        <f t="shared" si="129"/>
        <v/>
      </c>
      <c r="L2059" t="str">
        <f t="shared" si="130"/>
        <v/>
      </c>
      <c r="M2059" t="str">
        <f t="shared" si="131"/>
        <v/>
      </c>
    </row>
    <row r="2060" spans="1:13" x14ac:dyDescent="0.25">
      <c r="A2060">
        <v>21</v>
      </c>
      <c r="B2060">
        <v>5</v>
      </c>
      <c r="C2060" s="1">
        <v>43584</v>
      </c>
      <c r="D2060">
        <v>21.75</v>
      </c>
      <c r="E2060">
        <v>4.3499999999999996</v>
      </c>
      <c r="F2060">
        <f>$O$2-C2060</f>
        <v>2</v>
      </c>
      <c r="G2060" cm="1">
        <f t="array" ref="G2060">_xlfn.IFS(F2060&gt;_xlfn.QUARTILE.INC(F:F,3),4,F2060&gt;_xlfn.QUARTILE.INC(F:F,2),3,F2060&gt;_xlfn.QUARTILE.INC(F:F,1),2,F2060&lt;=_xlfn.QUARTILE.INC(F:F,1),1)</f>
        <v>1</v>
      </c>
      <c r="H2060" cm="1">
        <f t="array" ref="H2060">_xlfn.IFS(B2060&gt;_xlfn.QUARTILE.INC(B:B,3),1,B2060&gt;_xlfn.QUARTILE.INC(B:B,2),2,B2060&gt;_xlfn.QUARTILE.INC(B:B,1),3,B2060&lt;=_xlfn.QUARTILE.INC(B:B,1),4)</f>
        <v>4</v>
      </c>
      <c r="I2060" cm="1">
        <f t="array" ref="I2060">_xlfn.IFS(D2060&gt;_xlfn.QUARTILE.INC(D:D,3),1,D2060&gt;_xlfn.QUARTILE.INC(D:D,2),2,D2060&gt;_xlfn.QUARTILE.INC(D:D,1),3,D2060&lt;=_xlfn.QUARTILE.INC(D:D,1),4)</f>
        <v>4</v>
      </c>
      <c r="J2060" t="str">
        <f t="shared" si="128"/>
        <v>144</v>
      </c>
      <c r="K2060" t="str">
        <f t="shared" si="129"/>
        <v/>
      </c>
      <c r="L2060" t="str">
        <f t="shared" si="130"/>
        <v/>
      </c>
      <c r="M2060" t="str">
        <f t="shared" si="131"/>
        <v/>
      </c>
    </row>
    <row r="2061" spans="1:13" x14ac:dyDescent="0.25">
      <c r="A2061">
        <v>5773</v>
      </c>
      <c r="B2061">
        <v>4</v>
      </c>
      <c r="C2061" s="1">
        <v>43584</v>
      </c>
      <c r="D2061">
        <v>21.75</v>
      </c>
      <c r="E2061">
        <v>4.3499999999999996</v>
      </c>
      <c r="F2061">
        <f>$O$2-C2061</f>
        <v>2</v>
      </c>
      <c r="G2061" cm="1">
        <f t="array" ref="G2061">_xlfn.IFS(F2061&gt;_xlfn.QUARTILE.INC(F:F,3),4,F2061&gt;_xlfn.QUARTILE.INC(F:F,2),3,F2061&gt;_xlfn.QUARTILE.INC(F:F,1),2,F2061&lt;=_xlfn.QUARTILE.INC(F:F,1),1)</f>
        <v>1</v>
      </c>
      <c r="H2061" cm="1">
        <f t="array" ref="H2061">_xlfn.IFS(B2061&gt;_xlfn.QUARTILE.INC(B:B,3),1,B2061&gt;_xlfn.QUARTILE.INC(B:B,2),2,B2061&gt;_xlfn.QUARTILE.INC(B:B,1),3,B2061&lt;=_xlfn.QUARTILE.INC(B:B,1),4)</f>
        <v>4</v>
      </c>
      <c r="I2061" cm="1">
        <f t="array" ref="I2061">_xlfn.IFS(D2061&gt;_xlfn.QUARTILE.INC(D:D,3),1,D2061&gt;_xlfn.QUARTILE.INC(D:D,2),2,D2061&gt;_xlfn.QUARTILE.INC(D:D,1),3,D2061&lt;=_xlfn.QUARTILE.INC(D:D,1),4)</f>
        <v>4</v>
      </c>
      <c r="J2061" t="str">
        <f t="shared" si="128"/>
        <v>144</v>
      </c>
      <c r="K2061" t="str">
        <f t="shared" si="129"/>
        <v/>
      </c>
      <c r="L2061" t="str">
        <f t="shared" si="130"/>
        <v/>
      </c>
      <c r="M2061" t="str">
        <f t="shared" si="131"/>
        <v/>
      </c>
    </row>
    <row r="2062" spans="1:13" x14ac:dyDescent="0.25">
      <c r="A2062">
        <v>228</v>
      </c>
      <c r="B2062">
        <v>4</v>
      </c>
      <c r="C2062" s="1">
        <v>43581</v>
      </c>
      <c r="D2062">
        <v>21.75</v>
      </c>
      <c r="E2062">
        <v>4.3499999999999996</v>
      </c>
      <c r="F2062">
        <f>$O$2-C2062</f>
        <v>5</v>
      </c>
      <c r="G2062" cm="1">
        <f t="array" ref="G2062">_xlfn.IFS(F2062&gt;_xlfn.QUARTILE.INC(F:F,3),4,F2062&gt;_xlfn.QUARTILE.INC(F:F,2),3,F2062&gt;_xlfn.QUARTILE.INC(F:F,1),2,F2062&lt;=_xlfn.QUARTILE.INC(F:F,1),1)</f>
        <v>3</v>
      </c>
      <c r="H2062" cm="1">
        <f t="array" ref="H2062">_xlfn.IFS(B2062&gt;_xlfn.QUARTILE.INC(B:B,3),1,B2062&gt;_xlfn.QUARTILE.INC(B:B,2),2,B2062&gt;_xlfn.QUARTILE.INC(B:B,1),3,B2062&lt;=_xlfn.QUARTILE.INC(B:B,1),4)</f>
        <v>4</v>
      </c>
      <c r="I2062" cm="1">
        <f t="array" ref="I2062">_xlfn.IFS(D2062&gt;_xlfn.QUARTILE.INC(D:D,3),1,D2062&gt;_xlfn.QUARTILE.INC(D:D,2),2,D2062&gt;_xlfn.QUARTILE.INC(D:D,1),3,D2062&lt;=_xlfn.QUARTILE.INC(D:D,1),4)</f>
        <v>4</v>
      </c>
      <c r="J2062" t="str">
        <f t="shared" si="128"/>
        <v>344</v>
      </c>
      <c r="K2062" t="str">
        <f t="shared" si="129"/>
        <v/>
      </c>
      <c r="L2062" t="str">
        <f t="shared" si="130"/>
        <v/>
      </c>
      <c r="M2062" t="str">
        <f t="shared" si="131"/>
        <v/>
      </c>
    </row>
    <row r="2063" spans="1:13" x14ac:dyDescent="0.25">
      <c r="A2063">
        <v>614</v>
      </c>
      <c r="B2063">
        <v>4</v>
      </c>
      <c r="C2063" s="1">
        <v>43565</v>
      </c>
      <c r="D2063">
        <v>21.75</v>
      </c>
      <c r="E2063">
        <v>5.4375</v>
      </c>
      <c r="F2063">
        <f>$O$2-C2063</f>
        <v>21</v>
      </c>
      <c r="G2063" cm="1">
        <f t="array" ref="G2063">_xlfn.IFS(F2063&gt;_xlfn.QUARTILE.INC(F:F,3),4,F2063&gt;_xlfn.QUARTILE.INC(F:F,2),3,F2063&gt;_xlfn.QUARTILE.INC(F:F,1),2,F2063&lt;=_xlfn.QUARTILE.INC(F:F,1),1)</f>
        <v>4</v>
      </c>
      <c r="H2063" cm="1">
        <f t="array" ref="H2063">_xlfn.IFS(B2063&gt;_xlfn.QUARTILE.INC(B:B,3),1,B2063&gt;_xlfn.QUARTILE.INC(B:B,2),2,B2063&gt;_xlfn.QUARTILE.INC(B:B,1),3,B2063&lt;=_xlfn.QUARTILE.INC(B:B,1),4)</f>
        <v>4</v>
      </c>
      <c r="I2063" cm="1">
        <f t="array" ref="I2063">_xlfn.IFS(D2063&gt;_xlfn.QUARTILE.INC(D:D,3),1,D2063&gt;_xlfn.QUARTILE.INC(D:D,2),2,D2063&gt;_xlfn.QUARTILE.INC(D:D,1),3,D2063&lt;=_xlfn.QUARTILE.INC(D:D,1),4)</f>
        <v>4</v>
      </c>
      <c r="J2063" t="str">
        <f t="shared" si="128"/>
        <v>444</v>
      </c>
      <c r="K2063" t="str">
        <f t="shared" si="129"/>
        <v>At Risk</v>
      </c>
      <c r="L2063" t="str">
        <f t="shared" si="130"/>
        <v/>
      </c>
      <c r="M2063" t="str">
        <f t="shared" si="131"/>
        <v/>
      </c>
    </row>
    <row r="2064" spans="1:13" x14ac:dyDescent="0.25">
      <c r="A2064">
        <v>519</v>
      </c>
      <c r="B2064">
        <v>4</v>
      </c>
      <c r="C2064" s="1">
        <v>43579</v>
      </c>
      <c r="D2064">
        <v>21.75</v>
      </c>
      <c r="E2064">
        <v>4.3499999999999996</v>
      </c>
      <c r="F2064">
        <f>$O$2-C2064</f>
        <v>7</v>
      </c>
      <c r="G2064" cm="1">
        <f t="array" ref="G2064">_xlfn.IFS(F2064&gt;_xlfn.QUARTILE.INC(F:F,3),4,F2064&gt;_xlfn.QUARTILE.INC(F:F,2),3,F2064&gt;_xlfn.QUARTILE.INC(F:F,1),2,F2064&lt;=_xlfn.QUARTILE.INC(F:F,1),1)</f>
        <v>3</v>
      </c>
      <c r="H2064" cm="1">
        <f t="array" ref="H2064">_xlfn.IFS(B2064&gt;_xlfn.QUARTILE.INC(B:B,3),1,B2064&gt;_xlfn.QUARTILE.INC(B:B,2),2,B2064&gt;_xlfn.QUARTILE.INC(B:B,1),3,B2064&lt;=_xlfn.QUARTILE.INC(B:B,1),4)</f>
        <v>4</v>
      </c>
      <c r="I2064" cm="1">
        <f t="array" ref="I2064">_xlfn.IFS(D2064&gt;_xlfn.QUARTILE.INC(D:D,3),1,D2064&gt;_xlfn.QUARTILE.INC(D:D,2),2,D2064&gt;_xlfn.QUARTILE.INC(D:D,1),3,D2064&lt;=_xlfn.QUARTILE.INC(D:D,1),4)</f>
        <v>4</v>
      </c>
      <c r="J2064" t="str">
        <f t="shared" si="128"/>
        <v>344</v>
      </c>
      <c r="K2064" t="str">
        <f t="shared" si="129"/>
        <v/>
      </c>
      <c r="L2064" t="str">
        <f t="shared" si="130"/>
        <v/>
      </c>
      <c r="M2064" t="str">
        <f t="shared" si="131"/>
        <v/>
      </c>
    </row>
    <row r="2065" spans="1:13" x14ac:dyDescent="0.25">
      <c r="A2065">
        <v>675</v>
      </c>
      <c r="B2065">
        <v>7</v>
      </c>
      <c r="C2065" s="1">
        <v>43564</v>
      </c>
      <c r="D2065">
        <v>21.7</v>
      </c>
      <c r="E2065">
        <v>3.1</v>
      </c>
      <c r="F2065">
        <f>$O$2-C2065</f>
        <v>22</v>
      </c>
      <c r="G2065" cm="1">
        <f t="array" ref="G2065">_xlfn.IFS(F2065&gt;_xlfn.QUARTILE.INC(F:F,3),4,F2065&gt;_xlfn.QUARTILE.INC(F:F,2),3,F2065&gt;_xlfn.QUARTILE.INC(F:F,1),2,F2065&lt;=_xlfn.QUARTILE.INC(F:F,1),1)</f>
        <v>4</v>
      </c>
      <c r="H2065" cm="1">
        <f t="array" ref="H2065">_xlfn.IFS(B2065&gt;_xlfn.QUARTILE.INC(B:B,3),1,B2065&gt;_xlfn.QUARTILE.INC(B:B,2),2,B2065&gt;_xlfn.QUARTILE.INC(B:B,1),3,B2065&lt;=_xlfn.QUARTILE.INC(B:B,1),4)</f>
        <v>3</v>
      </c>
      <c r="I2065" cm="1">
        <f t="array" ref="I2065">_xlfn.IFS(D2065&gt;_xlfn.QUARTILE.INC(D:D,3),1,D2065&gt;_xlfn.QUARTILE.INC(D:D,2),2,D2065&gt;_xlfn.QUARTILE.INC(D:D,1),3,D2065&lt;=_xlfn.QUARTILE.INC(D:D,1),4)</f>
        <v>4</v>
      </c>
      <c r="J2065" t="str">
        <f t="shared" si="128"/>
        <v>434</v>
      </c>
      <c r="K2065" t="str">
        <f t="shared" si="129"/>
        <v>At Risk</v>
      </c>
      <c r="L2065" t="str">
        <f t="shared" si="130"/>
        <v/>
      </c>
      <c r="M2065" t="str">
        <f t="shared" si="131"/>
        <v/>
      </c>
    </row>
    <row r="2066" spans="1:13" x14ac:dyDescent="0.25">
      <c r="A2066">
        <v>5683</v>
      </c>
      <c r="B2066">
        <v>6</v>
      </c>
      <c r="C2066" s="1">
        <v>43580</v>
      </c>
      <c r="D2066">
        <v>21.7</v>
      </c>
      <c r="E2066">
        <v>2.7124999999999999</v>
      </c>
      <c r="F2066">
        <f>$O$2-C2066</f>
        <v>6</v>
      </c>
      <c r="G2066" cm="1">
        <f t="array" ref="G2066">_xlfn.IFS(F2066&gt;_xlfn.QUARTILE.INC(F:F,3),4,F2066&gt;_xlfn.QUARTILE.INC(F:F,2),3,F2066&gt;_xlfn.QUARTILE.INC(F:F,1),2,F2066&lt;=_xlfn.QUARTILE.INC(F:F,1),1)</f>
        <v>3</v>
      </c>
      <c r="H2066" cm="1">
        <f t="array" ref="H2066">_xlfn.IFS(B2066&gt;_xlfn.QUARTILE.INC(B:B,3),1,B2066&gt;_xlfn.QUARTILE.INC(B:B,2),2,B2066&gt;_xlfn.QUARTILE.INC(B:B,1),3,B2066&lt;=_xlfn.QUARTILE.INC(B:B,1),4)</f>
        <v>4</v>
      </c>
      <c r="I2066" cm="1">
        <f t="array" ref="I2066">_xlfn.IFS(D2066&gt;_xlfn.QUARTILE.INC(D:D,3),1,D2066&gt;_xlfn.QUARTILE.INC(D:D,2),2,D2066&gt;_xlfn.QUARTILE.INC(D:D,1),3,D2066&lt;=_xlfn.QUARTILE.INC(D:D,1),4)</f>
        <v>4</v>
      </c>
      <c r="J2066" t="str">
        <f t="shared" si="128"/>
        <v>344</v>
      </c>
      <c r="K2066" t="str">
        <f t="shared" si="129"/>
        <v/>
      </c>
      <c r="L2066" t="str">
        <f t="shared" si="130"/>
        <v/>
      </c>
      <c r="M2066" t="str">
        <f t="shared" si="131"/>
        <v/>
      </c>
    </row>
    <row r="2067" spans="1:13" x14ac:dyDescent="0.25">
      <c r="A2067">
        <v>8203</v>
      </c>
      <c r="B2067">
        <v>4</v>
      </c>
      <c r="C2067" s="1">
        <v>43576</v>
      </c>
      <c r="D2067">
        <v>21.6</v>
      </c>
      <c r="E2067">
        <v>4.32</v>
      </c>
      <c r="F2067">
        <f>$O$2-C2067</f>
        <v>10</v>
      </c>
      <c r="G2067" cm="1">
        <f t="array" ref="G2067">_xlfn.IFS(F2067&gt;_xlfn.QUARTILE.INC(F:F,3),4,F2067&gt;_xlfn.QUARTILE.INC(F:F,2),3,F2067&gt;_xlfn.QUARTILE.INC(F:F,1),2,F2067&lt;=_xlfn.QUARTILE.INC(F:F,1),1)</f>
        <v>4</v>
      </c>
      <c r="H2067" cm="1">
        <f t="array" ref="H2067">_xlfn.IFS(B2067&gt;_xlfn.QUARTILE.INC(B:B,3),1,B2067&gt;_xlfn.QUARTILE.INC(B:B,2),2,B2067&gt;_xlfn.QUARTILE.INC(B:B,1),3,B2067&lt;=_xlfn.QUARTILE.INC(B:B,1),4)</f>
        <v>4</v>
      </c>
      <c r="I2067" cm="1">
        <f t="array" ref="I2067">_xlfn.IFS(D2067&gt;_xlfn.QUARTILE.INC(D:D,3),1,D2067&gt;_xlfn.QUARTILE.INC(D:D,2),2,D2067&gt;_xlfn.QUARTILE.INC(D:D,1),3,D2067&lt;=_xlfn.QUARTILE.INC(D:D,1),4)</f>
        <v>4</v>
      </c>
      <c r="J2067" t="str">
        <f t="shared" si="128"/>
        <v>444</v>
      </c>
      <c r="K2067" t="str">
        <f t="shared" si="129"/>
        <v>At Risk</v>
      </c>
      <c r="L2067" t="str">
        <f t="shared" si="130"/>
        <v/>
      </c>
      <c r="M2067" t="str">
        <f t="shared" si="131"/>
        <v/>
      </c>
    </row>
    <row r="2068" spans="1:13" x14ac:dyDescent="0.25">
      <c r="A2068">
        <v>8012</v>
      </c>
      <c r="B2068">
        <v>7</v>
      </c>
      <c r="C2068" s="1">
        <v>43584</v>
      </c>
      <c r="D2068">
        <v>21.5</v>
      </c>
      <c r="E2068">
        <v>3.0714285714285698</v>
      </c>
      <c r="F2068">
        <f>$O$2-C2068</f>
        <v>2</v>
      </c>
      <c r="G2068" cm="1">
        <f t="array" ref="G2068">_xlfn.IFS(F2068&gt;_xlfn.QUARTILE.INC(F:F,3),4,F2068&gt;_xlfn.QUARTILE.INC(F:F,2),3,F2068&gt;_xlfn.QUARTILE.INC(F:F,1),2,F2068&lt;=_xlfn.QUARTILE.INC(F:F,1),1)</f>
        <v>1</v>
      </c>
      <c r="H2068" cm="1">
        <f t="array" ref="H2068">_xlfn.IFS(B2068&gt;_xlfn.QUARTILE.INC(B:B,3),1,B2068&gt;_xlfn.QUARTILE.INC(B:B,2),2,B2068&gt;_xlfn.QUARTILE.INC(B:B,1),3,B2068&lt;=_xlfn.QUARTILE.INC(B:B,1),4)</f>
        <v>3</v>
      </c>
      <c r="I2068" cm="1">
        <f t="array" ref="I2068">_xlfn.IFS(D2068&gt;_xlfn.QUARTILE.INC(D:D,3),1,D2068&gt;_xlfn.QUARTILE.INC(D:D,2),2,D2068&gt;_xlfn.QUARTILE.INC(D:D,1),3,D2068&lt;=_xlfn.QUARTILE.INC(D:D,1),4)</f>
        <v>4</v>
      </c>
      <c r="J2068" t="str">
        <f t="shared" si="128"/>
        <v>134</v>
      </c>
      <c r="K2068" t="str">
        <f t="shared" si="129"/>
        <v/>
      </c>
      <c r="L2068" t="str">
        <f t="shared" si="130"/>
        <v/>
      </c>
      <c r="M2068" t="str">
        <f t="shared" si="131"/>
        <v/>
      </c>
    </row>
    <row r="2069" spans="1:13" x14ac:dyDescent="0.25">
      <c r="A2069">
        <v>5235</v>
      </c>
      <c r="B2069">
        <v>5</v>
      </c>
      <c r="C2069" s="1">
        <v>43581</v>
      </c>
      <c r="D2069">
        <v>21.4</v>
      </c>
      <c r="E2069">
        <v>3.5666666666666602</v>
      </c>
      <c r="F2069">
        <f>$O$2-C2069</f>
        <v>5</v>
      </c>
      <c r="G2069" cm="1">
        <f t="array" ref="G2069">_xlfn.IFS(F2069&gt;_xlfn.QUARTILE.INC(F:F,3),4,F2069&gt;_xlfn.QUARTILE.INC(F:F,2),3,F2069&gt;_xlfn.QUARTILE.INC(F:F,1),2,F2069&lt;=_xlfn.QUARTILE.INC(F:F,1),1)</f>
        <v>3</v>
      </c>
      <c r="H2069" cm="1">
        <f t="array" ref="H2069">_xlfn.IFS(B2069&gt;_xlfn.QUARTILE.INC(B:B,3),1,B2069&gt;_xlfn.QUARTILE.INC(B:B,2),2,B2069&gt;_xlfn.QUARTILE.INC(B:B,1),3,B2069&lt;=_xlfn.QUARTILE.INC(B:B,1),4)</f>
        <v>4</v>
      </c>
      <c r="I2069" cm="1">
        <f t="array" ref="I2069">_xlfn.IFS(D2069&gt;_xlfn.QUARTILE.INC(D:D,3),1,D2069&gt;_xlfn.QUARTILE.INC(D:D,2),2,D2069&gt;_xlfn.QUARTILE.INC(D:D,1),3,D2069&lt;=_xlfn.QUARTILE.INC(D:D,1),4)</f>
        <v>4</v>
      </c>
      <c r="J2069" t="str">
        <f t="shared" si="128"/>
        <v>344</v>
      </c>
      <c r="K2069" t="str">
        <f t="shared" si="129"/>
        <v/>
      </c>
      <c r="L2069" t="str">
        <f t="shared" si="130"/>
        <v/>
      </c>
      <c r="M2069" t="str">
        <f t="shared" si="131"/>
        <v/>
      </c>
    </row>
    <row r="2070" spans="1:13" x14ac:dyDescent="0.25">
      <c r="A2070">
        <v>5251</v>
      </c>
      <c r="B2070">
        <v>4</v>
      </c>
      <c r="C2070" s="1">
        <v>43584</v>
      </c>
      <c r="D2070">
        <v>21.35</v>
      </c>
      <c r="E2070">
        <v>5.3375000000000004</v>
      </c>
      <c r="F2070">
        <f>$O$2-C2070</f>
        <v>2</v>
      </c>
      <c r="G2070" cm="1">
        <f t="array" ref="G2070">_xlfn.IFS(F2070&gt;_xlfn.QUARTILE.INC(F:F,3),4,F2070&gt;_xlfn.QUARTILE.INC(F:F,2),3,F2070&gt;_xlfn.QUARTILE.INC(F:F,1),2,F2070&lt;=_xlfn.QUARTILE.INC(F:F,1),1)</f>
        <v>1</v>
      </c>
      <c r="H2070" cm="1">
        <f t="array" ref="H2070">_xlfn.IFS(B2070&gt;_xlfn.QUARTILE.INC(B:B,3),1,B2070&gt;_xlfn.QUARTILE.INC(B:B,2),2,B2070&gt;_xlfn.QUARTILE.INC(B:B,1),3,B2070&lt;=_xlfn.QUARTILE.INC(B:B,1),4)</f>
        <v>4</v>
      </c>
      <c r="I2070" cm="1">
        <f t="array" ref="I2070">_xlfn.IFS(D2070&gt;_xlfn.QUARTILE.INC(D:D,3),1,D2070&gt;_xlfn.QUARTILE.INC(D:D,2),2,D2070&gt;_xlfn.QUARTILE.INC(D:D,1),3,D2070&lt;=_xlfn.QUARTILE.INC(D:D,1),4)</f>
        <v>4</v>
      </c>
      <c r="J2070" t="str">
        <f t="shared" si="128"/>
        <v>144</v>
      </c>
      <c r="K2070" t="str">
        <f t="shared" si="129"/>
        <v/>
      </c>
      <c r="L2070" t="str">
        <f t="shared" si="130"/>
        <v/>
      </c>
      <c r="M2070" t="str">
        <f t="shared" si="131"/>
        <v/>
      </c>
    </row>
    <row r="2071" spans="1:13" x14ac:dyDescent="0.25">
      <c r="A2071">
        <v>5839</v>
      </c>
      <c r="B2071">
        <v>3</v>
      </c>
      <c r="C2071" s="1">
        <v>43565</v>
      </c>
      <c r="D2071">
        <v>21.3</v>
      </c>
      <c r="E2071">
        <v>4.26</v>
      </c>
      <c r="F2071">
        <f>$O$2-C2071</f>
        <v>21</v>
      </c>
      <c r="G2071" cm="1">
        <f t="array" ref="G2071">_xlfn.IFS(F2071&gt;_xlfn.QUARTILE.INC(F:F,3),4,F2071&gt;_xlfn.QUARTILE.INC(F:F,2),3,F2071&gt;_xlfn.QUARTILE.INC(F:F,1),2,F2071&lt;=_xlfn.QUARTILE.INC(F:F,1),1)</f>
        <v>4</v>
      </c>
      <c r="H2071" cm="1">
        <f t="array" ref="H2071">_xlfn.IFS(B2071&gt;_xlfn.QUARTILE.INC(B:B,3),1,B2071&gt;_xlfn.QUARTILE.INC(B:B,2),2,B2071&gt;_xlfn.QUARTILE.INC(B:B,1),3,B2071&lt;=_xlfn.QUARTILE.INC(B:B,1),4)</f>
        <v>4</v>
      </c>
      <c r="I2071" cm="1">
        <f t="array" ref="I2071">_xlfn.IFS(D2071&gt;_xlfn.QUARTILE.INC(D:D,3),1,D2071&gt;_xlfn.QUARTILE.INC(D:D,2),2,D2071&gt;_xlfn.QUARTILE.INC(D:D,1),3,D2071&lt;=_xlfn.QUARTILE.INC(D:D,1),4)</f>
        <v>4</v>
      </c>
      <c r="J2071" t="str">
        <f t="shared" si="128"/>
        <v>444</v>
      </c>
      <c r="K2071" t="str">
        <f t="shared" si="129"/>
        <v>At Risk</v>
      </c>
      <c r="L2071" t="str">
        <f t="shared" si="130"/>
        <v/>
      </c>
      <c r="M2071" t="str">
        <f t="shared" si="131"/>
        <v/>
      </c>
    </row>
    <row r="2072" spans="1:13" x14ac:dyDescent="0.25">
      <c r="A2072">
        <v>5828</v>
      </c>
      <c r="B2072">
        <v>5</v>
      </c>
      <c r="C2072" s="1">
        <v>43583</v>
      </c>
      <c r="D2072">
        <v>21.25</v>
      </c>
      <c r="E2072">
        <v>3.5416666666666599</v>
      </c>
      <c r="F2072">
        <f>$O$2-C2072</f>
        <v>3</v>
      </c>
      <c r="G2072" cm="1">
        <f t="array" ref="G2072">_xlfn.IFS(F2072&gt;_xlfn.QUARTILE.INC(F:F,3),4,F2072&gt;_xlfn.QUARTILE.INC(F:F,2),3,F2072&gt;_xlfn.QUARTILE.INC(F:F,1),2,F2072&lt;=_xlfn.QUARTILE.INC(F:F,1),1)</f>
        <v>1</v>
      </c>
      <c r="H2072" cm="1">
        <f t="array" ref="H2072">_xlfn.IFS(B2072&gt;_xlfn.QUARTILE.INC(B:B,3),1,B2072&gt;_xlfn.QUARTILE.INC(B:B,2),2,B2072&gt;_xlfn.QUARTILE.INC(B:B,1),3,B2072&lt;=_xlfn.QUARTILE.INC(B:B,1),4)</f>
        <v>4</v>
      </c>
      <c r="I2072" cm="1">
        <f t="array" ref="I2072">_xlfn.IFS(D2072&gt;_xlfn.QUARTILE.INC(D:D,3),1,D2072&gt;_xlfn.QUARTILE.INC(D:D,2),2,D2072&gt;_xlfn.QUARTILE.INC(D:D,1),3,D2072&lt;=_xlfn.QUARTILE.INC(D:D,1),4)</f>
        <v>4</v>
      </c>
      <c r="J2072" t="str">
        <f t="shared" si="128"/>
        <v>144</v>
      </c>
      <c r="K2072" t="str">
        <f t="shared" si="129"/>
        <v/>
      </c>
      <c r="L2072" t="str">
        <f t="shared" si="130"/>
        <v/>
      </c>
      <c r="M2072" t="str">
        <f t="shared" si="131"/>
        <v/>
      </c>
    </row>
    <row r="2073" spans="1:13" x14ac:dyDescent="0.25">
      <c r="A2073">
        <v>5051</v>
      </c>
      <c r="B2073">
        <v>5</v>
      </c>
      <c r="C2073" s="1">
        <v>43584</v>
      </c>
      <c r="D2073">
        <v>21.25</v>
      </c>
      <c r="E2073">
        <v>4.25</v>
      </c>
      <c r="F2073">
        <f>$O$2-C2073</f>
        <v>2</v>
      </c>
      <c r="G2073" cm="1">
        <f t="array" ref="G2073">_xlfn.IFS(F2073&gt;_xlfn.QUARTILE.INC(F:F,3),4,F2073&gt;_xlfn.QUARTILE.INC(F:F,2),3,F2073&gt;_xlfn.QUARTILE.INC(F:F,1),2,F2073&lt;=_xlfn.QUARTILE.INC(F:F,1),1)</f>
        <v>1</v>
      </c>
      <c r="H2073" cm="1">
        <f t="array" ref="H2073">_xlfn.IFS(B2073&gt;_xlfn.QUARTILE.INC(B:B,3),1,B2073&gt;_xlfn.QUARTILE.INC(B:B,2),2,B2073&gt;_xlfn.QUARTILE.INC(B:B,1),3,B2073&lt;=_xlfn.QUARTILE.INC(B:B,1),4)</f>
        <v>4</v>
      </c>
      <c r="I2073" cm="1">
        <f t="array" ref="I2073">_xlfn.IFS(D2073&gt;_xlfn.QUARTILE.INC(D:D,3),1,D2073&gt;_xlfn.QUARTILE.INC(D:D,2),2,D2073&gt;_xlfn.QUARTILE.INC(D:D,1),3,D2073&lt;=_xlfn.QUARTILE.INC(D:D,1),4)</f>
        <v>4</v>
      </c>
      <c r="J2073" t="str">
        <f t="shared" si="128"/>
        <v>144</v>
      </c>
      <c r="K2073" t="str">
        <f t="shared" si="129"/>
        <v/>
      </c>
      <c r="L2073" t="str">
        <f t="shared" si="130"/>
        <v/>
      </c>
      <c r="M2073" t="str">
        <f t="shared" si="131"/>
        <v/>
      </c>
    </row>
    <row r="2074" spans="1:13" x14ac:dyDescent="0.25">
      <c r="A2074">
        <v>721</v>
      </c>
      <c r="B2074">
        <v>5</v>
      </c>
      <c r="C2074" s="1">
        <v>43566</v>
      </c>
      <c r="D2074">
        <v>21.2</v>
      </c>
      <c r="E2074">
        <v>3.5333333333333301</v>
      </c>
      <c r="F2074">
        <f>$O$2-C2074</f>
        <v>20</v>
      </c>
      <c r="G2074" cm="1">
        <f t="array" ref="G2074">_xlfn.IFS(F2074&gt;_xlfn.QUARTILE.INC(F:F,3),4,F2074&gt;_xlfn.QUARTILE.INC(F:F,2),3,F2074&gt;_xlfn.QUARTILE.INC(F:F,1),2,F2074&lt;=_xlfn.QUARTILE.INC(F:F,1),1)</f>
        <v>4</v>
      </c>
      <c r="H2074" cm="1">
        <f t="array" ref="H2074">_xlfn.IFS(B2074&gt;_xlfn.QUARTILE.INC(B:B,3),1,B2074&gt;_xlfn.QUARTILE.INC(B:B,2),2,B2074&gt;_xlfn.QUARTILE.INC(B:B,1),3,B2074&lt;=_xlfn.QUARTILE.INC(B:B,1),4)</f>
        <v>4</v>
      </c>
      <c r="I2074" cm="1">
        <f t="array" ref="I2074">_xlfn.IFS(D2074&gt;_xlfn.QUARTILE.INC(D:D,3),1,D2074&gt;_xlfn.QUARTILE.INC(D:D,2),2,D2074&gt;_xlfn.QUARTILE.INC(D:D,1),3,D2074&lt;=_xlfn.QUARTILE.INC(D:D,1),4)</f>
        <v>4</v>
      </c>
      <c r="J2074" t="str">
        <f t="shared" si="128"/>
        <v>444</v>
      </c>
      <c r="K2074" t="str">
        <f t="shared" si="129"/>
        <v>At Risk</v>
      </c>
      <c r="L2074" t="str">
        <f t="shared" si="130"/>
        <v/>
      </c>
      <c r="M2074" t="str">
        <f t="shared" si="131"/>
        <v/>
      </c>
    </row>
    <row r="2075" spans="1:13" x14ac:dyDescent="0.25">
      <c r="A2075">
        <v>5358</v>
      </c>
      <c r="B2075">
        <v>6</v>
      </c>
      <c r="C2075" s="1">
        <v>43579</v>
      </c>
      <c r="D2075">
        <v>21.2</v>
      </c>
      <c r="E2075">
        <v>3.5333333333333301</v>
      </c>
      <c r="F2075">
        <f>$O$2-C2075</f>
        <v>7</v>
      </c>
      <c r="G2075" cm="1">
        <f t="array" ref="G2075">_xlfn.IFS(F2075&gt;_xlfn.QUARTILE.INC(F:F,3),4,F2075&gt;_xlfn.QUARTILE.INC(F:F,2),3,F2075&gt;_xlfn.QUARTILE.INC(F:F,1),2,F2075&lt;=_xlfn.QUARTILE.INC(F:F,1),1)</f>
        <v>3</v>
      </c>
      <c r="H2075" cm="1">
        <f t="array" ref="H2075">_xlfn.IFS(B2075&gt;_xlfn.QUARTILE.INC(B:B,3),1,B2075&gt;_xlfn.QUARTILE.INC(B:B,2),2,B2075&gt;_xlfn.QUARTILE.INC(B:B,1),3,B2075&lt;=_xlfn.QUARTILE.INC(B:B,1),4)</f>
        <v>4</v>
      </c>
      <c r="I2075" cm="1">
        <f t="array" ref="I2075">_xlfn.IFS(D2075&gt;_xlfn.QUARTILE.INC(D:D,3),1,D2075&gt;_xlfn.QUARTILE.INC(D:D,2),2,D2075&gt;_xlfn.QUARTILE.INC(D:D,1),3,D2075&lt;=_xlfn.QUARTILE.INC(D:D,1),4)</f>
        <v>4</v>
      </c>
      <c r="J2075" t="str">
        <f t="shared" si="128"/>
        <v>344</v>
      </c>
      <c r="K2075" t="str">
        <f t="shared" si="129"/>
        <v/>
      </c>
      <c r="L2075" t="str">
        <f t="shared" si="130"/>
        <v/>
      </c>
      <c r="M2075" t="str">
        <f t="shared" si="131"/>
        <v/>
      </c>
    </row>
    <row r="2076" spans="1:13" x14ac:dyDescent="0.25">
      <c r="A2076">
        <v>783</v>
      </c>
      <c r="B2076">
        <v>4</v>
      </c>
      <c r="C2076" s="1">
        <v>43581</v>
      </c>
      <c r="D2076">
        <v>21.2</v>
      </c>
      <c r="E2076">
        <v>4.24</v>
      </c>
      <c r="F2076">
        <f>$O$2-C2076</f>
        <v>5</v>
      </c>
      <c r="G2076" cm="1">
        <f t="array" ref="G2076">_xlfn.IFS(F2076&gt;_xlfn.QUARTILE.INC(F:F,3),4,F2076&gt;_xlfn.QUARTILE.INC(F:F,2),3,F2076&gt;_xlfn.QUARTILE.INC(F:F,1),2,F2076&lt;=_xlfn.QUARTILE.INC(F:F,1),1)</f>
        <v>3</v>
      </c>
      <c r="H2076" cm="1">
        <f t="array" ref="H2076">_xlfn.IFS(B2076&gt;_xlfn.QUARTILE.INC(B:B,3),1,B2076&gt;_xlfn.QUARTILE.INC(B:B,2),2,B2076&gt;_xlfn.QUARTILE.INC(B:B,1),3,B2076&lt;=_xlfn.QUARTILE.INC(B:B,1),4)</f>
        <v>4</v>
      </c>
      <c r="I2076" cm="1">
        <f t="array" ref="I2076">_xlfn.IFS(D2076&gt;_xlfn.QUARTILE.INC(D:D,3),1,D2076&gt;_xlfn.QUARTILE.INC(D:D,2),2,D2076&gt;_xlfn.QUARTILE.INC(D:D,1),3,D2076&lt;=_xlfn.QUARTILE.INC(D:D,1),4)</f>
        <v>4</v>
      </c>
      <c r="J2076" t="str">
        <f t="shared" si="128"/>
        <v>344</v>
      </c>
      <c r="K2076" t="str">
        <f t="shared" si="129"/>
        <v/>
      </c>
      <c r="L2076" t="str">
        <f t="shared" si="130"/>
        <v/>
      </c>
      <c r="M2076" t="str">
        <f t="shared" si="131"/>
        <v/>
      </c>
    </row>
    <row r="2077" spans="1:13" x14ac:dyDescent="0.25">
      <c r="A2077">
        <v>5444</v>
      </c>
      <c r="B2077">
        <v>3</v>
      </c>
      <c r="C2077" s="1">
        <v>43577</v>
      </c>
      <c r="D2077">
        <v>21.15</v>
      </c>
      <c r="E2077">
        <v>5.2874999999999996</v>
      </c>
      <c r="F2077">
        <f>$O$2-C2077</f>
        <v>9</v>
      </c>
      <c r="G2077" cm="1">
        <f t="array" ref="G2077">_xlfn.IFS(F2077&gt;_xlfn.QUARTILE.INC(F:F,3),4,F2077&gt;_xlfn.QUARTILE.INC(F:F,2),3,F2077&gt;_xlfn.QUARTILE.INC(F:F,1),2,F2077&lt;=_xlfn.QUARTILE.INC(F:F,1),1)</f>
        <v>4</v>
      </c>
      <c r="H2077" cm="1">
        <f t="array" ref="H2077">_xlfn.IFS(B2077&gt;_xlfn.QUARTILE.INC(B:B,3),1,B2077&gt;_xlfn.QUARTILE.INC(B:B,2),2,B2077&gt;_xlfn.QUARTILE.INC(B:B,1),3,B2077&lt;=_xlfn.QUARTILE.INC(B:B,1),4)</f>
        <v>4</v>
      </c>
      <c r="I2077" cm="1">
        <f t="array" ref="I2077">_xlfn.IFS(D2077&gt;_xlfn.QUARTILE.INC(D:D,3),1,D2077&gt;_xlfn.QUARTILE.INC(D:D,2),2,D2077&gt;_xlfn.QUARTILE.INC(D:D,1),3,D2077&lt;=_xlfn.QUARTILE.INC(D:D,1),4)</f>
        <v>4</v>
      </c>
      <c r="J2077" t="str">
        <f t="shared" si="128"/>
        <v>444</v>
      </c>
      <c r="K2077" t="str">
        <f t="shared" si="129"/>
        <v>At Risk</v>
      </c>
      <c r="L2077" t="str">
        <f t="shared" si="130"/>
        <v/>
      </c>
      <c r="M2077" t="str">
        <f t="shared" si="131"/>
        <v/>
      </c>
    </row>
    <row r="2078" spans="1:13" x14ac:dyDescent="0.25">
      <c r="A2078">
        <v>256</v>
      </c>
      <c r="B2078">
        <v>5</v>
      </c>
      <c r="C2078" s="1">
        <v>43583</v>
      </c>
      <c r="D2078">
        <v>21.15</v>
      </c>
      <c r="E2078">
        <v>4.2299999999999898</v>
      </c>
      <c r="F2078">
        <f>$O$2-C2078</f>
        <v>3</v>
      </c>
      <c r="G2078" cm="1">
        <f t="array" ref="G2078">_xlfn.IFS(F2078&gt;_xlfn.QUARTILE.INC(F:F,3),4,F2078&gt;_xlfn.QUARTILE.INC(F:F,2),3,F2078&gt;_xlfn.QUARTILE.INC(F:F,1),2,F2078&lt;=_xlfn.QUARTILE.INC(F:F,1),1)</f>
        <v>1</v>
      </c>
      <c r="H2078" cm="1">
        <f t="array" ref="H2078">_xlfn.IFS(B2078&gt;_xlfn.QUARTILE.INC(B:B,3),1,B2078&gt;_xlfn.QUARTILE.INC(B:B,2),2,B2078&gt;_xlfn.QUARTILE.INC(B:B,1),3,B2078&lt;=_xlfn.QUARTILE.INC(B:B,1),4)</f>
        <v>4</v>
      </c>
      <c r="I2078" cm="1">
        <f t="array" ref="I2078">_xlfn.IFS(D2078&gt;_xlfn.QUARTILE.INC(D:D,3),1,D2078&gt;_xlfn.QUARTILE.INC(D:D,2),2,D2078&gt;_xlfn.QUARTILE.INC(D:D,1),3,D2078&lt;=_xlfn.QUARTILE.INC(D:D,1),4)</f>
        <v>4</v>
      </c>
      <c r="J2078" t="str">
        <f t="shared" si="128"/>
        <v>144</v>
      </c>
      <c r="K2078" t="str">
        <f t="shared" si="129"/>
        <v/>
      </c>
      <c r="L2078" t="str">
        <f t="shared" si="130"/>
        <v/>
      </c>
      <c r="M2078" t="str">
        <f t="shared" si="131"/>
        <v/>
      </c>
    </row>
    <row r="2079" spans="1:13" x14ac:dyDescent="0.25">
      <c r="A2079">
        <v>5618</v>
      </c>
      <c r="B2079">
        <v>5</v>
      </c>
      <c r="C2079" s="1">
        <v>43584</v>
      </c>
      <c r="D2079">
        <v>21.15</v>
      </c>
      <c r="E2079">
        <v>3.5249999999999999</v>
      </c>
      <c r="F2079">
        <f>$O$2-C2079</f>
        <v>2</v>
      </c>
      <c r="G2079" cm="1">
        <f t="array" ref="G2079">_xlfn.IFS(F2079&gt;_xlfn.QUARTILE.INC(F:F,3),4,F2079&gt;_xlfn.QUARTILE.INC(F:F,2),3,F2079&gt;_xlfn.QUARTILE.INC(F:F,1),2,F2079&lt;=_xlfn.QUARTILE.INC(F:F,1),1)</f>
        <v>1</v>
      </c>
      <c r="H2079" cm="1">
        <f t="array" ref="H2079">_xlfn.IFS(B2079&gt;_xlfn.QUARTILE.INC(B:B,3),1,B2079&gt;_xlfn.QUARTILE.INC(B:B,2),2,B2079&gt;_xlfn.QUARTILE.INC(B:B,1),3,B2079&lt;=_xlfn.QUARTILE.INC(B:B,1),4)</f>
        <v>4</v>
      </c>
      <c r="I2079" cm="1">
        <f t="array" ref="I2079">_xlfn.IFS(D2079&gt;_xlfn.QUARTILE.INC(D:D,3),1,D2079&gt;_xlfn.QUARTILE.INC(D:D,2),2,D2079&gt;_xlfn.QUARTILE.INC(D:D,1),3,D2079&lt;=_xlfn.QUARTILE.INC(D:D,1),4)</f>
        <v>4</v>
      </c>
      <c r="J2079" t="str">
        <f t="shared" si="128"/>
        <v>144</v>
      </c>
      <c r="K2079" t="str">
        <f t="shared" si="129"/>
        <v/>
      </c>
      <c r="L2079" t="str">
        <f t="shared" si="130"/>
        <v/>
      </c>
      <c r="M2079" t="str">
        <f t="shared" si="131"/>
        <v/>
      </c>
    </row>
    <row r="2080" spans="1:13" x14ac:dyDescent="0.25">
      <c r="A2080">
        <v>5541</v>
      </c>
      <c r="B2080">
        <v>3</v>
      </c>
      <c r="C2080" s="1">
        <v>43583</v>
      </c>
      <c r="D2080">
        <v>21.15</v>
      </c>
      <c r="E2080">
        <v>7.05</v>
      </c>
      <c r="F2080">
        <f>$O$2-C2080</f>
        <v>3</v>
      </c>
      <c r="G2080" cm="1">
        <f t="array" ref="G2080">_xlfn.IFS(F2080&gt;_xlfn.QUARTILE.INC(F:F,3),4,F2080&gt;_xlfn.QUARTILE.INC(F:F,2),3,F2080&gt;_xlfn.QUARTILE.INC(F:F,1),2,F2080&lt;=_xlfn.QUARTILE.INC(F:F,1),1)</f>
        <v>1</v>
      </c>
      <c r="H2080" cm="1">
        <f t="array" ref="H2080">_xlfn.IFS(B2080&gt;_xlfn.QUARTILE.INC(B:B,3),1,B2080&gt;_xlfn.QUARTILE.INC(B:B,2),2,B2080&gt;_xlfn.QUARTILE.INC(B:B,1),3,B2080&lt;=_xlfn.QUARTILE.INC(B:B,1),4)</f>
        <v>4</v>
      </c>
      <c r="I2080" cm="1">
        <f t="array" ref="I2080">_xlfn.IFS(D2080&gt;_xlfn.QUARTILE.INC(D:D,3),1,D2080&gt;_xlfn.QUARTILE.INC(D:D,2),2,D2080&gt;_xlfn.QUARTILE.INC(D:D,1),3,D2080&lt;=_xlfn.QUARTILE.INC(D:D,1),4)</f>
        <v>4</v>
      </c>
      <c r="J2080" t="str">
        <f t="shared" si="128"/>
        <v>144</v>
      </c>
      <c r="K2080" t="str">
        <f t="shared" si="129"/>
        <v/>
      </c>
      <c r="L2080" t="str">
        <f t="shared" si="130"/>
        <v/>
      </c>
      <c r="M2080" t="str">
        <f t="shared" si="131"/>
        <v/>
      </c>
    </row>
    <row r="2081" spans="1:13" x14ac:dyDescent="0.25">
      <c r="A2081">
        <v>5599</v>
      </c>
      <c r="B2081">
        <v>4</v>
      </c>
      <c r="C2081" s="1">
        <v>43567</v>
      </c>
      <c r="D2081">
        <v>21.049999999999901</v>
      </c>
      <c r="E2081">
        <v>4.2099999999999902</v>
      </c>
      <c r="F2081">
        <f>$O$2-C2081</f>
        <v>19</v>
      </c>
      <c r="G2081" cm="1">
        <f t="array" ref="G2081">_xlfn.IFS(F2081&gt;_xlfn.QUARTILE.INC(F:F,3),4,F2081&gt;_xlfn.QUARTILE.INC(F:F,2),3,F2081&gt;_xlfn.QUARTILE.INC(F:F,1),2,F2081&lt;=_xlfn.QUARTILE.INC(F:F,1),1)</f>
        <v>4</v>
      </c>
      <c r="H2081" cm="1">
        <f t="array" ref="H2081">_xlfn.IFS(B2081&gt;_xlfn.QUARTILE.INC(B:B,3),1,B2081&gt;_xlfn.QUARTILE.INC(B:B,2),2,B2081&gt;_xlfn.QUARTILE.INC(B:B,1),3,B2081&lt;=_xlfn.QUARTILE.INC(B:B,1),4)</f>
        <v>4</v>
      </c>
      <c r="I2081" cm="1">
        <f t="array" ref="I2081">_xlfn.IFS(D2081&gt;_xlfn.QUARTILE.INC(D:D,3),1,D2081&gt;_xlfn.QUARTILE.INC(D:D,2),2,D2081&gt;_xlfn.QUARTILE.INC(D:D,1),3,D2081&lt;=_xlfn.QUARTILE.INC(D:D,1),4)</f>
        <v>4</v>
      </c>
      <c r="J2081" t="str">
        <f t="shared" si="128"/>
        <v>444</v>
      </c>
      <c r="K2081" t="str">
        <f t="shared" si="129"/>
        <v>At Risk</v>
      </c>
      <c r="L2081" t="str">
        <f t="shared" si="130"/>
        <v/>
      </c>
      <c r="M2081" t="str">
        <f t="shared" si="131"/>
        <v/>
      </c>
    </row>
    <row r="2082" spans="1:13" x14ac:dyDescent="0.25">
      <c r="A2082">
        <v>5000</v>
      </c>
      <c r="B2082">
        <v>4</v>
      </c>
      <c r="C2082" s="1">
        <v>43583</v>
      </c>
      <c r="D2082">
        <v>21</v>
      </c>
      <c r="E2082">
        <v>5.25</v>
      </c>
      <c r="F2082">
        <f>$O$2-C2082</f>
        <v>3</v>
      </c>
      <c r="G2082" cm="1">
        <f t="array" ref="G2082">_xlfn.IFS(F2082&gt;_xlfn.QUARTILE.INC(F:F,3),4,F2082&gt;_xlfn.QUARTILE.INC(F:F,2),3,F2082&gt;_xlfn.QUARTILE.INC(F:F,1),2,F2082&lt;=_xlfn.QUARTILE.INC(F:F,1),1)</f>
        <v>1</v>
      </c>
      <c r="H2082" cm="1">
        <f t="array" ref="H2082">_xlfn.IFS(B2082&gt;_xlfn.QUARTILE.INC(B:B,3),1,B2082&gt;_xlfn.QUARTILE.INC(B:B,2),2,B2082&gt;_xlfn.QUARTILE.INC(B:B,1),3,B2082&lt;=_xlfn.QUARTILE.INC(B:B,1),4)</f>
        <v>4</v>
      </c>
      <c r="I2082" cm="1">
        <f t="array" ref="I2082">_xlfn.IFS(D2082&gt;_xlfn.QUARTILE.INC(D:D,3),1,D2082&gt;_xlfn.QUARTILE.INC(D:D,2),2,D2082&gt;_xlfn.QUARTILE.INC(D:D,1),3,D2082&lt;=_xlfn.QUARTILE.INC(D:D,1),4)</f>
        <v>4</v>
      </c>
      <c r="J2082" t="str">
        <f t="shared" si="128"/>
        <v>144</v>
      </c>
      <c r="K2082" t="str">
        <f t="shared" si="129"/>
        <v/>
      </c>
      <c r="L2082" t="str">
        <f t="shared" si="130"/>
        <v/>
      </c>
      <c r="M2082" t="str">
        <f t="shared" si="131"/>
        <v/>
      </c>
    </row>
    <row r="2083" spans="1:13" x14ac:dyDescent="0.25">
      <c r="A2083">
        <v>5336</v>
      </c>
      <c r="B2083">
        <v>4</v>
      </c>
      <c r="C2083" s="1">
        <v>43573</v>
      </c>
      <c r="D2083">
        <v>21</v>
      </c>
      <c r="E2083">
        <v>5.25</v>
      </c>
      <c r="F2083">
        <f>$O$2-C2083</f>
        <v>13</v>
      </c>
      <c r="G2083" cm="1">
        <f t="array" ref="G2083">_xlfn.IFS(F2083&gt;_xlfn.QUARTILE.INC(F:F,3),4,F2083&gt;_xlfn.QUARTILE.INC(F:F,2),3,F2083&gt;_xlfn.QUARTILE.INC(F:F,1),2,F2083&lt;=_xlfn.QUARTILE.INC(F:F,1),1)</f>
        <v>4</v>
      </c>
      <c r="H2083" cm="1">
        <f t="array" ref="H2083">_xlfn.IFS(B2083&gt;_xlfn.QUARTILE.INC(B:B,3),1,B2083&gt;_xlfn.QUARTILE.INC(B:B,2),2,B2083&gt;_xlfn.QUARTILE.INC(B:B,1),3,B2083&lt;=_xlfn.QUARTILE.INC(B:B,1),4)</f>
        <v>4</v>
      </c>
      <c r="I2083" cm="1">
        <f t="array" ref="I2083">_xlfn.IFS(D2083&gt;_xlfn.QUARTILE.INC(D:D,3),1,D2083&gt;_xlfn.QUARTILE.INC(D:D,2),2,D2083&gt;_xlfn.QUARTILE.INC(D:D,1),3,D2083&lt;=_xlfn.QUARTILE.INC(D:D,1),4)</f>
        <v>4</v>
      </c>
      <c r="J2083" t="str">
        <f t="shared" si="128"/>
        <v>444</v>
      </c>
      <c r="K2083" t="str">
        <f t="shared" si="129"/>
        <v>At Risk</v>
      </c>
      <c r="L2083" t="str">
        <f t="shared" si="130"/>
        <v/>
      </c>
      <c r="M2083" t="str">
        <f t="shared" si="131"/>
        <v/>
      </c>
    </row>
    <row r="2084" spans="1:13" x14ac:dyDescent="0.25">
      <c r="A2084">
        <v>415</v>
      </c>
      <c r="B2084">
        <v>4</v>
      </c>
      <c r="C2084" s="1">
        <v>43566</v>
      </c>
      <c r="D2084">
        <v>21</v>
      </c>
      <c r="E2084">
        <v>4.2</v>
      </c>
      <c r="F2084">
        <f>$O$2-C2084</f>
        <v>20</v>
      </c>
      <c r="G2084" cm="1">
        <f t="array" ref="G2084">_xlfn.IFS(F2084&gt;_xlfn.QUARTILE.INC(F:F,3),4,F2084&gt;_xlfn.QUARTILE.INC(F:F,2),3,F2084&gt;_xlfn.QUARTILE.INC(F:F,1),2,F2084&lt;=_xlfn.QUARTILE.INC(F:F,1),1)</f>
        <v>4</v>
      </c>
      <c r="H2084" cm="1">
        <f t="array" ref="H2084">_xlfn.IFS(B2084&gt;_xlfn.QUARTILE.INC(B:B,3),1,B2084&gt;_xlfn.QUARTILE.INC(B:B,2),2,B2084&gt;_xlfn.QUARTILE.INC(B:B,1),3,B2084&lt;=_xlfn.QUARTILE.INC(B:B,1),4)</f>
        <v>4</v>
      </c>
      <c r="I2084" cm="1">
        <f t="array" ref="I2084">_xlfn.IFS(D2084&gt;_xlfn.QUARTILE.INC(D:D,3),1,D2084&gt;_xlfn.QUARTILE.INC(D:D,2),2,D2084&gt;_xlfn.QUARTILE.INC(D:D,1),3,D2084&lt;=_xlfn.QUARTILE.INC(D:D,1),4)</f>
        <v>4</v>
      </c>
      <c r="J2084" t="str">
        <f t="shared" si="128"/>
        <v>444</v>
      </c>
      <c r="K2084" t="str">
        <f t="shared" si="129"/>
        <v>At Risk</v>
      </c>
      <c r="L2084" t="str">
        <f t="shared" si="130"/>
        <v/>
      </c>
      <c r="M2084" t="str">
        <f t="shared" si="131"/>
        <v/>
      </c>
    </row>
    <row r="2085" spans="1:13" x14ac:dyDescent="0.25">
      <c r="A2085">
        <v>5215</v>
      </c>
      <c r="B2085">
        <v>4</v>
      </c>
      <c r="C2085" s="1">
        <v>43570</v>
      </c>
      <c r="D2085">
        <v>21</v>
      </c>
      <c r="E2085">
        <v>5.25</v>
      </c>
      <c r="F2085">
        <f>$O$2-C2085</f>
        <v>16</v>
      </c>
      <c r="G2085" cm="1">
        <f t="array" ref="G2085">_xlfn.IFS(F2085&gt;_xlfn.QUARTILE.INC(F:F,3),4,F2085&gt;_xlfn.QUARTILE.INC(F:F,2),3,F2085&gt;_xlfn.QUARTILE.INC(F:F,1),2,F2085&lt;=_xlfn.QUARTILE.INC(F:F,1),1)</f>
        <v>4</v>
      </c>
      <c r="H2085" cm="1">
        <f t="array" ref="H2085">_xlfn.IFS(B2085&gt;_xlfn.QUARTILE.INC(B:B,3),1,B2085&gt;_xlfn.QUARTILE.INC(B:B,2),2,B2085&gt;_xlfn.QUARTILE.INC(B:B,1),3,B2085&lt;=_xlfn.QUARTILE.INC(B:B,1),4)</f>
        <v>4</v>
      </c>
      <c r="I2085" cm="1">
        <f t="array" ref="I2085">_xlfn.IFS(D2085&gt;_xlfn.QUARTILE.INC(D:D,3),1,D2085&gt;_xlfn.QUARTILE.INC(D:D,2),2,D2085&gt;_xlfn.QUARTILE.INC(D:D,1),3,D2085&lt;=_xlfn.QUARTILE.INC(D:D,1),4)</f>
        <v>4</v>
      </c>
      <c r="J2085" t="str">
        <f t="shared" si="128"/>
        <v>444</v>
      </c>
      <c r="K2085" t="str">
        <f t="shared" si="129"/>
        <v>At Risk</v>
      </c>
      <c r="L2085" t="str">
        <f t="shared" si="130"/>
        <v/>
      </c>
      <c r="M2085" t="str">
        <f t="shared" si="131"/>
        <v/>
      </c>
    </row>
    <row r="2086" spans="1:13" x14ac:dyDescent="0.25">
      <c r="A2086">
        <v>489</v>
      </c>
      <c r="B2086">
        <v>4</v>
      </c>
      <c r="C2086" s="1">
        <v>43577</v>
      </c>
      <c r="D2086">
        <v>20.85</v>
      </c>
      <c r="E2086">
        <v>2.9785714285714202</v>
      </c>
      <c r="F2086">
        <f>$O$2-C2086</f>
        <v>9</v>
      </c>
      <c r="G2086" cm="1">
        <f t="array" ref="G2086">_xlfn.IFS(F2086&gt;_xlfn.QUARTILE.INC(F:F,3),4,F2086&gt;_xlfn.QUARTILE.INC(F:F,2),3,F2086&gt;_xlfn.QUARTILE.INC(F:F,1),2,F2086&lt;=_xlfn.QUARTILE.INC(F:F,1),1)</f>
        <v>4</v>
      </c>
      <c r="H2086" cm="1">
        <f t="array" ref="H2086">_xlfn.IFS(B2086&gt;_xlfn.QUARTILE.INC(B:B,3),1,B2086&gt;_xlfn.QUARTILE.INC(B:B,2),2,B2086&gt;_xlfn.QUARTILE.INC(B:B,1),3,B2086&lt;=_xlfn.QUARTILE.INC(B:B,1),4)</f>
        <v>4</v>
      </c>
      <c r="I2086" cm="1">
        <f t="array" ref="I2086">_xlfn.IFS(D2086&gt;_xlfn.QUARTILE.INC(D:D,3),1,D2086&gt;_xlfn.QUARTILE.INC(D:D,2),2,D2086&gt;_xlfn.QUARTILE.INC(D:D,1),3,D2086&lt;=_xlfn.QUARTILE.INC(D:D,1),4)</f>
        <v>4</v>
      </c>
      <c r="J2086" t="str">
        <f t="shared" si="128"/>
        <v>444</v>
      </c>
      <c r="K2086" t="str">
        <f t="shared" si="129"/>
        <v>At Risk</v>
      </c>
      <c r="L2086" t="str">
        <f t="shared" si="130"/>
        <v/>
      </c>
      <c r="M2086" t="str">
        <f t="shared" si="131"/>
        <v/>
      </c>
    </row>
    <row r="2087" spans="1:13" x14ac:dyDescent="0.25">
      <c r="A2087">
        <v>5633</v>
      </c>
      <c r="B2087">
        <v>5</v>
      </c>
      <c r="C2087" s="1">
        <v>43583</v>
      </c>
      <c r="D2087">
        <v>20.75</v>
      </c>
      <c r="E2087">
        <v>2.96428571428571</v>
      </c>
      <c r="F2087">
        <f>$O$2-C2087</f>
        <v>3</v>
      </c>
      <c r="G2087" cm="1">
        <f t="array" ref="G2087">_xlfn.IFS(F2087&gt;_xlfn.QUARTILE.INC(F:F,3),4,F2087&gt;_xlfn.QUARTILE.INC(F:F,2),3,F2087&gt;_xlfn.QUARTILE.INC(F:F,1),2,F2087&lt;=_xlfn.QUARTILE.INC(F:F,1),1)</f>
        <v>1</v>
      </c>
      <c r="H2087" cm="1">
        <f t="array" ref="H2087">_xlfn.IFS(B2087&gt;_xlfn.QUARTILE.INC(B:B,3),1,B2087&gt;_xlfn.QUARTILE.INC(B:B,2),2,B2087&gt;_xlfn.QUARTILE.INC(B:B,1),3,B2087&lt;=_xlfn.QUARTILE.INC(B:B,1),4)</f>
        <v>4</v>
      </c>
      <c r="I2087" cm="1">
        <f t="array" ref="I2087">_xlfn.IFS(D2087&gt;_xlfn.QUARTILE.INC(D:D,3),1,D2087&gt;_xlfn.QUARTILE.INC(D:D,2),2,D2087&gt;_xlfn.QUARTILE.INC(D:D,1),3,D2087&lt;=_xlfn.QUARTILE.INC(D:D,1),4)</f>
        <v>4</v>
      </c>
      <c r="J2087" t="str">
        <f t="shared" si="128"/>
        <v>144</v>
      </c>
      <c r="K2087" t="str">
        <f t="shared" si="129"/>
        <v/>
      </c>
      <c r="L2087" t="str">
        <f t="shared" si="130"/>
        <v/>
      </c>
      <c r="M2087" t="str">
        <f t="shared" si="131"/>
        <v/>
      </c>
    </row>
    <row r="2088" spans="1:13" x14ac:dyDescent="0.25">
      <c r="A2088">
        <v>303</v>
      </c>
      <c r="B2088">
        <v>4</v>
      </c>
      <c r="C2088" s="1">
        <v>43572</v>
      </c>
      <c r="D2088">
        <v>20.75</v>
      </c>
      <c r="E2088">
        <v>4.1500000000000004</v>
      </c>
      <c r="F2088">
        <f>$O$2-C2088</f>
        <v>14</v>
      </c>
      <c r="G2088" cm="1">
        <f t="array" ref="G2088">_xlfn.IFS(F2088&gt;_xlfn.QUARTILE.INC(F:F,3),4,F2088&gt;_xlfn.QUARTILE.INC(F:F,2),3,F2088&gt;_xlfn.QUARTILE.INC(F:F,1),2,F2088&lt;=_xlfn.QUARTILE.INC(F:F,1),1)</f>
        <v>4</v>
      </c>
      <c r="H2088" cm="1">
        <f t="array" ref="H2088">_xlfn.IFS(B2088&gt;_xlfn.QUARTILE.INC(B:B,3),1,B2088&gt;_xlfn.QUARTILE.INC(B:B,2),2,B2088&gt;_xlfn.QUARTILE.INC(B:B,1),3,B2088&lt;=_xlfn.QUARTILE.INC(B:B,1),4)</f>
        <v>4</v>
      </c>
      <c r="I2088" cm="1">
        <f t="array" ref="I2088">_xlfn.IFS(D2088&gt;_xlfn.QUARTILE.INC(D:D,3),1,D2088&gt;_xlfn.QUARTILE.INC(D:D,2),2,D2088&gt;_xlfn.QUARTILE.INC(D:D,1),3,D2088&lt;=_xlfn.QUARTILE.INC(D:D,1),4)</f>
        <v>4</v>
      </c>
      <c r="J2088" t="str">
        <f t="shared" si="128"/>
        <v>444</v>
      </c>
      <c r="K2088" t="str">
        <f t="shared" si="129"/>
        <v>At Risk</v>
      </c>
      <c r="L2088" t="str">
        <f t="shared" si="130"/>
        <v/>
      </c>
      <c r="M2088" t="str">
        <f t="shared" si="131"/>
        <v/>
      </c>
    </row>
    <row r="2089" spans="1:13" x14ac:dyDescent="0.25">
      <c r="A2089">
        <v>245</v>
      </c>
      <c r="B2089">
        <v>7</v>
      </c>
      <c r="C2089" s="1">
        <v>43583</v>
      </c>
      <c r="D2089">
        <v>20.7</v>
      </c>
      <c r="E2089">
        <v>2.9571428571428502</v>
      </c>
      <c r="F2089">
        <f>$O$2-C2089</f>
        <v>3</v>
      </c>
      <c r="G2089" cm="1">
        <f t="array" ref="G2089">_xlfn.IFS(F2089&gt;_xlfn.QUARTILE.INC(F:F,3),4,F2089&gt;_xlfn.QUARTILE.INC(F:F,2),3,F2089&gt;_xlfn.QUARTILE.INC(F:F,1),2,F2089&lt;=_xlfn.QUARTILE.INC(F:F,1),1)</f>
        <v>1</v>
      </c>
      <c r="H2089" cm="1">
        <f t="array" ref="H2089">_xlfn.IFS(B2089&gt;_xlfn.QUARTILE.INC(B:B,3),1,B2089&gt;_xlfn.QUARTILE.INC(B:B,2),2,B2089&gt;_xlfn.QUARTILE.INC(B:B,1),3,B2089&lt;=_xlfn.QUARTILE.INC(B:B,1),4)</f>
        <v>3</v>
      </c>
      <c r="I2089" cm="1">
        <f t="array" ref="I2089">_xlfn.IFS(D2089&gt;_xlfn.QUARTILE.INC(D:D,3),1,D2089&gt;_xlfn.QUARTILE.INC(D:D,2),2,D2089&gt;_xlfn.QUARTILE.INC(D:D,1),3,D2089&lt;=_xlfn.QUARTILE.INC(D:D,1),4)</f>
        <v>4</v>
      </c>
      <c r="J2089" t="str">
        <f t="shared" si="128"/>
        <v>134</v>
      </c>
      <c r="K2089" t="str">
        <f t="shared" si="129"/>
        <v/>
      </c>
      <c r="L2089" t="str">
        <f t="shared" si="130"/>
        <v/>
      </c>
      <c r="M2089" t="str">
        <f t="shared" si="131"/>
        <v/>
      </c>
    </row>
    <row r="2090" spans="1:13" x14ac:dyDescent="0.25">
      <c r="A2090">
        <v>583</v>
      </c>
      <c r="B2090">
        <v>4</v>
      </c>
      <c r="C2090" s="1">
        <v>43563</v>
      </c>
      <c r="D2090">
        <v>20.7</v>
      </c>
      <c r="E2090">
        <v>4.1399999999999997</v>
      </c>
      <c r="F2090">
        <f>$O$2-C2090</f>
        <v>23</v>
      </c>
      <c r="G2090" cm="1">
        <f t="array" ref="G2090">_xlfn.IFS(F2090&gt;_xlfn.QUARTILE.INC(F:F,3),4,F2090&gt;_xlfn.QUARTILE.INC(F:F,2),3,F2090&gt;_xlfn.QUARTILE.INC(F:F,1),2,F2090&lt;=_xlfn.QUARTILE.INC(F:F,1),1)</f>
        <v>4</v>
      </c>
      <c r="H2090" cm="1">
        <f t="array" ref="H2090">_xlfn.IFS(B2090&gt;_xlfn.QUARTILE.INC(B:B,3),1,B2090&gt;_xlfn.QUARTILE.INC(B:B,2),2,B2090&gt;_xlfn.QUARTILE.INC(B:B,1),3,B2090&lt;=_xlfn.QUARTILE.INC(B:B,1),4)</f>
        <v>4</v>
      </c>
      <c r="I2090" cm="1">
        <f t="array" ref="I2090">_xlfn.IFS(D2090&gt;_xlfn.QUARTILE.INC(D:D,3),1,D2090&gt;_xlfn.QUARTILE.INC(D:D,2),2,D2090&gt;_xlfn.QUARTILE.INC(D:D,1),3,D2090&lt;=_xlfn.QUARTILE.INC(D:D,1),4)</f>
        <v>4</v>
      </c>
      <c r="J2090" t="str">
        <f t="shared" si="128"/>
        <v>444</v>
      </c>
      <c r="K2090" t="str">
        <f t="shared" si="129"/>
        <v>At Risk</v>
      </c>
      <c r="L2090" t="str">
        <f t="shared" si="130"/>
        <v/>
      </c>
      <c r="M2090" t="str">
        <f t="shared" si="131"/>
        <v/>
      </c>
    </row>
    <row r="2091" spans="1:13" x14ac:dyDescent="0.25">
      <c r="A2091">
        <v>5260</v>
      </c>
      <c r="B2091">
        <v>5</v>
      </c>
      <c r="C2091" s="1">
        <v>43569</v>
      </c>
      <c r="D2091">
        <v>20.7</v>
      </c>
      <c r="E2091">
        <v>4.1399999999999997</v>
      </c>
      <c r="F2091">
        <f>$O$2-C2091</f>
        <v>17</v>
      </c>
      <c r="G2091" cm="1">
        <f t="array" ref="G2091">_xlfn.IFS(F2091&gt;_xlfn.QUARTILE.INC(F:F,3),4,F2091&gt;_xlfn.QUARTILE.INC(F:F,2),3,F2091&gt;_xlfn.QUARTILE.INC(F:F,1),2,F2091&lt;=_xlfn.QUARTILE.INC(F:F,1),1)</f>
        <v>4</v>
      </c>
      <c r="H2091" cm="1">
        <f t="array" ref="H2091">_xlfn.IFS(B2091&gt;_xlfn.QUARTILE.INC(B:B,3),1,B2091&gt;_xlfn.QUARTILE.INC(B:B,2),2,B2091&gt;_xlfn.QUARTILE.INC(B:B,1),3,B2091&lt;=_xlfn.QUARTILE.INC(B:B,1),4)</f>
        <v>4</v>
      </c>
      <c r="I2091" cm="1">
        <f t="array" ref="I2091">_xlfn.IFS(D2091&gt;_xlfn.QUARTILE.INC(D:D,3),1,D2091&gt;_xlfn.QUARTILE.INC(D:D,2),2,D2091&gt;_xlfn.QUARTILE.INC(D:D,1),3,D2091&lt;=_xlfn.QUARTILE.INC(D:D,1),4)</f>
        <v>4</v>
      </c>
      <c r="J2091" t="str">
        <f t="shared" si="128"/>
        <v>444</v>
      </c>
      <c r="K2091" t="str">
        <f t="shared" si="129"/>
        <v>At Risk</v>
      </c>
      <c r="L2091" t="str">
        <f t="shared" si="130"/>
        <v/>
      </c>
      <c r="M2091" t="str">
        <f t="shared" si="131"/>
        <v/>
      </c>
    </row>
    <row r="2092" spans="1:13" x14ac:dyDescent="0.25">
      <c r="A2092">
        <v>5476</v>
      </c>
      <c r="B2092">
        <v>5</v>
      </c>
      <c r="C2092" s="1">
        <v>43584</v>
      </c>
      <c r="D2092">
        <v>20.65</v>
      </c>
      <c r="E2092">
        <v>3.4416666666666602</v>
      </c>
      <c r="F2092">
        <f>$O$2-C2092</f>
        <v>2</v>
      </c>
      <c r="G2092" cm="1">
        <f t="array" ref="G2092">_xlfn.IFS(F2092&gt;_xlfn.QUARTILE.INC(F:F,3),4,F2092&gt;_xlfn.QUARTILE.INC(F:F,2),3,F2092&gt;_xlfn.QUARTILE.INC(F:F,1),2,F2092&lt;=_xlfn.QUARTILE.INC(F:F,1),1)</f>
        <v>1</v>
      </c>
      <c r="H2092" cm="1">
        <f t="array" ref="H2092">_xlfn.IFS(B2092&gt;_xlfn.QUARTILE.INC(B:B,3),1,B2092&gt;_xlfn.QUARTILE.INC(B:B,2),2,B2092&gt;_xlfn.QUARTILE.INC(B:B,1),3,B2092&lt;=_xlfn.QUARTILE.INC(B:B,1),4)</f>
        <v>4</v>
      </c>
      <c r="I2092" cm="1">
        <f t="array" ref="I2092">_xlfn.IFS(D2092&gt;_xlfn.QUARTILE.INC(D:D,3),1,D2092&gt;_xlfn.QUARTILE.INC(D:D,2),2,D2092&gt;_xlfn.QUARTILE.INC(D:D,1),3,D2092&lt;=_xlfn.QUARTILE.INC(D:D,1),4)</f>
        <v>4</v>
      </c>
      <c r="J2092" t="str">
        <f t="shared" si="128"/>
        <v>144</v>
      </c>
      <c r="K2092" t="str">
        <f t="shared" si="129"/>
        <v/>
      </c>
      <c r="L2092" t="str">
        <f t="shared" si="130"/>
        <v/>
      </c>
      <c r="M2092" t="str">
        <f t="shared" si="131"/>
        <v/>
      </c>
    </row>
    <row r="2093" spans="1:13" x14ac:dyDescent="0.25">
      <c r="A2093">
        <v>5117</v>
      </c>
      <c r="B2093">
        <v>4</v>
      </c>
      <c r="C2093" s="1">
        <v>43576</v>
      </c>
      <c r="D2093">
        <v>20.65</v>
      </c>
      <c r="E2093">
        <v>5.1624999999999996</v>
      </c>
      <c r="F2093">
        <f>$O$2-C2093</f>
        <v>10</v>
      </c>
      <c r="G2093" cm="1">
        <f t="array" ref="G2093">_xlfn.IFS(F2093&gt;_xlfn.QUARTILE.INC(F:F,3),4,F2093&gt;_xlfn.QUARTILE.INC(F:F,2),3,F2093&gt;_xlfn.QUARTILE.INC(F:F,1),2,F2093&lt;=_xlfn.QUARTILE.INC(F:F,1),1)</f>
        <v>4</v>
      </c>
      <c r="H2093" cm="1">
        <f t="array" ref="H2093">_xlfn.IFS(B2093&gt;_xlfn.QUARTILE.INC(B:B,3),1,B2093&gt;_xlfn.QUARTILE.INC(B:B,2),2,B2093&gt;_xlfn.QUARTILE.INC(B:B,1),3,B2093&lt;=_xlfn.QUARTILE.INC(B:B,1),4)</f>
        <v>4</v>
      </c>
      <c r="I2093" cm="1">
        <f t="array" ref="I2093">_xlfn.IFS(D2093&gt;_xlfn.QUARTILE.INC(D:D,3),1,D2093&gt;_xlfn.QUARTILE.INC(D:D,2),2,D2093&gt;_xlfn.QUARTILE.INC(D:D,1),3,D2093&lt;=_xlfn.QUARTILE.INC(D:D,1),4)</f>
        <v>4</v>
      </c>
      <c r="J2093" t="str">
        <f t="shared" si="128"/>
        <v>444</v>
      </c>
      <c r="K2093" t="str">
        <f t="shared" si="129"/>
        <v>At Risk</v>
      </c>
      <c r="L2093" t="str">
        <f t="shared" si="130"/>
        <v/>
      </c>
      <c r="M2093" t="str">
        <f t="shared" si="131"/>
        <v/>
      </c>
    </row>
    <row r="2094" spans="1:13" x14ac:dyDescent="0.25">
      <c r="A2094">
        <v>5037</v>
      </c>
      <c r="B2094">
        <v>3</v>
      </c>
      <c r="C2094" s="1">
        <v>43583</v>
      </c>
      <c r="D2094">
        <v>20.6</v>
      </c>
      <c r="E2094">
        <v>4.12</v>
      </c>
      <c r="F2094">
        <f>$O$2-C2094</f>
        <v>3</v>
      </c>
      <c r="G2094" cm="1">
        <f t="array" ref="G2094">_xlfn.IFS(F2094&gt;_xlfn.QUARTILE.INC(F:F,3),4,F2094&gt;_xlfn.QUARTILE.INC(F:F,2),3,F2094&gt;_xlfn.QUARTILE.INC(F:F,1),2,F2094&lt;=_xlfn.QUARTILE.INC(F:F,1),1)</f>
        <v>1</v>
      </c>
      <c r="H2094" cm="1">
        <f t="array" ref="H2094">_xlfn.IFS(B2094&gt;_xlfn.QUARTILE.INC(B:B,3),1,B2094&gt;_xlfn.QUARTILE.INC(B:B,2),2,B2094&gt;_xlfn.QUARTILE.INC(B:B,1),3,B2094&lt;=_xlfn.QUARTILE.INC(B:B,1),4)</f>
        <v>4</v>
      </c>
      <c r="I2094" cm="1">
        <f t="array" ref="I2094">_xlfn.IFS(D2094&gt;_xlfn.QUARTILE.INC(D:D,3),1,D2094&gt;_xlfn.QUARTILE.INC(D:D,2),2,D2094&gt;_xlfn.QUARTILE.INC(D:D,1),3,D2094&lt;=_xlfn.QUARTILE.INC(D:D,1),4)</f>
        <v>4</v>
      </c>
      <c r="J2094" t="str">
        <f t="shared" si="128"/>
        <v>144</v>
      </c>
      <c r="K2094" t="str">
        <f t="shared" si="129"/>
        <v/>
      </c>
      <c r="L2094" t="str">
        <f t="shared" si="130"/>
        <v/>
      </c>
      <c r="M2094" t="str">
        <f t="shared" si="131"/>
        <v/>
      </c>
    </row>
    <row r="2095" spans="1:13" x14ac:dyDescent="0.25">
      <c r="A2095">
        <v>85</v>
      </c>
      <c r="B2095">
        <v>4</v>
      </c>
      <c r="C2095" s="1">
        <v>43578</v>
      </c>
      <c r="D2095">
        <v>20.6</v>
      </c>
      <c r="E2095">
        <v>3.43333333333333</v>
      </c>
      <c r="F2095">
        <f>$O$2-C2095</f>
        <v>8</v>
      </c>
      <c r="G2095" cm="1">
        <f t="array" ref="G2095">_xlfn.IFS(F2095&gt;_xlfn.QUARTILE.INC(F:F,3),4,F2095&gt;_xlfn.QUARTILE.INC(F:F,2),3,F2095&gt;_xlfn.QUARTILE.INC(F:F,1),2,F2095&lt;=_xlfn.QUARTILE.INC(F:F,1),1)</f>
        <v>4</v>
      </c>
      <c r="H2095" cm="1">
        <f t="array" ref="H2095">_xlfn.IFS(B2095&gt;_xlfn.QUARTILE.INC(B:B,3),1,B2095&gt;_xlfn.QUARTILE.INC(B:B,2),2,B2095&gt;_xlfn.QUARTILE.INC(B:B,1),3,B2095&lt;=_xlfn.QUARTILE.INC(B:B,1),4)</f>
        <v>4</v>
      </c>
      <c r="I2095" cm="1">
        <f t="array" ref="I2095">_xlfn.IFS(D2095&gt;_xlfn.QUARTILE.INC(D:D,3),1,D2095&gt;_xlfn.QUARTILE.INC(D:D,2),2,D2095&gt;_xlfn.QUARTILE.INC(D:D,1),3,D2095&lt;=_xlfn.QUARTILE.INC(D:D,1),4)</f>
        <v>4</v>
      </c>
      <c r="J2095" t="str">
        <f t="shared" si="128"/>
        <v>444</v>
      </c>
      <c r="K2095" t="str">
        <f t="shared" si="129"/>
        <v>At Risk</v>
      </c>
      <c r="L2095" t="str">
        <f t="shared" si="130"/>
        <v/>
      </c>
      <c r="M2095" t="str">
        <f t="shared" si="131"/>
        <v/>
      </c>
    </row>
    <row r="2096" spans="1:13" x14ac:dyDescent="0.25">
      <c r="A2096">
        <v>499</v>
      </c>
      <c r="B2096">
        <v>4</v>
      </c>
      <c r="C2096" s="1">
        <v>43577</v>
      </c>
      <c r="D2096">
        <v>20.6</v>
      </c>
      <c r="E2096">
        <v>5.15</v>
      </c>
      <c r="F2096">
        <f>$O$2-C2096</f>
        <v>9</v>
      </c>
      <c r="G2096" cm="1">
        <f t="array" ref="G2096">_xlfn.IFS(F2096&gt;_xlfn.QUARTILE.INC(F:F,3),4,F2096&gt;_xlfn.QUARTILE.INC(F:F,2),3,F2096&gt;_xlfn.QUARTILE.INC(F:F,1),2,F2096&lt;=_xlfn.QUARTILE.INC(F:F,1),1)</f>
        <v>4</v>
      </c>
      <c r="H2096" cm="1">
        <f t="array" ref="H2096">_xlfn.IFS(B2096&gt;_xlfn.QUARTILE.INC(B:B,3),1,B2096&gt;_xlfn.QUARTILE.INC(B:B,2),2,B2096&gt;_xlfn.QUARTILE.INC(B:B,1),3,B2096&lt;=_xlfn.QUARTILE.INC(B:B,1),4)</f>
        <v>4</v>
      </c>
      <c r="I2096" cm="1">
        <f t="array" ref="I2096">_xlfn.IFS(D2096&gt;_xlfn.QUARTILE.INC(D:D,3),1,D2096&gt;_xlfn.QUARTILE.INC(D:D,2),2,D2096&gt;_xlfn.QUARTILE.INC(D:D,1),3,D2096&lt;=_xlfn.QUARTILE.INC(D:D,1),4)</f>
        <v>4</v>
      </c>
      <c r="J2096" t="str">
        <f t="shared" si="128"/>
        <v>444</v>
      </c>
      <c r="K2096" t="str">
        <f t="shared" si="129"/>
        <v>At Risk</v>
      </c>
      <c r="L2096" t="str">
        <f t="shared" si="130"/>
        <v/>
      </c>
      <c r="M2096" t="str">
        <f t="shared" si="131"/>
        <v/>
      </c>
    </row>
    <row r="2097" spans="1:13" x14ac:dyDescent="0.25">
      <c r="A2097">
        <v>5491</v>
      </c>
      <c r="B2097">
        <v>4</v>
      </c>
      <c r="C2097" s="1">
        <v>43575</v>
      </c>
      <c r="D2097">
        <v>20.6</v>
      </c>
      <c r="E2097">
        <v>5.15</v>
      </c>
      <c r="F2097">
        <f>$O$2-C2097</f>
        <v>11</v>
      </c>
      <c r="G2097" cm="1">
        <f t="array" ref="G2097">_xlfn.IFS(F2097&gt;_xlfn.QUARTILE.INC(F:F,3),4,F2097&gt;_xlfn.QUARTILE.INC(F:F,2),3,F2097&gt;_xlfn.QUARTILE.INC(F:F,1),2,F2097&lt;=_xlfn.QUARTILE.INC(F:F,1),1)</f>
        <v>4</v>
      </c>
      <c r="H2097" cm="1">
        <f t="array" ref="H2097">_xlfn.IFS(B2097&gt;_xlfn.QUARTILE.INC(B:B,3),1,B2097&gt;_xlfn.QUARTILE.INC(B:B,2),2,B2097&gt;_xlfn.QUARTILE.INC(B:B,1),3,B2097&lt;=_xlfn.QUARTILE.INC(B:B,1),4)</f>
        <v>4</v>
      </c>
      <c r="I2097" cm="1">
        <f t="array" ref="I2097">_xlfn.IFS(D2097&gt;_xlfn.QUARTILE.INC(D:D,3),1,D2097&gt;_xlfn.QUARTILE.INC(D:D,2),2,D2097&gt;_xlfn.QUARTILE.INC(D:D,1),3,D2097&lt;=_xlfn.QUARTILE.INC(D:D,1),4)</f>
        <v>4</v>
      </c>
      <c r="J2097" t="str">
        <f t="shared" si="128"/>
        <v>444</v>
      </c>
      <c r="K2097" t="str">
        <f t="shared" si="129"/>
        <v>At Risk</v>
      </c>
      <c r="L2097" t="str">
        <f t="shared" si="130"/>
        <v/>
      </c>
      <c r="M2097" t="str">
        <f t="shared" si="131"/>
        <v/>
      </c>
    </row>
    <row r="2098" spans="1:13" x14ac:dyDescent="0.25">
      <c r="A2098">
        <v>5202</v>
      </c>
      <c r="B2098">
        <v>4</v>
      </c>
      <c r="C2098" s="1">
        <v>43561</v>
      </c>
      <c r="D2098">
        <v>20.5</v>
      </c>
      <c r="E2098">
        <v>5.125</v>
      </c>
      <c r="F2098">
        <f>$O$2-C2098</f>
        <v>25</v>
      </c>
      <c r="G2098" cm="1">
        <f t="array" ref="G2098">_xlfn.IFS(F2098&gt;_xlfn.QUARTILE.INC(F:F,3),4,F2098&gt;_xlfn.QUARTILE.INC(F:F,2),3,F2098&gt;_xlfn.QUARTILE.INC(F:F,1),2,F2098&lt;=_xlfn.QUARTILE.INC(F:F,1),1)</f>
        <v>4</v>
      </c>
      <c r="H2098" cm="1">
        <f t="array" ref="H2098">_xlfn.IFS(B2098&gt;_xlfn.QUARTILE.INC(B:B,3),1,B2098&gt;_xlfn.QUARTILE.INC(B:B,2),2,B2098&gt;_xlfn.QUARTILE.INC(B:B,1),3,B2098&lt;=_xlfn.QUARTILE.INC(B:B,1),4)</f>
        <v>4</v>
      </c>
      <c r="I2098" cm="1">
        <f t="array" ref="I2098">_xlfn.IFS(D2098&gt;_xlfn.QUARTILE.INC(D:D,3),1,D2098&gt;_xlfn.QUARTILE.INC(D:D,2),2,D2098&gt;_xlfn.QUARTILE.INC(D:D,1),3,D2098&lt;=_xlfn.QUARTILE.INC(D:D,1),4)</f>
        <v>4</v>
      </c>
      <c r="J2098" t="str">
        <f t="shared" si="128"/>
        <v>444</v>
      </c>
      <c r="K2098" t="str">
        <f t="shared" si="129"/>
        <v>At Risk</v>
      </c>
      <c r="L2098" t="str">
        <f t="shared" si="130"/>
        <v/>
      </c>
      <c r="M2098" t="str">
        <f t="shared" si="131"/>
        <v/>
      </c>
    </row>
    <row r="2099" spans="1:13" x14ac:dyDescent="0.25">
      <c r="A2099">
        <v>5869</v>
      </c>
      <c r="B2099">
        <v>4</v>
      </c>
      <c r="C2099" s="1">
        <v>43581</v>
      </c>
      <c r="D2099">
        <v>20.5</v>
      </c>
      <c r="E2099">
        <v>5.125</v>
      </c>
      <c r="F2099">
        <f>$O$2-C2099</f>
        <v>5</v>
      </c>
      <c r="G2099" cm="1">
        <f t="array" ref="G2099">_xlfn.IFS(F2099&gt;_xlfn.QUARTILE.INC(F:F,3),4,F2099&gt;_xlfn.QUARTILE.INC(F:F,2),3,F2099&gt;_xlfn.QUARTILE.INC(F:F,1),2,F2099&lt;=_xlfn.QUARTILE.INC(F:F,1),1)</f>
        <v>3</v>
      </c>
      <c r="H2099" cm="1">
        <f t="array" ref="H2099">_xlfn.IFS(B2099&gt;_xlfn.QUARTILE.INC(B:B,3),1,B2099&gt;_xlfn.QUARTILE.INC(B:B,2),2,B2099&gt;_xlfn.QUARTILE.INC(B:B,1),3,B2099&lt;=_xlfn.QUARTILE.INC(B:B,1),4)</f>
        <v>4</v>
      </c>
      <c r="I2099" cm="1">
        <f t="array" ref="I2099">_xlfn.IFS(D2099&gt;_xlfn.QUARTILE.INC(D:D,3),1,D2099&gt;_xlfn.QUARTILE.INC(D:D,2),2,D2099&gt;_xlfn.QUARTILE.INC(D:D,1),3,D2099&lt;=_xlfn.QUARTILE.INC(D:D,1),4)</f>
        <v>4</v>
      </c>
      <c r="J2099" t="str">
        <f t="shared" si="128"/>
        <v>344</v>
      </c>
      <c r="K2099" t="str">
        <f t="shared" si="129"/>
        <v/>
      </c>
      <c r="L2099" t="str">
        <f t="shared" si="130"/>
        <v/>
      </c>
      <c r="M2099" t="str">
        <f t="shared" si="131"/>
        <v/>
      </c>
    </row>
    <row r="2100" spans="1:13" x14ac:dyDescent="0.25">
      <c r="A2100">
        <v>296</v>
      </c>
      <c r="B2100">
        <v>5</v>
      </c>
      <c r="C2100" s="1">
        <v>43580</v>
      </c>
      <c r="D2100">
        <v>20.5</v>
      </c>
      <c r="E2100">
        <v>4.0999999999999996</v>
      </c>
      <c r="F2100">
        <f>$O$2-C2100</f>
        <v>6</v>
      </c>
      <c r="G2100" cm="1">
        <f t="array" ref="G2100">_xlfn.IFS(F2100&gt;_xlfn.QUARTILE.INC(F:F,3),4,F2100&gt;_xlfn.QUARTILE.INC(F:F,2),3,F2100&gt;_xlfn.QUARTILE.INC(F:F,1),2,F2100&lt;=_xlfn.QUARTILE.INC(F:F,1),1)</f>
        <v>3</v>
      </c>
      <c r="H2100" cm="1">
        <f t="array" ref="H2100">_xlfn.IFS(B2100&gt;_xlfn.QUARTILE.INC(B:B,3),1,B2100&gt;_xlfn.QUARTILE.INC(B:B,2),2,B2100&gt;_xlfn.QUARTILE.INC(B:B,1),3,B2100&lt;=_xlfn.QUARTILE.INC(B:B,1),4)</f>
        <v>4</v>
      </c>
      <c r="I2100" cm="1">
        <f t="array" ref="I2100">_xlfn.IFS(D2100&gt;_xlfn.QUARTILE.INC(D:D,3),1,D2100&gt;_xlfn.QUARTILE.INC(D:D,2),2,D2100&gt;_xlfn.QUARTILE.INC(D:D,1),3,D2100&lt;=_xlfn.QUARTILE.INC(D:D,1),4)</f>
        <v>4</v>
      </c>
      <c r="J2100" t="str">
        <f t="shared" si="128"/>
        <v>344</v>
      </c>
      <c r="K2100" t="str">
        <f t="shared" si="129"/>
        <v/>
      </c>
      <c r="L2100" t="str">
        <f t="shared" si="130"/>
        <v/>
      </c>
      <c r="M2100" t="str">
        <f t="shared" si="131"/>
        <v/>
      </c>
    </row>
    <row r="2101" spans="1:13" x14ac:dyDescent="0.25">
      <c r="A2101">
        <v>93</v>
      </c>
      <c r="B2101">
        <v>3</v>
      </c>
      <c r="C2101" s="1">
        <v>43575</v>
      </c>
      <c r="D2101">
        <v>20.5</v>
      </c>
      <c r="E2101">
        <v>5.125</v>
      </c>
      <c r="F2101">
        <f>$O$2-C2101</f>
        <v>11</v>
      </c>
      <c r="G2101" cm="1">
        <f t="array" ref="G2101">_xlfn.IFS(F2101&gt;_xlfn.QUARTILE.INC(F:F,3),4,F2101&gt;_xlfn.QUARTILE.INC(F:F,2),3,F2101&gt;_xlfn.QUARTILE.INC(F:F,1),2,F2101&lt;=_xlfn.QUARTILE.INC(F:F,1),1)</f>
        <v>4</v>
      </c>
      <c r="H2101" cm="1">
        <f t="array" ref="H2101">_xlfn.IFS(B2101&gt;_xlfn.QUARTILE.INC(B:B,3),1,B2101&gt;_xlfn.QUARTILE.INC(B:B,2),2,B2101&gt;_xlfn.QUARTILE.INC(B:B,1),3,B2101&lt;=_xlfn.QUARTILE.INC(B:B,1),4)</f>
        <v>4</v>
      </c>
      <c r="I2101" cm="1">
        <f t="array" ref="I2101">_xlfn.IFS(D2101&gt;_xlfn.QUARTILE.INC(D:D,3),1,D2101&gt;_xlfn.QUARTILE.INC(D:D,2),2,D2101&gt;_xlfn.QUARTILE.INC(D:D,1),3,D2101&lt;=_xlfn.QUARTILE.INC(D:D,1),4)</f>
        <v>4</v>
      </c>
      <c r="J2101" t="str">
        <f t="shared" si="128"/>
        <v>444</v>
      </c>
      <c r="K2101" t="str">
        <f t="shared" si="129"/>
        <v>At Risk</v>
      </c>
      <c r="L2101" t="str">
        <f t="shared" si="130"/>
        <v/>
      </c>
      <c r="M2101" t="str">
        <f t="shared" si="131"/>
        <v/>
      </c>
    </row>
    <row r="2102" spans="1:13" x14ac:dyDescent="0.25">
      <c r="A2102">
        <v>5478</v>
      </c>
      <c r="B2102">
        <v>5</v>
      </c>
      <c r="C2102" s="1">
        <v>43581</v>
      </c>
      <c r="D2102">
        <v>20.45</v>
      </c>
      <c r="E2102">
        <v>4.09</v>
      </c>
      <c r="F2102">
        <f>$O$2-C2102</f>
        <v>5</v>
      </c>
      <c r="G2102" cm="1">
        <f t="array" ref="G2102">_xlfn.IFS(F2102&gt;_xlfn.QUARTILE.INC(F:F,3),4,F2102&gt;_xlfn.QUARTILE.INC(F:F,2),3,F2102&gt;_xlfn.QUARTILE.INC(F:F,1),2,F2102&lt;=_xlfn.QUARTILE.INC(F:F,1),1)</f>
        <v>3</v>
      </c>
      <c r="H2102" cm="1">
        <f t="array" ref="H2102">_xlfn.IFS(B2102&gt;_xlfn.QUARTILE.INC(B:B,3),1,B2102&gt;_xlfn.QUARTILE.INC(B:B,2),2,B2102&gt;_xlfn.QUARTILE.INC(B:B,1),3,B2102&lt;=_xlfn.QUARTILE.INC(B:B,1),4)</f>
        <v>4</v>
      </c>
      <c r="I2102" cm="1">
        <f t="array" ref="I2102">_xlfn.IFS(D2102&gt;_xlfn.QUARTILE.INC(D:D,3),1,D2102&gt;_xlfn.QUARTILE.INC(D:D,2),2,D2102&gt;_xlfn.QUARTILE.INC(D:D,1),3,D2102&lt;=_xlfn.QUARTILE.INC(D:D,1),4)</f>
        <v>4</v>
      </c>
      <c r="J2102" t="str">
        <f t="shared" si="128"/>
        <v>344</v>
      </c>
      <c r="K2102" t="str">
        <f t="shared" si="129"/>
        <v/>
      </c>
      <c r="L2102" t="str">
        <f t="shared" si="130"/>
        <v/>
      </c>
      <c r="M2102" t="str">
        <f t="shared" si="131"/>
        <v/>
      </c>
    </row>
    <row r="2103" spans="1:13" x14ac:dyDescent="0.25">
      <c r="A2103">
        <v>5945</v>
      </c>
      <c r="B2103">
        <v>4</v>
      </c>
      <c r="C2103" s="1">
        <v>43584</v>
      </c>
      <c r="D2103">
        <v>20.399999999999999</v>
      </c>
      <c r="E2103">
        <v>5.0999999999999996</v>
      </c>
      <c r="F2103">
        <f>$O$2-C2103</f>
        <v>2</v>
      </c>
      <c r="G2103" cm="1">
        <f t="array" ref="G2103">_xlfn.IFS(F2103&gt;_xlfn.QUARTILE.INC(F:F,3),4,F2103&gt;_xlfn.QUARTILE.INC(F:F,2),3,F2103&gt;_xlfn.QUARTILE.INC(F:F,1),2,F2103&lt;=_xlfn.QUARTILE.INC(F:F,1),1)</f>
        <v>1</v>
      </c>
      <c r="H2103" cm="1">
        <f t="array" ref="H2103">_xlfn.IFS(B2103&gt;_xlfn.QUARTILE.INC(B:B,3),1,B2103&gt;_xlfn.QUARTILE.INC(B:B,2),2,B2103&gt;_xlfn.QUARTILE.INC(B:B,1),3,B2103&lt;=_xlfn.QUARTILE.INC(B:B,1),4)</f>
        <v>4</v>
      </c>
      <c r="I2103" cm="1">
        <f t="array" ref="I2103">_xlfn.IFS(D2103&gt;_xlfn.QUARTILE.INC(D:D,3),1,D2103&gt;_xlfn.QUARTILE.INC(D:D,2),2,D2103&gt;_xlfn.QUARTILE.INC(D:D,1),3,D2103&lt;=_xlfn.QUARTILE.INC(D:D,1),4)</f>
        <v>4</v>
      </c>
      <c r="J2103" t="str">
        <f t="shared" si="128"/>
        <v>144</v>
      </c>
      <c r="K2103" t="str">
        <f t="shared" si="129"/>
        <v/>
      </c>
      <c r="L2103" t="str">
        <f t="shared" si="130"/>
        <v/>
      </c>
      <c r="M2103" t="str">
        <f t="shared" si="131"/>
        <v/>
      </c>
    </row>
    <row r="2104" spans="1:13" x14ac:dyDescent="0.25">
      <c r="A2104">
        <v>161</v>
      </c>
      <c r="B2104">
        <v>5</v>
      </c>
      <c r="C2104" s="1">
        <v>43583</v>
      </c>
      <c r="D2104">
        <v>20.399999999999999</v>
      </c>
      <c r="E2104">
        <v>4.08</v>
      </c>
      <c r="F2104">
        <f>$O$2-C2104</f>
        <v>3</v>
      </c>
      <c r="G2104" cm="1">
        <f t="array" ref="G2104">_xlfn.IFS(F2104&gt;_xlfn.QUARTILE.INC(F:F,3),4,F2104&gt;_xlfn.QUARTILE.INC(F:F,2),3,F2104&gt;_xlfn.QUARTILE.INC(F:F,1),2,F2104&lt;=_xlfn.QUARTILE.INC(F:F,1),1)</f>
        <v>1</v>
      </c>
      <c r="H2104" cm="1">
        <f t="array" ref="H2104">_xlfn.IFS(B2104&gt;_xlfn.QUARTILE.INC(B:B,3),1,B2104&gt;_xlfn.QUARTILE.INC(B:B,2),2,B2104&gt;_xlfn.QUARTILE.INC(B:B,1),3,B2104&lt;=_xlfn.QUARTILE.INC(B:B,1),4)</f>
        <v>4</v>
      </c>
      <c r="I2104" cm="1">
        <f t="array" ref="I2104">_xlfn.IFS(D2104&gt;_xlfn.QUARTILE.INC(D:D,3),1,D2104&gt;_xlfn.QUARTILE.INC(D:D,2),2,D2104&gt;_xlfn.QUARTILE.INC(D:D,1),3,D2104&lt;=_xlfn.QUARTILE.INC(D:D,1),4)</f>
        <v>4</v>
      </c>
      <c r="J2104" t="str">
        <f t="shared" si="128"/>
        <v>144</v>
      </c>
      <c r="K2104" t="str">
        <f t="shared" si="129"/>
        <v/>
      </c>
      <c r="L2104" t="str">
        <f t="shared" si="130"/>
        <v/>
      </c>
      <c r="M2104" t="str">
        <f t="shared" si="131"/>
        <v/>
      </c>
    </row>
    <row r="2105" spans="1:13" x14ac:dyDescent="0.25">
      <c r="A2105">
        <v>147</v>
      </c>
      <c r="B2105">
        <v>4</v>
      </c>
      <c r="C2105" s="1">
        <v>43576</v>
      </c>
      <c r="D2105">
        <v>20.399999999999999</v>
      </c>
      <c r="E2105">
        <v>3.4</v>
      </c>
      <c r="F2105">
        <f>$O$2-C2105</f>
        <v>10</v>
      </c>
      <c r="G2105" cm="1">
        <f t="array" ref="G2105">_xlfn.IFS(F2105&gt;_xlfn.QUARTILE.INC(F:F,3),4,F2105&gt;_xlfn.QUARTILE.INC(F:F,2),3,F2105&gt;_xlfn.QUARTILE.INC(F:F,1),2,F2105&lt;=_xlfn.QUARTILE.INC(F:F,1),1)</f>
        <v>4</v>
      </c>
      <c r="H2105" cm="1">
        <f t="array" ref="H2105">_xlfn.IFS(B2105&gt;_xlfn.QUARTILE.INC(B:B,3),1,B2105&gt;_xlfn.QUARTILE.INC(B:B,2),2,B2105&gt;_xlfn.QUARTILE.INC(B:B,1),3,B2105&lt;=_xlfn.QUARTILE.INC(B:B,1),4)</f>
        <v>4</v>
      </c>
      <c r="I2105" cm="1">
        <f t="array" ref="I2105">_xlfn.IFS(D2105&gt;_xlfn.QUARTILE.INC(D:D,3),1,D2105&gt;_xlfn.QUARTILE.INC(D:D,2),2,D2105&gt;_xlfn.QUARTILE.INC(D:D,1),3,D2105&lt;=_xlfn.QUARTILE.INC(D:D,1),4)</f>
        <v>4</v>
      </c>
      <c r="J2105" t="str">
        <f t="shared" si="128"/>
        <v>444</v>
      </c>
      <c r="K2105" t="str">
        <f t="shared" si="129"/>
        <v>At Risk</v>
      </c>
      <c r="L2105" t="str">
        <f t="shared" si="130"/>
        <v/>
      </c>
      <c r="M2105" t="str">
        <f t="shared" si="131"/>
        <v/>
      </c>
    </row>
    <row r="2106" spans="1:13" x14ac:dyDescent="0.25">
      <c r="A2106">
        <v>8293</v>
      </c>
      <c r="B2106">
        <v>5</v>
      </c>
      <c r="C2106" s="1">
        <v>43581</v>
      </c>
      <c r="D2106">
        <v>20.25</v>
      </c>
      <c r="E2106">
        <v>4.05</v>
      </c>
      <c r="F2106">
        <f>$O$2-C2106</f>
        <v>5</v>
      </c>
      <c r="G2106" cm="1">
        <f t="array" ref="G2106">_xlfn.IFS(F2106&gt;_xlfn.QUARTILE.INC(F:F,3),4,F2106&gt;_xlfn.QUARTILE.INC(F:F,2),3,F2106&gt;_xlfn.QUARTILE.INC(F:F,1),2,F2106&lt;=_xlfn.QUARTILE.INC(F:F,1),1)</f>
        <v>3</v>
      </c>
      <c r="H2106" cm="1">
        <f t="array" ref="H2106">_xlfn.IFS(B2106&gt;_xlfn.QUARTILE.INC(B:B,3),1,B2106&gt;_xlfn.QUARTILE.INC(B:B,2),2,B2106&gt;_xlfn.QUARTILE.INC(B:B,1),3,B2106&lt;=_xlfn.QUARTILE.INC(B:B,1),4)</f>
        <v>4</v>
      </c>
      <c r="I2106" cm="1">
        <f t="array" ref="I2106">_xlfn.IFS(D2106&gt;_xlfn.QUARTILE.INC(D:D,3),1,D2106&gt;_xlfn.QUARTILE.INC(D:D,2),2,D2106&gt;_xlfn.QUARTILE.INC(D:D,1),3,D2106&lt;=_xlfn.QUARTILE.INC(D:D,1),4)</f>
        <v>4</v>
      </c>
      <c r="J2106" t="str">
        <f t="shared" si="128"/>
        <v>344</v>
      </c>
      <c r="K2106" t="str">
        <f t="shared" si="129"/>
        <v/>
      </c>
      <c r="L2106" t="str">
        <f t="shared" si="130"/>
        <v/>
      </c>
      <c r="M2106" t="str">
        <f t="shared" si="131"/>
        <v/>
      </c>
    </row>
    <row r="2107" spans="1:13" x14ac:dyDescent="0.25">
      <c r="A2107">
        <v>5474</v>
      </c>
      <c r="B2107">
        <v>4</v>
      </c>
      <c r="C2107" s="1">
        <v>43584</v>
      </c>
      <c r="D2107">
        <v>20.2</v>
      </c>
      <c r="E2107">
        <v>4.04</v>
      </c>
      <c r="F2107">
        <f>$O$2-C2107</f>
        <v>2</v>
      </c>
      <c r="G2107" cm="1">
        <f t="array" ref="G2107">_xlfn.IFS(F2107&gt;_xlfn.QUARTILE.INC(F:F,3),4,F2107&gt;_xlfn.QUARTILE.INC(F:F,2),3,F2107&gt;_xlfn.QUARTILE.INC(F:F,1),2,F2107&lt;=_xlfn.QUARTILE.INC(F:F,1),1)</f>
        <v>1</v>
      </c>
      <c r="H2107" cm="1">
        <f t="array" ref="H2107">_xlfn.IFS(B2107&gt;_xlfn.QUARTILE.INC(B:B,3),1,B2107&gt;_xlfn.QUARTILE.INC(B:B,2),2,B2107&gt;_xlfn.QUARTILE.INC(B:B,1),3,B2107&lt;=_xlfn.QUARTILE.INC(B:B,1),4)</f>
        <v>4</v>
      </c>
      <c r="I2107" cm="1">
        <f t="array" ref="I2107">_xlfn.IFS(D2107&gt;_xlfn.QUARTILE.INC(D:D,3),1,D2107&gt;_xlfn.QUARTILE.INC(D:D,2),2,D2107&gt;_xlfn.QUARTILE.INC(D:D,1),3,D2107&lt;=_xlfn.QUARTILE.INC(D:D,1),4)</f>
        <v>4</v>
      </c>
      <c r="J2107" t="str">
        <f t="shared" si="128"/>
        <v>144</v>
      </c>
      <c r="K2107" t="str">
        <f t="shared" si="129"/>
        <v/>
      </c>
      <c r="L2107" t="str">
        <f t="shared" si="130"/>
        <v/>
      </c>
      <c r="M2107" t="str">
        <f t="shared" si="131"/>
        <v/>
      </c>
    </row>
    <row r="2108" spans="1:13" x14ac:dyDescent="0.25">
      <c r="A2108">
        <v>5939</v>
      </c>
      <c r="B2108">
        <v>4</v>
      </c>
      <c r="C2108" s="1">
        <v>43582</v>
      </c>
      <c r="D2108">
        <v>20.149999999999999</v>
      </c>
      <c r="E2108">
        <v>4.0299999999999896</v>
      </c>
      <c r="F2108">
        <f>$O$2-C2108</f>
        <v>4</v>
      </c>
      <c r="G2108" cm="1">
        <f t="array" ref="G2108">_xlfn.IFS(F2108&gt;_xlfn.QUARTILE.INC(F:F,3),4,F2108&gt;_xlfn.QUARTILE.INC(F:F,2),3,F2108&gt;_xlfn.QUARTILE.INC(F:F,1),2,F2108&lt;=_xlfn.QUARTILE.INC(F:F,1),1)</f>
        <v>2</v>
      </c>
      <c r="H2108" cm="1">
        <f t="array" ref="H2108">_xlfn.IFS(B2108&gt;_xlfn.QUARTILE.INC(B:B,3),1,B2108&gt;_xlfn.QUARTILE.INC(B:B,2),2,B2108&gt;_xlfn.QUARTILE.INC(B:B,1),3,B2108&lt;=_xlfn.QUARTILE.INC(B:B,1),4)</f>
        <v>4</v>
      </c>
      <c r="I2108" cm="1">
        <f t="array" ref="I2108">_xlfn.IFS(D2108&gt;_xlfn.QUARTILE.INC(D:D,3),1,D2108&gt;_xlfn.QUARTILE.INC(D:D,2),2,D2108&gt;_xlfn.QUARTILE.INC(D:D,1),3,D2108&lt;=_xlfn.QUARTILE.INC(D:D,1),4)</f>
        <v>4</v>
      </c>
      <c r="J2108" t="str">
        <f t="shared" si="128"/>
        <v>244</v>
      </c>
      <c r="K2108" t="str">
        <f t="shared" si="129"/>
        <v/>
      </c>
      <c r="L2108" t="str">
        <f t="shared" si="130"/>
        <v/>
      </c>
      <c r="M2108" t="str">
        <f t="shared" si="131"/>
        <v/>
      </c>
    </row>
    <row r="2109" spans="1:13" x14ac:dyDescent="0.25">
      <c r="A2109">
        <v>5686</v>
      </c>
      <c r="B2109">
        <v>4</v>
      </c>
      <c r="C2109" s="1">
        <v>43582</v>
      </c>
      <c r="D2109">
        <v>20.100000000000001</v>
      </c>
      <c r="E2109">
        <v>4.0199999999999996</v>
      </c>
      <c r="F2109">
        <f>$O$2-C2109</f>
        <v>4</v>
      </c>
      <c r="G2109" cm="1">
        <f t="array" ref="G2109">_xlfn.IFS(F2109&gt;_xlfn.QUARTILE.INC(F:F,3),4,F2109&gt;_xlfn.QUARTILE.INC(F:F,2),3,F2109&gt;_xlfn.QUARTILE.INC(F:F,1),2,F2109&lt;=_xlfn.QUARTILE.INC(F:F,1),1)</f>
        <v>2</v>
      </c>
      <c r="H2109" cm="1">
        <f t="array" ref="H2109">_xlfn.IFS(B2109&gt;_xlfn.QUARTILE.INC(B:B,3),1,B2109&gt;_xlfn.QUARTILE.INC(B:B,2),2,B2109&gt;_xlfn.QUARTILE.INC(B:B,1),3,B2109&lt;=_xlfn.QUARTILE.INC(B:B,1),4)</f>
        <v>4</v>
      </c>
      <c r="I2109" cm="1">
        <f t="array" ref="I2109">_xlfn.IFS(D2109&gt;_xlfn.QUARTILE.INC(D:D,3),1,D2109&gt;_xlfn.QUARTILE.INC(D:D,2),2,D2109&gt;_xlfn.QUARTILE.INC(D:D,1),3,D2109&lt;=_xlfn.QUARTILE.INC(D:D,1),4)</f>
        <v>4</v>
      </c>
      <c r="J2109" t="str">
        <f t="shared" si="128"/>
        <v>244</v>
      </c>
      <c r="K2109" t="str">
        <f t="shared" si="129"/>
        <v/>
      </c>
      <c r="L2109" t="str">
        <f t="shared" si="130"/>
        <v/>
      </c>
      <c r="M2109" t="str">
        <f t="shared" si="131"/>
        <v/>
      </c>
    </row>
    <row r="2110" spans="1:13" x14ac:dyDescent="0.25">
      <c r="A2110">
        <v>5748</v>
      </c>
      <c r="B2110">
        <v>5</v>
      </c>
      <c r="C2110" s="1">
        <v>43583</v>
      </c>
      <c r="D2110">
        <v>20</v>
      </c>
      <c r="E2110">
        <v>4</v>
      </c>
      <c r="F2110">
        <f>$O$2-C2110</f>
        <v>3</v>
      </c>
      <c r="G2110" cm="1">
        <f t="array" ref="G2110">_xlfn.IFS(F2110&gt;_xlfn.QUARTILE.INC(F:F,3),4,F2110&gt;_xlfn.QUARTILE.INC(F:F,2),3,F2110&gt;_xlfn.QUARTILE.INC(F:F,1),2,F2110&lt;=_xlfn.QUARTILE.INC(F:F,1),1)</f>
        <v>1</v>
      </c>
      <c r="H2110" cm="1">
        <f t="array" ref="H2110">_xlfn.IFS(B2110&gt;_xlfn.QUARTILE.INC(B:B,3),1,B2110&gt;_xlfn.QUARTILE.INC(B:B,2),2,B2110&gt;_xlfn.QUARTILE.INC(B:B,1),3,B2110&lt;=_xlfn.QUARTILE.INC(B:B,1),4)</f>
        <v>4</v>
      </c>
      <c r="I2110" cm="1">
        <f t="array" ref="I2110">_xlfn.IFS(D2110&gt;_xlfn.QUARTILE.INC(D:D,3),1,D2110&gt;_xlfn.QUARTILE.INC(D:D,2),2,D2110&gt;_xlfn.QUARTILE.INC(D:D,1),3,D2110&lt;=_xlfn.QUARTILE.INC(D:D,1),4)</f>
        <v>4</v>
      </c>
      <c r="J2110" t="str">
        <f t="shared" si="128"/>
        <v>144</v>
      </c>
      <c r="K2110" t="str">
        <f t="shared" si="129"/>
        <v/>
      </c>
      <c r="L2110" t="str">
        <f t="shared" si="130"/>
        <v/>
      </c>
      <c r="M2110" t="str">
        <f t="shared" si="131"/>
        <v/>
      </c>
    </row>
    <row r="2111" spans="1:13" x14ac:dyDescent="0.25">
      <c r="A2111">
        <v>5214</v>
      </c>
      <c r="B2111">
        <v>3</v>
      </c>
      <c r="C2111" s="1">
        <v>43577</v>
      </c>
      <c r="D2111">
        <v>20</v>
      </c>
      <c r="E2111">
        <v>5</v>
      </c>
      <c r="F2111">
        <f>$O$2-C2111</f>
        <v>9</v>
      </c>
      <c r="G2111" cm="1">
        <f t="array" ref="G2111">_xlfn.IFS(F2111&gt;_xlfn.QUARTILE.INC(F:F,3),4,F2111&gt;_xlfn.QUARTILE.INC(F:F,2),3,F2111&gt;_xlfn.QUARTILE.INC(F:F,1),2,F2111&lt;=_xlfn.QUARTILE.INC(F:F,1),1)</f>
        <v>4</v>
      </c>
      <c r="H2111" cm="1">
        <f t="array" ref="H2111">_xlfn.IFS(B2111&gt;_xlfn.QUARTILE.INC(B:B,3),1,B2111&gt;_xlfn.QUARTILE.INC(B:B,2),2,B2111&gt;_xlfn.QUARTILE.INC(B:B,1),3,B2111&lt;=_xlfn.QUARTILE.INC(B:B,1),4)</f>
        <v>4</v>
      </c>
      <c r="I2111" cm="1">
        <f t="array" ref="I2111">_xlfn.IFS(D2111&gt;_xlfn.QUARTILE.INC(D:D,3),1,D2111&gt;_xlfn.QUARTILE.INC(D:D,2),2,D2111&gt;_xlfn.QUARTILE.INC(D:D,1),3,D2111&lt;=_xlfn.QUARTILE.INC(D:D,1),4)</f>
        <v>4</v>
      </c>
      <c r="J2111" t="str">
        <f t="shared" si="128"/>
        <v>444</v>
      </c>
      <c r="K2111" t="str">
        <f t="shared" si="129"/>
        <v>At Risk</v>
      </c>
      <c r="L2111" t="str">
        <f t="shared" si="130"/>
        <v/>
      </c>
      <c r="M2111" t="str">
        <f t="shared" si="131"/>
        <v/>
      </c>
    </row>
    <row r="2112" spans="1:13" x14ac:dyDescent="0.25">
      <c r="A2112">
        <v>750</v>
      </c>
      <c r="B2112">
        <v>4</v>
      </c>
      <c r="C2112" s="1">
        <v>43579</v>
      </c>
      <c r="D2112">
        <v>20</v>
      </c>
      <c r="E2112">
        <v>4</v>
      </c>
      <c r="F2112">
        <f>$O$2-C2112</f>
        <v>7</v>
      </c>
      <c r="G2112" cm="1">
        <f t="array" ref="G2112">_xlfn.IFS(F2112&gt;_xlfn.QUARTILE.INC(F:F,3),4,F2112&gt;_xlfn.QUARTILE.INC(F:F,2),3,F2112&gt;_xlfn.QUARTILE.INC(F:F,1),2,F2112&lt;=_xlfn.QUARTILE.INC(F:F,1),1)</f>
        <v>3</v>
      </c>
      <c r="H2112" cm="1">
        <f t="array" ref="H2112">_xlfn.IFS(B2112&gt;_xlfn.QUARTILE.INC(B:B,3),1,B2112&gt;_xlfn.QUARTILE.INC(B:B,2),2,B2112&gt;_xlfn.QUARTILE.INC(B:B,1),3,B2112&lt;=_xlfn.QUARTILE.INC(B:B,1),4)</f>
        <v>4</v>
      </c>
      <c r="I2112" cm="1">
        <f t="array" ref="I2112">_xlfn.IFS(D2112&gt;_xlfn.QUARTILE.INC(D:D,3),1,D2112&gt;_xlfn.QUARTILE.INC(D:D,2),2,D2112&gt;_xlfn.QUARTILE.INC(D:D,1),3,D2112&lt;=_xlfn.QUARTILE.INC(D:D,1),4)</f>
        <v>4</v>
      </c>
      <c r="J2112" t="str">
        <f t="shared" si="128"/>
        <v>344</v>
      </c>
      <c r="K2112" t="str">
        <f t="shared" si="129"/>
        <v/>
      </c>
      <c r="L2112" t="str">
        <f t="shared" si="130"/>
        <v/>
      </c>
      <c r="M2112" t="str">
        <f t="shared" si="131"/>
        <v/>
      </c>
    </row>
    <row r="2113" spans="1:13" x14ac:dyDescent="0.25">
      <c r="A2113">
        <v>5742</v>
      </c>
      <c r="B2113">
        <v>3</v>
      </c>
      <c r="C2113" s="1">
        <v>43583</v>
      </c>
      <c r="D2113">
        <v>20</v>
      </c>
      <c r="E2113">
        <v>5</v>
      </c>
      <c r="F2113">
        <f>$O$2-C2113</f>
        <v>3</v>
      </c>
      <c r="G2113" cm="1">
        <f t="array" ref="G2113">_xlfn.IFS(F2113&gt;_xlfn.QUARTILE.INC(F:F,3),4,F2113&gt;_xlfn.QUARTILE.INC(F:F,2),3,F2113&gt;_xlfn.QUARTILE.INC(F:F,1),2,F2113&lt;=_xlfn.QUARTILE.INC(F:F,1),1)</f>
        <v>1</v>
      </c>
      <c r="H2113" cm="1">
        <f t="array" ref="H2113">_xlfn.IFS(B2113&gt;_xlfn.QUARTILE.INC(B:B,3),1,B2113&gt;_xlfn.QUARTILE.INC(B:B,2),2,B2113&gt;_xlfn.QUARTILE.INC(B:B,1),3,B2113&lt;=_xlfn.QUARTILE.INC(B:B,1),4)</f>
        <v>4</v>
      </c>
      <c r="I2113" cm="1">
        <f t="array" ref="I2113">_xlfn.IFS(D2113&gt;_xlfn.QUARTILE.INC(D:D,3),1,D2113&gt;_xlfn.QUARTILE.INC(D:D,2),2,D2113&gt;_xlfn.QUARTILE.INC(D:D,1),3,D2113&lt;=_xlfn.QUARTILE.INC(D:D,1),4)</f>
        <v>4</v>
      </c>
      <c r="J2113" t="str">
        <f t="shared" si="128"/>
        <v>144</v>
      </c>
      <c r="K2113" t="str">
        <f t="shared" si="129"/>
        <v/>
      </c>
      <c r="L2113" t="str">
        <f t="shared" si="130"/>
        <v/>
      </c>
      <c r="M2113" t="str">
        <f t="shared" si="131"/>
        <v/>
      </c>
    </row>
    <row r="2114" spans="1:13" x14ac:dyDescent="0.25">
      <c r="A2114">
        <v>5299</v>
      </c>
      <c r="B2114">
        <v>3</v>
      </c>
      <c r="C2114" s="1">
        <v>43567</v>
      </c>
      <c r="D2114">
        <v>19.75</v>
      </c>
      <c r="E2114">
        <v>4.9375</v>
      </c>
      <c r="F2114">
        <f>$O$2-C2114</f>
        <v>19</v>
      </c>
      <c r="G2114" cm="1">
        <f t="array" ref="G2114">_xlfn.IFS(F2114&gt;_xlfn.QUARTILE.INC(F:F,3),4,F2114&gt;_xlfn.QUARTILE.INC(F:F,2),3,F2114&gt;_xlfn.QUARTILE.INC(F:F,1),2,F2114&lt;=_xlfn.QUARTILE.INC(F:F,1),1)</f>
        <v>4</v>
      </c>
      <c r="H2114" cm="1">
        <f t="array" ref="H2114">_xlfn.IFS(B2114&gt;_xlfn.QUARTILE.INC(B:B,3),1,B2114&gt;_xlfn.QUARTILE.INC(B:B,2),2,B2114&gt;_xlfn.QUARTILE.INC(B:B,1),3,B2114&lt;=_xlfn.QUARTILE.INC(B:B,1),4)</f>
        <v>4</v>
      </c>
      <c r="I2114" cm="1">
        <f t="array" ref="I2114">_xlfn.IFS(D2114&gt;_xlfn.QUARTILE.INC(D:D,3),1,D2114&gt;_xlfn.QUARTILE.INC(D:D,2),2,D2114&gt;_xlfn.QUARTILE.INC(D:D,1),3,D2114&lt;=_xlfn.QUARTILE.INC(D:D,1),4)</f>
        <v>4</v>
      </c>
      <c r="J2114" t="str">
        <f t="shared" si="128"/>
        <v>444</v>
      </c>
      <c r="K2114" t="str">
        <f t="shared" si="129"/>
        <v>At Risk</v>
      </c>
      <c r="L2114" t="str">
        <f t="shared" si="130"/>
        <v/>
      </c>
      <c r="M2114" t="str">
        <f t="shared" si="131"/>
        <v/>
      </c>
    </row>
    <row r="2115" spans="1:13" x14ac:dyDescent="0.25">
      <c r="A2115">
        <v>5905</v>
      </c>
      <c r="B2115">
        <v>3</v>
      </c>
      <c r="C2115" s="1">
        <v>43565</v>
      </c>
      <c r="D2115">
        <v>19.7</v>
      </c>
      <c r="E2115">
        <v>4.9249999999999998</v>
      </c>
      <c r="F2115">
        <f>$O$2-C2115</f>
        <v>21</v>
      </c>
      <c r="G2115" cm="1">
        <f t="array" ref="G2115">_xlfn.IFS(F2115&gt;_xlfn.QUARTILE.INC(F:F,3),4,F2115&gt;_xlfn.QUARTILE.INC(F:F,2),3,F2115&gt;_xlfn.QUARTILE.INC(F:F,1),2,F2115&lt;=_xlfn.QUARTILE.INC(F:F,1),1)</f>
        <v>4</v>
      </c>
      <c r="H2115" cm="1">
        <f t="array" ref="H2115">_xlfn.IFS(B2115&gt;_xlfn.QUARTILE.INC(B:B,3),1,B2115&gt;_xlfn.QUARTILE.INC(B:B,2),2,B2115&gt;_xlfn.QUARTILE.INC(B:B,1),3,B2115&lt;=_xlfn.QUARTILE.INC(B:B,1),4)</f>
        <v>4</v>
      </c>
      <c r="I2115" cm="1">
        <f t="array" ref="I2115">_xlfn.IFS(D2115&gt;_xlfn.QUARTILE.INC(D:D,3),1,D2115&gt;_xlfn.QUARTILE.INC(D:D,2),2,D2115&gt;_xlfn.QUARTILE.INC(D:D,1),3,D2115&lt;=_xlfn.QUARTILE.INC(D:D,1),4)</f>
        <v>4</v>
      </c>
      <c r="J2115" t="str">
        <f t="shared" ref="J2115:J2178" si="132">_xlfn.CONCAT(G2115,H2115,I2115,)</f>
        <v>444</v>
      </c>
      <c r="K2115" t="str">
        <f t="shared" ref="K2115:K2178" si="133">IF(OR(G2115=4,G2115=4),"At Risk", "")</f>
        <v>At Risk</v>
      </c>
      <c r="L2115" t="str">
        <f t="shared" ref="L2115:L2178" si="134">IF(AND(G2115=1,H2115=1,I2115=1),"Champion","")</f>
        <v/>
      </c>
      <c r="M2115" t="str">
        <f t="shared" ref="M2115:M2178" si="135">IF(H2115=1,"Loyal","")</f>
        <v/>
      </c>
    </row>
    <row r="2116" spans="1:13" x14ac:dyDescent="0.25">
      <c r="A2116">
        <v>380</v>
      </c>
      <c r="B2116">
        <v>4</v>
      </c>
      <c r="C2116" s="1">
        <v>43571</v>
      </c>
      <c r="D2116">
        <v>19.649999999999999</v>
      </c>
      <c r="E2116">
        <v>3.9299999999999899</v>
      </c>
      <c r="F2116">
        <f>$O$2-C2116</f>
        <v>15</v>
      </c>
      <c r="G2116" cm="1">
        <f t="array" ref="G2116">_xlfn.IFS(F2116&gt;_xlfn.QUARTILE.INC(F:F,3),4,F2116&gt;_xlfn.QUARTILE.INC(F:F,2),3,F2116&gt;_xlfn.QUARTILE.INC(F:F,1),2,F2116&lt;=_xlfn.QUARTILE.INC(F:F,1),1)</f>
        <v>4</v>
      </c>
      <c r="H2116" cm="1">
        <f t="array" ref="H2116">_xlfn.IFS(B2116&gt;_xlfn.QUARTILE.INC(B:B,3),1,B2116&gt;_xlfn.QUARTILE.INC(B:B,2),2,B2116&gt;_xlfn.QUARTILE.INC(B:B,1),3,B2116&lt;=_xlfn.QUARTILE.INC(B:B,1),4)</f>
        <v>4</v>
      </c>
      <c r="I2116" cm="1">
        <f t="array" ref="I2116">_xlfn.IFS(D2116&gt;_xlfn.QUARTILE.INC(D:D,3),1,D2116&gt;_xlfn.QUARTILE.INC(D:D,2),2,D2116&gt;_xlfn.QUARTILE.INC(D:D,1),3,D2116&lt;=_xlfn.QUARTILE.INC(D:D,1),4)</f>
        <v>4</v>
      </c>
      <c r="J2116" t="str">
        <f t="shared" si="132"/>
        <v>444</v>
      </c>
      <c r="K2116" t="str">
        <f t="shared" si="133"/>
        <v>At Risk</v>
      </c>
      <c r="L2116" t="str">
        <f t="shared" si="134"/>
        <v/>
      </c>
      <c r="M2116" t="str">
        <f t="shared" si="135"/>
        <v/>
      </c>
    </row>
    <row r="2117" spans="1:13" x14ac:dyDescent="0.25">
      <c r="A2117">
        <v>5749</v>
      </c>
      <c r="B2117">
        <v>3</v>
      </c>
      <c r="C2117" s="1">
        <v>43578</v>
      </c>
      <c r="D2117">
        <v>19.600000000000001</v>
      </c>
      <c r="E2117">
        <v>4.9000000000000004</v>
      </c>
      <c r="F2117">
        <f>$O$2-C2117</f>
        <v>8</v>
      </c>
      <c r="G2117" cm="1">
        <f t="array" ref="G2117">_xlfn.IFS(F2117&gt;_xlfn.QUARTILE.INC(F:F,3),4,F2117&gt;_xlfn.QUARTILE.INC(F:F,2),3,F2117&gt;_xlfn.QUARTILE.INC(F:F,1),2,F2117&lt;=_xlfn.QUARTILE.INC(F:F,1),1)</f>
        <v>4</v>
      </c>
      <c r="H2117" cm="1">
        <f t="array" ref="H2117">_xlfn.IFS(B2117&gt;_xlfn.QUARTILE.INC(B:B,3),1,B2117&gt;_xlfn.QUARTILE.INC(B:B,2),2,B2117&gt;_xlfn.QUARTILE.INC(B:B,1),3,B2117&lt;=_xlfn.QUARTILE.INC(B:B,1),4)</f>
        <v>4</v>
      </c>
      <c r="I2117" cm="1">
        <f t="array" ref="I2117">_xlfn.IFS(D2117&gt;_xlfn.QUARTILE.INC(D:D,3),1,D2117&gt;_xlfn.QUARTILE.INC(D:D,2),2,D2117&gt;_xlfn.QUARTILE.INC(D:D,1),3,D2117&lt;=_xlfn.QUARTILE.INC(D:D,1),4)</f>
        <v>4</v>
      </c>
      <c r="J2117" t="str">
        <f t="shared" si="132"/>
        <v>444</v>
      </c>
      <c r="K2117" t="str">
        <f t="shared" si="133"/>
        <v>At Risk</v>
      </c>
      <c r="L2117" t="str">
        <f t="shared" si="134"/>
        <v/>
      </c>
      <c r="M2117" t="str">
        <f t="shared" si="135"/>
        <v/>
      </c>
    </row>
    <row r="2118" spans="1:13" x14ac:dyDescent="0.25">
      <c r="A2118">
        <v>261</v>
      </c>
      <c r="B2118">
        <v>3</v>
      </c>
      <c r="C2118" s="1">
        <v>43573</v>
      </c>
      <c r="D2118">
        <v>19.5</v>
      </c>
      <c r="E2118">
        <v>3.9</v>
      </c>
      <c r="F2118">
        <f>$O$2-C2118</f>
        <v>13</v>
      </c>
      <c r="G2118" cm="1">
        <f t="array" ref="G2118">_xlfn.IFS(F2118&gt;_xlfn.QUARTILE.INC(F:F,3),4,F2118&gt;_xlfn.QUARTILE.INC(F:F,2),3,F2118&gt;_xlfn.QUARTILE.INC(F:F,1),2,F2118&lt;=_xlfn.QUARTILE.INC(F:F,1),1)</f>
        <v>4</v>
      </c>
      <c r="H2118" cm="1">
        <f t="array" ref="H2118">_xlfn.IFS(B2118&gt;_xlfn.QUARTILE.INC(B:B,3),1,B2118&gt;_xlfn.QUARTILE.INC(B:B,2),2,B2118&gt;_xlfn.QUARTILE.INC(B:B,1),3,B2118&lt;=_xlfn.QUARTILE.INC(B:B,1),4)</f>
        <v>4</v>
      </c>
      <c r="I2118" cm="1">
        <f t="array" ref="I2118">_xlfn.IFS(D2118&gt;_xlfn.QUARTILE.INC(D:D,3),1,D2118&gt;_xlfn.QUARTILE.INC(D:D,2),2,D2118&gt;_xlfn.QUARTILE.INC(D:D,1),3,D2118&lt;=_xlfn.QUARTILE.INC(D:D,1),4)</f>
        <v>4</v>
      </c>
      <c r="J2118" t="str">
        <f t="shared" si="132"/>
        <v>444</v>
      </c>
      <c r="K2118" t="str">
        <f t="shared" si="133"/>
        <v>At Risk</v>
      </c>
      <c r="L2118" t="str">
        <f t="shared" si="134"/>
        <v/>
      </c>
      <c r="M2118" t="str">
        <f t="shared" si="135"/>
        <v/>
      </c>
    </row>
    <row r="2119" spans="1:13" x14ac:dyDescent="0.25">
      <c r="A2119">
        <v>5118</v>
      </c>
      <c r="B2119">
        <v>4</v>
      </c>
      <c r="C2119" s="1">
        <v>43571</v>
      </c>
      <c r="D2119">
        <v>19.5</v>
      </c>
      <c r="E2119">
        <v>4.875</v>
      </c>
      <c r="F2119">
        <f>$O$2-C2119</f>
        <v>15</v>
      </c>
      <c r="G2119" cm="1">
        <f t="array" ref="G2119">_xlfn.IFS(F2119&gt;_xlfn.QUARTILE.INC(F:F,3),4,F2119&gt;_xlfn.QUARTILE.INC(F:F,2),3,F2119&gt;_xlfn.QUARTILE.INC(F:F,1),2,F2119&lt;=_xlfn.QUARTILE.INC(F:F,1),1)</f>
        <v>4</v>
      </c>
      <c r="H2119" cm="1">
        <f t="array" ref="H2119">_xlfn.IFS(B2119&gt;_xlfn.QUARTILE.INC(B:B,3),1,B2119&gt;_xlfn.QUARTILE.INC(B:B,2),2,B2119&gt;_xlfn.QUARTILE.INC(B:B,1),3,B2119&lt;=_xlfn.QUARTILE.INC(B:B,1),4)</f>
        <v>4</v>
      </c>
      <c r="I2119" cm="1">
        <f t="array" ref="I2119">_xlfn.IFS(D2119&gt;_xlfn.QUARTILE.INC(D:D,3),1,D2119&gt;_xlfn.QUARTILE.INC(D:D,2),2,D2119&gt;_xlfn.QUARTILE.INC(D:D,1),3,D2119&lt;=_xlfn.QUARTILE.INC(D:D,1),4)</f>
        <v>4</v>
      </c>
      <c r="J2119" t="str">
        <f t="shared" si="132"/>
        <v>444</v>
      </c>
      <c r="K2119" t="str">
        <f t="shared" si="133"/>
        <v>At Risk</v>
      </c>
      <c r="L2119" t="str">
        <f t="shared" si="134"/>
        <v/>
      </c>
      <c r="M2119" t="str">
        <f t="shared" si="135"/>
        <v/>
      </c>
    </row>
    <row r="2120" spans="1:13" x14ac:dyDescent="0.25">
      <c r="A2120">
        <v>5897</v>
      </c>
      <c r="B2120">
        <v>4</v>
      </c>
      <c r="C2120" s="1">
        <v>43582</v>
      </c>
      <c r="D2120">
        <v>19.5</v>
      </c>
      <c r="E2120">
        <v>4.875</v>
      </c>
      <c r="F2120">
        <f>$O$2-C2120</f>
        <v>4</v>
      </c>
      <c r="G2120" cm="1">
        <f t="array" ref="G2120">_xlfn.IFS(F2120&gt;_xlfn.QUARTILE.INC(F:F,3),4,F2120&gt;_xlfn.QUARTILE.INC(F:F,2),3,F2120&gt;_xlfn.QUARTILE.INC(F:F,1),2,F2120&lt;=_xlfn.QUARTILE.INC(F:F,1),1)</f>
        <v>2</v>
      </c>
      <c r="H2120" cm="1">
        <f t="array" ref="H2120">_xlfn.IFS(B2120&gt;_xlfn.QUARTILE.INC(B:B,3),1,B2120&gt;_xlfn.QUARTILE.INC(B:B,2),2,B2120&gt;_xlfn.QUARTILE.INC(B:B,1),3,B2120&lt;=_xlfn.QUARTILE.INC(B:B,1),4)</f>
        <v>4</v>
      </c>
      <c r="I2120" cm="1">
        <f t="array" ref="I2120">_xlfn.IFS(D2120&gt;_xlfn.QUARTILE.INC(D:D,3),1,D2120&gt;_xlfn.QUARTILE.INC(D:D,2),2,D2120&gt;_xlfn.QUARTILE.INC(D:D,1),3,D2120&lt;=_xlfn.QUARTILE.INC(D:D,1),4)</f>
        <v>4</v>
      </c>
      <c r="J2120" t="str">
        <f t="shared" si="132"/>
        <v>244</v>
      </c>
      <c r="K2120" t="str">
        <f t="shared" si="133"/>
        <v/>
      </c>
      <c r="L2120" t="str">
        <f t="shared" si="134"/>
        <v/>
      </c>
      <c r="M2120" t="str">
        <f t="shared" si="135"/>
        <v/>
      </c>
    </row>
    <row r="2121" spans="1:13" x14ac:dyDescent="0.25">
      <c r="A2121">
        <v>334</v>
      </c>
      <c r="B2121">
        <v>5</v>
      </c>
      <c r="C2121" s="1">
        <v>43576</v>
      </c>
      <c r="D2121">
        <v>19.5</v>
      </c>
      <c r="E2121">
        <v>3.25</v>
      </c>
      <c r="F2121">
        <f>$O$2-C2121</f>
        <v>10</v>
      </c>
      <c r="G2121" cm="1">
        <f t="array" ref="G2121">_xlfn.IFS(F2121&gt;_xlfn.QUARTILE.INC(F:F,3),4,F2121&gt;_xlfn.QUARTILE.INC(F:F,2),3,F2121&gt;_xlfn.QUARTILE.INC(F:F,1),2,F2121&lt;=_xlfn.QUARTILE.INC(F:F,1),1)</f>
        <v>4</v>
      </c>
      <c r="H2121" cm="1">
        <f t="array" ref="H2121">_xlfn.IFS(B2121&gt;_xlfn.QUARTILE.INC(B:B,3),1,B2121&gt;_xlfn.QUARTILE.INC(B:B,2),2,B2121&gt;_xlfn.QUARTILE.INC(B:B,1),3,B2121&lt;=_xlfn.QUARTILE.INC(B:B,1),4)</f>
        <v>4</v>
      </c>
      <c r="I2121" cm="1">
        <f t="array" ref="I2121">_xlfn.IFS(D2121&gt;_xlfn.QUARTILE.INC(D:D,3),1,D2121&gt;_xlfn.QUARTILE.INC(D:D,2),2,D2121&gt;_xlfn.QUARTILE.INC(D:D,1),3,D2121&lt;=_xlfn.QUARTILE.INC(D:D,1),4)</f>
        <v>4</v>
      </c>
      <c r="J2121" t="str">
        <f t="shared" si="132"/>
        <v>444</v>
      </c>
      <c r="K2121" t="str">
        <f t="shared" si="133"/>
        <v>At Risk</v>
      </c>
      <c r="L2121" t="str">
        <f t="shared" si="134"/>
        <v/>
      </c>
      <c r="M2121" t="str">
        <f t="shared" si="135"/>
        <v/>
      </c>
    </row>
    <row r="2122" spans="1:13" x14ac:dyDescent="0.25">
      <c r="A2122">
        <v>5838</v>
      </c>
      <c r="B2122">
        <v>4</v>
      </c>
      <c r="C2122" s="1">
        <v>43584</v>
      </c>
      <c r="D2122">
        <v>19.350000000000001</v>
      </c>
      <c r="E2122">
        <v>3.87</v>
      </c>
      <c r="F2122">
        <f>$O$2-C2122</f>
        <v>2</v>
      </c>
      <c r="G2122" cm="1">
        <f t="array" ref="G2122">_xlfn.IFS(F2122&gt;_xlfn.QUARTILE.INC(F:F,3),4,F2122&gt;_xlfn.QUARTILE.INC(F:F,2),3,F2122&gt;_xlfn.QUARTILE.INC(F:F,1),2,F2122&lt;=_xlfn.QUARTILE.INC(F:F,1),1)</f>
        <v>1</v>
      </c>
      <c r="H2122" cm="1">
        <f t="array" ref="H2122">_xlfn.IFS(B2122&gt;_xlfn.QUARTILE.INC(B:B,3),1,B2122&gt;_xlfn.QUARTILE.INC(B:B,2),2,B2122&gt;_xlfn.QUARTILE.INC(B:B,1),3,B2122&lt;=_xlfn.QUARTILE.INC(B:B,1),4)</f>
        <v>4</v>
      </c>
      <c r="I2122" cm="1">
        <f t="array" ref="I2122">_xlfn.IFS(D2122&gt;_xlfn.QUARTILE.INC(D:D,3),1,D2122&gt;_xlfn.QUARTILE.INC(D:D,2),2,D2122&gt;_xlfn.QUARTILE.INC(D:D,1),3,D2122&lt;=_xlfn.QUARTILE.INC(D:D,1),4)</f>
        <v>4</v>
      </c>
      <c r="J2122" t="str">
        <f t="shared" si="132"/>
        <v>144</v>
      </c>
      <c r="K2122" t="str">
        <f t="shared" si="133"/>
        <v/>
      </c>
      <c r="L2122" t="str">
        <f t="shared" si="134"/>
        <v/>
      </c>
      <c r="M2122" t="str">
        <f t="shared" si="135"/>
        <v/>
      </c>
    </row>
    <row r="2123" spans="1:13" x14ac:dyDescent="0.25">
      <c r="A2123">
        <v>5011</v>
      </c>
      <c r="B2123">
        <v>6</v>
      </c>
      <c r="C2123" s="1">
        <v>43583</v>
      </c>
      <c r="D2123">
        <v>19.25</v>
      </c>
      <c r="E2123">
        <v>2.75</v>
      </c>
      <c r="F2123">
        <f>$O$2-C2123</f>
        <v>3</v>
      </c>
      <c r="G2123" cm="1">
        <f t="array" ref="G2123">_xlfn.IFS(F2123&gt;_xlfn.QUARTILE.INC(F:F,3),4,F2123&gt;_xlfn.QUARTILE.INC(F:F,2),3,F2123&gt;_xlfn.QUARTILE.INC(F:F,1),2,F2123&lt;=_xlfn.QUARTILE.INC(F:F,1),1)</f>
        <v>1</v>
      </c>
      <c r="H2123" cm="1">
        <f t="array" ref="H2123">_xlfn.IFS(B2123&gt;_xlfn.QUARTILE.INC(B:B,3),1,B2123&gt;_xlfn.QUARTILE.INC(B:B,2),2,B2123&gt;_xlfn.QUARTILE.INC(B:B,1),3,B2123&lt;=_xlfn.QUARTILE.INC(B:B,1),4)</f>
        <v>4</v>
      </c>
      <c r="I2123" cm="1">
        <f t="array" ref="I2123">_xlfn.IFS(D2123&gt;_xlfn.QUARTILE.INC(D:D,3),1,D2123&gt;_xlfn.QUARTILE.INC(D:D,2),2,D2123&gt;_xlfn.QUARTILE.INC(D:D,1),3,D2123&lt;=_xlfn.QUARTILE.INC(D:D,1),4)</f>
        <v>4</v>
      </c>
      <c r="J2123" t="str">
        <f t="shared" si="132"/>
        <v>144</v>
      </c>
      <c r="K2123" t="str">
        <f t="shared" si="133"/>
        <v/>
      </c>
      <c r="L2123" t="str">
        <f t="shared" si="134"/>
        <v/>
      </c>
      <c r="M2123" t="str">
        <f t="shared" si="135"/>
        <v/>
      </c>
    </row>
    <row r="2124" spans="1:13" x14ac:dyDescent="0.25">
      <c r="A2124">
        <v>137</v>
      </c>
      <c r="B2124">
        <v>3</v>
      </c>
      <c r="C2124" s="1">
        <v>43559</v>
      </c>
      <c r="D2124">
        <v>19.25</v>
      </c>
      <c r="E2124">
        <v>3.85</v>
      </c>
      <c r="F2124">
        <f>$O$2-C2124</f>
        <v>27</v>
      </c>
      <c r="G2124" cm="1">
        <f t="array" ref="G2124">_xlfn.IFS(F2124&gt;_xlfn.QUARTILE.INC(F:F,3),4,F2124&gt;_xlfn.QUARTILE.INC(F:F,2),3,F2124&gt;_xlfn.QUARTILE.INC(F:F,1),2,F2124&lt;=_xlfn.QUARTILE.INC(F:F,1),1)</f>
        <v>4</v>
      </c>
      <c r="H2124" cm="1">
        <f t="array" ref="H2124">_xlfn.IFS(B2124&gt;_xlfn.QUARTILE.INC(B:B,3),1,B2124&gt;_xlfn.QUARTILE.INC(B:B,2),2,B2124&gt;_xlfn.QUARTILE.INC(B:B,1),3,B2124&lt;=_xlfn.QUARTILE.INC(B:B,1),4)</f>
        <v>4</v>
      </c>
      <c r="I2124" cm="1">
        <f t="array" ref="I2124">_xlfn.IFS(D2124&gt;_xlfn.QUARTILE.INC(D:D,3),1,D2124&gt;_xlfn.QUARTILE.INC(D:D,2),2,D2124&gt;_xlfn.QUARTILE.INC(D:D,1),3,D2124&lt;=_xlfn.QUARTILE.INC(D:D,1),4)</f>
        <v>4</v>
      </c>
      <c r="J2124" t="str">
        <f t="shared" si="132"/>
        <v>444</v>
      </c>
      <c r="K2124" t="str">
        <f t="shared" si="133"/>
        <v>At Risk</v>
      </c>
      <c r="L2124" t="str">
        <f t="shared" si="134"/>
        <v/>
      </c>
      <c r="M2124" t="str">
        <f t="shared" si="135"/>
        <v/>
      </c>
    </row>
    <row r="2125" spans="1:13" x14ac:dyDescent="0.25">
      <c r="A2125">
        <v>635</v>
      </c>
      <c r="B2125">
        <v>5</v>
      </c>
      <c r="C2125" s="1">
        <v>43579</v>
      </c>
      <c r="D2125">
        <v>19.25</v>
      </c>
      <c r="E2125">
        <v>3.85</v>
      </c>
      <c r="F2125">
        <f>$O$2-C2125</f>
        <v>7</v>
      </c>
      <c r="G2125" cm="1">
        <f t="array" ref="G2125">_xlfn.IFS(F2125&gt;_xlfn.QUARTILE.INC(F:F,3),4,F2125&gt;_xlfn.QUARTILE.INC(F:F,2),3,F2125&gt;_xlfn.QUARTILE.INC(F:F,1),2,F2125&lt;=_xlfn.QUARTILE.INC(F:F,1),1)</f>
        <v>3</v>
      </c>
      <c r="H2125" cm="1">
        <f t="array" ref="H2125">_xlfn.IFS(B2125&gt;_xlfn.QUARTILE.INC(B:B,3),1,B2125&gt;_xlfn.QUARTILE.INC(B:B,2),2,B2125&gt;_xlfn.QUARTILE.INC(B:B,1),3,B2125&lt;=_xlfn.QUARTILE.INC(B:B,1),4)</f>
        <v>4</v>
      </c>
      <c r="I2125" cm="1">
        <f t="array" ref="I2125">_xlfn.IFS(D2125&gt;_xlfn.QUARTILE.INC(D:D,3),1,D2125&gt;_xlfn.QUARTILE.INC(D:D,2),2,D2125&gt;_xlfn.QUARTILE.INC(D:D,1),3,D2125&lt;=_xlfn.QUARTILE.INC(D:D,1),4)</f>
        <v>4</v>
      </c>
      <c r="J2125" t="str">
        <f t="shared" si="132"/>
        <v>344</v>
      </c>
      <c r="K2125" t="str">
        <f t="shared" si="133"/>
        <v/>
      </c>
      <c r="L2125" t="str">
        <f t="shared" si="134"/>
        <v/>
      </c>
      <c r="M2125" t="str">
        <f t="shared" si="135"/>
        <v/>
      </c>
    </row>
    <row r="2126" spans="1:13" x14ac:dyDescent="0.25">
      <c r="A2126">
        <v>5733</v>
      </c>
      <c r="B2126">
        <v>5</v>
      </c>
      <c r="C2126" s="1">
        <v>43567</v>
      </c>
      <c r="D2126">
        <v>19.149999999999999</v>
      </c>
      <c r="E2126">
        <v>3.8299999999999899</v>
      </c>
      <c r="F2126">
        <f>$O$2-C2126</f>
        <v>19</v>
      </c>
      <c r="G2126" cm="1">
        <f t="array" ref="G2126">_xlfn.IFS(F2126&gt;_xlfn.QUARTILE.INC(F:F,3),4,F2126&gt;_xlfn.QUARTILE.INC(F:F,2),3,F2126&gt;_xlfn.QUARTILE.INC(F:F,1),2,F2126&lt;=_xlfn.QUARTILE.INC(F:F,1),1)</f>
        <v>4</v>
      </c>
      <c r="H2126" cm="1">
        <f t="array" ref="H2126">_xlfn.IFS(B2126&gt;_xlfn.QUARTILE.INC(B:B,3),1,B2126&gt;_xlfn.QUARTILE.INC(B:B,2),2,B2126&gt;_xlfn.QUARTILE.INC(B:B,1),3,B2126&lt;=_xlfn.QUARTILE.INC(B:B,1),4)</f>
        <v>4</v>
      </c>
      <c r="I2126" cm="1">
        <f t="array" ref="I2126">_xlfn.IFS(D2126&gt;_xlfn.QUARTILE.INC(D:D,3),1,D2126&gt;_xlfn.QUARTILE.INC(D:D,2),2,D2126&gt;_xlfn.QUARTILE.INC(D:D,1),3,D2126&lt;=_xlfn.QUARTILE.INC(D:D,1),4)</f>
        <v>4</v>
      </c>
      <c r="J2126" t="str">
        <f t="shared" si="132"/>
        <v>444</v>
      </c>
      <c r="K2126" t="str">
        <f t="shared" si="133"/>
        <v>At Risk</v>
      </c>
      <c r="L2126" t="str">
        <f t="shared" si="134"/>
        <v/>
      </c>
      <c r="M2126" t="str">
        <f t="shared" si="135"/>
        <v/>
      </c>
    </row>
    <row r="2127" spans="1:13" x14ac:dyDescent="0.25">
      <c r="A2127">
        <v>588</v>
      </c>
      <c r="B2127">
        <v>4</v>
      </c>
      <c r="C2127" s="1">
        <v>43575</v>
      </c>
      <c r="D2127">
        <v>19.100000000000001</v>
      </c>
      <c r="E2127">
        <v>3.82</v>
      </c>
      <c r="F2127">
        <f>$O$2-C2127</f>
        <v>11</v>
      </c>
      <c r="G2127" cm="1">
        <f t="array" ref="G2127">_xlfn.IFS(F2127&gt;_xlfn.QUARTILE.INC(F:F,3),4,F2127&gt;_xlfn.QUARTILE.INC(F:F,2),3,F2127&gt;_xlfn.QUARTILE.INC(F:F,1),2,F2127&lt;=_xlfn.QUARTILE.INC(F:F,1),1)</f>
        <v>4</v>
      </c>
      <c r="H2127" cm="1">
        <f t="array" ref="H2127">_xlfn.IFS(B2127&gt;_xlfn.QUARTILE.INC(B:B,3),1,B2127&gt;_xlfn.QUARTILE.INC(B:B,2),2,B2127&gt;_xlfn.QUARTILE.INC(B:B,1),3,B2127&lt;=_xlfn.QUARTILE.INC(B:B,1),4)</f>
        <v>4</v>
      </c>
      <c r="I2127" cm="1">
        <f t="array" ref="I2127">_xlfn.IFS(D2127&gt;_xlfn.QUARTILE.INC(D:D,3),1,D2127&gt;_xlfn.QUARTILE.INC(D:D,2),2,D2127&gt;_xlfn.QUARTILE.INC(D:D,1),3,D2127&lt;=_xlfn.QUARTILE.INC(D:D,1),4)</f>
        <v>4</v>
      </c>
      <c r="J2127" t="str">
        <f t="shared" si="132"/>
        <v>444</v>
      </c>
      <c r="K2127" t="str">
        <f t="shared" si="133"/>
        <v>At Risk</v>
      </c>
      <c r="L2127" t="str">
        <f t="shared" si="134"/>
        <v/>
      </c>
      <c r="M2127" t="str">
        <f t="shared" si="135"/>
        <v/>
      </c>
    </row>
    <row r="2128" spans="1:13" x14ac:dyDescent="0.25">
      <c r="A2128">
        <v>5518</v>
      </c>
      <c r="B2128">
        <v>4</v>
      </c>
      <c r="C2128" s="1">
        <v>43583</v>
      </c>
      <c r="D2128">
        <v>19</v>
      </c>
      <c r="E2128">
        <v>3.8</v>
      </c>
      <c r="F2128">
        <f>$O$2-C2128</f>
        <v>3</v>
      </c>
      <c r="G2128" cm="1">
        <f t="array" ref="G2128">_xlfn.IFS(F2128&gt;_xlfn.QUARTILE.INC(F:F,3),4,F2128&gt;_xlfn.QUARTILE.INC(F:F,2),3,F2128&gt;_xlfn.QUARTILE.INC(F:F,1),2,F2128&lt;=_xlfn.QUARTILE.INC(F:F,1),1)</f>
        <v>1</v>
      </c>
      <c r="H2128" cm="1">
        <f t="array" ref="H2128">_xlfn.IFS(B2128&gt;_xlfn.QUARTILE.INC(B:B,3),1,B2128&gt;_xlfn.QUARTILE.INC(B:B,2),2,B2128&gt;_xlfn.QUARTILE.INC(B:B,1),3,B2128&lt;=_xlfn.QUARTILE.INC(B:B,1),4)</f>
        <v>4</v>
      </c>
      <c r="I2128" cm="1">
        <f t="array" ref="I2128">_xlfn.IFS(D2128&gt;_xlfn.QUARTILE.INC(D:D,3),1,D2128&gt;_xlfn.QUARTILE.INC(D:D,2),2,D2128&gt;_xlfn.QUARTILE.INC(D:D,1),3,D2128&lt;=_xlfn.QUARTILE.INC(D:D,1),4)</f>
        <v>4</v>
      </c>
      <c r="J2128" t="str">
        <f t="shared" si="132"/>
        <v>144</v>
      </c>
      <c r="K2128" t="str">
        <f t="shared" si="133"/>
        <v/>
      </c>
      <c r="L2128" t="str">
        <f t="shared" si="134"/>
        <v/>
      </c>
      <c r="M2128" t="str">
        <f t="shared" si="135"/>
        <v/>
      </c>
    </row>
    <row r="2129" spans="1:13" x14ac:dyDescent="0.25">
      <c r="A2129">
        <v>5031</v>
      </c>
      <c r="B2129">
        <v>5</v>
      </c>
      <c r="C2129" s="1">
        <v>43573</v>
      </c>
      <c r="D2129">
        <v>19</v>
      </c>
      <c r="E2129">
        <v>3.8</v>
      </c>
      <c r="F2129">
        <f>$O$2-C2129</f>
        <v>13</v>
      </c>
      <c r="G2129" cm="1">
        <f t="array" ref="G2129">_xlfn.IFS(F2129&gt;_xlfn.QUARTILE.INC(F:F,3),4,F2129&gt;_xlfn.QUARTILE.INC(F:F,2),3,F2129&gt;_xlfn.QUARTILE.INC(F:F,1),2,F2129&lt;=_xlfn.QUARTILE.INC(F:F,1),1)</f>
        <v>4</v>
      </c>
      <c r="H2129" cm="1">
        <f t="array" ref="H2129">_xlfn.IFS(B2129&gt;_xlfn.QUARTILE.INC(B:B,3),1,B2129&gt;_xlfn.QUARTILE.INC(B:B,2),2,B2129&gt;_xlfn.QUARTILE.INC(B:B,1),3,B2129&lt;=_xlfn.QUARTILE.INC(B:B,1),4)</f>
        <v>4</v>
      </c>
      <c r="I2129" cm="1">
        <f t="array" ref="I2129">_xlfn.IFS(D2129&gt;_xlfn.QUARTILE.INC(D:D,3),1,D2129&gt;_xlfn.QUARTILE.INC(D:D,2),2,D2129&gt;_xlfn.QUARTILE.INC(D:D,1),3,D2129&lt;=_xlfn.QUARTILE.INC(D:D,1),4)</f>
        <v>4</v>
      </c>
      <c r="J2129" t="str">
        <f t="shared" si="132"/>
        <v>444</v>
      </c>
      <c r="K2129" t="str">
        <f t="shared" si="133"/>
        <v>At Risk</v>
      </c>
      <c r="L2129" t="str">
        <f t="shared" si="134"/>
        <v/>
      </c>
      <c r="M2129" t="str">
        <f t="shared" si="135"/>
        <v/>
      </c>
    </row>
    <row r="2130" spans="1:13" x14ac:dyDescent="0.25">
      <c r="A2130">
        <v>5875</v>
      </c>
      <c r="B2130">
        <v>2</v>
      </c>
      <c r="C2130" s="1">
        <v>43584</v>
      </c>
      <c r="D2130">
        <v>19</v>
      </c>
      <c r="E2130">
        <v>6.3333333333333304</v>
      </c>
      <c r="F2130">
        <f>$O$2-C2130</f>
        <v>2</v>
      </c>
      <c r="G2130" cm="1">
        <f t="array" ref="G2130">_xlfn.IFS(F2130&gt;_xlfn.QUARTILE.INC(F:F,3),4,F2130&gt;_xlfn.QUARTILE.INC(F:F,2),3,F2130&gt;_xlfn.QUARTILE.INC(F:F,1),2,F2130&lt;=_xlfn.QUARTILE.INC(F:F,1),1)</f>
        <v>1</v>
      </c>
      <c r="H2130" cm="1">
        <f t="array" ref="H2130">_xlfn.IFS(B2130&gt;_xlfn.QUARTILE.INC(B:B,3),1,B2130&gt;_xlfn.QUARTILE.INC(B:B,2),2,B2130&gt;_xlfn.QUARTILE.INC(B:B,1),3,B2130&lt;=_xlfn.QUARTILE.INC(B:B,1),4)</f>
        <v>4</v>
      </c>
      <c r="I2130" cm="1">
        <f t="array" ref="I2130">_xlfn.IFS(D2130&gt;_xlfn.QUARTILE.INC(D:D,3),1,D2130&gt;_xlfn.QUARTILE.INC(D:D,2),2,D2130&gt;_xlfn.QUARTILE.INC(D:D,1),3,D2130&lt;=_xlfn.QUARTILE.INC(D:D,1),4)</f>
        <v>4</v>
      </c>
      <c r="J2130" t="str">
        <f t="shared" si="132"/>
        <v>144</v>
      </c>
      <c r="K2130" t="str">
        <f t="shared" si="133"/>
        <v/>
      </c>
      <c r="L2130" t="str">
        <f t="shared" si="134"/>
        <v/>
      </c>
      <c r="M2130" t="str">
        <f t="shared" si="135"/>
        <v/>
      </c>
    </row>
    <row r="2131" spans="1:13" x14ac:dyDescent="0.25">
      <c r="A2131">
        <v>5008</v>
      </c>
      <c r="B2131">
        <v>4</v>
      </c>
      <c r="C2131" s="1">
        <v>43583</v>
      </c>
      <c r="D2131">
        <v>19</v>
      </c>
      <c r="E2131">
        <v>4.75</v>
      </c>
      <c r="F2131">
        <f>$O$2-C2131</f>
        <v>3</v>
      </c>
      <c r="G2131" cm="1">
        <f t="array" ref="G2131">_xlfn.IFS(F2131&gt;_xlfn.QUARTILE.INC(F:F,3),4,F2131&gt;_xlfn.QUARTILE.INC(F:F,2),3,F2131&gt;_xlfn.QUARTILE.INC(F:F,1),2,F2131&lt;=_xlfn.QUARTILE.INC(F:F,1),1)</f>
        <v>1</v>
      </c>
      <c r="H2131" cm="1">
        <f t="array" ref="H2131">_xlfn.IFS(B2131&gt;_xlfn.QUARTILE.INC(B:B,3),1,B2131&gt;_xlfn.QUARTILE.INC(B:B,2),2,B2131&gt;_xlfn.QUARTILE.INC(B:B,1),3,B2131&lt;=_xlfn.QUARTILE.INC(B:B,1),4)</f>
        <v>4</v>
      </c>
      <c r="I2131" cm="1">
        <f t="array" ref="I2131">_xlfn.IFS(D2131&gt;_xlfn.QUARTILE.INC(D:D,3),1,D2131&gt;_xlfn.QUARTILE.INC(D:D,2),2,D2131&gt;_xlfn.QUARTILE.INC(D:D,1),3,D2131&lt;=_xlfn.QUARTILE.INC(D:D,1),4)</f>
        <v>4</v>
      </c>
      <c r="J2131" t="str">
        <f t="shared" si="132"/>
        <v>144</v>
      </c>
      <c r="K2131" t="str">
        <f t="shared" si="133"/>
        <v/>
      </c>
      <c r="L2131" t="str">
        <f t="shared" si="134"/>
        <v/>
      </c>
      <c r="M2131" t="str">
        <f t="shared" si="135"/>
        <v/>
      </c>
    </row>
    <row r="2132" spans="1:13" x14ac:dyDescent="0.25">
      <c r="A2132">
        <v>5844</v>
      </c>
      <c r="B2132">
        <v>4</v>
      </c>
      <c r="C2132" s="1">
        <v>43578</v>
      </c>
      <c r="D2132">
        <v>18.75</v>
      </c>
      <c r="E2132">
        <v>4.6875</v>
      </c>
      <c r="F2132">
        <f>$O$2-C2132</f>
        <v>8</v>
      </c>
      <c r="G2132" cm="1">
        <f t="array" ref="G2132">_xlfn.IFS(F2132&gt;_xlfn.QUARTILE.INC(F:F,3),4,F2132&gt;_xlfn.QUARTILE.INC(F:F,2),3,F2132&gt;_xlfn.QUARTILE.INC(F:F,1),2,F2132&lt;=_xlfn.QUARTILE.INC(F:F,1),1)</f>
        <v>4</v>
      </c>
      <c r="H2132" cm="1">
        <f t="array" ref="H2132">_xlfn.IFS(B2132&gt;_xlfn.QUARTILE.INC(B:B,3),1,B2132&gt;_xlfn.QUARTILE.INC(B:B,2),2,B2132&gt;_xlfn.QUARTILE.INC(B:B,1),3,B2132&lt;=_xlfn.QUARTILE.INC(B:B,1),4)</f>
        <v>4</v>
      </c>
      <c r="I2132" cm="1">
        <f t="array" ref="I2132">_xlfn.IFS(D2132&gt;_xlfn.QUARTILE.INC(D:D,3),1,D2132&gt;_xlfn.QUARTILE.INC(D:D,2),2,D2132&gt;_xlfn.QUARTILE.INC(D:D,1),3,D2132&lt;=_xlfn.QUARTILE.INC(D:D,1),4)</f>
        <v>4</v>
      </c>
      <c r="J2132" t="str">
        <f t="shared" si="132"/>
        <v>444</v>
      </c>
      <c r="K2132" t="str">
        <f t="shared" si="133"/>
        <v>At Risk</v>
      </c>
      <c r="L2132" t="str">
        <f t="shared" si="134"/>
        <v/>
      </c>
      <c r="M2132" t="str">
        <f t="shared" si="135"/>
        <v/>
      </c>
    </row>
    <row r="2133" spans="1:13" x14ac:dyDescent="0.25">
      <c r="A2133">
        <v>366</v>
      </c>
      <c r="B2133">
        <v>4</v>
      </c>
      <c r="C2133" s="1">
        <v>43577</v>
      </c>
      <c r="D2133">
        <v>18.7</v>
      </c>
      <c r="E2133">
        <v>3.73999999999999</v>
      </c>
      <c r="F2133">
        <f>$O$2-C2133</f>
        <v>9</v>
      </c>
      <c r="G2133" cm="1">
        <f t="array" ref="G2133">_xlfn.IFS(F2133&gt;_xlfn.QUARTILE.INC(F:F,3),4,F2133&gt;_xlfn.QUARTILE.INC(F:F,2),3,F2133&gt;_xlfn.QUARTILE.INC(F:F,1),2,F2133&lt;=_xlfn.QUARTILE.INC(F:F,1),1)</f>
        <v>4</v>
      </c>
      <c r="H2133" cm="1">
        <f t="array" ref="H2133">_xlfn.IFS(B2133&gt;_xlfn.QUARTILE.INC(B:B,3),1,B2133&gt;_xlfn.QUARTILE.INC(B:B,2),2,B2133&gt;_xlfn.QUARTILE.INC(B:B,1),3,B2133&lt;=_xlfn.QUARTILE.INC(B:B,1),4)</f>
        <v>4</v>
      </c>
      <c r="I2133" cm="1">
        <f t="array" ref="I2133">_xlfn.IFS(D2133&gt;_xlfn.QUARTILE.INC(D:D,3),1,D2133&gt;_xlfn.QUARTILE.INC(D:D,2),2,D2133&gt;_xlfn.QUARTILE.INC(D:D,1),3,D2133&lt;=_xlfn.QUARTILE.INC(D:D,1),4)</f>
        <v>4</v>
      </c>
      <c r="J2133" t="str">
        <f t="shared" si="132"/>
        <v>444</v>
      </c>
      <c r="K2133" t="str">
        <f t="shared" si="133"/>
        <v>At Risk</v>
      </c>
      <c r="L2133" t="str">
        <f t="shared" si="134"/>
        <v/>
      </c>
      <c r="M2133" t="str">
        <f t="shared" si="135"/>
        <v/>
      </c>
    </row>
    <row r="2134" spans="1:13" x14ac:dyDescent="0.25">
      <c r="A2134">
        <v>5022</v>
      </c>
      <c r="B2134">
        <v>5</v>
      </c>
      <c r="C2134" s="1">
        <v>43583</v>
      </c>
      <c r="D2134">
        <v>18.649999999999999</v>
      </c>
      <c r="E2134">
        <v>3.7299999999999902</v>
      </c>
      <c r="F2134">
        <f>$O$2-C2134</f>
        <v>3</v>
      </c>
      <c r="G2134" cm="1">
        <f t="array" ref="G2134">_xlfn.IFS(F2134&gt;_xlfn.QUARTILE.INC(F:F,3),4,F2134&gt;_xlfn.QUARTILE.INC(F:F,2),3,F2134&gt;_xlfn.QUARTILE.INC(F:F,1),2,F2134&lt;=_xlfn.QUARTILE.INC(F:F,1),1)</f>
        <v>1</v>
      </c>
      <c r="H2134" cm="1">
        <f t="array" ref="H2134">_xlfn.IFS(B2134&gt;_xlfn.QUARTILE.INC(B:B,3),1,B2134&gt;_xlfn.QUARTILE.INC(B:B,2),2,B2134&gt;_xlfn.QUARTILE.INC(B:B,1),3,B2134&lt;=_xlfn.QUARTILE.INC(B:B,1),4)</f>
        <v>4</v>
      </c>
      <c r="I2134" cm="1">
        <f t="array" ref="I2134">_xlfn.IFS(D2134&gt;_xlfn.QUARTILE.INC(D:D,3),1,D2134&gt;_xlfn.QUARTILE.INC(D:D,2),2,D2134&gt;_xlfn.QUARTILE.INC(D:D,1),3,D2134&lt;=_xlfn.QUARTILE.INC(D:D,1),4)</f>
        <v>4</v>
      </c>
      <c r="J2134" t="str">
        <f t="shared" si="132"/>
        <v>144</v>
      </c>
      <c r="K2134" t="str">
        <f t="shared" si="133"/>
        <v/>
      </c>
      <c r="L2134" t="str">
        <f t="shared" si="134"/>
        <v/>
      </c>
      <c r="M2134" t="str">
        <f t="shared" si="135"/>
        <v/>
      </c>
    </row>
    <row r="2135" spans="1:13" x14ac:dyDescent="0.25">
      <c r="A2135">
        <v>5428</v>
      </c>
      <c r="B2135">
        <v>5</v>
      </c>
      <c r="C2135" s="1">
        <v>43584</v>
      </c>
      <c r="D2135">
        <v>18.649999999999999</v>
      </c>
      <c r="E2135">
        <v>3.7299999999999902</v>
      </c>
      <c r="F2135">
        <f>$O$2-C2135</f>
        <v>2</v>
      </c>
      <c r="G2135" cm="1">
        <f t="array" ref="G2135">_xlfn.IFS(F2135&gt;_xlfn.QUARTILE.INC(F:F,3),4,F2135&gt;_xlfn.QUARTILE.INC(F:F,2),3,F2135&gt;_xlfn.QUARTILE.INC(F:F,1),2,F2135&lt;=_xlfn.QUARTILE.INC(F:F,1),1)</f>
        <v>1</v>
      </c>
      <c r="H2135" cm="1">
        <f t="array" ref="H2135">_xlfn.IFS(B2135&gt;_xlfn.QUARTILE.INC(B:B,3),1,B2135&gt;_xlfn.QUARTILE.INC(B:B,2),2,B2135&gt;_xlfn.QUARTILE.INC(B:B,1),3,B2135&lt;=_xlfn.QUARTILE.INC(B:B,1),4)</f>
        <v>4</v>
      </c>
      <c r="I2135" cm="1">
        <f t="array" ref="I2135">_xlfn.IFS(D2135&gt;_xlfn.QUARTILE.INC(D:D,3),1,D2135&gt;_xlfn.QUARTILE.INC(D:D,2),2,D2135&gt;_xlfn.QUARTILE.INC(D:D,1),3,D2135&lt;=_xlfn.QUARTILE.INC(D:D,1),4)</f>
        <v>4</v>
      </c>
      <c r="J2135" t="str">
        <f t="shared" si="132"/>
        <v>144</v>
      </c>
      <c r="K2135" t="str">
        <f t="shared" si="133"/>
        <v/>
      </c>
      <c r="L2135" t="str">
        <f t="shared" si="134"/>
        <v/>
      </c>
      <c r="M2135" t="str">
        <f t="shared" si="135"/>
        <v/>
      </c>
    </row>
    <row r="2136" spans="1:13" x14ac:dyDescent="0.25">
      <c r="A2136">
        <v>5394</v>
      </c>
      <c r="B2136">
        <v>3</v>
      </c>
      <c r="C2136" s="1">
        <v>43572</v>
      </c>
      <c r="D2136">
        <v>18.5</v>
      </c>
      <c r="E2136">
        <v>6.1666666666666599</v>
      </c>
      <c r="F2136">
        <f>$O$2-C2136</f>
        <v>14</v>
      </c>
      <c r="G2136" cm="1">
        <f t="array" ref="G2136">_xlfn.IFS(F2136&gt;_xlfn.QUARTILE.INC(F:F,3),4,F2136&gt;_xlfn.QUARTILE.INC(F:F,2),3,F2136&gt;_xlfn.QUARTILE.INC(F:F,1),2,F2136&lt;=_xlfn.QUARTILE.INC(F:F,1),1)</f>
        <v>4</v>
      </c>
      <c r="H2136" cm="1">
        <f t="array" ref="H2136">_xlfn.IFS(B2136&gt;_xlfn.QUARTILE.INC(B:B,3),1,B2136&gt;_xlfn.QUARTILE.INC(B:B,2),2,B2136&gt;_xlfn.QUARTILE.INC(B:B,1),3,B2136&lt;=_xlfn.QUARTILE.INC(B:B,1),4)</f>
        <v>4</v>
      </c>
      <c r="I2136" cm="1">
        <f t="array" ref="I2136">_xlfn.IFS(D2136&gt;_xlfn.QUARTILE.INC(D:D,3),1,D2136&gt;_xlfn.QUARTILE.INC(D:D,2),2,D2136&gt;_xlfn.QUARTILE.INC(D:D,1),3,D2136&lt;=_xlfn.QUARTILE.INC(D:D,1),4)</f>
        <v>4</v>
      </c>
      <c r="J2136" t="str">
        <f t="shared" si="132"/>
        <v>444</v>
      </c>
      <c r="K2136" t="str">
        <f t="shared" si="133"/>
        <v>At Risk</v>
      </c>
      <c r="L2136" t="str">
        <f t="shared" si="134"/>
        <v/>
      </c>
      <c r="M2136" t="str">
        <f t="shared" si="135"/>
        <v/>
      </c>
    </row>
    <row r="2137" spans="1:13" x14ac:dyDescent="0.25">
      <c r="A2137">
        <v>5194</v>
      </c>
      <c r="B2137">
        <v>5</v>
      </c>
      <c r="C2137" s="1">
        <v>43583</v>
      </c>
      <c r="D2137">
        <v>18.5</v>
      </c>
      <c r="E2137">
        <v>3.7</v>
      </c>
      <c r="F2137">
        <f>$O$2-C2137</f>
        <v>3</v>
      </c>
      <c r="G2137" cm="1">
        <f t="array" ref="G2137">_xlfn.IFS(F2137&gt;_xlfn.QUARTILE.INC(F:F,3),4,F2137&gt;_xlfn.QUARTILE.INC(F:F,2),3,F2137&gt;_xlfn.QUARTILE.INC(F:F,1),2,F2137&lt;=_xlfn.QUARTILE.INC(F:F,1),1)</f>
        <v>1</v>
      </c>
      <c r="H2137" cm="1">
        <f t="array" ref="H2137">_xlfn.IFS(B2137&gt;_xlfn.QUARTILE.INC(B:B,3),1,B2137&gt;_xlfn.QUARTILE.INC(B:B,2),2,B2137&gt;_xlfn.QUARTILE.INC(B:B,1),3,B2137&lt;=_xlfn.QUARTILE.INC(B:B,1),4)</f>
        <v>4</v>
      </c>
      <c r="I2137" cm="1">
        <f t="array" ref="I2137">_xlfn.IFS(D2137&gt;_xlfn.QUARTILE.INC(D:D,3),1,D2137&gt;_xlfn.QUARTILE.INC(D:D,2),2,D2137&gt;_xlfn.QUARTILE.INC(D:D,1),3,D2137&lt;=_xlfn.QUARTILE.INC(D:D,1),4)</f>
        <v>4</v>
      </c>
      <c r="J2137" t="str">
        <f t="shared" si="132"/>
        <v>144</v>
      </c>
      <c r="K2137" t="str">
        <f t="shared" si="133"/>
        <v/>
      </c>
      <c r="L2137" t="str">
        <f t="shared" si="134"/>
        <v/>
      </c>
      <c r="M2137" t="str">
        <f t="shared" si="135"/>
        <v/>
      </c>
    </row>
    <row r="2138" spans="1:13" x14ac:dyDescent="0.25">
      <c r="A2138">
        <v>5679</v>
      </c>
      <c r="B2138">
        <v>2</v>
      </c>
      <c r="C2138" s="1">
        <v>43577</v>
      </c>
      <c r="D2138">
        <v>18.399999999999999</v>
      </c>
      <c r="E2138">
        <v>4.5999999999999996</v>
      </c>
      <c r="F2138">
        <f>$O$2-C2138</f>
        <v>9</v>
      </c>
      <c r="G2138" cm="1">
        <f t="array" ref="G2138">_xlfn.IFS(F2138&gt;_xlfn.QUARTILE.INC(F:F,3),4,F2138&gt;_xlfn.QUARTILE.INC(F:F,2),3,F2138&gt;_xlfn.QUARTILE.INC(F:F,1),2,F2138&lt;=_xlfn.QUARTILE.INC(F:F,1),1)</f>
        <v>4</v>
      </c>
      <c r="H2138" cm="1">
        <f t="array" ref="H2138">_xlfn.IFS(B2138&gt;_xlfn.QUARTILE.INC(B:B,3),1,B2138&gt;_xlfn.QUARTILE.INC(B:B,2),2,B2138&gt;_xlfn.QUARTILE.INC(B:B,1),3,B2138&lt;=_xlfn.QUARTILE.INC(B:B,1),4)</f>
        <v>4</v>
      </c>
      <c r="I2138" cm="1">
        <f t="array" ref="I2138">_xlfn.IFS(D2138&gt;_xlfn.QUARTILE.INC(D:D,3),1,D2138&gt;_xlfn.QUARTILE.INC(D:D,2),2,D2138&gt;_xlfn.QUARTILE.INC(D:D,1),3,D2138&lt;=_xlfn.QUARTILE.INC(D:D,1),4)</f>
        <v>4</v>
      </c>
      <c r="J2138" t="str">
        <f t="shared" si="132"/>
        <v>444</v>
      </c>
      <c r="K2138" t="str">
        <f t="shared" si="133"/>
        <v>At Risk</v>
      </c>
      <c r="L2138" t="str">
        <f t="shared" si="134"/>
        <v/>
      </c>
      <c r="M2138" t="str">
        <f t="shared" si="135"/>
        <v/>
      </c>
    </row>
    <row r="2139" spans="1:13" x14ac:dyDescent="0.25">
      <c r="A2139">
        <v>5903</v>
      </c>
      <c r="B2139">
        <v>4</v>
      </c>
      <c r="C2139" s="1">
        <v>43582</v>
      </c>
      <c r="D2139">
        <v>18.399999999999999</v>
      </c>
      <c r="E2139">
        <v>3.6799999999999899</v>
      </c>
      <c r="F2139">
        <f>$O$2-C2139</f>
        <v>4</v>
      </c>
      <c r="G2139" cm="1">
        <f t="array" ref="G2139">_xlfn.IFS(F2139&gt;_xlfn.QUARTILE.INC(F:F,3),4,F2139&gt;_xlfn.QUARTILE.INC(F:F,2),3,F2139&gt;_xlfn.QUARTILE.INC(F:F,1),2,F2139&lt;=_xlfn.QUARTILE.INC(F:F,1),1)</f>
        <v>2</v>
      </c>
      <c r="H2139" cm="1">
        <f t="array" ref="H2139">_xlfn.IFS(B2139&gt;_xlfn.QUARTILE.INC(B:B,3),1,B2139&gt;_xlfn.QUARTILE.INC(B:B,2),2,B2139&gt;_xlfn.QUARTILE.INC(B:B,1),3,B2139&lt;=_xlfn.QUARTILE.INC(B:B,1),4)</f>
        <v>4</v>
      </c>
      <c r="I2139" cm="1">
        <f t="array" ref="I2139">_xlfn.IFS(D2139&gt;_xlfn.QUARTILE.INC(D:D,3),1,D2139&gt;_xlfn.QUARTILE.INC(D:D,2),2,D2139&gt;_xlfn.QUARTILE.INC(D:D,1),3,D2139&lt;=_xlfn.QUARTILE.INC(D:D,1),4)</f>
        <v>4</v>
      </c>
      <c r="J2139" t="str">
        <f t="shared" si="132"/>
        <v>244</v>
      </c>
      <c r="K2139" t="str">
        <f t="shared" si="133"/>
        <v/>
      </c>
      <c r="L2139" t="str">
        <f t="shared" si="134"/>
        <v/>
      </c>
      <c r="M2139" t="str">
        <f t="shared" si="135"/>
        <v/>
      </c>
    </row>
    <row r="2140" spans="1:13" x14ac:dyDescent="0.25">
      <c r="A2140">
        <v>5324</v>
      </c>
      <c r="B2140">
        <v>4</v>
      </c>
      <c r="C2140" s="1">
        <v>43584</v>
      </c>
      <c r="D2140">
        <v>18.399999999999999</v>
      </c>
      <c r="E2140">
        <v>4.5999999999999996</v>
      </c>
      <c r="F2140">
        <f>$O$2-C2140</f>
        <v>2</v>
      </c>
      <c r="G2140" cm="1">
        <f t="array" ref="G2140">_xlfn.IFS(F2140&gt;_xlfn.QUARTILE.INC(F:F,3),4,F2140&gt;_xlfn.QUARTILE.INC(F:F,2),3,F2140&gt;_xlfn.QUARTILE.INC(F:F,1),2,F2140&lt;=_xlfn.QUARTILE.INC(F:F,1),1)</f>
        <v>1</v>
      </c>
      <c r="H2140" cm="1">
        <f t="array" ref="H2140">_xlfn.IFS(B2140&gt;_xlfn.QUARTILE.INC(B:B,3),1,B2140&gt;_xlfn.QUARTILE.INC(B:B,2),2,B2140&gt;_xlfn.QUARTILE.INC(B:B,1),3,B2140&lt;=_xlfn.QUARTILE.INC(B:B,1),4)</f>
        <v>4</v>
      </c>
      <c r="I2140" cm="1">
        <f t="array" ref="I2140">_xlfn.IFS(D2140&gt;_xlfn.QUARTILE.INC(D:D,3),1,D2140&gt;_xlfn.QUARTILE.INC(D:D,2),2,D2140&gt;_xlfn.QUARTILE.INC(D:D,1),3,D2140&lt;=_xlfn.QUARTILE.INC(D:D,1),4)</f>
        <v>4</v>
      </c>
      <c r="J2140" t="str">
        <f t="shared" si="132"/>
        <v>144</v>
      </c>
      <c r="K2140" t="str">
        <f t="shared" si="133"/>
        <v/>
      </c>
      <c r="L2140" t="str">
        <f t="shared" si="134"/>
        <v/>
      </c>
      <c r="M2140" t="str">
        <f t="shared" si="135"/>
        <v/>
      </c>
    </row>
    <row r="2141" spans="1:13" x14ac:dyDescent="0.25">
      <c r="A2141">
        <v>5725</v>
      </c>
      <c r="B2141">
        <v>5</v>
      </c>
      <c r="C2141" s="1">
        <v>43583</v>
      </c>
      <c r="D2141">
        <v>18.350000000000001</v>
      </c>
      <c r="E2141">
        <v>3.67</v>
      </c>
      <c r="F2141">
        <f>$O$2-C2141</f>
        <v>3</v>
      </c>
      <c r="G2141" cm="1">
        <f t="array" ref="G2141">_xlfn.IFS(F2141&gt;_xlfn.QUARTILE.INC(F:F,3),4,F2141&gt;_xlfn.QUARTILE.INC(F:F,2),3,F2141&gt;_xlfn.QUARTILE.INC(F:F,1),2,F2141&lt;=_xlfn.QUARTILE.INC(F:F,1),1)</f>
        <v>1</v>
      </c>
      <c r="H2141" cm="1">
        <f t="array" ref="H2141">_xlfn.IFS(B2141&gt;_xlfn.QUARTILE.INC(B:B,3),1,B2141&gt;_xlfn.QUARTILE.INC(B:B,2),2,B2141&gt;_xlfn.QUARTILE.INC(B:B,1),3,B2141&lt;=_xlfn.QUARTILE.INC(B:B,1),4)</f>
        <v>4</v>
      </c>
      <c r="I2141" cm="1">
        <f t="array" ref="I2141">_xlfn.IFS(D2141&gt;_xlfn.QUARTILE.INC(D:D,3),1,D2141&gt;_xlfn.QUARTILE.INC(D:D,2),2,D2141&gt;_xlfn.QUARTILE.INC(D:D,1),3,D2141&lt;=_xlfn.QUARTILE.INC(D:D,1),4)</f>
        <v>4</v>
      </c>
      <c r="J2141" t="str">
        <f t="shared" si="132"/>
        <v>144</v>
      </c>
      <c r="K2141" t="str">
        <f t="shared" si="133"/>
        <v/>
      </c>
      <c r="L2141" t="str">
        <f t="shared" si="134"/>
        <v/>
      </c>
      <c r="M2141" t="str">
        <f t="shared" si="135"/>
        <v/>
      </c>
    </row>
    <row r="2142" spans="1:13" x14ac:dyDescent="0.25">
      <c r="A2142">
        <v>5622</v>
      </c>
      <c r="B2142">
        <v>4</v>
      </c>
      <c r="C2142" s="1">
        <v>43581</v>
      </c>
      <c r="D2142">
        <v>18.3</v>
      </c>
      <c r="E2142">
        <v>4.5750000000000002</v>
      </c>
      <c r="F2142">
        <f>$O$2-C2142</f>
        <v>5</v>
      </c>
      <c r="G2142" cm="1">
        <f t="array" ref="G2142">_xlfn.IFS(F2142&gt;_xlfn.QUARTILE.INC(F:F,3),4,F2142&gt;_xlfn.QUARTILE.INC(F:F,2),3,F2142&gt;_xlfn.QUARTILE.INC(F:F,1),2,F2142&lt;=_xlfn.QUARTILE.INC(F:F,1),1)</f>
        <v>3</v>
      </c>
      <c r="H2142" cm="1">
        <f t="array" ref="H2142">_xlfn.IFS(B2142&gt;_xlfn.QUARTILE.INC(B:B,3),1,B2142&gt;_xlfn.QUARTILE.INC(B:B,2),2,B2142&gt;_xlfn.QUARTILE.INC(B:B,1),3,B2142&lt;=_xlfn.QUARTILE.INC(B:B,1),4)</f>
        <v>4</v>
      </c>
      <c r="I2142" cm="1">
        <f t="array" ref="I2142">_xlfn.IFS(D2142&gt;_xlfn.QUARTILE.INC(D:D,3),1,D2142&gt;_xlfn.QUARTILE.INC(D:D,2),2,D2142&gt;_xlfn.QUARTILE.INC(D:D,1),3,D2142&lt;=_xlfn.QUARTILE.INC(D:D,1),4)</f>
        <v>4</v>
      </c>
      <c r="J2142" t="str">
        <f t="shared" si="132"/>
        <v>344</v>
      </c>
      <c r="K2142" t="str">
        <f t="shared" si="133"/>
        <v/>
      </c>
      <c r="L2142" t="str">
        <f t="shared" si="134"/>
        <v/>
      </c>
      <c r="M2142" t="str">
        <f t="shared" si="135"/>
        <v/>
      </c>
    </row>
    <row r="2143" spans="1:13" x14ac:dyDescent="0.25">
      <c r="A2143">
        <v>5708</v>
      </c>
      <c r="B2143">
        <v>4</v>
      </c>
      <c r="C2143" s="1">
        <v>43577</v>
      </c>
      <c r="D2143">
        <v>18.2</v>
      </c>
      <c r="E2143">
        <v>3.6399999999999899</v>
      </c>
      <c r="F2143">
        <f>$O$2-C2143</f>
        <v>9</v>
      </c>
      <c r="G2143" cm="1">
        <f t="array" ref="G2143">_xlfn.IFS(F2143&gt;_xlfn.QUARTILE.INC(F:F,3),4,F2143&gt;_xlfn.QUARTILE.INC(F:F,2),3,F2143&gt;_xlfn.QUARTILE.INC(F:F,1),2,F2143&lt;=_xlfn.QUARTILE.INC(F:F,1),1)</f>
        <v>4</v>
      </c>
      <c r="H2143" cm="1">
        <f t="array" ref="H2143">_xlfn.IFS(B2143&gt;_xlfn.QUARTILE.INC(B:B,3),1,B2143&gt;_xlfn.QUARTILE.INC(B:B,2),2,B2143&gt;_xlfn.QUARTILE.INC(B:B,1),3,B2143&lt;=_xlfn.QUARTILE.INC(B:B,1),4)</f>
        <v>4</v>
      </c>
      <c r="I2143" cm="1">
        <f t="array" ref="I2143">_xlfn.IFS(D2143&gt;_xlfn.QUARTILE.INC(D:D,3),1,D2143&gt;_xlfn.QUARTILE.INC(D:D,2),2,D2143&gt;_xlfn.QUARTILE.INC(D:D,1),3,D2143&lt;=_xlfn.QUARTILE.INC(D:D,1),4)</f>
        <v>4</v>
      </c>
      <c r="J2143" t="str">
        <f t="shared" si="132"/>
        <v>444</v>
      </c>
      <c r="K2143" t="str">
        <f t="shared" si="133"/>
        <v>At Risk</v>
      </c>
      <c r="L2143" t="str">
        <f t="shared" si="134"/>
        <v/>
      </c>
      <c r="M2143" t="str">
        <f t="shared" si="135"/>
        <v/>
      </c>
    </row>
    <row r="2144" spans="1:13" x14ac:dyDescent="0.25">
      <c r="A2144">
        <v>287</v>
      </c>
      <c r="B2144">
        <v>5</v>
      </c>
      <c r="C2144" s="1">
        <v>43573</v>
      </c>
      <c r="D2144">
        <v>18.2</v>
      </c>
      <c r="E2144">
        <v>3.0333333333333301</v>
      </c>
      <c r="F2144">
        <f>$O$2-C2144</f>
        <v>13</v>
      </c>
      <c r="G2144" cm="1">
        <f t="array" ref="G2144">_xlfn.IFS(F2144&gt;_xlfn.QUARTILE.INC(F:F,3),4,F2144&gt;_xlfn.QUARTILE.INC(F:F,2),3,F2144&gt;_xlfn.QUARTILE.INC(F:F,1),2,F2144&lt;=_xlfn.QUARTILE.INC(F:F,1),1)</f>
        <v>4</v>
      </c>
      <c r="H2144" cm="1">
        <f t="array" ref="H2144">_xlfn.IFS(B2144&gt;_xlfn.QUARTILE.INC(B:B,3),1,B2144&gt;_xlfn.QUARTILE.INC(B:B,2),2,B2144&gt;_xlfn.QUARTILE.INC(B:B,1),3,B2144&lt;=_xlfn.QUARTILE.INC(B:B,1),4)</f>
        <v>4</v>
      </c>
      <c r="I2144" cm="1">
        <f t="array" ref="I2144">_xlfn.IFS(D2144&gt;_xlfn.QUARTILE.INC(D:D,3),1,D2144&gt;_xlfn.QUARTILE.INC(D:D,2),2,D2144&gt;_xlfn.QUARTILE.INC(D:D,1),3,D2144&lt;=_xlfn.QUARTILE.INC(D:D,1),4)</f>
        <v>4</v>
      </c>
      <c r="J2144" t="str">
        <f t="shared" si="132"/>
        <v>444</v>
      </c>
      <c r="K2144" t="str">
        <f t="shared" si="133"/>
        <v>At Risk</v>
      </c>
      <c r="L2144" t="str">
        <f t="shared" si="134"/>
        <v/>
      </c>
      <c r="M2144" t="str">
        <f t="shared" si="135"/>
        <v/>
      </c>
    </row>
    <row r="2145" spans="1:13" x14ac:dyDescent="0.25">
      <c r="A2145">
        <v>5423</v>
      </c>
      <c r="B2145">
        <v>3</v>
      </c>
      <c r="C2145" s="1">
        <v>43564</v>
      </c>
      <c r="D2145">
        <v>18.100000000000001</v>
      </c>
      <c r="E2145">
        <v>3.62</v>
      </c>
      <c r="F2145">
        <f>$O$2-C2145</f>
        <v>22</v>
      </c>
      <c r="G2145" cm="1">
        <f t="array" ref="G2145">_xlfn.IFS(F2145&gt;_xlfn.QUARTILE.INC(F:F,3),4,F2145&gt;_xlfn.QUARTILE.INC(F:F,2),3,F2145&gt;_xlfn.QUARTILE.INC(F:F,1),2,F2145&lt;=_xlfn.QUARTILE.INC(F:F,1),1)</f>
        <v>4</v>
      </c>
      <c r="H2145" cm="1">
        <f t="array" ref="H2145">_xlfn.IFS(B2145&gt;_xlfn.QUARTILE.INC(B:B,3),1,B2145&gt;_xlfn.QUARTILE.INC(B:B,2),2,B2145&gt;_xlfn.QUARTILE.INC(B:B,1),3,B2145&lt;=_xlfn.QUARTILE.INC(B:B,1),4)</f>
        <v>4</v>
      </c>
      <c r="I2145" cm="1">
        <f t="array" ref="I2145">_xlfn.IFS(D2145&gt;_xlfn.QUARTILE.INC(D:D,3),1,D2145&gt;_xlfn.QUARTILE.INC(D:D,2),2,D2145&gt;_xlfn.QUARTILE.INC(D:D,1),3,D2145&lt;=_xlfn.QUARTILE.INC(D:D,1),4)</f>
        <v>4</v>
      </c>
      <c r="J2145" t="str">
        <f t="shared" si="132"/>
        <v>444</v>
      </c>
      <c r="K2145" t="str">
        <f t="shared" si="133"/>
        <v>At Risk</v>
      </c>
      <c r="L2145" t="str">
        <f t="shared" si="134"/>
        <v/>
      </c>
      <c r="M2145" t="str">
        <f t="shared" si="135"/>
        <v/>
      </c>
    </row>
    <row r="2146" spans="1:13" x14ac:dyDescent="0.25">
      <c r="A2146">
        <v>8198</v>
      </c>
      <c r="B2146">
        <v>3</v>
      </c>
      <c r="C2146" s="1">
        <v>43573</v>
      </c>
      <c r="D2146">
        <v>18</v>
      </c>
      <c r="E2146">
        <v>6</v>
      </c>
      <c r="F2146">
        <f>$O$2-C2146</f>
        <v>13</v>
      </c>
      <c r="G2146" cm="1">
        <f t="array" ref="G2146">_xlfn.IFS(F2146&gt;_xlfn.QUARTILE.INC(F:F,3),4,F2146&gt;_xlfn.QUARTILE.INC(F:F,2),3,F2146&gt;_xlfn.QUARTILE.INC(F:F,1),2,F2146&lt;=_xlfn.QUARTILE.INC(F:F,1),1)</f>
        <v>4</v>
      </c>
      <c r="H2146" cm="1">
        <f t="array" ref="H2146">_xlfn.IFS(B2146&gt;_xlfn.QUARTILE.INC(B:B,3),1,B2146&gt;_xlfn.QUARTILE.INC(B:B,2),2,B2146&gt;_xlfn.QUARTILE.INC(B:B,1),3,B2146&lt;=_xlfn.QUARTILE.INC(B:B,1),4)</f>
        <v>4</v>
      </c>
      <c r="I2146" cm="1">
        <f t="array" ref="I2146">_xlfn.IFS(D2146&gt;_xlfn.QUARTILE.INC(D:D,3),1,D2146&gt;_xlfn.QUARTILE.INC(D:D,2),2,D2146&gt;_xlfn.QUARTILE.INC(D:D,1),3,D2146&lt;=_xlfn.QUARTILE.INC(D:D,1),4)</f>
        <v>4</v>
      </c>
      <c r="J2146" t="str">
        <f t="shared" si="132"/>
        <v>444</v>
      </c>
      <c r="K2146" t="str">
        <f t="shared" si="133"/>
        <v>At Risk</v>
      </c>
      <c r="L2146" t="str">
        <f t="shared" si="134"/>
        <v/>
      </c>
      <c r="M2146" t="str">
        <f t="shared" si="135"/>
        <v/>
      </c>
    </row>
    <row r="2147" spans="1:13" x14ac:dyDescent="0.25">
      <c r="A2147">
        <v>5682</v>
      </c>
      <c r="B2147">
        <v>3</v>
      </c>
      <c r="C2147" s="1">
        <v>43584</v>
      </c>
      <c r="D2147">
        <v>17.95</v>
      </c>
      <c r="E2147">
        <v>4.4874999999999998</v>
      </c>
      <c r="F2147">
        <f>$O$2-C2147</f>
        <v>2</v>
      </c>
      <c r="G2147" cm="1">
        <f t="array" ref="G2147">_xlfn.IFS(F2147&gt;_xlfn.QUARTILE.INC(F:F,3),4,F2147&gt;_xlfn.QUARTILE.INC(F:F,2),3,F2147&gt;_xlfn.QUARTILE.INC(F:F,1),2,F2147&lt;=_xlfn.QUARTILE.INC(F:F,1),1)</f>
        <v>1</v>
      </c>
      <c r="H2147" cm="1">
        <f t="array" ref="H2147">_xlfn.IFS(B2147&gt;_xlfn.QUARTILE.INC(B:B,3),1,B2147&gt;_xlfn.QUARTILE.INC(B:B,2),2,B2147&gt;_xlfn.QUARTILE.INC(B:B,1),3,B2147&lt;=_xlfn.QUARTILE.INC(B:B,1),4)</f>
        <v>4</v>
      </c>
      <c r="I2147" cm="1">
        <f t="array" ref="I2147">_xlfn.IFS(D2147&gt;_xlfn.QUARTILE.INC(D:D,3),1,D2147&gt;_xlfn.QUARTILE.INC(D:D,2),2,D2147&gt;_xlfn.QUARTILE.INC(D:D,1),3,D2147&lt;=_xlfn.QUARTILE.INC(D:D,1),4)</f>
        <v>4</v>
      </c>
      <c r="J2147" t="str">
        <f t="shared" si="132"/>
        <v>144</v>
      </c>
      <c r="K2147" t="str">
        <f t="shared" si="133"/>
        <v/>
      </c>
      <c r="L2147" t="str">
        <f t="shared" si="134"/>
        <v/>
      </c>
      <c r="M2147" t="str">
        <f t="shared" si="135"/>
        <v/>
      </c>
    </row>
    <row r="2148" spans="1:13" x14ac:dyDescent="0.25">
      <c r="A2148">
        <v>5411</v>
      </c>
      <c r="B2148">
        <v>3</v>
      </c>
      <c r="C2148" s="1">
        <v>43582</v>
      </c>
      <c r="D2148">
        <v>17.850000000000001</v>
      </c>
      <c r="E2148">
        <v>3.57</v>
      </c>
      <c r="F2148">
        <f>$O$2-C2148</f>
        <v>4</v>
      </c>
      <c r="G2148" cm="1">
        <f t="array" ref="G2148">_xlfn.IFS(F2148&gt;_xlfn.QUARTILE.INC(F:F,3),4,F2148&gt;_xlfn.QUARTILE.INC(F:F,2),3,F2148&gt;_xlfn.QUARTILE.INC(F:F,1),2,F2148&lt;=_xlfn.QUARTILE.INC(F:F,1),1)</f>
        <v>2</v>
      </c>
      <c r="H2148" cm="1">
        <f t="array" ref="H2148">_xlfn.IFS(B2148&gt;_xlfn.QUARTILE.INC(B:B,3),1,B2148&gt;_xlfn.QUARTILE.INC(B:B,2),2,B2148&gt;_xlfn.QUARTILE.INC(B:B,1),3,B2148&lt;=_xlfn.QUARTILE.INC(B:B,1),4)</f>
        <v>4</v>
      </c>
      <c r="I2148" cm="1">
        <f t="array" ref="I2148">_xlfn.IFS(D2148&gt;_xlfn.QUARTILE.INC(D:D,3),1,D2148&gt;_xlfn.QUARTILE.INC(D:D,2),2,D2148&gt;_xlfn.QUARTILE.INC(D:D,1),3,D2148&lt;=_xlfn.QUARTILE.INC(D:D,1),4)</f>
        <v>4</v>
      </c>
      <c r="J2148" t="str">
        <f t="shared" si="132"/>
        <v>244</v>
      </c>
      <c r="K2148" t="str">
        <f t="shared" si="133"/>
        <v/>
      </c>
      <c r="L2148" t="str">
        <f t="shared" si="134"/>
        <v/>
      </c>
      <c r="M2148" t="str">
        <f t="shared" si="135"/>
        <v/>
      </c>
    </row>
    <row r="2149" spans="1:13" x14ac:dyDescent="0.25">
      <c r="A2149">
        <v>457</v>
      </c>
      <c r="B2149">
        <v>4</v>
      </c>
      <c r="C2149" s="1">
        <v>43567</v>
      </c>
      <c r="D2149">
        <v>17.75</v>
      </c>
      <c r="E2149">
        <v>3.55</v>
      </c>
      <c r="F2149">
        <f>$O$2-C2149</f>
        <v>19</v>
      </c>
      <c r="G2149" cm="1">
        <f t="array" ref="G2149">_xlfn.IFS(F2149&gt;_xlfn.QUARTILE.INC(F:F,3),4,F2149&gt;_xlfn.QUARTILE.INC(F:F,2),3,F2149&gt;_xlfn.QUARTILE.INC(F:F,1),2,F2149&lt;=_xlfn.QUARTILE.INC(F:F,1),1)</f>
        <v>4</v>
      </c>
      <c r="H2149" cm="1">
        <f t="array" ref="H2149">_xlfn.IFS(B2149&gt;_xlfn.QUARTILE.INC(B:B,3),1,B2149&gt;_xlfn.QUARTILE.INC(B:B,2),2,B2149&gt;_xlfn.QUARTILE.INC(B:B,1),3,B2149&lt;=_xlfn.QUARTILE.INC(B:B,1),4)</f>
        <v>4</v>
      </c>
      <c r="I2149" cm="1">
        <f t="array" ref="I2149">_xlfn.IFS(D2149&gt;_xlfn.QUARTILE.INC(D:D,3),1,D2149&gt;_xlfn.QUARTILE.INC(D:D,2),2,D2149&gt;_xlfn.QUARTILE.INC(D:D,1),3,D2149&lt;=_xlfn.QUARTILE.INC(D:D,1),4)</f>
        <v>4</v>
      </c>
      <c r="J2149" t="str">
        <f t="shared" si="132"/>
        <v>444</v>
      </c>
      <c r="K2149" t="str">
        <f t="shared" si="133"/>
        <v>At Risk</v>
      </c>
      <c r="L2149" t="str">
        <f t="shared" si="134"/>
        <v/>
      </c>
      <c r="M2149" t="str">
        <f t="shared" si="135"/>
        <v/>
      </c>
    </row>
    <row r="2150" spans="1:13" x14ac:dyDescent="0.25">
      <c r="A2150">
        <v>5753</v>
      </c>
      <c r="B2150">
        <v>6</v>
      </c>
      <c r="C2150" s="1">
        <v>43584</v>
      </c>
      <c r="D2150">
        <v>17.75</v>
      </c>
      <c r="E2150">
        <v>2.9583333333333299</v>
      </c>
      <c r="F2150">
        <f>$O$2-C2150</f>
        <v>2</v>
      </c>
      <c r="G2150" cm="1">
        <f t="array" ref="G2150">_xlfn.IFS(F2150&gt;_xlfn.QUARTILE.INC(F:F,3),4,F2150&gt;_xlfn.QUARTILE.INC(F:F,2),3,F2150&gt;_xlfn.QUARTILE.INC(F:F,1),2,F2150&lt;=_xlfn.QUARTILE.INC(F:F,1),1)</f>
        <v>1</v>
      </c>
      <c r="H2150" cm="1">
        <f t="array" ref="H2150">_xlfn.IFS(B2150&gt;_xlfn.QUARTILE.INC(B:B,3),1,B2150&gt;_xlfn.QUARTILE.INC(B:B,2),2,B2150&gt;_xlfn.QUARTILE.INC(B:B,1),3,B2150&lt;=_xlfn.QUARTILE.INC(B:B,1),4)</f>
        <v>4</v>
      </c>
      <c r="I2150" cm="1">
        <f t="array" ref="I2150">_xlfn.IFS(D2150&gt;_xlfn.QUARTILE.INC(D:D,3),1,D2150&gt;_xlfn.QUARTILE.INC(D:D,2),2,D2150&gt;_xlfn.QUARTILE.INC(D:D,1),3,D2150&lt;=_xlfn.QUARTILE.INC(D:D,1),4)</f>
        <v>4</v>
      </c>
      <c r="J2150" t="str">
        <f t="shared" si="132"/>
        <v>144</v>
      </c>
      <c r="K2150" t="str">
        <f t="shared" si="133"/>
        <v/>
      </c>
      <c r="L2150" t="str">
        <f t="shared" si="134"/>
        <v/>
      </c>
      <c r="M2150" t="str">
        <f t="shared" si="135"/>
        <v/>
      </c>
    </row>
    <row r="2151" spans="1:13" x14ac:dyDescent="0.25">
      <c r="A2151">
        <v>405</v>
      </c>
      <c r="B2151">
        <v>4</v>
      </c>
      <c r="C2151" s="1">
        <v>43581</v>
      </c>
      <c r="D2151">
        <v>17.5</v>
      </c>
      <c r="E2151">
        <v>4.375</v>
      </c>
      <c r="F2151">
        <f>$O$2-C2151</f>
        <v>5</v>
      </c>
      <c r="G2151" cm="1">
        <f t="array" ref="G2151">_xlfn.IFS(F2151&gt;_xlfn.QUARTILE.INC(F:F,3),4,F2151&gt;_xlfn.QUARTILE.INC(F:F,2),3,F2151&gt;_xlfn.QUARTILE.INC(F:F,1),2,F2151&lt;=_xlfn.QUARTILE.INC(F:F,1),1)</f>
        <v>3</v>
      </c>
      <c r="H2151" cm="1">
        <f t="array" ref="H2151">_xlfn.IFS(B2151&gt;_xlfn.QUARTILE.INC(B:B,3),1,B2151&gt;_xlfn.QUARTILE.INC(B:B,2),2,B2151&gt;_xlfn.QUARTILE.INC(B:B,1),3,B2151&lt;=_xlfn.QUARTILE.INC(B:B,1),4)</f>
        <v>4</v>
      </c>
      <c r="I2151" cm="1">
        <f t="array" ref="I2151">_xlfn.IFS(D2151&gt;_xlfn.QUARTILE.INC(D:D,3),1,D2151&gt;_xlfn.QUARTILE.INC(D:D,2),2,D2151&gt;_xlfn.QUARTILE.INC(D:D,1),3,D2151&lt;=_xlfn.QUARTILE.INC(D:D,1),4)</f>
        <v>4</v>
      </c>
      <c r="J2151" t="str">
        <f t="shared" si="132"/>
        <v>344</v>
      </c>
      <c r="K2151" t="str">
        <f t="shared" si="133"/>
        <v/>
      </c>
      <c r="L2151" t="str">
        <f t="shared" si="134"/>
        <v/>
      </c>
      <c r="M2151" t="str">
        <f t="shared" si="135"/>
        <v/>
      </c>
    </row>
    <row r="2152" spans="1:13" x14ac:dyDescent="0.25">
      <c r="A2152">
        <v>5133</v>
      </c>
      <c r="B2152">
        <v>2</v>
      </c>
      <c r="C2152" s="1">
        <v>43568</v>
      </c>
      <c r="D2152">
        <v>17.5</v>
      </c>
      <c r="E2152">
        <v>5.8333333333333304</v>
      </c>
      <c r="F2152">
        <f>$O$2-C2152</f>
        <v>18</v>
      </c>
      <c r="G2152" cm="1">
        <f t="array" ref="G2152">_xlfn.IFS(F2152&gt;_xlfn.QUARTILE.INC(F:F,3),4,F2152&gt;_xlfn.QUARTILE.INC(F:F,2),3,F2152&gt;_xlfn.QUARTILE.INC(F:F,1),2,F2152&lt;=_xlfn.QUARTILE.INC(F:F,1),1)</f>
        <v>4</v>
      </c>
      <c r="H2152" cm="1">
        <f t="array" ref="H2152">_xlfn.IFS(B2152&gt;_xlfn.QUARTILE.INC(B:B,3),1,B2152&gt;_xlfn.QUARTILE.INC(B:B,2),2,B2152&gt;_xlfn.QUARTILE.INC(B:B,1),3,B2152&lt;=_xlfn.QUARTILE.INC(B:B,1),4)</f>
        <v>4</v>
      </c>
      <c r="I2152" cm="1">
        <f t="array" ref="I2152">_xlfn.IFS(D2152&gt;_xlfn.QUARTILE.INC(D:D,3),1,D2152&gt;_xlfn.QUARTILE.INC(D:D,2),2,D2152&gt;_xlfn.QUARTILE.INC(D:D,1),3,D2152&lt;=_xlfn.QUARTILE.INC(D:D,1),4)</f>
        <v>4</v>
      </c>
      <c r="J2152" t="str">
        <f t="shared" si="132"/>
        <v>444</v>
      </c>
      <c r="K2152" t="str">
        <f t="shared" si="133"/>
        <v>At Risk</v>
      </c>
      <c r="L2152" t="str">
        <f t="shared" si="134"/>
        <v/>
      </c>
      <c r="M2152" t="str">
        <f t="shared" si="135"/>
        <v/>
      </c>
    </row>
    <row r="2153" spans="1:13" x14ac:dyDescent="0.25">
      <c r="A2153">
        <v>5639</v>
      </c>
      <c r="B2153">
        <v>4</v>
      </c>
      <c r="C2153" s="1">
        <v>43566</v>
      </c>
      <c r="D2153">
        <v>17.5</v>
      </c>
      <c r="E2153">
        <v>4.375</v>
      </c>
      <c r="F2153">
        <f>$O$2-C2153</f>
        <v>20</v>
      </c>
      <c r="G2153" cm="1">
        <f t="array" ref="G2153">_xlfn.IFS(F2153&gt;_xlfn.QUARTILE.INC(F:F,3),4,F2153&gt;_xlfn.QUARTILE.INC(F:F,2),3,F2153&gt;_xlfn.QUARTILE.INC(F:F,1),2,F2153&lt;=_xlfn.QUARTILE.INC(F:F,1),1)</f>
        <v>4</v>
      </c>
      <c r="H2153" cm="1">
        <f t="array" ref="H2153">_xlfn.IFS(B2153&gt;_xlfn.QUARTILE.INC(B:B,3),1,B2153&gt;_xlfn.QUARTILE.INC(B:B,2),2,B2153&gt;_xlfn.QUARTILE.INC(B:B,1),3,B2153&lt;=_xlfn.QUARTILE.INC(B:B,1),4)</f>
        <v>4</v>
      </c>
      <c r="I2153" cm="1">
        <f t="array" ref="I2153">_xlfn.IFS(D2153&gt;_xlfn.QUARTILE.INC(D:D,3),1,D2153&gt;_xlfn.QUARTILE.INC(D:D,2),2,D2153&gt;_xlfn.QUARTILE.INC(D:D,1),3,D2153&lt;=_xlfn.QUARTILE.INC(D:D,1),4)</f>
        <v>4</v>
      </c>
      <c r="J2153" t="str">
        <f t="shared" si="132"/>
        <v>444</v>
      </c>
      <c r="K2153" t="str">
        <f t="shared" si="133"/>
        <v>At Risk</v>
      </c>
      <c r="L2153" t="str">
        <f t="shared" si="134"/>
        <v/>
      </c>
      <c r="M2153" t="str">
        <f t="shared" si="135"/>
        <v/>
      </c>
    </row>
    <row r="2154" spans="1:13" x14ac:dyDescent="0.25">
      <c r="A2154">
        <v>153</v>
      </c>
      <c r="B2154">
        <v>3</v>
      </c>
      <c r="C2154" s="1">
        <v>43560</v>
      </c>
      <c r="D2154">
        <v>17.5</v>
      </c>
      <c r="E2154">
        <v>5.8333333333333304</v>
      </c>
      <c r="F2154">
        <f>$O$2-C2154</f>
        <v>26</v>
      </c>
      <c r="G2154" cm="1">
        <f t="array" ref="G2154">_xlfn.IFS(F2154&gt;_xlfn.QUARTILE.INC(F:F,3),4,F2154&gt;_xlfn.QUARTILE.INC(F:F,2),3,F2154&gt;_xlfn.QUARTILE.INC(F:F,1),2,F2154&lt;=_xlfn.QUARTILE.INC(F:F,1),1)</f>
        <v>4</v>
      </c>
      <c r="H2154" cm="1">
        <f t="array" ref="H2154">_xlfn.IFS(B2154&gt;_xlfn.QUARTILE.INC(B:B,3),1,B2154&gt;_xlfn.QUARTILE.INC(B:B,2),2,B2154&gt;_xlfn.QUARTILE.INC(B:B,1),3,B2154&lt;=_xlfn.QUARTILE.INC(B:B,1),4)</f>
        <v>4</v>
      </c>
      <c r="I2154" cm="1">
        <f t="array" ref="I2154">_xlfn.IFS(D2154&gt;_xlfn.QUARTILE.INC(D:D,3),1,D2154&gt;_xlfn.QUARTILE.INC(D:D,2),2,D2154&gt;_xlfn.QUARTILE.INC(D:D,1),3,D2154&lt;=_xlfn.QUARTILE.INC(D:D,1),4)</f>
        <v>4</v>
      </c>
      <c r="J2154" t="str">
        <f t="shared" si="132"/>
        <v>444</v>
      </c>
      <c r="K2154" t="str">
        <f t="shared" si="133"/>
        <v>At Risk</v>
      </c>
      <c r="L2154" t="str">
        <f t="shared" si="134"/>
        <v/>
      </c>
      <c r="M2154" t="str">
        <f t="shared" si="135"/>
        <v/>
      </c>
    </row>
    <row r="2155" spans="1:13" x14ac:dyDescent="0.25">
      <c r="A2155">
        <v>5018</v>
      </c>
      <c r="B2155">
        <v>4</v>
      </c>
      <c r="C2155" s="1">
        <v>43568</v>
      </c>
      <c r="D2155">
        <v>17.5</v>
      </c>
      <c r="E2155">
        <v>4.375</v>
      </c>
      <c r="F2155">
        <f>$O$2-C2155</f>
        <v>18</v>
      </c>
      <c r="G2155" cm="1">
        <f t="array" ref="G2155">_xlfn.IFS(F2155&gt;_xlfn.QUARTILE.INC(F:F,3),4,F2155&gt;_xlfn.QUARTILE.INC(F:F,2),3,F2155&gt;_xlfn.QUARTILE.INC(F:F,1),2,F2155&lt;=_xlfn.QUARTILE.INC(F:F,1),1)</f>
        <v>4</v>
      </c>
      <c r="H2155" cm="1">
        <f t="array" ref="H2155">_xlfn.IFS(B2155&gt;_xlfn.QUARTILE.INC(B:B,3),1,B2155&gt;_xlfn.QUARTILE.INC(B:B,2),2,B2155&gt;_xlfn.QUARTILE.INC(B:B,1),3,B2155&lt;=_xlfn.QUARTILE.INC(B:B,1),4)</f>
        <v>4</v>
      </c>
      <c r="I2155" cm="1">
        <f t="array" ref="I2155">_xlfn.IFS(D2155&gt;_xlfn.QUARTILE.INC(D:D,3),1,D2155&gt;_xlfn.QUARTILE.INC(D:D,2),2,D2155&gt;_xlfn.QUARTILE.INC(D:D,1),3,D2155&lt;=_xlfn.QUARTILE.INC(D:D,1),4)</f>
        <v>4</v>
      </c>
      <c r="J2155" t="str">
        <f t="shared" si="132"/>
        <v>444</v>
      </c>
      <c r="K2155" t="str">
        <f t="shared" si="133"/>
        <v>At Risk</v>
      </c>
      <c r="L2155" t="str">
        <f t="shared" si="134"/>
        <v/>
      </c>
      <c r="M2155" t="str">
        <f t="shared" si="135"/>
        <v/>
      </c>
    </row>
    <row r="2156" spans="1:13" x14ac:dyDescent="0.25">
      <c r="A2156">
        <v>412</v>
      </c>
      <c r="B2156">
        <v>5</v>
      </c>
      <c r="C2156" s="1">
        <v>43579</v>
      </c>
      <c r="D2156">
        <v>17.5</v>
      </c>
      <c r="E2156">
        <v>3.5</v>
      </c>
      <c r="F2156">
        <f>$O$2-C2156</f>
        <v>7</v>
      </c>
      <c r="G2156" cm="1">
        <f t="array" ref="G2156">_xlfn.IFS(F2156&gt;_xlfn.QUARTILE.INC(F:F,3),4,F2156&gt;_xlfn.QUARTILE.INC(F:F,2),3,F2156&gt;_xlfn.QUARTILE.INC(F:F,1),2,F2156&lt;=_xlfn.QUARTILE.INC(F:F,1),1)</f>
        <v>3</v>
      </c>
      <c r="H2156" cm="1">
        <f t="array" ref="H2156">_xlfn.IFS(B2156&gt;_xlfn.QUARTILE.INC(B:B,3),1,B2156&gt;_xlfn.QUARTILE.INC(B:B,2),2,B2156&gt;_xlfn.QUARTILE.INC(B:B,1),3,B2156&lt;=_xlfn.QUARTILE.INC(B:B,1),4)</f>
        <v>4</v>
      </c>
      <c r="I2156" cm="1">
        <f t="array" ref="I2156">_xlfn.IFS(D2156&gt;_xlfn.QUARTILE.INC(D:D,3),1,D2156&gt;_xlfn.QUARTILE.INC(D:D,2),2,D2156&gt;_xlfn.QUARTILE.INC(D:D,1),3,D2156&lt;=_xlfn.QUARTILE.INC(D:D,1),4)</f>
        <v>4</v>
      </c>
      <c r="J2156" t="str">
        <f t="shared" si="132"/>
        <v>344</v>
      </c>
      <c r="K2156" t="str">
        <f t="shared" si="133"/>
        <v/>
      </c>
      <c r="L2156" t="str">
        <f t="shared" si="134"/>
        <v/>
      </c>
      <c r="M2156" t="str">
        <f t="shared" si="135"/>
        <v/>
      </c>
    </row>
    <row r="2157" spans="1:13" x14ac:dyDescent="0.25">
      <c r="A2157">
        <v>5755</v>
      </c>
      <c r="B2157">
        <v>2</v>
      </c>
      <c r="C2157" s="1">
        <v>43582</v>
      </c>
      <c r="D2157">
        <v>17.45</v>
      </c>
      <c r="E2157">
        <v>5.8166666666666602</v>
      </c>
      <c r="F2157">
        <f>$O$2-C2157</f>
        <v>4</v>
      </c>
      <c r="G2157" cm="1">
        <f t="array" ref="G2157">_xlfn.IFS(F2157&gt;_xlfn.QUARTILE.INC(F:F,3),4,F2157&gt;_xlfn.QUARTILE.INC(F:F,2),3,F2157&gt;_xlfn.QUARTILE.INC(F:F,1),2,F2157&lt;=_xlfn.QUARTILE.INC(F:F,1),1)</f>
        <v>2</v>
      </c>
      <c r="H2157" cm="1">
        <f t="array" ref="H2157">_xlfn.IFS(B2157&gt;_xlfn.QUARTILE.INC(B:B,3),1,B2157&gt;_xlfn.QUARTILE.INC(B:B,2),2,B2157&gt;_xlfn.QUARTILE.INC(B:B,1),3,B2157&lt;=_xlfn.QUARTILE.INC(B:B,1),4)</f>
        <v>4</v>
      </c>
      <c r="I2157" cm="1">
        <f t="array" ref="I2157">_xlfn.IFS(D2157&gt;_xlfn.QUARTILE.INC(D:D,3),1,D2157&gt;_xlfn.QUARTILE.INC(D:D,2),2,D2157&gt;_xlfn.QUARTILE.INC(D:D,1),3,D2157&lt;=_xlfn.QUARTILE.INC(D:D,1),4)</f>
        <v>4</v>
      </c>
      <c r="J2157" t="str">
        <f t="shared" si="132"/>
        <v>244</v>
      </c>
      <c r="K2157" t="str">
        <f t="shared" si="133"/>
        <v/>
      </c>
      <c r="L2157" t="str">
        <f t="shared" si="134"/>
        <v/>
      </c>
      <c r="M2157" t="str">
        <f t="shared" si="135"/>
        <v/>
      </c>
    </row>
    <row r="2158" spans="1:13" x14ac:dyDescent="0.25">
      <c r="A2158">
        <v>5346</v>
      </c>
      <c r="B2158">
        <v>3</v>
      </c>
      <c r="C2158" s="1">
        <v>43584</v>
      </c>
      <c r="D2158">
        <v>17.45</v>
      </c>
      <c r="E2158">
        <v>5.8166666666666602</v>
      </c>
      <c r="F2158">
        <f>$O$2-C2158</f>
        <v>2</v>
      </c>
      <c r="G2158" cm="1">
        <f t="array" ref="G2158">_xlfn.IFS(F2158&gt;_xlfn.QUARTILE.INC(F:F,3),4,F2158&gt;_xlfn.QUARTILE.INC(F:F,2),3,F2158&gt;_xlfn.QUARTILE.INC(F:F,1),2,F2158&lt;=_xlfn.QUARTILE.INC(F:F,1),1)</f>
        <v>1</v>
      </c>
      <c r="H2158" cm="1">
        <f t="array" ref="H2158">_xlfn.IFS(B2158&gt;_xlfn.QUARTILE.INC(B:B,3),1,B2158&gt;_xlfn.QUARTILE.INC(B:B,2),2,B2158&gt;_xlfn.QUARTILE.INC(B:B,1),3,B2158&lt;=_xlfn.QUARTILE.INC(B:B,1),4)</f>
        <v>4</v>
      </c>
      <c r="I2158" cm="1">
        <f t="array" ref="I2158">_xlfn.IFS(D2158&gt;_xlfn.QUARTILE.INC(D:D,3),1,D2158&gt;_xlfn.QUARTILE.INC(D:D,2),2,D2158&gt;_xlfn.QUARTILE.INC(D:D,1),3,D2158&lt;=_xlfn.QUARTILE.INC(D:D,1),4)</f>
        <v>4</v>
      </c>
      <c r="J2158" t="str">
        <f t="shared" si="132"/>
        <v>144</v>
      </c>
      <c r="K2158" t="str">
        <f t="shared" si="133"/>
        <v/>
      </c>
      <c r="L2158" t="str">
        <f t="shared" si="134"/>
        <v/>
      </c>
      <c r="M2158" t="str">
        <f t="shared" si="135"/>
        <v/>
      </c>
    </row>
    <row r="2159" spans="1:13" x14ac:dyDescent="0.25">
      <c r="A2159">
        <v>77</v>
      </c>
      <c r="B2159">
        <v>4</v>
      </c>
      <c r="C2159" s="1">
        <v>43581</v>
      </c>
      <c r="D2159">
        <v>17.399999999999999</v>
      </c>
      <c r="E2159">
        <v>4.3499999999999996</v>
      </c>
      <c r="F2159">
        <f>$O$2-C2159</f>
        <v>5</v>
      </c>
      <c r="G2159" cm="1">
        <f t="array" ref="G2159">_xlfn.IFS(F2159&gt;_xlfn.QUARTILE.INC(F:F,3),4,F2159&gt;_xlfn.QUARTILE.INC(F:F,2),3,F2159&gt;_xlfn.QUARTILE.INC(F:F,1),2,F2159&lt;=_xlfn.QUARTILE.INC(F:F,1),1)</f>
        <v>3</v>
      </c>
      <c r="H2159" cm="1">
        <f t="array" ref="H2159">_xlfn.IFS(B2159&gt;_xlfn.QUARTILE.INC(B:B,3),1,B2159&gt;_xlfn.QUARTILE.INC(B:B,2),2,B2159&gt;_xlfn.QUARTILE.INC(B:B,1),3,B2159&lt;=_xlfn.QUARTILE.INC(B:B,1),4)</f>
        <v>4</v>
      </c>
      <c r="I2159" cm="1">
        <f t="array" ref="I2159">_xlfn.IFS(D2159&gt;_xlfn.QUARTILE.INC(D:D,3),1,D2159&gt;_xlfn.QUARTILE.INC(D:D,2),2,D2159&gt;_xlfn.QUARTILE.INC(D:D,1),3,D2159&lt;=_xlfn.QUARTILE.INC(D:D,1),4)</f>
        <v>4</v>
      </c>
      <c r="J2159" t="str">
        <f t="shared" si="132"/>
        <v>344</v>
      </c>
      <c r="K2159" t="str">
        <f t="shared" si="133"/>
        <v/>
      </c>
      <c r="L2159" t="str">
        <f t="shared" si="134"/>
        <v/>
      </c>
      <c r="M2159" t="str">
        <f t="shared" si="135"/>
        <v/>
      </c>
    </row>
    <row r="2160" spans="1:13" x14ac:dyDescent="0.25">
      <c r="A2160">
        <v>5606</v>
      </c>
      <c r="B2160">
        <v>3</v>
      </c>
      <c r="C2160" s="1">
        <v>43572</v>
      </c>
      <c r="D2160">
        <v>17.28</v>
      </c>
      <c r="E2160">
        <v>3.456</v>
      </c>
      <c r="F2160">
        <f>$O$2-C2160</f>
        <v>14</v>
      </c>
      <c r="G2160" cm="1">
        <f t="array" ref="G2160">_xlfn.IFS(F2160&gt;_xlfn.QUARTILE.INC(F:F,3),4,F2160&gt;_xlfn.QUARTILE.INC(F:F,2),3,F2160&gt;_xlfn.QUARTILE.INC(F:F,1),2,F2160&lt;=_xlfn.QUARTILE.INC(F:F,1),1)</f>
        <v>4</v>
      </c>
      <c r="H2160" cm="1">
        <f t="array" ref="H2160">_xlfn.IFS(B2160&gt;_xlfn.QUARTILE.INC(B:B,3),1,B2160&gt;_xlfn.QUARTILE.INC(B:B,2),2,B2160&gt;_xlfn.QUARTILE.INC(B:B,1),3,B2160&lt;=_xlfn.QUARTILE.INC(B:B,1),4)</f>
        <v>4</v>
      </c>
      <c r="I2160" cm="1">
        <f t="array" ref="I2160">_xlfn.IFS(D2160&gt;_xlfn.QUARTILE.INC(D:D,3),1,D2160&gt;_xlfn.QUARTILE.INC(D:D,2),2,D2160&gt;_xlfn.QUARTILE.INC(D:D,1),3,D2160&lt;=_xlfn.QUARTILE.INC(D:D,1),4)</f>
        <v>4</v>
      </c>
      <c r="J2160" t="str">
        <f t="shared" si="132"/>
        <v>444</v>
      </c>
      <c r="K2160" t="str">
        <f t="shared" si="133"/>
        <v>At Risk</v>
      </c>
      <c r="L2160" t="str">
        <f t="shared" si="134"/>
        <v/>
      </c>
      <c r="M2160" t="str">
        <f t="shared" si="135"/>
        <v/>
      </c>
    </row>
    <row r="2161" spans="1:13" x14ac:dyDescent="0.25">
      <c r="A2161">
        <v>292</v>
      </c>
      <c r="B2161">
        <v>4</v>
      </c>
      <c r="C2161" s="1">
        <v>43561</v>
      </c>
      <c r="D2161">
        <v>17.100000000000001</v>
      </c>
      <c r="E2161">
        <v>4.2750000000000004</v>
      </c>
      <c r="F2161">
        <f>$O$2-C2161</f>
        <v>25</v>
      </c>
      <c r="G2161" cm="1">
        <f t="array" ref="G2161">_xlfn.IFS(F2161&gt;_xlfn.QUARTILE.INC(F:F,3),4,F2161&gt;_xlfn.QUARTILE.INC(F:F,2),3,F2161&gt;_xlfn.QUARTILE.INC(F:F,1),2,F2161&lt;=_xlfn.QUARTILE.INC(F:F,1),1)</f>
        <v>4</v>
      </c>
      <c r="H2161" cm="1">
        <f t="array" ref="H2161">_xlfn.IFS(B2161&gt;_xlfn.QUARTILE.INC(B:B,3),1,B2161&gt;_xlfn.QUARTILE.INC(B:B,2),2,B2161&gt;_xlfn.QUARTILE.INC(B:B,1),3,B2161&lt;=_xlfn.QUARTILE.INC(B:B,1),4)</f>
        <v>4</v>
      </c>
      <c r="I2161" cm="1">
        <f t="array" ref="I2161">_xlfn.IFS(D2161&gt;_xlfn.QUARTILE.INC(D:D,3),1,D2161&gt;_xlfn.QUARTILE.INC(D:D,2),2,D2161&gt;_xlfn.QUARTILE.INC(D:D,1),3,D2161&lt;=_xlfn.QUARTILE.INC(D:D,1),4)</f>
        <v>4</v>
      </c>
      <c r="J2161" t="str">
        <f t="shared" si="132"/>
        <v>444</v>
      </c>
      <c r="K2161" t="str">
        <f t="shared" si="133"/>
        <v>At Risk</v>
      </c>
      <c r="L2161" t="str">
        <f t="shared" si="134"/>
        <v/>
      </c>
      <c r="M2161" t="str">
        <f t="shared" si="135"/>
        <v/>
      </c>
    </row>
    <row r="2162" spans="1:13" x14ac:dyDescent="0.25">
      <c r="A2162">
        <v>5366</v>
      </c>
      <c r="B2162">
        <v>3</v>
      </c>
      <c r="C2162" s="1">
        <v>43568</v>
      </c>
      <c r="D2162">
        <v>17.100000000000001</v>
      </c>
      <c r="E2162">
        <v>4.2750000000000004</v>
      </c>
      <c r="F2162">
        <f>$O$2-C2162</f>
        <v>18</v>
      </c>
      <c r="G2162" cm="1">
        <f t="array" ref="G2162">_xlfn.IFS(F2162&gt;_xlfn.QUARTILE.INC(F:F,3),4,F2162&gt;_xlfn.QUARTILE.INC(F:F,2),3,F2162&gt;_xlfn.QUARTILE.INC(F:F,1),2,F2162&lt;=_xlfn.QUARTILE.INC(F:F,1),1)</f>
        <v>4</v>
      </c>
      <c r="H2162" cm="1">
        <f t="array" ref="H2162">_xlfn.IFS(B2162&gt;_xlfn.QUARTILE.INC(B:B,3),1,B2162&gt;_xlfn.QUARTILE.INC(B:B,2),2,B2162&gt;_xlfn.QUARTILE.INC(B:B,1),3,B2162&lt;=_xlfn.QUARTILE.INC(B:B,1),4)</f>
        <v>4</v>
      </c>
      <c r="I2162" cm="1">
        <f t="array" ref="I2162">_xlfn.IFS(D2162&gt;_xlfn.QUARTILE.INC(D:D,3),1,D2162&gt;_xlfn.QUARTILE.INC(D:D,2),2,D2162&gt;_xlfn.QUARTILE.INC(D:D,1),3,D2162&lt;=_xlfn.QUARTILE.INC(D:D,1),4)</f>
        <v>4</v>
      </c>
      <c r="J2162" t="str">
        <f t="shared" si="132"/>
        <v>444</v>
      </c>
      <c r="K2162" t="str">
        <f t="shared" si="133"/>
        <v>At Risk</v>
      </c>
      <c r="L2162" t="str">
        <f t="shared" si="134"/>
        <v/>
      </c>
      <c r="M2162" t="str">
        <f t="shared" si="135"/>
        <v/>
      </c>
    </row>
    <row r="2163" spans="1:13" x14ac:dyDescent="0.25">
      <c r="A2163">
        <v>373</v>
      </c>
      <c r="B2163">
        <v>5</v>
      </c>
      <c r="C2163" s="1">
        <v>43567</v>
      </c>
      <c r="D2163">
        <v>17</v>
      </c>
      <c r="E2163">
        <v>3.4</v>
      </c>
      <c r="F2163">
        <f>$O$2-C2163</f>
        <v>19</v>
      </c>
      <c r="G2163" cm="1">
        <f t="array" ref="G2163">_xlfn.IFS(F2163&gt;_xlfn.QUARTILE.INC(F:F,3),4,F2163&gt;_xlfn.QUARTILE.INC(F:F,2),3,F2163&gt;_xlfn.QUARTILE.INC(F:F,1),2,F2163&lt;=_xlfn.QUARTILE.INC(F:F,1),1)</f>
        <v>4</v>
      </c>
      <c r="H2163" cm="1">
        <f t="array" ref="H2163">_xlfn.IFS(B2163&gt;_xlfn.QUARTILE.INC(B:B,3),1,B2163&gt;_xlfn.QUARTILE.INC(B:B,2),2,B2163&gt;_xlfn.QUARTILE.INC(B:B,1),3,B2163&lt;=_xlfn.QUARTILE.INC(B:B,1),4)</f>
        <v>4</v>
      </c>
      <c r="I2163" cm="1">
        <f t="array" ref="I2163">_xlfn.IFS(D2163&gt;_xlfn.QUARTILE.INC(D:D,3),1,D2163&gt;_xlfn.QUARTILE.INC(D:D,2),2,D2163&gt;_xlfn.QUARTILE.INC(D:D,1),3,D2163&lt;=_xlfn.QUARTILE.INC(D:D,1),4)</f>
        <v>4</v>
      </c>
      <c r="J2163" t="str">
        <f t="shared" si="132"/>
        <v>444</v>
      </c>
      <c r="K2163" t="str">
        <f t="shared" si="133"/>
        <v>At Risk</v>
      </c>
      <c r="L2163" t="str">
        <f t="shared" si="134"/>
        <v/>
      </c>
      <c r="M2163" t="str">
        <f t="shared" si="135"/>
        <v/>
      </c>
    </row>
    <row r="2164" spans="1:13" x14ac:dyDescent="0.25">
      <c r="A2164">
        <v>5561</v>
      </c>
      <c r="B2164">
        <v>5</v>
      </c>
      <c r="C2164" s="1">
        <v>43584</v>
      </c>
      <c r="D2164">
        <v>17</v>
      </c>
      <c r="E2164">
        <v>3.4</v>
      </c>
      <c r="F2164">
        <f>$O$2-C2164</f>
        <v>2</v>
      </c>
      <c r="G2164" cm="1">
        <f t="array" ref="G2164">_xlfn.IFS(F2164&gt;_xlfn.QUARTILE.INC(F:F,3),4,F2164&gt;_xlfn.QUARTILE.INC(F:F,2),3,F2164&gt;_xlfn.QUARTILE.INC(F:F,1),2,F2164&lt;=_xlfn.QUARTILE.INC(F:F,1),1)</f>
        <v>1</v>
      </c>
      <c r="H2164" cm="1">
        <f t="array" ref="H2164">_xlfn.IFS(B2164&gt;_xlfn.QUARTILE.INC(B:B,3),1,B2164&gt;_xlfn.QUARTILE.INC(B:B,2),2,B2164&gt;_xlfn.QUARTILE.INC(B:B,1),3,B2164&lt;=_xlfn.QUARTILE.INC(B:B,1),4)</f>
        <v>4</v>
      </c>
      <c r="I2164" cm="1">
        <f t="array" ref="I2164">_xlfn.IFS(D2164&gt;_xlfn.QUARTILE.INC(D:D,3),1,D2164&gt;_xlfn.QUARTILE.INC(D:D,2),2,D2164&gt;_xlfn.QUARTILE.INC(D:D,1),3,D2164&lt;=_xlfn.QUARTILE.INC(D:D,1),4)</f>
        <v>4</v>
      </c>
      <c r="J2164" t="str">
        <f t="shared" si="132"/>
        <v>144</v>
      </c>
      <c r="K2164" t="str">
        <f t="shared" si="133"/>
        <v/>
      </c>
      <c r="L2164" t="str">
        <f t="shared" si="134"/>
        <v/>
      </c>
      <c r="M2164" t="str">
        <f t="shared" si="135"/>
        <v/>
      </c>
    </row>
    <row r="2165" spans="1:13" x14ac:dyDescent="0.25">
      <c r="A2165">
        <v>5206</v>
      </c>
      <c r="B2165">
        <v>2</v>
      </c>
      <c r="C2165" s="1">
        <v>43567</v>
      </c>
      <c r="D2165">
        <v>17</v>
      </c>
      <c r="E2165">
        <v>5.6666666666666599</v>
      </c>
      <c r="F2165">
        <f>$O$2-C2165</f>
        <v>19</v>
      </c>
      <c r="G2165" cm="1">
        <f t="array" ref="G2165">_xlfn.IFS(F2165&gt;_xlfn.QUARTILE.INC(F:F,3),4,F2165&gt;_xlfn.QUARTILE.INC(F:F,2),3,F2165&gt;_xlfn.QUARTILE.INC(F:F,1),2,F2165&lt;=_xlfn.QUARTILE.INC(F:F,1),1)</f>
        <v>4</v>
      </c>
      <c r="H2165" cm="1">
        <f t="array" ref="H2165">_xlfn.IFS(B2165&gt;_xlfn.QUARTILE.INC(B:B,3),1,B2165&gt;_xlfn.QUARTILE.INC(B:B,2),2,B2165&gt;_xlfn.QUARTILE.INC(B:B,1),3,B2165&lt;=_xlfn.QUARTILE.INC(B:B,1),4)</f>
        <v>4</v>
      </c>
      <c r="I2165" cm="1">
        <f t="array" ref="I2165">_xlfn.IFS(D2165&gt;_xlfn.QUARTILE.INC(D:D,3),1,D2165&gt;_xlfn.QUARTILE.INC(D:D,2),2,D2165&gt;_xlfn.QUARTILE.INC(D:D,1),3,D2165&lt;=_xlfn.QUARTILE.INC(D:D,1),4)</f>
        <v>4</v>
      </c>
      <c r="J2165" t="str">
        <f t="shared" si="132"/>
        <v>444</v>
      </c>
      <c r="K2165" t="str">
        <f t="shared" si="133"/>
        <v>At Risk</v>
      </c>
      <c r="L2165" t="str">
        <f t="shared" si="134"/>
        <v/>
      </c>
      <c r="M2165" t="str">
        <f t="shared" si="135"/>
        <v/>
      </c>
    </row>
    <row r="2166" spans="1:13" x14ac:dyDescent="0.25">
      <c r="A2166">
        <v>5814</v>
      </c>
      <c r="B2166">
        <v>4</v>
      </c>
      <c r="C2166" s="1">
        <v>43584</v>
      </c>
      <c r="D2166">
        <v>16.850000000000001</v>
      </c>
      <c r="E2166">
        <v>3.37</v>
      </c>
      <c r="F2166">
        <f>$O$2-C2166</f>
        <v>2</v>
      </c>
      <c r="G2166" cm="1">
        <f t="array" ref="G2166">_xlfn.IFS(F2166&gt;_xlfn.QUARTILE.INC(F:F,3),4,F2166&gt;_xlfn.QUARTILE.INC(F:F,2),3,F2166&gt;_xlfn.QUARTILE.INC(F:F,1),2,F2166&lt;=_xlfn.QUARTILE.INC(F:F,1),1)</f>
        <v>1</v>
      </c>
      <c r="H2166" cm="1">
        <f t="array" ref="H2166">_xlfn.IFS(B2166&gt;_xlfn.QUARTILE.INC(B:B,3),1,B2166&gt;_xlfn.QUARTILE.INC(B:B,2),2,B2166&gt;_xlfn.QUARTILE.INC(B:B,1),3,B2166&lt;=_xlfn.QUARTILE.INC(B:B,1),4)</f>
        <v>4</v>
      </c>
      <c r="I2166" cm="1">
        <f t="array" ref="I2166">_xlfn.IFS(D2166&gt;_xlfn.QUARTILE.INC(D:D,3),1,D2166&gt;_xlfn.QUARTILE.INC(D:D,2),2,D2166&gt;_xlfn.QUARTILE.INC(D:D,1),3,D2166&lt;=_xlfn.QUARTILE.INC(D:D,1),4)</f>
        <v>4</v>
      </c>
      <c r="J2166" t="str">
        <f t="shared" si="132"/>
        <v>144</v>
      </c>
      <c r="K2166" t="str">
        <f t="shared" si="133"/>
        <v/>
      </c>
      <c r="L2166" t="str">
        <f t="shared" si="134"/>
        <v/>
      </c>
      <c r="M2166" t="str">
        <f t="shared" si="135"/>
        <v/>
      </c>
    </row>
    <row r="2167" spans="1:13" x14ac:dyDescent="0.25">
      <c r="A2167">
        <v>468</v>
      </c>
      <c r="B2167">
        <v>4</v>
      </c>
      <c r="C2167" s="1">
        <v>43583</v>
      </c>
      <c r="D2167">
        <v>16.850000000000001</v>
      </c>
      <c r="E2167">
        <v>3.37</v>
      </c>
      <c r="F2167">
        <f>$O$2-C2167</f>
        <v>3</v>
      </c>
      <c r="G2167" cm="1">
        <f t="array" ref="G2167">_xlfn.IFS(F2167&gt;_xlfn.QUARTILE.INC(F:F,3),4,F2167&gt;_xlfn.QUARTILE.INC(F:F,2),3,F2167&gt;_xlfn.QUARTILE.INC(F:F,1),2,F2167&lt;=_xlfn.QUARTILE.INC(F:F,1),1)</f>
        <v>1</v>
      </c>
      <c r="H2167" cm="1">
        <f t="array" ref="H2167">_xlfn.IFS(B2167&gt;_xlfn.QUARTILE.INC(B:B,3),1,B2167&gt;_xlfn.QUARTILE.INC(B:B,2),2,B2167&gt;_xlfn.QUARTILE.INC(B:B,1),3,B2167&lt;=_xlfn.QUARTILE.INC(B:B,1),4)</f>
        <v>4</v>
      </c>
      <c r="I2167" cm="1">
        <f t="array" ref="I2167">_xlfn.IFS(D2167&gt;_xlfn.QUARTILE.INC(D:D,3),1,D2167&gt;_xlfn.QUARTILE.INC(D:D,2),2,D2167&gt;_xlfn.QUARTILE.INC(D:D,1),3,D2167&lt;=_xlfn.QUARTILE.INC(D:D,1),4)</f>
        <v>4</v>
      </c>
      <c r="J2167" t="str">
        <f t="shared" si="132"/>
        <v>144</v>
      </c>
      <c r="K2167" t="str">
        <f t="shared" si="133"/>
        <v/>
      </c>
      <c r="L2167" t="str">
        <f t="shared" si="134"/>
        <v/>
      </c>
      <c r="M2167" t="str">
        <f t="shared" si="135"/>
        <v/>
      </c>
    </row>
    <row r="2168" spans="1:13" x14ac:dyDescent="0.25">
      <c r="A2168">
        <v>5723</v>
      </c>
      <c r="B2168">
        <v>3</v>
      </c>
      <c r="C2168" s="1">
        <v>43584</v>
      </c>
      <c r="D2168">
        <v>16.799999999999901</v>
      </c>
      <c r="E2168">
        <v>3.3599999999999901</v>
      </c>
      <c r="F2168">
        <f>$O$2-C2168</f>
        <v>2</v>
      </c>
      <c r="G2168" cm="1">
        <f t="array" ref="G2168">_xlfn.IFS(F2168&gt;_xlfn.QUARTILE.INC(F:F,3),4,F2168&gt;_xlfn.QUARTILE.INC(F:F,2),3,F2168&gt;_xlfn.QUARTILE.INC(F:F,1),2,F2168&lt;=_xlfn.QUARTILE.INC(F:F,1),1)</f>
        <v>1</v>
      </c>
      <c r="H2168" cm="1">
        <f t="array" ref="H2168">_xlfn.IFS(B2168&gt;_xlfn.QUARTILE.INC(B:B,3),1,B2168&gt;_xlfn.QUARTILE.INC(B:B,2),2,B2168&gt;_xlfn.QUARTILE.INC(B:B,1),3,B2168&lt;=_xlfn.QUARTILE.INC(B:B,1),4)</f>
        <v>4</v>
      </c>
      <c r="I2168" cm="1">
        <f t="array" ref="I2168">_xlfn.IFS(D2168&gt;_xlfn.QUARTILE.INC(D:D,3),1,D2168&gt;_xlfn.QUARTILE.INC(D:D,2),2,D2168&gt;_xlfn.QUARTILE.INC(D:D,1),3,D2168&lt;=_xlfn.QUARTILE.INC(D:D,1),4)</f>
        <v>4</v>
      </c>
      <c r="J2168" t="str">
        <f t="shared" si="132"/>
        <v>144</v>
      </c>
      <c r="K2168" t="str">
        <f t="shared" si="133"/>
        <v/>
      </c>
      <c r="L2168" t="str">
        <f t="shared" si="134"/>
        <v/>
      </c>
      <c r="M2168" t="str">
        <f t="shared" si="135"/>
        <v/>
      </c>
    </row>
    <row r="2169" spans="1:13" x14ac:dyDescent="0.25">
      <c r="A2169">
        <v>5549</v>
      </c>
      <c r="B2169">
        <v>3</v>
      </c>
      <c r="C2169" s="1">
        <v>43563</v>
      </c>
      <c r="D2169">
        <v>16.75</v>
      </c>
      <c r="E2169">
        <v>4.1875</v>
      </c>
      <c r="F2169">
        <f>$O$2-C2169</f>
        <v>23</v>
      </c>
      <c r="G2169" cm="1">
        <f t="array" ref="G2169">_xlfn.IFS(F2169&gt;_xlfn.QUARTILE.INC(F:F,3),4,F2169&gt;_xlfn.QUARTILE.INC(F:F,2),3,F2169&gt;_xlfn.QUARTILE.INC(F:F,1),2,F2169&lt;=_xlfn.QUARTILE.INC(F:F,1),1)</f>
        <v>4</v>
      </c>
      <c r="H2169" cm="1">
        <f t="array" ref="H2169">_xlfn.IFS(B2169&gt;_xlfn.QUARTILE.INC(B:B,3),1,B2169&gt;_xlfn.QUARTILE.INC(B:B,2),2,B2169&gt;_xlfn.QUARTILE.INC(B:B,1),3,B2169&lt;=_xlfn.QUARTILE.INC(B:B,1),4)</f>
        <v>4</v>
      </c>
      <c r="I2169" cm="1">
        <f t="array" ref="I2169">_xlfn.IFS(D2169&gt;_xlfn.QUARTILE.INC(D:D,3),1,D2169&gt;_xlfn.QUARTILE.INC(D:D,2),2,D2169&gt;_xlfn.QUARTILE.INC(D:D,1),3,D2169&lt;=_xlfn.QUARTILE.INC(D:D,1),4)</f>
        <v>4</v>
      </c>
      <c r="J2169" t="str">
        <f t="shared" si="132"/>
        <v>444</v>
      </c>
      <c r="K2169" t="str">
        <f t="shared" si="133"/>
        <v>At Risk</v>
      </c>
      <c r="L2169" t="str">
        <f t="shared" si="134"/>
        <v/>
      </c>
      <c r="M2169" t="str">
        <f t="shared" si="135"/>
        <v/>
      </c>
    </row>
    <row r="2170" spans="1:13" x14ac:dyDescent="0.25">
      <c r="A2170">
        <v>5047</v>
      </c>
      <c r="B2170">
        <v>4</v>
      </c>
      <c r="C2170" s="1">
        <v>43583</v>
      </c>
      <c r="D2170">
        <v>16.7</v>
      </c>
      <c r="E2170">
        <v>3.34</v>
      </c>
      <c r="F2170">
        <f>$O$2-C2170</f>
        <v>3</v>
      </c>
      <c r="G2170" cm="1">
        <f t="array" ref="G2170">_xlfn.IFS(F2170&gt;_xlfn.QUARTILE.INC(F:F,3),4,F2170&gt;_xlfn.QUARTILE.INC(F:F,2),3,F2170&gt;_xlfn.QUARTILE.INC(F:F,1),2,F2170&lt;=_xlfn.QUARTILE.INC(F:F,1),1)</f>
        <v>1</v>
      </c>
      <c r="H2170" cm="1">
        <f t="array" ref="H2170">_xlfn.IFS(B2170&gt;_xlfn.QUARTILE.INC(B:B,3),1,B2170&gt;_xlfn.QUARTILE.INC(B:B,2),2,B2170&gt;_xlfn.QUARTILE.INC(B:B,1),3,B2170&lt;=_xlfn.QUARTILE.INC(B:B,1),4)</f>
        <v>4</v>
      </c>
      <c r="I2170" cm="1">
        <f t="array" ref="I2170">_xlfn.IFS(D2170&gt;_xlfn.QUARTILE.INC(D:D,3),1,D2170&gt;_xlfn.QUARTILE.INC(D:D,2),2,D2170&gt;_xlfn.QUARTILE.INC(D:D,1),3,D2170&lt;=_xlfn.QUARTILE.INC(D:D,1),4)</f>
        <v>4</v>
      </c>
      <c r="J2170" t="str">
        <f t="shared" si="132"/>
        <v>144</v>
      </c>
      <c r="K2170" t="str">
        <f t="shared" si="133"/>
        <v/>
      </c>
      <c r="L2170" t="str">
        <f t="shared" si="134"/>
        <v/>
      </c>
      <c r="M2170" t="str">
        <f t="shared" si="135"/>
        <v/>
      </c>
    </row>
    <row r="2171" spans="1:13" x14ac:dyDescent="0.25">
      <c r="A2171">
        <v>5312</v>
      </c>
      <c r="B2171">
        <v>4</v>
      </c>
      <c r="C2171" s="1">
        <v>43577</v>
      </c>
      <c r="D2171">
        <v>16.55</v>
      </c>
      <c r="E2171">
        <v>3.31</v>
      </c>
      <c r="F2171">
        <f>$O$2-C2171</f>
        <v>9</v>
      </c>
      <c r="G2171" cm="1">
        <f t="array" ref="G2171">_xlfn.IFS(F2171&gt;_xlfn.QUARTILE.INC(F:F,3),4,F2171&gt;_xlfn.QUARTILE.INC(F:F,2),3,F2171&gt;_xlfn.QUARTILE.INC(F:F,1),2,F2171&lt;=_xlfn.QUARTILE.INC(F:F,1),1)</f>
        <v>4</v>
      </c>
      <c r="H2171" cm="1">
        <f t="array" ref="H2171">_xlfn.IFS(B2171&gt;_xlfn.QUARTILE.INC(B:B,3),1,B2171&gt;_xlfn.QUARTILE.INC(B:B,2),2,B2171&gt;_xlfn.QUARTILE.INC(B:B,1),3,B2171&lt;=_xlfn.QUARTILE.INC(B:B,1),4)</f>
        <v>4</v>
      </c>
      <c r="I2171" cm="1">
        <f t="array" ref="I2171">_xlfn.IFS(D2171&gt;_xlfn.QUARTILE.INC(D:D,3),1,D2171&gt;_xlfn.QUARTILE.INC(D:D,2),2,D2171&gt;_xlfn.QUARTILE.INC(D:D,1),3,D2171&lt;=_xlfn.QUARTILE.INC(D:D,1),4)</f>
        <v>4</v>
      </c>
      <c r="J2171" t="str">
        <f t="shared" si="132"/>
        <v>444</v>
      </c>
      <c r="K2171" t="str">
        <f t="shared" si="133"/>
        <v>At Risk</v>
      </c>
      <c r="L2171" t="str">
        <f t="shared" si="134"/>
        <v/>
      </c>
      <c r="M2171" t="str">
        <f t="shared" si="135"/>
        <v/>
      </c>
    </row>
    <row r="2172" spans="1:13" x14ac:dyDescent="0.25">
      <c r="A2172">
        <v>8038</v>
      </c>
      <c r="B2172">
        <v>3</v>
      </c>
      <c r="C2172" s="1">
        <v>43568</v>
      </c>
      <c r="D2172">
        <v>16.5</v>
      </c>
      <c r="E2172">
        <v>3.3</v>
      </c>
      <c r="F2172">
        <f>$O$2-C2172</f>
        <v>18</v>
      </c>
      <c r="G2172" cm="1">
        <f t="array" ref="G2172">_xlfn.IFS(F2172&gt;_xlfn.QUARTILE.INC(F:F,3),4,F2172&gt;_xlfn.QUARTILE.INC(F:F,2),3,F2172&gt;_xlfn.QUARTILE.INC(F:F,1),2,F2172&lt;=_xlfn.QUARTILE.INC(F:F,1),1)</f>
        <v>4</v>
      </c>
      <c r="H2172" cm="1">
        <f t="array" ref="H2172">_xlfn.IFS(B2172&gt;_xlfn.QUARTILE.INC(B:B,3),1,B2172&gt;_xlfn.QUARTILE.INC(B:B,2),2,B2172&gt;_xlfn.QUARTILE.INC(B:B,1),3,B2172&lt;=_xlfn.QUARTILE.INC(B:B,1),4)</f>
        <v>4</v>
      </c>
      <c r="I2172" cm="1">
        <f t="array" ref="I2172">_xlfn.IFS(D2172&gt;_xlfn.QUARTILE.INC(D:D,3),1,D2172&gt;_xlfn.QUARTILE.INC(D:D,2),2,D2172&gt;_xlfn.QUARTILE.INC(D:D,1),3,D2172&lt;=_xlfn.QUARTILE.INC(D:D,1),4)</f>
        <v>4</v>
      </c>
      <c r="J2172" t="str">
        <f t="shared" si="132"/>
        <v>444</v>
      </c>
      <c r="K2172" t="str">
        <f t="shared" si="133"/>
        <v>At Risk</v>
      </c>
      <c r="L2172" t="str">
        <f t="shared" si="134"/>
        <v/>
      </c>
      <c r="M2172" t="str">
        <f t="shared" si="135"/>
        <v/>
      </c>
    </row>
    <row r="2173" spans="1:13" x14ac:dyDescent="0.25">
      <c r="A2173">
        <v>5834</v>
      </c>
      <c r="B2173">
        <v>5</v>
      </c>
      <c r="C2173" s="1">
        <v>43565</v>
      </c>
      <c r="D2173">
        <v>16.399999999999999</v>
      </c>
      <c r="E2173">
        <v>3.28</v>
      </c>
      <c r="F2173">
        <f>$O$2-C2173</f>
        <v>21</v>
      </c>
      <c r="G2173" cm="1">
        <f t="array" ref="G2173">_xlfn.IFS(F2173&gt;_xlfn.QUARTILE.INC(F:F,3),4,F2173&gt;_xlfn.QUARTILE.INC(F:F,2),3,F2173&gt;_xlfn.QUARTILE.INC(F:F,1),2,F2173&lt;=_xlfn.QUARTILE.INC(F:F,1),1)</f>
        <v>4</v>
      </c>
      <c r="H2173" cm="1">
        <f t="array" ref="H2173">_xlfn.IFS(B2173&gt;_xlfn.QUARTILE.INC(B:B,3),1,B2173&gt;_xlfn.QUARTILE.INC(B:B,2),2,B2173&gt;_xlfn.QUARTILE.INC(B:B,1),3,B2173&lt;=_xlfn.QUARTILE.INC(B:B,1),4)</f>
        <v>4</v>
      </c>
      <c r="I2173" cm="1">
        <f t="array" ref="I2173">_xlfn.IFS(D2173&gt;_xlfn.QUARTILE.INC(D:D,3),1,D2173&gt;_xlfn.QUARTILE.INC(D:D,2),2,D2173&gt;_xlfn.QUARTILE.INC(D:D,1),3,D2173&lt;=_xlfn.QUARTILE.INC(D:D,1),4)</f>
        <v>4</v>
      </c>
      <c r="J2173" t="str">
        <f t="shared" si="132"/>
        <v>444</v>
      </c>
      <c r="K2173" t="str">
        <f t="shared" si="133"/>
        <v>At Risk</v>
      </c>
      <c r="L2173" t="str">
        <f t="shared" si="134"/>
        <v/>
      </c>
      <c r="M2173" t="str">
        <f t="shared" si="135"/>
        <v/>
      </c>
    </row>
    <row r="2174" spans="1:13" x14ac:dyDescent="0.25">
      <c r="A2174">
        <v>455</v>
      </c>
      <c r="B2174">
        <v>3</v>
      </c>
      <c r="C2174" s="1">
        <v>43583</v>
      </c>
      <c r="D2174">
        <v>16.25</v>
      </c>
      <c r="E2174">
        <v>4.0625</v>
      </c>
      <c r="F2174">
        <f>$O$2-C2174</f>
        <v>3</v>
      </c>
      <c r="G2174" cm="1">
        <f t="array" ref="G2174">_xlfn.IFS(F2174&gt;_xlfn.QUARTILE.INC(F:F,3),4,F2174&gt;_xlfn.QUARTILE.INC(F:F,2),3,F2174&gt;_xlfn.QUARTILE.INC(F:F,1),2,F2174&lt;=_xlfn.QUARTILE.INC(F:F,1),1)</f>
        <v>1</v>
      </c>
      <c r="H2174" cm="1">
        <f t="array" ref="H2174">_xlfn.IFS(B2174&gt;_xlfn.QUARTILE.INC(B:B,3),1,B2174&gt;_xlfn.QUARTILE.INC(B:B,2),2,B2174&gt;_xlfn.QUARTILE.INC(B:B,1),3,B2174&lt;=_xlfn.QUARTILE.INC(B:B,1),4)</f>
        <v>4</v>
      </c>
      <c r="I2174" cm="1">
        <f t="array" ref="I2174">_xlfn.IFS(D2174&gt;_xlfn.QUARTILE.INC(D:D,3),1,D2174&gt;_xlfn.QUARTILE.INC(D:D,2),2,D2174&gt;_xlfn.QUARTILE.INC(D:D,1),3,D2174&lt;=_xlfn.QUARTILE.INC(D:D,1),4)</f>
        <v>4</v>
      </c>
      <c r="J2174" t="str">
        <f t="shared" si="132"/>
        <v>144</v>
      </c>
      <c r="K2174" t="str">
        <f t="shared" si="133"/>
        <v/>
      </c>
      <c r="L2174" t="str">
        <f t="shared" si="134"/>
        <v/>
      </c>
      <c r="M2174" t="str">
        <f t="shared" si="135"/>
        <v/>
      </c>
    </row>
    <row r="2175" spans="1:13" x14ac:dyDescent="0.25">
      <c r="A2175">
        <v>654</v>
      </c>
      <c r="B2175">
        <v>4</v>
      </c>
      <c r="C2175" s="1">
        <v>43581</v>
      </c>
      <c r="D2175">
        <v>16.2</v>
      </c>
      <c r="E2175">
        <v>3.23999999999999</v>
      </c>
      <c r="F2175">
        <f>$O$2-C2175</f>
        <v>5</v>
      </c>
      <c r="G2175" cm="1">
        <f t="array" ref="G2175">_xlfn.IFS(F2175&gt;_xlfn.QUARTILE.INC(F:F,3),4,F2175&gt;_xlfn.QUARTILE.INC(F:F,2),3,F2175&gt;_xlfn.QUARTILE.INC(F:F,1),2,F2175&lt;=_xlfn.QUARTILE.INC(F:F,1),1)</f>
        <v>3</v>
      </c>
      <c r="H2175" cm="1">
        <f t="array" ref="H2175">_xlfn.IFS(B2175&gt;_xlfn.QUARTILE.INC(B:B,3),1,B2175&gt;_xlfn.QUARTILE.INC(B:B,2),2,B2175&gt;_xlfn.QUARTILE.INC(B:B,1),3,B2175&lt;=_xlfn.QUARTILE.INC(B:B,1),4)</f>
        <v>4</v>
      </c>
      <c r="I2175" cm="1">
        <f t="array" ref="I2175">_xlfn.IFS(D2175&gt;_xlfn.QUARTILE.INC(D:D,3),1,D2175&gt;_xlfn.QUARTILE.INC(D:D,2),2,D2175&gt;_xlfn.QUARTILE.INC(D:D,1),3,D2175&lt;=_xlfn.QUARTILE.INC(D:D,1),4)</f>
        <v>4</v>
      </c>
      <c r="J2175" t="str">
        <f t="shared" si="132"/>
        <v>344</v>
      </c>
      <c r="K2175" t="str">
        <f t="shared" si="133"/>
        <v/>
      </c>
      <c r="L2175" t="str">
        <f t="shared" si="134"/>
        <v/>
      </c>
      <c r="M2175" t="str">
        <f t="shared" si="135"/>
        <v/>
      </c>
    </row>
    <row r="2176" spans="1:13" x14ac:dyDescent="0.25">
      <c r="A2176">
        <v>165</v>
      </c>
      <c r="B2176">
        <v>4</v>
      </c>
      <c r="C2176" s="1">
        <v>43563</v>
      </c>
      <c r="D2176">
        <v>16.100000000000001</v>
      </c>
      <c r="E2176">
        <v>4.0250000000000004</v>
      </c>
      <c r="F2176">
        <f>$O$2-C2176</f>
        <v>23</v>
      </c>
      <c r="G2176" cm="1">
        <f t="array" ref="G2176">_xlfn.IFS(F2176&gt;_xlfn.QUARTILE.INC(F:F,3),4,F2176&gt;_xlfn.QUARTILE.INC(F:F,2),3,F2176&gt;_xlfn.QUARTILE.INC(F:F,1),2,F2176&lt;=_xlfn.QUARTILE.INC(F:F,1),1)</f>
        <v>4</v>
      </c>
      <c r="H2176" cm="1">
        <f t="array" ref="H2176">_xlfn.IFS(B2176&gt;_xlfn.QUARTILE.INC(B:B,3),1,B2176&gt;_xlfn.QUARTILE.INC(B:B,2),2,B2176&gt;_xlfn.QUARTILE.INC(B:B,1),3,B2176&lt;=_xlfn.QUARTILE.INC(B:B,1),4)</f>
        <v>4</v>
      </c>
      <c r="I2176" cm="1">
        <f t="array" ref="I2176">_xlfn.IFS(D2176&gt;_xlfn.QUARTILE.INC(D:D,3),1,D2176&gt;_xlfn.QUARTILE.INC(D:D,2),2,D2176&gt;_xlfn.QUARTILE.INC(D:D,1),3,D2176&lt;=_xlfn.QUARTILE.INC(D:D,1),4)</f>
        <v>4</v>
      </c>
      <c r="J2176" t="str">
        <f t="shared" si="132"/>
        <v>444</v>
      </c>
      <c r="K2176" t="str">
        <f t="shared" si="133"/>
        <v>At Risk</v>
      </c>
      <c r="L2176" t="str">
        <f t="shared" si="134"/>
        <v/>
      </c>
      <c r="M2176" t="str">
        <f t="shared" si="135"/>
        <v/>
      </c>
    </row>
    <row r="2177" spans="1:13" x14ac:dyDescent="0.25">
      <c r="A2177">
        <v>5413</v>
      </c>
      <c r="B2177">
        <v>3</v>
      </c>
      <c r="C2177" s="1">
        <v>43580</v>
      </c>
      <c r="D2177">
        <v>16.100000000000001</v>
      </c>
      <c r="E2177">
        <v>5.36666666666666</v>
      </c>
      <c r="F2177">
        <f>$O$2-C2177</f>
        <v>6</v>
      </c>
      <c r="G2177" cm="1">
        <f t="array" ref="G2177">_xlfn.IFS(F2177&gt;_xlfn.QUARTILE.INC(F:F,3),4,F2177&gt;_xlfn.QUARTILE.INC(F:F,2),3,F2177&gt;_xlfn.QUARTILE.INC(F:F,1),2,F2177&lt;=_xlfn.QUARTILE.INC(F:F,1),1)</f>
        <v>3</v>
      </c>
      <c r="H2177" cm="1">
        <f t="array" ref="H2177">_xlfn.IFS(B2177&gt;_xlfn.QUARTILE.INC(B:B,3),1,B2177&gt;_xlfn.QUARTILE.INC(B:B,2),2,B2177&gt;_xlfn.QUARTILE.INC(B:B,1),3,B2177&lt;=_xlfn.QUARTILE.INC(B:B,1),4)</f>
        <v>4</v>
      </c>
      <c r="I2177" cm="1">
        <f t="array" ref="I2177">_xlfn.IFS(D2177&gt;_xlfn.QUARTILE.INC(D:D,3),1,D2177&gt;_xlfn.QUARTILE.INC(D:D,2),2,D2177&gt;_xlfn.QUARTILE.INC(D:D,1),3,D2177&lt;=_xlfn.QUARTILE.INC(D:D,1),4)</f>
        <v>4</v>
      </c>
      <c r="J2177" t="str">
        <f t="shared" si="132"/>
        <v>344</v>
      </c>
      <c r="K2177" t="str">
        <f t="shared" si="133"/>
        <v/>
      </c>
      <c r="L2177" t="str">
        <f t="shared" si="134"/>
        <v/>
      </c>
      <c r="M2177" t="str">
        <f t="shared" si="135"/>
        <v/>
      </c>
    </row>
    <row r="2178" spans="1:13" x14ac:dyDescent="0.25">
      <c r="A2178">
        <v>365</v>
      </c>
      <c r="B2178">
        <v>3</v>
      </c>
      <c r="C2178" s="1">
        <v>43583</v>
      </c>
      <c r="D2178">
        <v>16</v>
      </c>
      <c r="E2178">
        <v>4</v>
      </c>
      <c r="F2178">
        <f>$O$2-C2178</f>
        <v>3</v>
      </c>
      <c r="G2178" cm="1">
        <f t="array" ref="G2178">_xlfn.IFS(F2178&gt;_xlfn.QUARTILE.INC(F:F,3),4,F2178&gt;_xlfn.QUARTILE.INC(F:F,2),3,F2178&gt;_xlfn.QUARTILE.INC(F:F,1),2,F2178&lt;=_xlfn.QUARTILE.INC(F:F,1),1)</f>
        <v>1</v>
      </c>
      <c r="H2178" cm="1">
        <f t="array" ref="H2178">_xlfn.IFS(B2178&gt;_xlfn.QUARTILE.INC(B:B,3),1,B2178&gt;_xlfn.QUARTILE.INC(B:B,2),2,B2178&gt;_xlfn.QUARTILE.INC(B:B,1),3,B2178&lt;=_xlfn.QUARTILE.INC(B:B,1),4)</f>
        <v>4</v>
      </c>
      <c r="I2178" cm="1">
        <f t="array" ref="I2178">_xlfn.IFS(D2178&gt;_xlfn.QUARTILE.INC(D:D,3),1,D2178&gt;_xlfn.QUARTILE.INC(D:D,2),2,D2178&gt;_xlfn.QUARTILE.INC(D:D,1),3,D2178&lt;=_xlfn.QUARTILE.INC(D:D,1),4)</f>
        <v>4</v>
      </c>
      <c r="J2178" t="str">
        <f t="shared" si="132"/>
        <v>144</v>
      </c>
      <c r="K2178" t="str">
        <f t="shared" si="133"/>
        <v/>
      </c>
      <c r="L2178" t="str">
        <f t="shared" si="134"/>
        <v/>
      </c>
      <c r="M2178" t="str">
        <f t="shared" si="135"/>
        <v/>
      </c>
    </row>
    <row r="2179" spans="1:13" x14ac:dyDescent="0.25">
      <c r="A2179">
        <v>5156</v>
      </c>
      <c r="B2179">
        <v>4</v>
      </c>
      <c r="C2179" s="1">
        <v>43582</v>
      </c>
      <c r="D2179">
        <v>16</v>
      </c>
      <c r="E2179">
        <v>3.2</v>
      </c>
      <c r="F2179">
        <f>$O$2-C2179</f>
        <v>4</v>
      </c>
      <c r="G2179" cm="1">
        <f t="array" ref="G2179">_xlfn.IFS(F2179&gt;_xlfn.QUARTILE.INC(F:F,3),4,F2179&gt;_xlfn.QUARTILE.INC(F:F,2),3,F2179&gt;_xlfn.QUARTILE.INC(F:F,1),2,F2179&lt;=_xlfn.QUARTILE.INC(F:F,1),1)</f>
        <v>2</v>
      </c>
      <c r="H2179" cm="1">
        <f t="array" ref="H2179">_xlfn.IFS(B2179&gt;_xlfn.QUARTILE.INC(B:B,3),1,B2179&gt;_xlfn.QUARTILE.INC(B:B,2),2,B2179&gt;_xlfn.QUARTILE.INC(B:B,1),3,B2179&lt;=_xlfn.QUARTILE.INC(B:B,1),4)</f>
        <v>4</v>
      </c>
      <c r="I2179" cm="1">
        <f t="array" ref="I2179">_xlfn.IFS(D2179&gt;_xlfn.QUARTILE.INC(D:D,3),1,D2179&gt;_xlfn.QUARTILE.INC(D:D,2),2,D2179&gt;_xlfn.QUARTILE.INC(D:D,1),3,D2179&lt;=_xlfn.QUARTILE.INC(D:D,1),4)</f>
        <v>4</v>
      </c>
      <c r="J2179" t="str">
        <f t="shared" ref="J2179:J2242" si="136">_xlfn.CONCAT(G2179,H2179,I2179,)</f>
        <v>244</v>
      </c>
      <c r="K2179" t="str">
        <f t="shared" ref="K2179:K2242" si="137">IF(OR(G2179=4,G2179=4),"At Risk", "")</f>
        <v/>
      </c>
      <c r="L2179" t="str">
        <f t="shared" ref="L2179:L2242" si="138">IF(AND(G2179=1,H2179=1,I2179=1),"Champion","")</f>
        <v/>
      </c>
      <c r="M2179" t="str">
        <f t="shared" ref="M2179:M2242" si="139">IF(H2179=1,"Loyal","")</f>
        <v/>
      </c>
    </row>
    <row r="2180" spans="1:13" x14ac:dyDescent="0.25">
      <c r="A2180">
        <v>5706</v>
      </c>
      <c r="B2180">
        <v>3</v>
      </c>
      <c r="C2180" s="1">
        <v>43566</v>
      </c>
      <c r="D2180">
        <v>15.9</v>
      </c>
      <c r="E2180">
        <v>3.9750000000000001</v>
      </c>
      <c r="F2180">
        <f>$O$2-C2180</f>
        <v>20</v>
      </c>
      <c r="G2180" cm="1">
        <f t="array" ref="G2180">_xlfn.IFS(F2180&gt;_xlfn.QUARTILE.INC(F:F,3),4,F2180&gt;_xlfn.QUARTILE.INC(F:F,2),3,F2180&gt;_xlfn.QUARTILE.INC(F:F,1),2,F2180&lt;=_xlfn.QUARTILE.INC(F:F,1),1)</f>
        <v>4</v>
      </c>
      <c r="H2180" cm="1">
        <f t="array" ref="H2180">_xlfn.IFS(B2180&gt;_xlfn.QUARTILE.INC(B:B,3),1,B2180&gt;_xlfn.QUARTILE.INC(B:B,2),2,B2180&gt;_xlfn.QUARTILE.INC(B:B,1),3,B2180&lt;=_xlfn.QUARTILE.INC(B:B,1),4)</f>
        <v>4</v>
      </c>
      <c r="I2180" cm="1">
        <f t="array" ref="I2180">_xlfn.IFS(D2180&gt;_xlfn.QUARTILE.INC(D:D,3),1,D2180&gt;_xlfn.QUARTILE.INC(D:D,2),2,D2180&gt;_xlfn.QUARTILE.INC(D:D,1),3,D2180&lt;=_xlfn.QUARTILE.INC(D:D,1),4)</f>
        <v>4</v>
      </c>
      <c r="J2180" t="str">
        <f t="shared" si="136"/>
        <v>444</v>
      </c>
      <c r="K2180" t="str">
        <f t="shared" si="137"/>
        <v>At Risk</v>
      </c>
      <c r="L2180" t="str">
        <f t="shared" si="138"/>
        <v/>
      </c>
      <c r="M2180" t="str">
        <f t="shared" si="139"/>
        <v/>
      </c>
    </row>
    <row r="2181" spans="1:13" x14ac:dyDescent="0.25">
      <c r="A2181">
        <v>713</v>
      </c>
      <c r="B2181">
        <v>3</v>
      </c>
      <c r="C2181" s="1">
        <v>43560</v>
      </c>
      <c r="D2181">
        <v>15.75</v>
      </c>
      <c r="E2181">
        <v>3.9375</v>
      </c>
      <c r="F2181">
        <f>$O$2-C2181</f>
        <v>26</v>
      </c>
      <c r="G2181" cm="1">
        <f t="array" ref="G2181">_xlfn.IFS(F2181&gt;_xlfn.QUARTILE.INC(F:F,3),4,F2181&gt;_xlfn.QUARTILE.INC(F:F,2),3,F2181&gt;_xlfn.QUARTILE.INC(F:F,1),2,F2181&lt;=_xlfn.QUARTILE.INC(F:F,1),1)</f>
        <v>4</v>
      </c>
      <c r="H2181" cm="1">
        <f t="array" ref="H2181">_xlfn.IFS(B2181&gt;_xlfn.QUARTILE.INC(B:B,3),1,B2181&gt;_xlfn.QUARTILE.INC(B:B,2),2,B2181&gt;_xlfn.QUARTILE.INC(B:B,1),3,B2181&lt;=_xlfn.QUARTILE.INC(B:B,1),4)</f>
        <v>4</v>
      </c>
      <c r="I2181" cm="1">
        <f t="array" ref="I2181">_xlfn.IFS(D2181&gt;_xlfn.QUARTILE.INC(D:D,3),1,D2181&gt;_xlfn.QUARTILE.INC(D:D,2),2,D2181&gt;_xlfn.QUARTILE.INC(D:D,1),3,D2181&lt;=_xlfn.QUARTILE.INC(D:D,1),4)</f>
        <v>4</v>
      </c>
      <c r="J2181" t="str">
        <f t="shared" si="136"/>
        <v>444</v>
      </c>
      <c r="K2181" t="str">
        <f t="shared" si="137"/>
        <v>At Risk</v>
      </c>
      <c r="L2181" t="str">
        <f t="shared" si="138"/>
        <v/>
      </c>
      <c r="M2181" t="str">
        <f t="shared" si="139"/>
        <v/>
      </c>
    </row>
    <row r="2182" spans="1:13" x14ac:dyDescent="0.25">
      <c r="A2182">
        <v>445</v>
      </c>
      <c r="B2182">
        <v>2</v>
      </c>
      <c r="C2182" s="1">
        <v>43577</v>
      </c>
      <c r="D2182">
        <v>15.75</v>
      </c>
      <c r="E2182">
        <v>5.25</v>
      </c>
      <c r="F2182">
        <f>$O$2-C2182</f>
        <v>9</v>
      </c>
      <c r="G2182" cm="1">
        <f t="array" ref="G2182">_xlfn.IFS(F2182&gt;_xlfn.QUARTILE.INC(F:F,3),4,F2182&gt;_xlfn.QUARTILE.INC(F:F,2),3,F2182&gt;_xlfn.QUARTILE.INC(F:F,1),2,F2182&lt;=_xlfn.QUARTILE.INC(F:F,1),1)</f>
        <v>4</v>
      </c>
      <c r="H2182" cm="1">
        <f t="array" ref="H2182">_xlfn.IFS(B2182&gt;_xlfn.QUARTILE.INC(B:B,3),1,B2182&gt;_xlfn.QUARTILE.INC(B:B,2),2,B2182&gt;_xlfn.QUARTILE.INC(B:B,1),3,B2182&lt;=_xlfn.QUARTILE.INC(B:B,1),4)</f>
        <v>4</v>
      </c>
      <c r="I2182" cm="1">
        <f t="array" ref="I2182">_xlfn.IFS(D2182&gt;_xlfn.QUARTILE.INC(D:D,3),1,D2182&gt;_xlfn.QUARTILE.INC(D:D,2),2,D2182&gt;_xlfn.QUARTILE.INC(D:D,1),3,D2182&lt;=_xlfn.QUARTILE.INC(D:D,1),4)</f>
        <v>4</v>
      </c>
      <c r="J2182" t="str">
        <f t="shared" si="136"/>
        <v>444</v>
      </c>
      <c r="K2182" t="str">
        <f t="shared" si="137"/>
        <v>At Risk</v>
      </c>
      <c r="L2182" t="str">
        <f t="shared" si="138"/>
        <v/>
      </c>
      <c r="M2182" t="str">
        <f t="shared" si="139"/>
        <v/>
      </c>
    </row>
    <row r="2183" spans="1:13" x14ac:dyDescent="0.25">
      <c r="A2183">
        <v>5774</v>
      </c>
      <c r="B2183">
        <v>5</v>
      </c>
      <c r="C2183" s="1">
        <v>43564</v>
      </c>
      <c r="D2183">
        <v>15.7</v>
      </c>
      <c r="E2183">
        <v>3.14</v>
      </c>
      <c r="F2183">
        <f>$O$2-C2183</f>
        <v>22</v>
      </c>
      <c r="G2183" cm="1">
        <f t="array" ref="G2183">_xlfn.IFS(F2183&gt;_xlfn.QUARTILE.INC(F:F,3),4,F2183&gt;_xlfn.QUARTILE.INC(F:F,2),3,F2183&gt;_xlfn.QUARTILE.INC(F:F,1),2,F2183&lt;=_xlfn.QUARTILE.INC(F:F,1),1)</f>
        <v>4</v>
      </c>
      <c r="H2183" cm="1">
        <f t="array" ref="H2183">_xlfn.IFS(B2183&gt;_xlfn.QUARTILE.INC(B:B,3),1,B2183&gt;_xlfn.QUARTILE.INC(B:B,2),2,B2183&gt;_xlfn.QUARTILE.INC(B:B,1),3,B2183&lt;=_xlfn.QUARTILE.INC(B:B,1),4)</f>
        <v>4</v>
      </c>
      <c r="I2183" cm="1">
        <f t="array" ref="I2183">_xlfn.IFS(D2183&gt;_xlfn.QUARTILE.INC(D:D,3),1,D2183&gt;_xlfn.QUARTILE.INC(D:D,2),2,D2183&gt;_xlfn.QUARTILE.INC(D:D,1),3,D2183&lt;=_xlfn.QUARTILE.INC(D:D,1),4)</f>
        <v>4</v>
      </c>
      <c r="J2183" t="str">
        <f t="shared" si="136"/>
        <v>444</v>
      </c>
      <c r="K2183" t="str">
        <f t="shared" si="137"/>
        <v>At Risk</v>
      </c>
      <c r="L2183" t="str">
        <f t="shared" si="138"/>
        <v/>
      </c>
      <c r="M2183" t="str">
        <f t="shared" si="139"/>
        <v/>
      </c>
    </row>
    <row r="2184" spans="1:13" x14ac:dyDescent="0.25">
      <c r="A2184">
        <v>604</v>
      </c>
      <c r="B2184">
        <v>5</v>
      </c>
      <c r="C2184" s="1">
        <v>43584</v>
      </c>
      <c r="D2184">
        <v>15.7</v>
      </c>
      <c r="E2184">
        <v>3.1399999999999899</v>
      </c>
      <c r="F2184">
        <f>$O$2-C2184</f>
        <v>2</v>
      </c>
      <c r="G2184" cm="1">
        <f t="array" ref="G2184">_xlfn.IFS(F2184&gt;_xlfn.QUARTILE.INC(F:F,3),4,F2184&gt;_xlfn.QUARTILE.INC(F:F,2),3,F2184&gt;_xlfn.QUARTILE.INC(F:F,1),2,F2184&lt;=_xlfn.QUARTILE.INC(F:F,1),1)</f>
        <v>1</v>
      </c>
      <c r="H2184" cm="1">
        <f t="array" ref="H2184">_xlfn.IFS(B2184&gt;_xlfn.QUARTILE.INC(B:B,3),1,B2184&gt;_xlfn.QUARTILE.INC(B:B,2),2,B2184&gt;_xlfn.QUARTILE.INC(B:B,1),3,B2184&lt;=_xlfn.QUARTILE.INC(B:B,1),4)</f>
        <v>4</v>
      </c>
      <c r="I2184" cm="1">
        <f t="array" ref="I2184">_xlfn.IFS(D2184&gt;_xlfn.QUARTILE.INC(D:D,3),1,D2184&gt;_xlfn.QUARTILE.INC(D:D,2),2,D2184&gt;_xlfn.QUARTILE.INC(D:D,1),3,D2184&lt;=_xlfn.QUARTILE.INC(D:D,1),4)</f>
        <v>4</v>
      </c>
      <c r="J2184" t="str">
        <f t="shared" si="136"/>
        <v>144</v>
      </c>
      <c r="K2184" t="str">
        <f t="shared" si="137"/>
        <v/>
      </c>
      <c r="L2184" t="str">
        <f t="shared" si="138"/>
        <v/>
      </c>
      <c r="M2184" t="str">
        <f t="shared" si="139"/>
        <v/>
      </c>
    </row>
    <row r="2185" spans="1:13" x14ac:dyDescent="0.25">
      <c r="A2185">
        <v>27</v>
      </c>
      <c r="B2185">
        <v>5</v>
      </c>
      <c r="C2185" s="1">
        <v>43582</v>
      </c>
      <c r="D2185">
        <v>15.6</v>
      </c>
      <c r="E2185">
        <v>3.12</v>
      </c>
      <c r="F2185">
        <f>$O$2-C2185</f>
        <v>4</v>
      </c>
      <c r="G2185" cm="1">
        <f t="array" ref="G2185">_xlfn.IFS(F2185&gt;_xlfn.QUARTILE.INC(F:F,3),4,F2185&gt;_xlfn.QUARTILE.INC(F:F,2),3,F2185&gt;_xlfn.QUARTILE.INC(F:F,1),2,F2185&lt;=_xlfn.QUARTILE.INC(F:F,1),1)</f>
        <v>2</v>
      </c>
      <c r="H2185" cm="1">
        <f t="array" ref="H2185">_xlfn.IFS(B2185&gt;_xlfn.QUARTILE.INC(B:B,3),1,B2185&gt;_xlfn.QUARTILE.INC(B:B,2),2,B2185&gt;_xlfn.QUARTILE.INC(B:B,1),3,B2185&lt;=_xlfn.QUARTILE.INC(B:B,1),4)</f>
        <v>4</v>
      </c>
      <c r="I2185" cm="1">
        <f t="array" ref="I2185">_xlfn.IFS(D2185&gt;_xlfn.QUARTILE.INC(D:D,3),1,D2185&gt;_xlfn.QUARTILE.INC(D:D,2),2,D2185&gt;_xlfn.QUARTILE.INC(D:D,1),3,D2185&lt;=_xlfn.QUARTILE.INC(D:D,1),4)</f>
        <v>4</v>
      </c>
      <c r="J2185" t="str">
        <f t="shared" si="136"/>
        <v>244</v>
      </c>
      <c r="K2185" t="str">
        <f t="shared" si="137"/>
        <v/>
      </c>
      <c r="L2185" t="str">
        <f t="shared" si="138"/>
        <v/>
      </c>
      <c r="M2185" t="str">
        <f t="shared" si="139"/>
        <v/>
      </c>
    </row>
    <row r="2186" spans="1:13" x14ac:dyDescent="0.25">
      <c r="A2186">
        <v>266</v>
      </c>
      <c r="B2186">
        <v>4</v>
      </c>
      <c r="C2186" s="1">
        <v>43581</v>
      </c>
      <c r="D2186">
        <v>15.6</v>
      </c>
      <c r="E2186">
        <v>3.12</v>
      </c>
      <c r="F2186">
        <f>$O$2-C2186</f>
        <v>5</v>
      </c>
      <c r="G2186" cm="1">
        <f t="array" ref="G2186">_xlfn.IFS(F2186&gt;_xlfn.QUARTILE.INC(F:F,3),4,F2186&gt;_xlfn.QUARTILE.INC(F:F,2),3,F2186&gt;_xlfn.QUARTILE.INC(F:F,1),2,F2186&lt;=_xlfn.QUARTILE.INC(F:F,1),1)</f>
        <v>3</v>
      </c>
      <c r="H2186" cm="1">
        <f t="array" ref="H2186">_xlfn.IFS(B2186&gt;_xlfn.QUARTILE.INC(B:B,3),1,B2186&gt;_xlfn.QUARTILE.INC(B:B,2),2,B2186&gt;_xlfn.QUARTILE.INC(B:B,1),3,B2186&lt;=_xlfn.QUARTILE.INC(B:B,1),4)</f>
        <v>4</v>
      </c>
      <c r="I2186" cm="1">
        <f t="array" ref="I2186">_xlfn.IFS(D2186&gt;_xlfn.QUARTILE.INC(D:D,3),1,D2186&gt;_xlfn.QUARTILE.INC(D:D,2),2,D2186&gt;_xlfn.QUARTILE.INC(D:D,1),3,D2186&lt;=_xlfn.QUARTILE.INC(D:D,1),4)</f>
        <v>4</v>
      </c>
      <c r="J2186" t="str">
        <f t="shared" si="136"/>
        <v>344</v>
      </c>
      <c r="K2186" t="str">
        <f t="shared" si="137"/>
        <v/>
      </c>
      <c r="L2186" t="str">
        <f t="shared" si="138"/>
        <v/>
      </c>
      <c r="M2186" t="str">
        <f t="shared" si="139"/>
        <v/>
      </c>
    </row>
    <row r="2187" spans="1:13" x14ac:dyDescent="0.25">
      <c r="A2187">
        <v>123</v>
      </c>
      <c r="B2187">
        <v>3</v>
      </c>
      <c r="C2187" s="1">
        <v>43561</v>
      </c>
      <c r="D2187">
        <v>15.6</v>
      </c>
      <c r="E2187">
        <v>5.2</v>
      </c>
      <c r="F2187">
        <f>$O$2-C2187</f>
        <v>25</v>
      </c>
      <c r="G2187" cm="1">
        <f t="array" ref="G2187">_xlfn.IFS(F2187&gt;_xlfn.QUARTILE.INC(F:F,3),4,F2187&gt;_xlfn.QUARTILE.INC(F:F,2),3,F2187&gt;_xlfn.QUARTILE.INC(F:F,1),2,F2187&lt;=_xlfn.QUARTILE.INC(F:F,1),1)</f>
        <v>4</v>
      </c>
      <c r="H2187" cm="1">
        <f t="array" ref="H2187">_xlfn.IFS(B2187&gt;_xlfn.QUARTILE.INC(B:B,3),1,B2187&gt;_xlfn.QUARTILE.INC(B:B,2),2,B2187&gt;_xlfn.QUARTILE.INC(B:B,1),3,B2187&lt;=_xlfn.QUARTILE.INC(B:B,1),4)</f>
        <v>4</v>
      </c>
      <c r="I2187" cm="1">
        <f t="array" ref="I2187">_xlfn.IFS(D2187&gt;_xlfn.QUARTILE.INC(D:D,3),1,D2187&gt;_xlfn.QUARTILE.INC(D:D,2),2,D2187&gt;_xlfn.QUARTILE.INC(D:D,1),3,D2187&lt;=_xlfn.QUARTILE.INC(D:D,1),4)</f>
        <v>4</v>
      </c>
      <c r="J2187" t="str">
        <f t="shared" si="136"/>
        <v>444</v>
      </c>
      <c r="K2187" t="str">
        <f t="shared" si="137"/>
        <v>At Risk</v>
      </c>
      <c r="L2187" t="str">
        <f t="shared" si="138"/>
        <v/>
      </c>
      <c r="M2187" t="str">
        <f t="shared" si="139"/>
        <v/>
      </c>
    </row>
    <row r="2188" spans="1:13" x14ac:dyDescent="0.25">
      <c r="A2188">
        <v>5034</v>
      </c>
      <c r="B2188">
        <v>3</v>
      </c>
      <c r="C2188" s="1">
        <v>43584</v>
      </c>
      <c r="D2188">
        <v>15.5</v>
      </c>
      <c r="E2188">
        <v>3.875</v>
      </c>
      <c r="F2188">
        <f>$O$2-C2188</f>
        <v>2</v>
      </c>
      <c r="G2188" cm="1">
        <f t="array" ref="G2188">_xlfn.IFS(F2188&gt;_xlfn.QUARTILE.INC(F:F,3),4,F2188&gt;_xlfn.QUARTILE.INC(F:F,2),3,F2188&gt;_xlfn.QUARTILE.INC(F:F,1),2,F2188&lt;=_xlfn.QUARTILE.INC(F:F,1),1)</f>
        <v>1</v>
      </c>
      <c r="H2188" cm="1">
        <f t="array" ref="H2188">_xlfn.IFS(B2188&gt;_xlfn.QUARTILE.INC(B:B,3),1,B2188&gt;_xlfn.QUARTILE.INC(B:B,2),2,B2188&gt;_xlfn.QUARTILE.INC(B:B,1),3,B2188&lt;=_xlfn.QUARTILE.INC(B:B,1),4)</f>
        <v>4</v>
      </c>
      <c r="I2188" cm="1">
        <f t="array" ref="I2188">_xlfn.IFS(D2188&gt;_xlfn.QUARTILE.INC(D:D,3),1,D2188&gt;_xlfn.QUARTILE.INC(D:D,2),2,D2188&gt;_xlfn.QUARTILE.INC(D:D,1),3,D2188&lt;=_xlfn.QUARTILE.INC(D:D,1),4)</f>
        <v>4</v>
      </c>
      <c r="J2188" t="str">
        <f t="shared" si="136"/>
        <v>144</v>
      </c>
      <c r="K2188" t="str">
        <f t="shared" si="137"/>
        <v/>
      </c>
      <c r="L2188" t="str">
        <f t="shared" si="138"/>
        <v/>
      </c>
      <c r="M2188" t="str">
        <f t="shared" si="139"/>
        <v/>
      </c>
    </row>
    <row r="2189" spans="1:13" x14ac:dyDescent="0.25">
      <c r="A2189">
        <v>460</v>
      </c>
      <c r="B2189">
        <v>4</v>
      </c>
      <c r="C2189" s="1">
        <v>43561</v>
      </c>
      <c r="D2189">
        <v>15.25</v>
      </c>
      <c r="E2189">
        <v>3.8125</v>
      </c>
      <c r="F2189">
        <f>$O$2-C2189</f>
        <v>25</v>
      </c>
      <c r="G2189" cm="1">
        <f t="array" ref="G2189">_xlfn.IFS(F2189&gt;_xlfn.QUARTILE.INC(F:F,3),4,F2189&gt;_xlfn.QUARTILE.INC(F:F,2),3,F2189&gt;_xlfn.QUARTILE.INC(F:F,1),2,F2189&lt;=_xlfn.QUARTILE.INC(F:F,1),1)</f>
        <v>4</v>
      </c>
      <c r="H2189" cm="1">
        <f t="array" ref="H2189">_xlfn.IFS(B2189&gt;_xlfn.QUARTILE.INC(B:B,3),1,B2189&gt;_xlfn.QUARTILE.INC(B:B,2),2,B2189&gt;_xlfn.QUARTILE.INC(B:B,1),3,B2189&lt;=_xlfn.QUARTILE.INC(B:B,1),4)</f>
        <v>4</v>
      </c>
      <c r="I2189" cm="1">
        <f t="array" ref="I2189">_xlfn.IFS(D2189&gt;_xlfn.QUARTILE.INC(D:D,3),1,D2189&gt;_xlfn.QUARTILE.INC(D:D,2),2,D2189&gt;_xlfn.QUARTILE.INC(D:D,1),3,D2189&lt;=_xlfn.QUARTILE.INC(D:D,1),4)</f>
        <v>4</v>
      </c>
      <c r="J2189" t="str">
        <f t="shared" si="136"/>
        <v>444</v>
      </c>
      <c r="K2189" t="str">
        <f t="shared" si="137"/>
        <v>At Risk</v>
      </c>
      <c r="L2189" t="str">
        <f t="shared" si="138"/>
        <v/>
      </c>
      <c r="M2189" t="str">
        <f t="shared" si="139"/>
        <v/>
      </c>
    </row>
    <row r="2190" spans="1:13" x14ac:dyDescent="0.25">
      <c r="A2190">
        <v>5621</v>
      </c>
      <c r="B2190">
        <v>3</v>
      </c>
      <c r="C2190" s="1">
        <v>43578</v>
      </c>
      <c r="D2190">
        <v>15.149999999999901</v>
      </c>
      <c r="E2190">
        <v>3.7874999999999899</v>
      </c>
      <c r="F2190">
        <f>$O$2-C2190</f>
        <v>8</v>
      </c>
      <c r="G2190" cm="1">
        <f t="array" ref="G2190">_xlfn.IFS(F2190&gt;_xlfn.QUARTILE.INC(F:F,3),4,F2190&gt;_xlfn.QUARTILE.INC(F:F,2),3,F2190&gt;_xlfn.QUARTILE.INC(F:F,1),2,F2190&lt;=_xlfn.QUARTILE.INC(F:F,1),1)</f>
        <v>4</v>
      </c>
      <c r="H2190" cm="1">
        <f t="array" ref="H2190">_xlfn.IFS(B2190&gt;_xlfn.QUARTILE.INC(B:B,3),1,B2190&gt;_xlfn.QUARTILE.INC(B:B,2),2,B2190&gt;_xlfn.QUARTILE.INC(B:B,1),3,B2190&lt;=_xlfn.QUARTILE.INC(B:B,1),4)</f>
        <v>4</v>
      </c>
      <c r="I2190" cm="1">
        <f t="array" ref="I2190">_xlfn.IFS(D2190&gt;_xlfn.QUARTILE.INC(D:D,3),1,D2190&gt;_xlfn.QUARTILE.INC(D:D,2),2,D2190&gt;_xlfn.QUARTILE.INC(D:D,1),3,D2190&lt;=_xlfn.QUARTILE.INC(D:D,1),4)</f>
        <v>4</v>
      </c>
      <c r="J2190" t="str">
        <f t="shared" si="136"/>
        <v>444</v>
      </c>
      <c r="K2190" t="str">
        <f t="shared" si="137"/>
        <v>At Risk</v>
      </c>
      <c r="L2190" t="str">
        <f t="shared" si="138"/>
        <v/>
      </c>
      <c r="M2190" t="str">
        <f t="shared" si="139"/>
        <v/>
      </c>
    </row>
    <row r="2191" spans="1:13" x14ac:dyDescent="0.25">
      <c r="A2191">
        <v>5859</v>
      </c>
      <c r="B2191">
        <v>3</v>
      </c>
      <c r="C2191" s="1">
        <v>43573</v>
      </c>
      <c r="D2191">
        <v>15.1</v>
      </c>
      <c r="E2191">
        <v>3.7749999999999999</v>
      </c>
      <c r="F2191">
        <f>$O$2-C2191</f>
        <v>13</v>
      </c>
      <c r="G2191" cm="1">
        <f t="array" ref="G2191">_xlfn.IFS(F2191&gt;_xlfn.QUARTILE.INC(F:F,3),4,F2191&gt;_xlfn.QUARTILE.INC(F:F,2),3,F2191&gt;_xlfn.QUARTILE.INC(F:F,1),2,F2191&lt;=_xlfn.QUARTILE.INC(F:F,1),1)</f>
        <v>4</v>
      </c>
      <c r="H2191" cm="1">
        <f t="array" ref="H2191">_xlfn.IFS(B2191&gt;_xlfn.QUARTILE.INC(B:B,3),1,B2191&gt;_xlfn.QUARTILE.INC(B:B,2),2,B2191&gt;_xlfn.QUARTILE.INC(B:B,1),3,B2191&lt;=_xlfn.QUARTILE.INC(B:B,1),4)</f>
        <v>4</v>
      </c>
      <c r="I2191" cm="1">
        <f t="array" ref="I2191">_xlfn.IFS(D2191&gt;_xlfn.QUARTILE.INC(D:D,3),1,D2191&gt;_xlfn.QUARTILE.INC(D:D,2),2,D2191&gt;_xlfn.QUARTILE.INC(D:D,1),3,D2191&lt;=_xlfn.QUARTILE.INC(D:D,1),4)</f>
        <v>4</v>
      </c>
      <c r="J2191" t="str">
        <f t="shared" si="136"/>
        <v>444</v>
      </c>
      <c r="K2191" t="str">
        <f t="shared" si="137"/>
        <v>At Risk</v>
      </c>
      <c r="L2191" t="str">
        <f t="shared" si="138"/>
        <v/>
      </c>
      <c r="M2191" t="str">
        <f t="shared" si="139"/>
        <v/>
      </c>
    </row>
    <row r="2192" spans="1:13" x14ac:dyDescent="0.25">
      <c r="A2192">
        <v>5759</v>
      </c>
      <c r="B2192">
        <v>2</v>
      </c>
      <c r="C2192" s="1">
        <v>43581</v>
      </c>
      <c r="D2192">
        <v>15.05</v>
      </c>
      <c r="E2192">
        <v>3.7625000000000002</v>
      </c>
      <c r="F2192">
        <f>$O$2-C2192</f>
        <v>5</v>
      </c>
      <c r="G2192" cm="1">
        <f t="array" ref="G2192">_xlfn.IFS(F2192&gt;_xlfn.QUARTILE.INC(F:F,3),4,F2192&gt;_xlfn.QUARTILE.INC(F:F,2),3,F2192&gt;_xlfn.QUARTILE.INC(F:F,1),2,F2192&lt;=_xlfn.QUARTILE.INC(F:F,1),1)</f>
        <v>3</v>
      </c>
      <c r="H2192" cm="1">
        <f t="array" ref="H2192">_xlfn.IFS(B2192&gt;_xlfn.QUARTILE.INC(B:B,3),1,B2192&gt;_xlfn.QUARTILE.INC(B:B,2),2,B2192&gt;_xlfn.QUARTILE.INC(B:B,1),3,B2192&lt;=_xlfn.QUARTILE.INC(B:B,1),4)</f>
        <v>4</v>
      </c>
      <c r="I2192" cm="1">
        <f t="array" ref="I2192">_xlfn.IFS(D2192&gt;_xlfn.QUARTILE.INC(D:D,3),1,D2192&gt;_xlfn.QUARTILE.INC(D:D,2),2,D2192&gt;_xlfn.QUARTILE.INC(D:D,1),3,D2192&lt;=_xlfn.QUARTILE.INC(D:D,1),4)</f>
        <v>4</v>
      </c>
      <c r="J2192" t="str">
        <f t="shared" si="136"/>
        <v>344</v>
      </c>
      <c r="K2192" t="str">
        <f t="shared" si="137"/>
        <v/>
      </c>
      <c r="L2192" t="str">
        <f t="shared" si="138"/>
        <v/>
      </c>
      <c r="M2192" t="str">
        <f t="shared" si="139"/>
        <v/>
      </c>
    </row>
    <row r="2193" spans="1:13" x14ac:dyDescent="0.25">
      <c r="A2193">
        <v>488</v>
      </c>
      <c r="B2193">
        <v>5</v>
      </c>
      <c r="C2193" s="1">
        <v>43568</v>
      </c>
      <c r="D2193">
        <v>15</v>
      </c>
      <c r="E2193">
        <v>3</v>
      </c>
      <c r="F2193">
        <f>$O$2-C2193</f>
        <v>18</v>
      </c>
      <c r="G2193" cm="1">
        <f t="array" ref="G2193">_xlfn.IFS(F2193&gt;_xlfn.QUARTILE.INC(F:F,3),4,F2193&gt;_xlfn.QUARTILE.INC(F:F,2),3,F2193&gt;_xlfn.QUARTILE.INC(F:F,1),2,F2193&lt;=_xlfn.QUARTILE.INC(F:F,1),1)</f>
        <v>4</v>
      </c>
      <c r="H2193" cm="1">
        <f t="array" ref="H2193">_xlfn.IFS(B2193&gt;_xlfn.QUARTILE.INC(B:B,3),1,B2193&gt;_xlfn.QUARTILE.INC(B:B,2),2,B2193&gt;_xlfn.QUARTILE.INC(B:B,1),3,B2193&lt;=_xlfn.QUARTILE.INC(B:B,1),4)</f>
        <v>4</v>
      </c>
      <c r="I2193" cm="1">
        <f t="array" ref="I2193">_xlfn.IFS(D2193&gt;_xlfn.QUARTILE.INC(D:D,3),1,D2193&gt;_xlfn.QUARTILE.INC(D:D,2),2,D2193&gt;_xlfn.QUARTILE.INC(D:D,1),3,D2193&lt;=_xlfn.QUARTILE.INC(D:D,1),4)</f>
        <v>4</v>
      </c>
      <c r="J2193" t="str">
        <f t="shared" si="136"/>
        <v>444</v>
      </c>
      <c r="K2193" t="str">
        <f t="shared" si="137"/>
        <v>At Risk</v>
      </c>
      <c r="L2193" t="str">
        <f t="shared" si="138"/>
        <v/>
      </c>
      <c r="M2193" t="str">
        <f t="shared" si="139"/>
        <v/>
      </c>
    </row>
    <row r="2194" spans="1:13" x14ac:dyDescent="0.25">
      <c r="A2194">
        <v>5241</v>
      </c>
      <c r="B2194">
        <v>3</v>
      </c>
      <c r="C2194" s="1">
        <v>43583</v>
      </c>
      <c r="D2194">
        <v>14.75</v>
      </c>
      <c r="E2194">
        <v>4.9166666666666599</v>
      </c>
      <c r="F2194">
        <f>$O$2-C2194</f>
        <v>3</v>
      </c>
      <c r="G2194" cm="1">
        <f t="array" ref="G2194">_xlfn.IFS(F2194&gt;_xlfn.QUARTILE.INC(F:F,3),4,F2194&gt;_xlfn.QUARTILE.INC(F:F,2),3,F2194&gt;_xlfn.QUARTILE.INC(F:F,1),2,F2194&lt;=_xlfn.QUARTILE.INC(F:F,1),1)</f>
        <v>1</v>
      </c>
      <c r="H2194" cm="1">
        <f t="array" ref="H2194">_xlfn.IFS(B2194&gt;_xlfn.QUARTILE.INC(B:B,3),1,B2194&gt;_xlfn.QUARTILE.INC(B:B,2),2,B2194&gt;_xlfn.QUARTILE.INC(B:B,1),3,B2194&lt;=_xlfn.QUARTILE.INC(B:B,1),4)</f>
        <v>4</v>
      </c>
      <c r="I2194" cm="1">
        <f t="array" ref="I2194">_xlfn.IFS(D2194&gt;_xlfn.QUARTILE.INC(D:D,3),1,D2194&gt;_xlfn.QUARTILE.INC(D:D,2),2,D2194&gt;_xlfn.QUARTILE.INC(D:D,1),3,D2194&lt;=_xlfn.QUARTILE.INC(D:D,1),4)</f>
        <v>4</v>
      </c>
      <c r="J2194" t="str">
        <f t="shared" si="136"/>
        <v>144</v>
      </c>
      <c r="K2194" t="str">
        <f t="shared" si="137"/>
        <v/>
      </c>
      <c r="L2194" t="str">
        <f t="shared" si="138"/>
        <v/>
      </c>
      <c r="M2194" t="str">
        <f t="shared" si="139"/>
        <v/>
      </c>
    </row>
    <row r="2195" spans="1:13" x14ac:dyDescent="0.25">
      <c r="A2195">
        <v>5050</v>
      </c>
      <c r="B2195">
        <v>5</v>
      </c>
      <c r="C2195" s="1">
        <v>43583</v>
      </c>
      <c r="D2195">
        <v>14.75</v>
      </c>
      <c r="E2195">
        <v>2.95</v>
      </c>
      <c r="F2195">
        <f>$O$2-C2195</f>
        <v>3</v>
      </c>
      <c r="G2195" cm="1">
        <f t="array" ref="G2195">_xlfn.IFS(F2195&gt;_xlfn.QUARTILE.INC(F:F,3),4,F2195&gt;_xlfn.QUARTILE.INC(F:F,2),3,F2195&gt;_xlfn.QUARTILE.INC(F:F,1),2,F2195&lt;=_xlfn.QUARTILE.INC(F:F,1),1)</f>
        <v>1</v>
      </c>
      <c r="H2195" cm="1">
        <f t="array" ref="H2195">_xlfn.IFS(B2195&gt;_xlfn.QUARTILE.INC(B:B,3),1,B2195&gt;_xlfn.QUARTILE.INC(B:B,2),2,B2195&gt;_xlfn.QUARTILE.INC(B:B,1),3,B2195&lt;=_xlfn.QUARTILE.INC(B:B,1),4)</f>
        <v>4</v>
      </c>
      <c r="I2195" cm="1">
        <f t="array" ref="I2195">_xlfn.IFS(D2195&gt;_xlfn.QUARTILE.INC(D:D,3),1,D2195&gt;_xlfn.QUARTILE.INC(D:D,2),2,D2195&gt;_xlfn.QUARTILE.INC(D:D,1),3,D2195&lt;=_xlfn.QUARTILE.INC(D:D,1),4)</f>
        <v>4</v>
      </c>
      <c r="J2195" t="str">
        <f t="shared" si="136"/>
        <v>144</v>
      </c>
      <c r="K2195" t="str">
        <f t="shared" si="137"/>
        <v/>
      </c>
      <c r="L2195" t="str">
        <f t="shared" si="138"/>
        <v/>
      </c>
      <c r="M2195" t="str">
        <f t="shared" si="139"/>
        <v/>
      </c>
    </row>
    <row r="2196" spans="1:13" x14ac:dyDescent="0.25">
      <c r="A2196">
        <v>5584</v>
      </c>
      <c r="B2196">
        <v>3</v>
      </c>
      <c r="C2196" s="1">
        <v>43567</v>
      </c>
      <c r="D2196">
        <v>14.75</v>
      </c>
      <c r="E2196">
        <v>3.6875</v>
      </c>
      <c r="F2196">
        <f>$O$2-C2196</f>
        <v>19</v>
      </c>
      <c r="G2196" cm="1">
        <f t="array" ref="G2196">_xlfn.IFS(F2196&gt;_xlfn.QUARTILE.INC(F:F,3),4,F2196&gt;_xlfn.QUARTILE.INC(F:F,2),3,F2196&gt;_xlfn.QUARTILE.INC(F:F,1),2,F2196&lt;=_xlfn.QUARTILE.INC(F:F,1),1)</f>
        <v>4</v>
      </c>
      <c r="H2196" cm="1">
        <f t="array" ref="H2196">_xlfn.IFS(B2196&gt;_xlfn.QUARTILE.INC(B:B,3),1,B2196&gt;_xlfn.QUARTILE.INC(B:B,2),2,B2196&gt;_xlfn.QUARTILE.INC(B:B,1),3,B2196&lt;=_xlfn.QUARTILE.INC(B:B,1),4)</f>
        <v>4</v>
      </c>
      <c r="I2196" cm="1">
        <f t="array" ref="I2196">_xlfn.IFS(D2196&gt;_xlfn.QUARTILE.INC(D:D,3),1,D2196&gt;_xlfn.QUARTILE.INC(D:D,2),2,D2196&gt;_xlfn.QUARTILE.INC(D:D,1),3,D2196&lt;=_xlfn.QUARTILE.INC(D:D,1),4)</f>
        <v>4</v>
      </c>
      <c r="J2196" t="str">
        <f t="shared" si="136"/>
        <v>444</v>
      </c>
      <c r="K2196" t="str">
        <f t="shared" si="137"/>
        <v>At Risk</v>
      </c>
      <c r="L2196" t="str">
        <f t="shared" si="138"/>
        <v/>
      </c>
      <c r="M2196" t="str">
        <f t="shared" si="139"/>
        <v/>
      </c>
    </row>
    <row r="2197" spans="1:13" x14ac:dyDescent="0.25">
      <c r="A2197">
        <v>5593</v>
      </c>
      <c r="B2197">
        <v>3</v>
      </c>
      <c r="C2197" s="1">
        <v>43564</v>
      </c>
      <c r="D2197">
        <v>14.7</v>
      </c>
      <c r="E2197">
        <v>4.8999999999999897</v>
      </c>
      <c r="F2197">
        <f>$O$2-C2197</f>
        <v>22</v>
      </c>
      <c r="G2197" cm="1">
        <f t="array" ref="G2197">_xlfn.IFS(F2197&gt;_xlfn.QUARTILE.INC(F:F,3),4,F2197&gt;_xlfn.QUARTILE.INC(F:F,2),3,F2197&gt;_xlfn.QUARTILE.INC(F:F,1),2,F2197&lt;=_xlfn.QUARTILE.INC(F:F,1),1)</f>
        <v>4</v>
      </c>
      <c r="H2197" cm="1">
        <f t="array" ref="H2197">_xlfn.IFS(B2197&gt;_xlfn.QUARTILE.INC(B:B,3),1,B2197&gt;_xlfn.QUARTILE.INC(B:B,2),2,B2197&gt;_xlfn.QUARTILE.INC(B:B,1),3,B2197&lt;=_xlfn.QUARTILE.INC(B:B,1),4)</f>
        <v>4</v>
      </c>
      <c r="I2197" cm="1">
        <f t="array" ref="I2197">_xlfn.IFS(D2197&gt;_xlfn.QUARTILE.INC(D:D,3),1,D2197&gt;_xlfn.QUARTILE.INC(D:D,2),2,D2197&gt;_xlfn.QUARTILE.INC(D:D,1),3,D2197&lt;=_xlfn.QUARTILE.INC(D:D,1),4)</f>
        <v>4</v>
      </c>
      <c r="J2197" t="str">
        <f t="shared" si="136"/>
        <v>444</v>
      </c>
      <c r="K2197" t="str">
        <f t="shared" si="137"/>
        <v>At Risk</v>
      </c>
      <c r="L2197" t="str">
        <f t="shared" si="138"/>
        <v/>
      </c>
      <c r="M2197" t="str">
        <f t="shared" si="139"/>
        <v/>
      </c>
    </row>
    <row r="2198" spans="1:13" x14ac:dyDescent="0.25">
      <c r="A2198">
        <v>5131</v>
      </c>
      <c r="B2198">
        <v>4</v>
      </c>
      <c r="C2198" s="1">
        <v>43576</v>
      </c>
      <c r="D2198">
        <v>14.6</v>
      </c>
      <c r="E2198">
        <v>3.65</v>
      </c>
      <c r="F2198">
        <f>$O$2-C2198</f>
        <v>10</v>
      </c>
      <c r="G2198" cm="1">
        <f t="array" ref="G2198">_xlfn.IFS(F2198&gt;_xlfn.QUARTILE.INC(F:F,3),4,F2198&gt;_xlfn.QUARTILE.INC(F:F,2),3,F2198&gt;_xlfn.QUARTILE.INC(F:F,1),2,F2198&lt;=_xlfn.QUARTILE.INC(F:F,1),1)</f>
        <v>4</v>
      </c>
      <c r="H2198" cm="1">
        <f t="array" ref="H2198">_xlfn.IFS(B2198&gt;_xlfn.QUARTILE.INC(B:B,3),1,B2198&gt;_xlfn.QUARTILE.INC(B:B,2),2,B2198&gt;_xlfn.QUARTILE.INC(B:B,1),3,B2198&lt;=_xlfn.QUARTILE.INC(B:B,1),4)</f>
        <v>4</v>
      </c>
      <c r="I2198" cm="1">
        <f t="array" ref="I2198">_xlfn.IFS(D2198&gt;_xlfn.QUARTILE.INC(D:D,3),1,D2198&gt;_xlfn.QUARTILE.INC(D:D,2),2,D2198&gt;_xlfn.QUARTILE.INC(D:D,1),3,D2198&lt;=_xlfn.QUARTILE.INC(D:D,1),4)</f>
        <v>4</v>
      </c>
      <c r="J2198" t="str">
        <f t="shared" si="136"/>
        <v>444</v>
      </c>
      <c r="K2198" t="str">
        <f t="shared" si="137"/>
        <v>At Risk</v>
      </c>
      <c r="L2198" t="str">
        <f t="shared" si="138"/>
        <v/>
      </c>
      <c r="M2198" t="str">
        <f t="shared" si="139"/>
        <v/>
      </c>
    </row>
    <row r="2199" spans="1:13" x14ac:dyDescent="0.25">
      <c r="A2199">
        <v>5365</v>
      </c>
      <c r="B2199">
        <v>2</v>
      </c>
      <c r="C2199" s="1">
        <v>43559</v>
      </c>
      <c r="D2199">
        <v>14.6</v>
      </c>
      <c r="E2199">
        <v>7.3</v>
      </c>
      <c r="F2199">
        <f>$O$2-C2199</f>
        <v>27</v>
      </c>
      <c r="G2199" cm="1">
        <f t="array" ref="G2199">_xlfn.IFS(F2199&gt;_xlfn.QUARTILE.INC(F:F,3),4,F2199&gt;_xlfn.QUARTILE.INC(F:F,2),3,F2199&gt;_xlfn.QUARTILE.INC(F:F,1),2,F2199&lt;=_xlfn.QUARTILE.INC(F:F,1),1)</f>
        <v>4</v>
      </c>
      <c r="H2199" cm="1">
        <f t="array" ref="H2199">_xlfn.IFS(B2199&gt;_xlfn.QUARTILE.INC(B:B,3),1,B2199&gt;_xlfn.QUARTILE.INC(B:B,2),2,B2199&gt;_xlfn.QUARTILE.INC(B:B,1),3,B2199&lt;=_xlfn.QUARTILE.INC(B:B,1),4)</f>
        <v>4</v>
      </c>
      <c r="I2199" cm="1">
        <f t="array" ref="I2199">_xlfn.IFS(D2199&gt;_xlfn.QUARTILE.INC(D:D,3),1,D2199&gt;_xlfn.QUARTILE.INC(D:D,2),2,D2199&gt;_xlfn.QUARTILE.INC(D:D,1),3,D2199&lt;=_xlfn.QUARTILE.INC(D:D,1),4)</f>
        <v>4</v>
      </c>
      <c r="J2199" t="str">
        <f t="shared" si="136"/>
        <v>444</v>
      </c>
      <c r="K2199" t="str">
        <f t="shared" si="137"/>
        <v>At Risk</v>
      </c>
      <c r="L2199" t="str">
        <f t="shared" si="138"/>
        <v/>
      </c>
      <c r="M2199" t="str">
        <f t="shared" si="139"/>
        <v/>
      </c>
    </row>
    <row r="2200" spans="1:13" x14ac:dyDescent="0.25">
      <c r="A2200">
        <v>741</v>
      </c>
      <c r="B2200">
        <v>3</v>
      </c>
      <c r="C2200" s="1">
        <v>43580</v>
      </c>
      <c r="D2200">
        <v>14.5</v>
      </c>
      <c r="E2200">
        <v>4.8333333333333304</v>
      </c>
      <c r="F2200">
        <f>$O$2-C2200</f>
        <v>6</v>
      </c>
      <c r="G2200" cm="1">
        <f t="array" ref="G2200">_xlfn.IFS(F2200&gt;_xlfn.QUARTILE.INC(F:F,3),4,F2200&gt;_xlfn.QUARTILE.INC(F:F,2),3,F2200&gt;_xlfn.QUARTILE.INC(F:F,1),2,F2200&lt;=_xlfn.QUARTILE.INC(F:F,1),1)</f>
        <v>3</v>
      </c>
      <c r="H2200" cm="1">
        <f t="array" ref="H2200">_xlfn.IFS(B2200&gt;_xlfn.QUARTILE.INC(B:B,3),1,B2200&gt;_xlfn.QUARTILE.INC(B:B,2),2,B2200&gt;_xlfn.QUARTILE.INC(B:B,1),3,B2200&lt;=_xlfn.QUARTILE.INC(B:B,1),4)</f>
        <v>4</v>
      </c>
      <c r="I2200" cm="1">
        <f t="array" ref="I2200">_xlfn.IFS(D2200&gt;_xlfn.QUARTILE.INC(D:D,3),1,D2200&gt;_xlfn.QUARTILE.INC(D:D,2),2,D2200&gt;_xlfn.QUARTILE.INC(D:D,1),3,D2200&lt;=_xlfn.QUARTILE.INC(D:D,1),4)</f>
        <v>4</v>
      </c>
      <c r="J2200" t="str">
        <f t="shared" si="136"/>
        <v>344</v>
      </c>
      <c r="K2200" t="str">
        <f t="shared" si="137"/>
        <v/>
      </c>
      <c r="L2200" t="str">
        <f t="shared" si="138"/>
        <v/>
      </c>
      <c r="M2200" t="str">
        <f t="shared" si="139"/>
        <v/>
      </c>
    </row>
    <row r="2201" spans="1:13" x14ac:dyDescent="0.25">
      <c r="A2201">
        <v>5659</v>
      </c>
      <c r="B2201">
        <v>2</v>
      </c>
      <c r="C2201" s="1">
        <v>43561</v>
      </c>
      <c r="D2201">
        <v>14.5</v>
      </c>
      <c r="E2201">
        <v>7.25</v>
      </c>
      <c r="F2201">
        <f>$O$2-C2201</f>
        <v>25</v>
      </c>
      <c r="G2201" cm="1">
        <f t="array" ref="G2201">_xlfn.IFS(F2201&gt;_xlfn.QUARTILE.INC(F:F,3),4,F2201&gt;_xlfn.QUARTILE.INC(F:F,2),3,F2201&gt;_xlfn.QUARTILE.INC(F:F,1),2,F2201&lt;=_xlfn.QUARTILE.INC(F:F,1),1)</f>
        <v>4</v>
      </c>
      <c r="H2201" cm="1">
        <f t="array" ref="H2201">_xlfn.IFS(B2201&gt;_xlfn.QUARTILE.INC(B:B,3),1,B2201&gt;_xlfn.QUARTILE.INC(B:B,2),2,B2201&gt;_xlfn.QUARTILE.INC(B:B,1),3,B2201&lt;=_xlfn.QUARTILE.INC(B:B,1),4)</f>
        <v>4</v>
      </c>
      <c r="I2201" cm="1">
        <f t="array" ref="I2201">_xlfn.IFS(D2201&gt;_xlfn.QUARTILE.INC(D:D,3),1,D2201&gt;_xlfn.QUARTILE.INC(D:D,2),2,D2201&gt;_xlfn.QUARTILE.INC(D:D,1),3,D2201&lt;=_xlfn.QUARTILE.INC(D:D,1),4)</f>
        <v>4</v>
      </c>
      <c r="J2201" t="str">
        <f t="shared" si="136"/>
        <v>444</v>
      </c>
      <c r="K2201" t="str">
        <f t="shared" si="137"/>
        <v>At Risk</v>
      </c>
      <c r="L2201" t="str">
        <f t="shared" si="138"/>
        <v/>
      </c>
      <c r="M2201" t="str">
        <f t="shared" si="139"/>
        <v/>
      </c>
    </row>
    <row r="2202" spans="1:13" x14ac:dyDescent="0.25">
      <c r="A2202">
        <v>5248</v>
      </c>
      <c r="B2202">
        <v>3</v>
      </c>
      <c r="C2202" s="1">
        <v>43573</v>
      </c>
      <c r="D2202">
        <v>14.4599999999999</v>
      </c>
      <c r="E2202">
        <v>3.61499999999999</v>
      </c>
      <c r="F2202">
        <f>$O$2-C2202</f>
        <v>13</v>
      </c>
      <c r="G2202" cm="1">
        <f t="array" ref="G2202">_xlfn.IFS(F2202&gt;_xlfn.QUARTILE.INC(F:F,3),4,F2202&gt;_xlfn.QUARTILE.INC(F:F,2),3,F2202&gt;_xlfn.QUARTILE.INC(F:F,1),2,F2202&lt;=_xlfn.QUARTILE.INC(F:F,1),1)</f>
        <v>4</v>
      </c>
      <c r="H2202" cm="1">
        <f t="array" ref="H2202">_xlfn.IFS(B2202&gt;_xlfn.QUARTILE.INC(B:B,3),1,B2202&gt;_xlfn.QUARTILE.INC(B:B,2),2,B2202&gt;_xlfn.QUARTILE.INC(B:B,1),3,B2202&lt;=_xlfn.QUARTILE.INC(B:B,1),4)</f>
        <v>4</v>
      </c>
      <c r="I2202" cm="1">
        <f t="array" ref="I2202">_xlfn.IFS(D2202&gt;_xlfn.QUARTILE.INC(D:D,3),1,D2202&gt;_xlfn.QUARTILE.INC(D:D,2),2,D2202&gt;_xlfn.QUARTILE.INC(D:D,1),3,D2202&lt;=_xlfn.QUARTILE.INC(D:D,1),4)</f>
        <v>4</v>
      </c>
      <c r="J2202" t="str">
        <f t="shared" si="136"/>
        <v>444</v>
      </c>
      <c r="K2202" t="str">
        <f t="shared" si="137"/>
        <v>At Risk</v>
      </c>
      <c r="L2202" t="str">
        <f t="shared" si="138"/>
        <v/>
      </c>
      <c r="M2202" t="str">
        <f t="shared" si="139"/>
        <v/>
      </c>
    </row>
    <row r="2203" spans="1:13" x14ac:dyDescent="0.25">
      <c r="A2203">
        <v>8084</v>
      </c>
      <c r="B2203">
        <v>4</v>
      </c>
      <c r="C2203" s="1">
        <v>43573</v>
      </c>
      <c r="D2203">
        <v>14.1</v>
      </c>
      <c r="E2203">
        <v>3.5249999999999999</v>
      </c>
      <c r="F2203">
        <f>$O$2-C2203</f>
        <v>13</v>
      </c>
      <c r="G2203" cm="1">
        <f t="array" ref="G2203">_xlfn.IFS(F2203&gt;_xlfn.QUARTILE.INC(F:F,3),4,F2203&gt;_xlfn.QUARTILE.INC(F:F,2),3,F2203&gt;_xlfn.QUARTILE.INC(F:F,1),2,F2203&lt;=_xlfn.QUARTILE.INC(F:F,1),1)</f>
        <v>4</v>
      </c>
      <c r="H2203" cm="1">
        <f t="array" ref="H2203">_xlfn.IFS(B2203&gt;_xlfn.QUARTILE.INC(B:B,3),1,B2203&gt;_xlfn.QUARTILE.INC(B:B,2),2,B2203&gt;_xlfn.QUARTILE.INC(B:B,1),3,B2203&lt;=_xlfn.QUARTILE.INC(B:B,1),4)</f>
        <v>4</v>
      </c>
      <c r="I2203" cm="1">
        <f t="array" ref="I2203">_xlfn.IFS(D2203&gt;_xlfn.QUARTILE.INC(D:D,3),1,D2203&gt;_xlfn.QUARTILE.INC(D:D,2),2,D2203&gt;_xlfn.QUARTILE.INC(D:D,1),3,D2203&lt;=_xlfn.QUARTILE.INC(D:D,1),4)</f>
        <v>4</v>
      </c>
      <c r="J2203" t="str">
        <f t="shared" si="136"/>
        <v>444</v>
      </c>
      <c r="K2203" t="str">
        <f t="shared" si="137"/>
        <v>At Risk</v>
      </c>
      <c r="L2203" t="str">
        <f t="shared" si="138"/>
        <v/>
      </c>
      <c r="M2203" t="str">
        <f t="shared" si="139"/>
        <v/>
      </c>
    </row>
    <row r="2204" spans="1:13" x14ac:dyDescent="0.25">
      <c r="A2204">
        <v>5788</v>
      </c>
      <c r="B2204">
        <v>4</v>
      </c>
      <c r="C2204" s="1">
        <v>43565</v>
      </c>
      <c r="D2204">
        <v>14.05</v>
      </c>
      <c r="E2204">
        <v>2.81</v>
      </c>
      <c r="F2204">
        <f>$O$2-C2204</f>
        <v>21</v>
      </c>
      <c r="G2204" cm="1">
        <f t="array" ref="G2204">_xlfn.IFS(F2204&gt;_xlfn.QUARTILE.INC(F:F,3),4,F2204&gt;_xlfn.QUARTILE.INC(F:F,2),3,F2204&gt;_xlfn.QUARTILE.INC(F:F,1),2,F2204&lt;=_xlfn.QUARTILE.INC(F:F,1),1)</f>
        <v>4</v>
      </c>
      <c r="H2204" cm="1">
        <f t="array" ref="H2204">_xlfn.IFS(B2204&gt;_xlfn.QUARTILE.INC(B:B,3),1,B2204&gt;_xlfn.QUARTILE.INC(B:B,2),2,B2204&gt;_xlfn.QUARTILE.INC(B:B,1),3,B2204&lt;=_xlfn.QUARTILE.INC(B:B,1),4)</f>
        <v>4</v>
      </c>
      <c r="I2204" cm="1">
        <f t="array" ref="I2204">_xlfn.IFS(D2204&gt;_xlfn.QUARTILE.INC(D:D,3),1,D2204&gt;_xlfn.QUARTILE.INC(D:D,2),2,D2204&gt;_xlfn.QUARTILE.INC(D:D,1),3,D2204&lt;=_xlfn.QUARTILE.INC(D:D,1),4)</f>
        <v>4</v>
      </c>
      <c r="J2204" t="str">
        <f t="shared" si="136"/>
        <v>444</v>
      </c>
      <c r="K2204" t="str">
        <f t="shared" si="137"/>
        <v>At Risk</v>
      </c>
      <c r="L2204" t="str">
        <f t="shared" si="138"/>
        <v/>
      </c>
      <c r="M2204" t="str">
        <f t="shared" si="139"/>
        <v/>
      </c>
    </row>
    <row r="2205" spans="1:13" x14ac:dyDescent="0.25">
      <c r="A2205">
        <v>5041</v>
      </c>
      <c r="B2205">
        <v>3</v>
      </c>
      <c r="C2205" s="1">
        <v>43581</v>
      </c>
      <c r="D2205">
        <v>13.9</v>
      </c>
      <c r="E2205">
        <v>4.6333333333333302</v>
      </c>
      <c r="F2205">
        <f>$O$2-C2205</f>
        <v>5</v>
      </c>
      <c r="G2205" cm="1">
        <f t="array" ref="G2205">_xlfn.IFS(F2205&gt;_xlfn.QUARTILE.INC(F:F,3),4,F2205&gt;_xlfn.QUARTILE.INC(F:F,2),3,F2205&gt;_xlfn.QUARTILE.INC(F:F,1),2,F2205&lt;=_xlfn.QUARTILE.INC(F:F,1),1)</f>
        <v>3</v>
      </c>
      <c r="H2205" cm="1">
        <f t="array" ref="H2205">_xlfn.IFS(B2205&gt;_xlfn.QUARTILE.INC(B:B,3),1,B2205&gt;_xlfn.QUARTILE.INC(B:B,2),2,B2205&gt;_xlfn.QUARTILE.INC(B:B,1),3,B2205&lt;=_xlfn.QUARTILE.INC(B:B,1),4)</f>
        <v>4</v>
      </c>
      <c r="I2205" cm="1">
        <f t="array" ref="I2205">_xlfn.IFS(D2205&gt;_xlfn.QUARTILE.INC(D:D,3),1,D2205&gt;_xlfn.QUARTILE.INC(D:D,2),2,D2205&gt;_xlfn.QUARTILE.INC(D:D,1),3,D2205&lt;=_xlfn.QUARTILE.INC(D:D,1),4)</f>
        <v>4</v>
      </c>
      <c r="J2205" t="str">
        <f t="shared" si="136"/>
        <v>344</v>
      </c>
      <c r="K2205" t="str">
        <f t="shared" si="137"/>
        <v/>
      </c>
      <c r="L2205" t="str">
        <f t="shared" si="138"/>
        <v/>
      </c>
      <c r="M2205" t="str">
        <f t="shared" si="139"/>
        <v/>
      </c>
    </row>
    <row r="2206" spans="1:13" x14ac:dyDescent="0.25">
      <c r="A2206">
        <v>207</v>
      </c>
      <c r="B2206">
        <v>2</v>
      </c>
      <c r="C2206" s="1">
        <v>43575</v>
      </c>
      <c r="D2206">
        <v>13.5</v>
      </c>
      <c r="E2206">
        <v>4.5</v>
      </c>
      <c r="F2206">
        <f>$O$2-C2206</f>
        <v>11</v>
      </c>
      <c r="G2206" cm="1">
        <f t="array" ref="G2206">_xlfn.IFS(F2206&gt;_xlfn.QUARTILE.INC(F:F,3),4,F2206&gt;_xlfn.QUARTILE.INC(F:F,2),3,F2206&gt;_xlfn.QUARTILE.INC(F:F,1),2,F2206&lt;=_xlfn.QUARTILE.INC(F:F,1),1)</f>
        <v>4</v>
      </c>
      <c r="H2206" cm="1">
        <f t="array" ref="H2206">_xlfn.IFS(B2206&gt;_xlfn.QUARTILE.INC(B:B,3),1,B2206&gt;_xlfn.QUARTILE.INC(B:B,2),2,B2206&gt;_xlfn.QUARTILE.INC(B:B,1),3,B2206&lt;=_xlfn.QUARTILE.INC(B:B,1),4)</f>
        <v>4</v>
      </c>
      <c r="I2206" cm="1">
        <f t="array" ref="I2206">_xlfn.IFS(D2206&gt;_xlfn.QUARTILE.INC(D:D,3),1,D2206&gt;_xlfn.QUARTILE.INC(D:D,2),2,D2206&gt;_xlfn.QUARTILE.INC(D:D,1),3,D2206&lt;=_xlfn.QUARTILE.INC(D:D,1),4)</f>
        <v>4</v>
      </c>
      <c r="J2206" t="str">
        <f t="shared" si="136"/>
        <v>444</v>
      </c>
      <c r="K2206" t="str">
        <f t="shared" si="137"/>
        <v>At Risk</v>
      </c>
      <c r="L2206" t="str">
        <f t="shared" si="138"/>
        <v/>
      </c>
      <c r="M2206" t="str">
        <f t="shared" si="139"/>
        <v/>
      </c>
    </row>
    <row r="2207" spans="1:13" x14ac:dyDescent="0.25">
      <c r="A2207">
        <v>5019</v>
      </c>
      <c r="B2207">
        <v>3</v>
      </c>
      <c r="C2207" s="1">
        <v>43576</v>
      </c>
      <c r="D2207">
        <v>13.5</v>
      </c>
      <c r="E2207">
        <v>4.5</v>
      </c>
      <c r="F2207">
        <f>$O$2-C2207</f>
        <v>10</v>
      </c>
      <c r="G2207" cm="1">
        <f t="array" ref="G2207">_xlfn.IFS(F2207&gt;_xlfn.QUARTILE.INC(F:F,3),4,F2207&gt;_xlfn.QUARTILE.INC(F:F,2),3,F2207&gt;_xlfn.QUARTILE.INC(F:F,1),2,F2207&lt;=_xlfn.QUARTILE.INC(F:F,1),1)</f>
        <v>4</v>
      </c>
      <c r="H2207" cm="1">
        <f t="array" ref="H2207">_xlfn.IFS(B2207&gt;_xlfn.QUARTILE.INC(B:B,3),1,B2207&gt;_xlfn.QUARTILE.INC(B:B,2),2,B2207&gt;_xlfn.QUARTILE.INC(B:B,1),3,B2207&lt;=_xlfn.QUARTILE.INC(B:B,1),4)</f>
        <v>4</v>
      </c>
      <c r="I2207" cm="1">
        <f t="array" ref="I2207">_xlfn.IFS(D2207&gt;_xlfn.QUARTILE.INC(D:D,3),1,D2207&gt;_xlfn.QUARTILE.INC(D:D,2),2,D2207&gt;_xlfn.QUARTILE.INC(D:D,1),3,D2207&lt;=_xlfn.QUARTILE.INC(D:D,1),4)</f>
        <v>4</v>
      </c>
      <c r="J2207" t="str">
        <f t="shared" si="136"/>
        <v>444</v>
      </c>
      <c r="K2207" t="str">
        <f t="shared" si="137"/>
        <v>At Risk</v>
      </c>
      <c r="L2207" t="str">
        <f t="shared" si="138"/>
        <v/>
      </c>
      <c r="M2207" t="str">
        <f t="shared" si="139"/>
        <v/>
      </c>
    </row>
    <row r="2208" spans="1:13" x14ac:dyDescent="0.25">
      <c r="A2208">
        <v>5521</v>
      </c>
      <c r="B2208">
        <v>3</v>
      </c>
      <c r="C2208" s="1">
        <v>43578</v>
      </c>
      <c r="D2208">
        <v>13.4</v>
      </c>
      <c r="E2208">
        <v>4.4666666666666597</v>
      </c>
      <c r="F2208">
        <f>$O$2-C2208</f>
        <v>8</v>
      </c>
      <c r="G2208" cm="1">
        <f t="array" ref="G2208">_xlfn.IFS(F2208&gt;_xlfn.QUARTILE.INC(F:F,3),4,F2208&gt;_xlfn.QUARTILE.INC(F:F,2),3,F2208&gt;_xlfn.QUARTILE.INC(F:F,1),2,F2208&lt;=_xlfn.QUARTILE.INC(F:F,1),1)</f>
        <v>4</v>
      </c>
      <c r="H2208" cm="1">
        <f t="array" ref="H2208">_xlfn.IFS(B2208&gt;_xlfn.QUARTILE.INC(B:B,3),1,B2208&gt;_xlfn.QUARTILE.INC(B:B,2),2,B2208&gt;_xlfn.QUARTILE.INC(B:B,1),3,B2208&lt;=_xlfn.QUARTILE.INC(B:B,1),4)</f>
        <v>4</v>
      </c>
      <c r="I2208" cm="1">
        <f t="array" ref="I2208">_xlfn.IFS(D2208&gt;_xlfn.QUARTILE.INC(D:D,3),1,D2208&gt;_xlfn.QUARTILE.INC(D:D,2),2,D2208&gt;_xlfn.QUARTILE.INC(D:D,1),3,D2208&lt;=_xlfn.QUARTILE.INC(D:D,1),4)</f>
        <v>4</v>
      </c>
      <c r="J2208" t="str">
        <f t="shared" si="136"/>
        <v>444</v>
      </c>
      <c r="K2208" t="str">
        <f t="shared" si="137"/>
        <v>At Risk</v>
      </c>
      <c r="L2208" t="str">
        <f t="shared" si="138"/>
        <v/>
      </c>
      <c r="M2208" t="str">
        <f t="shared" si="139"/>
        <v/>
      </c>
    </row>
    <row r="2209" spans="1:13" x14ac:dyDescent="0.25">
      <c r="A2209">
        <v>5640</v>
      </c>
      <c r="B2209">
        <v>4</v>
      </c>
      <c r="C2209" s="1">
        <v>43583</v>
      </c>
      <c r="D2209">
        <v>13.1</v>
      </c>
      <c r="E2209">
        <v>3.2749999999999999</v>
      </c>
      <c r="F2209">
        <f>$O$2-C2209</f>
        <v>3</v>
      </c>
      <c r="G2209" cm="1">
        <f t="array" ref="G2209">_xlfn.IFS(F2209&gt;_xlfn.QUARTILE.INC(F:F,3),4,F2209&gt;_xlfn.QUARTILE.INC(F:F,2),3,F2209&gt;_xlfn.QUARTILE.INC(F:F,1),2,F2209&lt;=_xlfn.QUARTILE.INC(F:F,1),1)</f>
        <v>1</v>
      </c>
      <c r="H2209" cm="1">
        <f t="array" ref="H2209">_xlfn.IFS(B2209&gt;_xlfn.QUARTILE.INC(B:B,3),1,B2209&gt;_xlfn.QUARTILE.INC(B:B,2),2,B2209&gt;_xlfn.QUARTILE.INC(B:B,1),3,B2209&lt;=_xlfn.QUARTILE.INC(B:B,1),4)</f>
        <v>4</v>
      </c>
      <c r="I2209" cm="1">
        <f t="array" ref="I2209">_xlfn.IFS(D2209&gt;_xlfn.QUARTILE.INC(D:D,3),1,D2209&gt;_xlfn.QUARTILE.INC(D:D,2),2,D2209&gt;_xlfn.QUARTILE.INC(D:D,1),3,D2209&lt;=_xlfn.QUARTILE.INC(D:D,1),4)</f>
        <v>4</v>
      </c>
      <c r="J2209" t="str">
        <f t="shared" si="136"/>
        <v>144</v>
      </c>
      <c r="K2209" t="str">
        <f t="shared" si="137"/>
        <v/>
      </c>
      <c r="L2209" t="str">
        <f t="shared" si="138"/>
        <v/>
      </c>
      <c r="M2209" t="str">
        <f t="shared" si="139"/>
        <v/>
      </c>
    </row>
    <row r="2210" spans="1:13" x14ac:dyDescent="0.25">
      <c r="A2210">
        <v>5436</v>
      </c>
      <c r="B2210">
        <v>3</v>
      </c>
      <c r="C2210" s="1">
        <v>43582</v>
      </c>
      <c r="D2210">
        <v>13</v>
      </c>
      <c r="E2210">
        <v>4.3333333333333304</v>
      </c>
      <c r="F2210">
        <f>$O$2-C2210</f>
        <v>4</v>
      </c>
      <c r="G2210" cm="1">
        <f t="array" ref="G2210">_xlfn.IFS(F2210&gt;_xlfn.QUARTILE.INC(F:F,3),4,F2210&gt;_xlfn.QUARTILE.INC(F:F,2),3,F2210&gt;_xlfn.QUARTILE.INC(F:F,1),2,F2210&lt;=_xlfn.QUARTILE.INC(F:F,1),1)</f>
        <v>2</v>
      </c>
      <c r="H2210" cm="1">
        <f t="array" ref="H2210">_xlfn.IFS(B2210&gt;_xlfn.QUARTILE.INC(B:B,3),1,B2210&gt;_xlfn.QUARTILE.INC(B:B,2),2,B2210&gt;_xlfn.QUARTILE.INC(B:B,1),3,B2210&lt;=_xlfn.QUARTILE.INC(B:B,1),4)</f>
        <v>4</v>
      </c>
      <c r="I2210" cm="1">
        <f t="array" ref="I2210">_xlfn.IFS(D2210&gt;_xlfn.QUARTILE.INC(D:D,3),1,D2210&gt;_xlfn.QUARTILE.INC(D:D,2),2,D2210&gt;_xlfn.QUARTILE.INC(D:D,1),3,D2210&lt;=_xlfn.QUARTILE.INC(D:D,1),4)</f>
        <v>4</v>
      </c>
      <c r="J2210" t="str">
        <f t="shared" si="136"/>
        <v>244</v>
      </c>
      <c r="K2210" t="str">
        <f t="shared" si="137"/>
        <v/>
      </c>
      <c r="L2210" t="str">
        <f t="shared" si="138"/>
        <v/>
      </c>
      <c r="M2210" t="str">
        <f t="shared" si="139"/>
        <v/>
      </c>
    </row>
    <row r="2211" spans="1:13" x14ac:dyDescent="0.25">
      <c r="A2211">
        <v>5710</v>
      </c>
      <c r="B2211">
        <v>2</v>
      </c>
      <c r="C2211" s="1">
        <v>43559</v>
      </c>
      <c r="D2211">
        <v>13</v>
      </c>
      <c r="E2211">
        <v>6.5</v>
      </c>
      <c r="F2211">
        <f>$O$2-C2211</f>
        <v>27</v>
      </c>
      <c r="G2211" cm="1">
        <f t="array" ref="G2211">_xlfn.IFS(F2211&gt;_xlfn.QUARTILE.INC(F:F,3),4,F2211&gt;_xlfn.QUARTILE.INC(F:F,2),3,F2211&gt;_xlfn.QUARTILE.INC(F:F,1),2,F2211&lt;=_xlfn.QUARTILE.INC(F:F,1),1)</f>
        <v>4</v>
      </c>
      <c r="H2211" cm="1">
        <f t="array" ref="H2211">_xlfn.IFS(B2211&gt;_xlfn.QUARTILE.INC(B:B,3),1,B2211&gt;_xlfn.QUARTILE.INC(B:B,2),2,B2211&gt;_xlfn.QUARTILE.INC(B:B,1),3,B2211&lt;=_xlfn.QUARTILE.INC(B:B,1),4)</f>
        <v>4</v>
      </c>
      <c r="I2211" cm="1">
        <f t="array" ref="I2211">_xlfn.IFS(D2211&gt;_xlfn.QUARTILE.INC(D:D,3),1,D2211&gt;_xlfn.QUARTILE.INC(D:D,2),2,D2211&gt;_xlfn.QUARTILE.INC(D:D,1),3,D2211&lt;=_xlfn.QUARTILE.INC(D:D,1),4)</f>
        <v>4</v>
      </c>
      <c r="J2211" t="str">
        <f t="shared" si="136"/>
        <v>444</v>
      </c>
      <c r="K2211" t="str">
        <f t="shared" si="137"/>
        <v>At Risk</v>
      </c>
      <c r="L2211" t="str">
        <f t="shared" si="138"/>
        <v/>
      </c>
      <c r="M2211" t="str">
        <f t="shared" si="139"/>
        <v/>
      </c>
    </row>
    <row r="2212" spans="1:13" x14ac:dyDescent="0.25">
      <c r="A2212">
        <v>5614</v>
      </c>
      <c r="B2212">
        <v>3</v>
      </c>
      <c r="C2212" s="1">
        <v>43583</v>
      </c>
      <c r="D2212">
        <v>12.85</v>
      </c>
      <c r="E2212">
        <v>4.2833333333333297</v>
      </c>
      <c r="F2212">
        <f>$O$2-C2212</f>
        <v>3</v>
      </c>
      <c r="G2212" cm="1">
        <f t="array" ref="G2212">_xlfn.IFS(F2212&gt;_xlfn.QUARTILE.INC(F:F,3),4,F2212&gt;_xlfn.QUARTILE.INC(F:F,2),3,F2212&gt;_xlfn.QUARTILE.INC(F:F,1),2,F2212&lt;=_xlfn.QUARTILE.INC(F:F,1),1)</f>
        <v>1</v>
      </c>
      <c r="H2212" cm="1">
        <f t="array" ref="H2212">_xlfn.IFS(B2212&gt;_xlfn.QUARTILE.INC(B:B,3),1,B2212&gt;_xlfn.QUARTILE.INC(B:B,2),2,B2212&gt;_xlfn.QUARTILE.INC(B:B,1),3,B2212&lt;=_xlfn.QUARTILE.INC(B:B,1),4)</f>
        <v>4</v>
      </c>
      <c r="I2212" cm="1">
        <f t="array" ref="I2212">_xlfn.IFS(D2212&gt;_xlfn.QUARTILE.INC(D:D,3),1,D2212&gt;_xlfn.QUARTILE.INC(D:D,2),2,D2212&gt;_xlfn.QUARTILE.INC(D:D,1),3,D2212&lt;=_xlfn.QUARTILE.INC(D:D,1),4)</f>
        <v>4</v>
      </c>
      <c r="J2212" t="str">
        <f t="shared" si="136"/>
        <v>144</v>
      </c>
      <c r="K2212" t="str">
        <f t="shared" si="137"/>
        <v/>
      </c>
      <c r="L2212" t="str">
        <f t="shared" si="138"/>
        <v/>
      </c>
      <c r="M2212" t="str">
        <f t="shared" si="139"/>
        <v/>
      </c>
    </row>
    <row r="2213" spans="1:13" x14ac:dyDescent="0.25">
      <c r="A2213">
        <v>5936</v>
      </c>
      <c r="B2213">
        <v>3</v>
      </c>
      <c r="C2213" s="1">
        <v>43580</v>
      </c>
      <c r="D2213">
        <v>12.45</v>
      </c>
      <c r="E2213">
        <v>4.1499999999999897</v>
      </c>
      <c r="F2213">
        <f>$O$2-C2213</f>
        <v>6</v>
      </c>
      <c r="G2213" cm="1">
        <f t="array" ref="G2213">_xlfn.IFS(F2213&gt;_xlfn.QUARTILE.INC(F:F,3),4,F2213&gt;_xlfn.QUARTILE.INC(F:F,2),3,F2213&gt;_xlfn.QUARTILE.INC(F:F,1),2,F2213&lt;=_xlfn.QUARTILE.INC(F:F,1),1)</f>
        <v>3</v>
      </c>
      <c r="H2213" cm="1">
        <f t="array" ref="H2213">_xlfn.IFS(B2213&gt;_xlfn.QUARTILE.INC(B:B,3),1,B2213&gt;_xlfn.QUARTILE.INC(B:B,2),2,B2213&gt;_xlfn.QUARTILE.INC(B:B,1),3,B2213&lt;=_xlfn.QUARTILE.INC(B:B,1),4)</f>
        <v>4</v>
      </c>
      <c r="I2213" cm="1">
        <f t="array" ref="I2213">_xlfn.IFS(D2213&gt;_xlfn.QUARTILE.INC(D:D,3),1,D2213&gt;_xlfn.QUARTILE.INC(D:D,2),2,D2213&gt;_xlfn.QUARTILE.INC(D:D,1),3,D2213&lt;=_xlfn.QUARTILE.INC(D:D,1),4)</f>
        <v>4</v>
      </c>
      <c r="J2213" t="str">
        <f t="shared" si="136"/>
        <v>344</v>
      </c>
      <c r="K2213" t="str">
        <f t="shared" si="137"/>
        <v/>
      </c>
      <c r="L2213" t="str">
        <f t="shared" si="138"/>
        <v/>
      </c>
      <c r="M2213" t="str">
        <f t="shared" si="139"/>
        <v/>
      </c>
    </row>
    <row r="2214" spans="1:13" x14ac:dyDescent="0.25">
      <c r="A2214">
        <v>5457</v>
      </c>
      <c r="B2214">
        <v>3</v>
      </c>
      <c r="C2214" s="1">
        <v>43560</v>
      </c>
      <c r="D2214">
        <v>12.35</v>
      </c>
      <c r="E2214">
        <v>4.11666666666666</v>
      </c>
      <c r="F2214">
        <f>$O$2-C2214</f>
        <v>26</v>
      </c>
      <c r="G2214" cm="1">
        <f t="array" ref="G2214">_xlfn.IFS(F2214&gt;_xlfn.QUARTILE.INC(F:F,3),4,F2214&gt;_xlfn.QUARTILE.INC(F:F,2),3,F2214&gt;_xlfn.QUARTILE.INC(F:F,1),2,F2214&lt;=_xlfn.QUARTILE.INC(F:F,1),1)</f>
        <v>4</v>
      </c>
      <c r="H2214" cm="1">
        <f t="array" ref="H2214">_xlfn.IFS(B2214&gt;_xlfn.QUARTILE.INC(B:B,3),1,B2214&gt;_xlfn.QUARTILE.INC(B:B,2),2,B2214&gt;_xlfn.QUARTILE.INC(B:B,1),3,B2214&lt;=_xlfn.QUARTILE.INC(B:B,1),4)</f>
        <v>4</v>
      </c>
      <c r="I2214" cm="1">
        <f t="array" ref="I2214">_xlfn.IFS(D2214&gt;_xlfn.QUARTILE.INC(D:D,3),1,D2214&gt;_xlfn.QUARTILE.INC(D:D,2),2,D2214&gt;_xlfn.QUARTILE.INC(D:D,1),3,D2214&lt;=_xlfn.QUARTILE.INC(D:D,1),4)</f>
        <v>4</v>
      </c>
      <c r="J2214" t="str">
        <f t="shared" si="136"/>
        <v>444</v>
      </c>
      <c r="K2214" t="str">
        <f t="shared" si="137"/>
        <v>At Risk</v>
      </c>
      <c r="L2214" t="str">
        <f t="shared" si="138"/>
        <v/>
      </c>
      <c r="M2214" t="str">
        <f t="shared" si="139"/>
        <v/>
      </c>
    </row>
    <row r="2215" spans="1:13" x14ac:dyDescent="0.25">
      <c r="A2215">
        <v>5407</v>
      </c>
      <c r="B2215">
        <v>4</v>
      </c>
      <c r="C2215" s="1">
        <v>43583</v>
      </c>
      <c r="D2215">
        <v>12.25</v>
      </c>
      <c r="E2215">
        <v>3.0625</v>
      </c>
      <c r="F2215">
        <f>$O$2-C2215</f>
        <v>3</v>
      </c>
      <c r="G2215" cm="1">
        <f t="array" ref="G2215">_xlfn.IFS(F2215&gt;_xlfn.QUARTILE.INC(F:F,3),4,F2215&gt;_xlfn.QUARTILE.INC(F:F,2),3,F2215&gt;_xlfn.QUARTILE.INC(F:F,1),2,F2215&lt;=_xlfn.QUARTILE.INC(F:F,1),1)</f>
        <v>1</v>
      </c>
      <c r="H2215" cm="1">
        <f t="array" ref="H2215">_xlfn.IFS(B2215&gt;_xlfn.QUARTILE.INC(B:B,3),1,B2215&gt;_xlfn.QUARTILE.INC(B:B,2),2,B2215&gt;_xlfn.QUARTILE.INC(B:B,1),3,B2215&lt;=_xlfn.QUARTILE.INC(B:B,1),4)</f>
        <v>4</v>
      </c>
      <c r="I2215" cm="1">
        <f t="array" ref="I2215">_xlfn.IFS(D2215&gt;_xlfn.QUARTILE.INC(D:D,3),1,D2215&gt;_xlfn.QUARTILE.INC(D:D,2),2,D2215&gt;_xlfn.QUARTILE.INC(D:D,1),3,D2215&lt;=_xlfn.QUARTILE.INC(D:D,1),4)</f>
        <v>4</v>
      </c>
      <c r="J2215" t="str">
        <f t="shared" si="136"/>
        <v>144</v>
      </c>
      <c r="K2215" t="str">
        <f t="shared" si="137"/>
        <v/>
      </c>
      <c r="L2215" t="str">
        <f t="shared" si="138"/>
        <v/>
      </c>
      <c r="M2215" t="str">
        <f t="shared" si="139"/>
        <v/>
      </c>
    </row>
    <row r="2216" spans="1:13" x14ac:dyDescent="0.25">
      <c r="A2216">
        <v>5741</v>
      </c>
      <c r="B2216">
        <v>2</v>
      </c>
      <c r="C2216" s="1">
        <v>43583</v>
      </c>
      <c r="D2216">
        <v>12.25</v>
      </c>
      <c r="E2216">
        <v>6.125</v>
      </c>
      <c r="F2216">
        <f>$O$2-C2216</f>
        <v>3</v>
      </c>
      <c r="G2216" cm="1">
        <f t="array" ref="G2216">_xlfn.IFS(F2216&gt;_xlfn.QUARTILE.INC(F:F,3),4,F2216&gt;_xlfn.QUARTILE.INC(F:F,2),3,F2216&gt;_xlfn.QUARTILE.INC(F:F,1),2,F2216&lt;=_xlfn.QUARTILE.INC(F:F,1),1)</f>
        <v>1</v>
      </c>
      <c r="H2216" cm="1">
        <f t="array" ref="H2216">_xlfn.IFS(B2216&gt;_xlfn.QUARTILE.INC(B:B,3),1,B2216&gt;_xlfn.QUARTILE.INC(B:B,2),2,B2216&gt;_xlfn.QUARTILE.INC(B:B,1),3,B2216&lt;=_xlfn.QUARTILE.INC(B:B,1),4)</f>
        <v>4</v>
      </c>
      <c r="I2216" cm="1">
        <f t="array" ref="I2216">_xlfn.IFS(D2216&gt;_xlfn.QUARTILE.INC(D:D,3),1,D2216&gt;_xlfn.QUARTILE.INC(D:D,2),2,D2216&gt;_xlfn.QUARTILE.INC(D:D,1),3,D2216&lt;=_xlfn.QUARTILE.INC(D:D,1),4)</f>
        <v>4</v>
      </c>
      <c r="J2216" t="str">
        <f t="shared" si="136"/>
        <v>144</v>
      </c>
      <c r="K2216" t="str">
        <f t="shared" si="137"/>
        <v/>
      </c>
      <c r="L2216" t="str">
        <f t="shared" si="138"/>
        <v/>
      </c>
      <c r="M2216" t="str">
        <f t="shared" si="139"/>
        <v/>
      </c>
    </row>
    <row r="2217" spans="1:13" x14ac:dyDescent="0.25">
      <c r="A2217">
        <v>397</v>
      </c>
      <c r="B2217">
        <v>3</v>
      </c>
      <c r="C2217" s="1">
        <v>43579</v>
      </c>
      <c r="D2217">
        <v>12.15</v>
      </c>
      <c r="E2217">
        <v>4.05</v>
      </c>
      <c r="F2217">
        <f>$O$2-C2217</f>
        <v>7</v>
      </c>
      <c r="G2217" cm="1">
        <f t="array" ref="G2217">_xlfn.IFS(F2217&gt;_xlfn.QUARTILE.INC(F:F,3),4,F2217&gt;_xlfn.QUARTILE.INC(F:F,2),3,F2217&gt;_xlfn.QUARTILE.INC(F:F,1),2,F2217&lt;=_xlfn.QUARTILE.INC(F:F,1),1)</f>
        <v>3</v>
      </c>
      <c r="H2217" cm="1">
        <f t="array" ref="H2217">_xlfn.IFS(B2217&gt;_xlfn.QUARTILE.INC(B:B,3),1,B2217&gt;_xlfn.QUARTILE.INC(B:B,2),2,B2217&gt;_xlfn.QUARTILE.INC(B:B,1),3,B2217&lt;=_xlfn.QUARTILE.INC(B:B,1),4)</f>
        <v>4</v>
      </c>
      <c r="I2217" cm="1">
        <f t="array" ref="I2217">_xlfn.IFS(D2217&gt;_xlfn.QUARTILE.INC(D:D,3),1,D2217&gt;_xlfn.QUARTILE.INC(D:D,2),2,D2217&gt;_xlfn.QUARTILE.INC(D:D,1),3,D2217&lt;=_xlfn.QUARTILE.INC(D:D,1),4)</f>
        <v>4</v>
      </c>
      <c r="J2217" t="str">
        <f t="shared" si="136"/>
        <v>344</v>
      </c>
      <c r="K2217" t="str">
        <f t="shared" si="137"/>
        <v/>
      </c>
      <c r="L2217" t="str">
        <f t="shared" si="138"/>
        <v/>
      </c>
      <c r="M2217" t="str">
        <f t="shared" si="139"/>
        <v/>
      </c>
    </row>
    <row r="2218" spans="1:13" x14ac:dyDescent="0.25">
      <c r="A2218">
        <v>630</v>
      </c>
      <c r="B2218">
        <v>3</v>
      </c>
      <c r="C2218" s="1">
        <v>43558</v>
      </c>
      <c r="D2218">
        <v>12.15</v>
      </c>
      <c r="E2218">
        <v>4.05</v>
      </c>
      <c r="F2218">
        <f>$O$2-C2218</f>
        <v>28</v>
      </c>
      <c r="G2218" cm="1">
        <f t="array" ref="G2218">_xlfn.IFS(F2218&gt;_xlfn.QUARTILE.INC(F:F,3),4,F2218&gt;_xlfn.QUARTILE.INC(F:F,2),3,F2218&gt;_xlfn.QUARTILE.INC(F:F,1),2,F2218&lt;=_xlfn.QUARTILE.INC(F:F,1),1)</f>
        <v>4</v>
      </c>
      <c r="H2218" cm="1">
        <f t="array" ref="H2218">_xlfn.IFS(B2218&gt;_xlfn.QUARTILE.INC(B:B,3),1,B2218&gt;_xlfn.QUARTILE.INC(B:B,2),2,B2218&gt;_xlfn.QUARTILE.INC(B:B,1),3,B2218&lt;=_xlfn.QUARTILE.INC(B:B,1),4)</f>
        <v>4</v>
      </c>
      <c r="I2218" cm="1">
        <f t="array" ref="I2218">_xlfn.IFS(D2218&gt;_xlfn.QUARTILE.INC(D:D,3),1,D2218&gt;_xlfn.QUARTILE.INC(D:D,2),2,D2218&gt;_xlfn.QUARTILE.INC(D:D,1),3,D2218&lt;=_xlfn.QUARTILE.INC(D:D,1),4)</f>
        <v>4</v>
      </c>
      <c r="J2218" t="str">
        <f t="shared" si="136"/>
        <v>444</v>
      </c>
      <c r="K2218" t="str">
        <f t="shared" si="137"/>
        <v>At Risk</v>
      </c>
      <c r="L2218" t="str">
        <f t="shared" si="138"/>
        <v/>
      </c>
      <c r="M2218" t="str">
        <f t="shared" si="139"/>
        <v/>
      </c>
    </row>
    <row r="2219" spans="1:13" x14ac:dyDescent="0.25">
      <c r="A2219">
        <v>339</v>
      </c>
      <c r="B2219">
        <v>2</v>
      </c>
      <c r="C2219" s="1">
        <v>43557</v>
      </c>
      <c r="D2219">
        <v>12</v>
      </c>
      <c r="E2219">
        <v>6</v>
      </c>
      <c r="F2219">
        <f>$O$2-C2219</f>
        <v>29</v>
      </c>
      <c r="G2219" cm="1">
        <f t="array" ref="G2219">_xlfn.IFS(F2219&gt;_xlfn.QUARTILE.INC(F:F,3),4,F2219&gt;_xlfn.QUARTILE.INC(F:F,2),3,F2219&gt;_xlfn.QUARTILE.INC(F:F,1),2,F2219&lt;=_xlfn.QUARTILE.INC(F:F,1),1)</f>
        <v>4</v>
      </c>
      <c r="H2219" cm="1">
        <f t="array" ref="H2219">_xlfn.IFS(B2219&gt;_xlfn.QUARTILE.INC(B:B,3),1,B2219&gt;_xlfn.QUARTILE.INC(B:B,2),2,B2219&gt;_xlfn.QUARTILE.INC(B:B,1),3,B2219&lt;=_xlfn.QUARTILE.INC(B:B,1),4)</f>
        <v>4</v>
      </c>
      <c r="I2219" cm="1">
        <f t="array" ref="I2219">_xlfn.IFS(D2219&gt;_xlfn.QUARTILE.INC(D:D,3),1,D2219&gt;_xlfn.QUARTILE.INC(D:D,2),2,D2219&gt;_xlfn.QUARTILE.INC(D:D,1),3,D2219&lt;=_xlfn.QUARTILE.INC(D:D,1),4)</f>
        <v>4</v>
      </c>
      <c r="J2219" t="str">
        <f t="shared" si="136"/>
        <v>444</v>
      </c>
      <c r="K2219" t="str">
        <f t="shared" si="137"/>
        <v>At Risk</v>
      </c>
      <c r="L2219" t="str">
        <f t="shared" si="138"/>
        <v/>
      </c>
      <c r="M2219" t="str">
        <f t="shared" si="139"/>
        <v/>
      </c>
    </row>
    <row r="2220" spans="1:13" x14ac:dyDescent="0.25">
      <c r="A2220">
        <v>792</v>
      </c>
      <c r="B2220">
        <v>4</v>
      </c>
      <c r="C2220" s="1">
        <v>43575</v>
      </c>
      <c r="D2220">
        <v>12</v>
      </c>
      <c r="E2220">
        <v>3</v>
      </c>
      <c r="F2220">
        <f>$O$2-C2220</f>
        <v>11</v>
      </c>
      <c r="G2220" cm="1">
        <f t="array" ref="G2220">_xlfn.IFS(F2220&gt;_xlfn.QUARTILE.INC(F:F,3),4,F2220&gt;_xlfn.QUARTILE.INC(F:F,2),3,F2220&gt;_xlfn.QUARTILE.INC(F:F,1),2,F2220&lt;=_xlfn.QUARTILE.INC(F:F,1),1)</f>
        <v>4</v>
      </c>
      <c r="H2220" cm="1">
        <f t="array" ref="H2220">_xlfn.IFS(B2220&gt;_xlfn.QUARTILE.INC(B:B,3),1,B2220&gt;_xlfn.QUARTILE.INC(B:B,2),2,B2220&gt;_xlfn.QUARTILE.INC(B:B,1),3,B2220&lt;=_xlfn.QUARTILE.INC(B:B,1),4)</f>
        <v>4</v>
      </c>
      <c r="I2220" cm="1">
        <f t="array" ref="I2220">_xlfn.IFS(D2220&gt;_xlfn.QUARTILE.INC(D:D,3),1,D2220&gt;_xlfn.QUARTILE.INC(D:D,2),2,D2220&gt;_xlfn.QUARTILE.INC(D:D,1),3,D2220&lt;=_xlfn.QUARTILE.INC(D:D,1),4)</f>
        <v>4</v>
      </c>
      <c r="J2220" t="str">
        <f t="shared" si="136"/>
        <v>444</v>
      </c>
      <c r="K2220" t="str">
        <f t="shared" si="137"/>
        <v>At Risk</v>
      </c>
      <c r="L2220" t="str">
        <f t="shared" si="138"/>
        <v/>
      </c>
      <c r="M2220" t="str">
        <f t="shared" si="139"/>
        <v/>
      </c>
    </row>
    <row r="2221" spans="1:13" x14ac:dyDescent="0.25">
      <c r="A2221">
        <v>348</v>
      </c>
      <c r="B2221">
        <v>1</v>
      </c>
      <c r="C2221" s="1">
        <v>43562</v>
      </c>
      <c r="D2221">
        <v>12</v>
      </c>
      <c r="E2221">
        <v>6</v>
      </c>
      <c r="F2221">
        <f>$O$2-C2221</f>
        <v>24</v>
      </c>
      <c r="G2221" cm="1">
        <f t="array" ref="G2221">_xlfn.IFS(F2221&gt;_xlfn.QUARTILE.INC(F:F,3),4,F2221&gt;_xlfn.QUARTILE.INC(F:F,2),3,F2221&gt;_xlfn.QUARTILE.INC(F:F,1),2,F2221&lt;=_xlfn.QUARTILE.INC(F:F,1),1)</f>
        <v>4</v>
      </c>
      <c r="H2221" cm="1">
        <f t="array" ref="H2221">_xlfn.IFS(B2221&gt;_xlfn.QUARTILE.INC(B:B,3),1,B2221&gt;_xlfn.QUARTILE.INC(B:B,2),2,B2221&gt;_xlfn.QUARTILE.INC(B:B,1),3,B2221&lt;=_xlfn.QUARTILE.INC(B:B,1),4)</f>
        <v>4</v>
      </c>
      <c r="I2221" cm="1">
        <f t="array" ref="I2221">_xlfn.IFS(D2221&gt;_xlfn.QUARTILE.INC(D:D,3),1,D2221&gt;_xlfn.QUARTILE.INC(D:D,2),2,D2221&gt;_xlfn.QUARTILE.INC(D:D,1),3,D2221&lt;=_xlfn.QUARTILE.INC(D:D,1),4)</f>
        <v>4</v>
      </c>
      <c r="J2221" t="str">
        <f t="shared" si="136"/>
        <v>444</v>
      </c>
      <c r="K2221" t="str">
        <f t="shared" si="137"/>
        <v>At Risk</v>
      </c>
      <c r="L2221" t="str">
        <f t="shared" si="138"/>
        <v/>
      </c>
      <c r="M2221" t="str">
        <f t="shared" si="139"/>
        <v/>
      </c>
    </row>
    <row r="2222" spans="1:13" x14ac:dyDescent="0.25">
      <c r="A2222">
        <v>5801</v>
      </c>
      <c r="B2222">
        <v>2</v>
      </c>
      <c r="C2222" s="1">
        <v>43578</v>
      </c>
      <c r="D2222">
        <v>11.9</v>
      </c>
      <c r="E2222">
        <v>5.95</v>
      </c>
      <c r="F2222">
        <f>$O$2-C2222</f>
        <v>8</v>
      </c>
      <c r="G2222" cm="1">
        <f t="array" ref="G2222">_xlfn.IFS(F2222&gt;_xlfn.QUARTILE.INC(F:F,3),4,F2222&gt;_xlfn.QUARTILE.INC(F:F,2),3,F2222&gt;_xlfn.QUARTILE.INC(F:F,1),2,F2222&lt;=_xlfn.QUARTILE.INC(F:F,1),1)</f>
        <v>4</v>
      </c>
      <c r="H2222" cm="1">
        <f t="array" ref="H2222">_xlfn.IFS(B2222&gt;_xlfn.QUARTILE.INC(B:B,3),1,B2222&gt;_xlfn.QUARTILE.INC(B:B,2),2,B2222&gt;_xlfn.QUARTILE.INC(B:B,1),3,B2222&lt;=_xlfn.QUARTILE.INC(B:B,1),4)</f>
        <v>4</v>
      </c>
      <c r="I2222" cm="1">
        <f t="array" ref="I2222">_xlfn.IFS(D2222&gt;_xlfn.QUARTILE.INC(D:D,3),1,D2222&gt;_xlfn.QUARTILE.INC(D:D,2),2,D2222&gt;_xlfn.QUARTILE.INC(D:D,1),3,D2222&lt;=_xlfn.QUARTILE.INC(D:D,1),4)</f>
        <v>4</v>
      </c>
      <c r="J2222" t="str">
        <f t="shared" si="136"/>
        <v>444</v>
      </c>
      <c r="K2222" t="str">
        <f t="shared" si="137"/>
        <v>At Risk</v>
      </c>
      <c r="L2222" t="str">
        <f t="shared" si="138"/>
        <v/>
      </c>
      <c r="M2222" t="str">
        <f t="shared" si="139"/>
        <v/>
      </c>
    </row>
    <row r="2223" spans="1:13" x14ac:dyDescent="0.25">
      <c r="A2223">
        <v>5523</v>
      </c>
      <c r="B2223">
        <v>3</v>
      </c>
      <c r="C2223" s="1">
        <v>43573</v>
      </c>
      <c r="D2223">
        <v>11.6</v>
      </c>
      <c r="E2223">
        <v>3.86666666666666</v>
      </c>
      <c r="F2223">
        <f>$O$2-C2223</f>
        <v>13</v>
      </c>
      <c r="G2223" cm="1">
        <f t="array" ref="G2223">_xlfn.IFS(F2223&gt;_xlfn.QUARTILE.INC(F:F,3),4,F2223&gt;_xlfn.QUARTILE.INC(F:F,2),3,F2223&gt;_xlfn.QUARTILE.INC(F:F,1),2,F2223&lt;=_xlfn.QUARTILE.INC(F:F,1),1)</f>
        <v>4</v>
      </c>
      <c r="H2223" cm="1">
        <f t="array" ref="H2223">_xlfn.IFS(B2223&gt;_xlfn.QUARTILE.INC(B:B,3),1,B2223&gt;_xlfn.QUARTILE.INC(B:B,2),2,B2223&gt;_xlfn.QUARTILE.INC(B:B,1),3,B2223&lt;=_xlfn.QUARTILE.INC(B:B,1),4)</f>
        <v>4</v>
      </c>
      <c r="I2223" cm="1">
        <f t="array" ref="I2223">_xlfn.IFS(D2223&gt;_xlfn.QUARTILE.INC(D:D,3),1,D2223&gt;_xlfn.QUARTILE.INC(D:D,2),2,D2223&gt;_xlfn.QUARTILE.INC(D:D,1),3,D2223&lt;=_xlfn.QUARTILE.INC(D:D,1),4)</f>
        <v>4</v>
      </c>
      <c r="J2223" t="str">
        <f t="shared" si="136"/>
        <v>444</v>
      </c>
      <c r="K2223" t="str">
        <f t="shared" si="137"/>
        <v>At Risk</v>
      </c>
      <c r="L2223" t="str">
        <f t="shared" si="138"/>
        <v/>
      </c>
      <c r="M2223" t="str">
        <f t="shared" si="139"/>
        <v/>
      </c>
    </row>
    <row r="2224" spans="1:13" x14ac:dyDescent="0.25">
      <c r="A2224">
        <v>349</v>
      </c>
      <c r="B2224">
        <v>2</v>
      </c>
      <c r="C2224" s="1">
        <v>43557</v>
      </c>
      <c r="D2224">
        <v>11.5</v>
      </c>
      <c r="E2224">
        <v>5.75</v>
      </c>
      <c r="F2224">
        <f>$O$2-C2224</f>
        <v>29</v>
      </c>
      <c r="G2224" cm="1">
        <f t="array" ref="G2224">_xlfn.IFS(F2224&gt;_xlfn.QUARTILE.INC(F:F,3),4,F2224&gt;_xlfn.QUARTILE.INC(F:F,2),3,F2224&gt;_xlfn.QUARTILE.INC(F:F,1),2,F2224&lt;=_xlfn.QUARTILE.INC(F:F,1),1)</f>
        <v>4</v>
      </c>
      <c r="H2224" cm="1">
        <f t="array" ref="H2224">_xlfn.IFS(B2224&gt;_xlfn.QUARTILE.INC(B:B,3),1,B2224&gt;_xlfn.QUARTILE.INC(B:B,2),2,B2224&gt;_xlfn.QUARTILE.INC(B:B,1),3,B2224&lt;=_xlfn.QUARTILE.INC(B:B,1),4)</f>
        <v>4</v>
      </c>
      <c r="I2224" cm="1">
        <f t="array" ref="I2224">_xlfn.IFS(D2224&gt;_xlfn.QUARTILE.INC(D:D,3),1,D2224&gt;_xlfn.QUARTILE.INC(D:D,2),2,D2224&gt;_xlfn.QUARTILE.INC(D:D,1),3,D2224&lt;=_xlfn.QUARTILE.INC(D:D,1),4)</f>
        <v>4</v>
      </c>
      <c r="J2224" t="str">
        <f t="shared" si="136"/>
        <v>444</v>
      </c>
      <c r="K2224" t="str">
        <f t="shared" si="137"/>
        <v>At Risk</v>
      </c>
      <c r="L2224" t="str">
        <f t="shared" si="138"/>
        <v/>
      </c>
      <c r="M2224" t="str">
        <f t="shared" si="139"/>
        <v/>
      </c>
    </row>
    <row r="2225" spans="1:13" x14ac:dyDescent="0.25">
      <c r="A2225">
        <v>5369</v>
      </c>
      <c r="B2225">
        <v>2</v>
      </c>
      <c r="C2225" s="1">
        <v>43559</v>
      </c>
      <c r="D2225">
        <v>11</v>
      </c>
      <c r="E2225">
        <v>5.5</v>
      </c>
      <c r="F2225">
        <f>$O$2-C2225</f>
        <v>27</v>
      </c>
      <c r="G2225" cm="1">
        <f t="array" ref="G2225">_xlfn.IFS(F2225&gt;_xlfn.QUARTILE.INC(F:F,3),4,F2225&gt;_xlfn.QUARTILE.INC(F:F,2),3,F2225&gt;_xlfn.QUARTILE.INC(F:F,1),2,F2225&lt;=_xlfn.QUARTILE.INC(F:F,1),1)</f>
        <v>4</v>
      </c>
      <c r="H2225" cm="1">
        <f t="array" ref="H2225">_xlfn.IFS(B2225&gt;_xlfn.QUARTILE.INC(B:B,3),1,B2225&gt;_xlfn.QUARTILE.INC(B:B,2),2,B2225&gt;_xlfn.QUARTILE.INC(B:B,1),3,B2225&lt;=_xlfn.QUARTILE.INC(B:B,1),4)</f>
        <v>4</v>
      </c>
      <c r="I2225" cm="1">
        <f t="array" ref="I2225">_xlfn.IFS(D2225&gt;_xlfn.QUARTILE.INC(D:D,3),1,D2225&gt;_xlfn.QUARTILE.INC(D:D,2),2,D2225&gt;_xlfn.QUARTILE.INC(D:D,1),3,D2225&lt;=_xlfn.QUARTILE.INC(D:D,1),4)</f>
        <v>4</v>
      </c>
      <c r="J2225" t="str">
        <f t="shared" si="136"/>
        <v>444</v>
      </c>
      <c r="K2225" t="str">
        <f t="shared" si="137"/>
        <v>At Risk</v>
      </c>
      <c r="L2225" t="str">
        <f t="shared" si="138"/>
        <v/>
      </c>
      <c r="M2225" t="str">
        <f t="shared" si="139"/>
        <v/>
      </c>
    </row>
    <row r="2226" spans="1:13" x14ac:dyDescent="0.25">
      <c r="A2226">
        <v>5551</v>
      </c>
      <c r="B2226">
        <v>2</v>
      </c>
      <c r="C2226" s="1">
        <v>43583</v>
      </c>
      <c r="D2226">
        <v>10.75</v>
      </c>
      <c r="E2226">
        <v>3.5833333333333299</v>
      </c>
      <c r="F2226">
        <f>$O$2-C2226</f>
        <v>3</v>
      </c>
      <c r="G2226" cm="1">
        <f t="array" ref="G2226">_xlfn.IFS(F2226&gt;_xlfn.QUARTILE.INC(F:F,3),4,F2226&gt;_xlfn.QUARTILE.INC(F:F,2),3,F2226&gt;_xlfn.QUARTILE.INC(F:F,1),2,F2226&lt;=_xlfn.QUARTILE.INC(F:F,1),1)</f>
        <v>1</v>
      </c>
      <c r="H2226" cm="1">
        <f t="array" ref="H2226">_xlfn.IFS(B2226&gt;_xlfn.QUARTILE.INC(B:B,3),1,B2226&gt;_xlfn.QUARTILE.INC(B:B,2),2,B2226&gt;_xlfn.QUARTILE.INC(B:B,1),3,B2226&lt;=_xlfn.QUARTILE.INC(B:B,1),4)</f>
        <v>4</v>
      </c>
      <c r="I2226" cm="1">
        <f t="array" ref="I2226">_xlfn.IFS(D2226&gt;_xlfn.QUARTILE.INC(D:D,3),1,D2226&gt;_xlfn.QUARTILE.INC(D:D,2),2,D2226&gt;_xlfn.QUARTILE.INC(D:D,1),3,D2226&lt;=_xlfn.QUARTILE.INC(D:D,1),4)</f>
        <v>4</v>
      </c>
      <c r="J2226" t="str">
        <f t="shared" si="136"/>
        <v>144</v>
      </c>
      <c r="K2226" t="str">
        <f t="shared" si="137"/>
        <v/>
      </c>
      <c r="L2226" t="str">
        <f t="shared" si="138"/>
        <v/>
      </c>
      <c r="M2226" t="str">
        <f t="shared" si="139"/>
        <v/>
      </c>
    </row>
    <row r="2227" spans="1:13" x14ac:dyDescent="0.25">
      <c r="A2227">
        <v>5188</v>
      </c>
      <c r="B2227">
        <v>2</v>
      </c>
      <c r="C2227" s="1">
        <v>43566</v>
      </c>
      <c r="D2227">
        <v>10.5</v>
      </c>
      <c r="E2227">
        <v>5.25</v>
      </c>
      <c r="F2227">
        <f>$O$2-C2227</f>
        <v>20</v>
      </c>
      <c r="G2227" cm="1">
        <f t="array" ref="G2227">_xlfn.IFS(F2227&gt;_xlfn.QUARTILE.INC(F:F,3),4,F2227&gt;_xlfn.QUARTILE.INC(F:F,2),3,F2227&gt;_xlfn.QUARTILE.INC(F:F,1),2,F2227&lt;=_xlfn.QUARTILE.INC(F:F,1),1)</f>
        <v>4</v>
      </c>
      <c r="H2227" cm="1">
        <f t="array" ref="H2227">_xlfn.IFS(B2227&gt;_xlfn.QUARTILE.INC(B:B,3),1,B2227&gt;_xlfn.QUARTILE.INC(B:B,2),2,B2227&gt;_xlfn.QUARTILE.INC(B:B,1),3,B2227&lt;=_xlfn.QUARTILE.INC(B:B,1),4)</f>
        <v>4</v>
      </c>
      <c r="I2227" cm="1">
        <f t="array" ref="I2227">_xlfn.IFS(D2227&gt;_xlfn.QUARTILE.INC(D:D,3),1,D2227&gt;_xlfn.QUARTILE.INC(D:D,2),2,D2227&gt;_xlfn.QUARTILE.INC(D:D,1),3,D2227&lt;=_xlfn.QUARTILE.INC(D:D,1),4)</f>
        <v>4</v>
      </c>
      <c r="J2227" t="str">
        <f t="shared" si="136"/>
        <v>444</v>
      </c>
      <c r="K2227" t="str">
        <f t="shared" si="137"/>
        <v>At Risk</v>
      </c>
      <c r="L2227" t="str">
        <f t="shared" si="138"/>
        <v/>
      </c>
      <c r="M2227" t="str">
        <f t="shared" si="139"/>
        <v/>
      </c>
    </row>
    <row r="2228" spans="1:13" x14ac:dyDescent="0.25">
      <c r="A2228">
        <v>225</v>
      </c>
      <c r="B2228">
        <v>3</v>
      </c>
      <c r="C2228" s="1">
        <v>43582</v>
      </c>
      <c r="D2228">
        <v>10.3</v>
      </c>
      <c r="E2228">
        <v>3.43333333333333</v>
      </c>
      <c r="F2228">
        <f>$O$2-C2228</f>
        <v>4</v>
      </c>
      <c r="G2228" cm="1">
        <f t="array" ref="G2228">_xlfn.IFS(F2228&gt;_xlfn.QUARTILE.INC(F:F,3),4,F2228&gt;_xlfn.QUARTILE.INC(F:F,2),3,F2228&gt;_xlfn.QUARTILE.INC(F:F,1),2,F2228&lt;=_xlfn.QUARTILE.INC(F:F,1),1)</f>
        <v>2</v>
      </c>
      <c r="H2228" cm="1">
        <f t="array" ref="H2228">_xlfn.IFS(B2228&gt;_xlfn.QUARTILE.INC(B:B,3),1,B2228&gt;_xlfn.QUARTILE.INC(B:B,2),2,B2228&gt;_xlfn.QUARTILE.INC(B:B,1),3,B2228&lt;=_xlfn.QUARTILE.INC(B:B,1),4)</f>
        <v>4</v>
      </c>
      <c r="I2228" cm="1">
        <f t="array" ref="I2228">_xlfn.IFS(D2228&gt;_xlfn.QUARTILE.INC(D:D,3),1,D2228&gt;_xlfn.QUARTILE.INC(D:D,2),2,D2228&gt;_xlfn.QUARTILE.INC(D:D,1),3,D2228&lt;=_xlfn.QUARTILE.INC(D:D,1),4)</f>
        <v>4</v>
      </c>
      <c r="J2228" t="str">
        <f t="shared" si="136"/>
        <v>244</v>
      </c>
      <c r="K2228" t="str">
        <f t="shared" si="137"/>
        <v/>
      </c>
      <c r="L2228" t="str">
        <f t="shared" si="138"/>
        <v/>
      </c>
      <c r="M2228" t="str">
        <f t="shared" si="139"/>
        <v/>
      </c>
    </row>
    <row r="2229" spans="1:13" x14ac:dyDescent="0.25">
      <c r="A2229">
        <v>582</v>
      </c>
      <c r="B2229">
        <v>3</v>
      </c>
      <c r="C2229" s="1">
        <v>43580</v>
      </c>
      <c r="D2229">
        <v>9.75</v>
      </c>
      <c r="E2229">
        <v>3.25</v>
      </c>
      <c r="F2229">
        <f>$O$2-C2229</f>
        <v>6</v>
      </c>
      <c r="G2229" cm="1">
        <f t="array" ref="G2229">_xlfn.IFS(F2229&gt;_xlfn.QUARTILE.INC(F:F,3),4,F2229&gt;_xlfn.QUARTILE.INC(F:F,2),3,F2229&gt;_xlfn.QUARTILE.INC(F:F,1),2,F2229&lt;=_xlfn.QUARTILE.INC(F:F,1),1)</f>
        <v>3</v>
      </c>
      <c r="H2229" cm="1">
        <f t="array" ref="H2229">_xlfn.IFS(B2229&gt;_xlfn.QUARTILE.INC(B:B,3),1,B2229&gt;_xlfn.QUARTILE.INC(B:B,2),2,B2229&gt;_xlfn.QUARTILE.INC(B:B,1),3,B2229&lt;=_xlfn.QUARTILE.INC(B:B,1),4)</f>
        <v>4</v>
      </c>
      <c r="I2229" cm="1">
        <f t="array" ref="I2229">_xlfn.IFS(D2229&gt;_xlfn.QUARTILE.INC(D:D,3),1,D2229&gt;_xlfn.QUARTILE.INC(D:D,2),2,D2229&gt;_xlfn.QUARTILE.INC(D:D,1),3,D2229&lt;=_xlfn.QUARTILE.INC(D:D,1),4)</f>
        <v>4</v>
      </c>
      <c r="J2229" t="str">
        <f t="shared" si="136"/>
        <v>344</v>
      </c>
      <c r="K2229" t="str">
        <f t="shared" si="137"/>
        <v/>
      </c>
      <c r="L2229" t="str">
        <f t="shared" si="138"/>
        <v/>
      </c>
      <c r="M2229" t="str">
        <f t="shared" si="139"/>
        <v/>
      </c>
    </row>
    <row r="2230" spans="1:13" x14ac:dyDescent="0.25">
      <c r="A2230">
        <v>385</v>
      </c>
      <c r="B2230">
        <v>3</v>
      </c>
      <c r="C2230" s="1">
        <v>43583</v>
      </c>
      <c r="D2230">
        <v>9.5</v>
      </c>
      <c r="E2230">
        <v>3.1666666666666599</v>
      </c>
      <c r="F2230">
        <f>$O$2-C2230</f>
        <v>3</v>
      </c>
      <c r="G2230" cm="1">
        <f t="array" ref="G2230">_xlfn.IFS(F2230&gt;_xlfn.QUARTILE.INC(F:F,3),4,F2230&gt;_xlfn.QUARTILE.INC(F:F,2),3,F2230&gt;_xlfn.QUARTILE.INC(F:F,1),2,F2230&lt;=_xlfn.QUARTILE.INC(F:F,1),1)</f>
        <v>1</v>
      </c>
      <c r="H2230" cm="1">
        <f t="array" ref="H2230">_xlfn.IFS(B2230&gt;_xlfn.QUARTILE.INC(B:B,3),1,B2230&gt;_xlfn.QUARTILE.INC(B:B,2),2,B2230&gt;_xlfn.QUARTILE.INC(B:B,1),3,B2230&lt;=_xlfn.QUARTILE.INC(B:B,1),4)</f>
        <v>4</v>
      </c>
      <c r="I2230" cm="1">
        <f t="array" ref="I2230">_xlfn.IFS(D2230&gt;_xlfn.QUARTILE.INC(D:D,3),1,D2230&gt;_xlfn.QUARTILE.INC(D:D,2),2,D2230&gt;_xlfn.QUARTILE.INC(D:D,1),3,D2230&lt;=_xlfn.QUARTILE.INC(D:D,1),4)</f>
        <v>4</v>
      </c>
      <c r="J2230" t="str">
        <f t="shared" si="136"/>
        <v>144</v>
      </c>
      <c r="K2230" t="str">
        <f t="shared" si="137"/>
        <v/>
      </c>
      <c r="L2230" t="str">
        <f t="shared" si="138"/>
        <v/>
      </c>
      <c r="M2230" t="str">
        <f t="shared" si="139"/>
        <v/>
      </c>
    </row>
    <row r="2231" spans="1:13" x14ac:dyDescent="0.25">
      <c r="A2231">
        <v>682</v>
      </c>
      <c r="B2231">
        <v>2</v>
      </c>
      <c r="C2231" s="1">
        <v>43581</v>
      </c>
      <c r="D2231">
        <v>9.3000000000000007</v>
      </c>
      <c r="E2231">
        <v>3.1</v>
      </c>
      <c r="F2231">
        <f>$O$2-C2231</f>
        <v>5</v>
      </c>
      <c r="G2231" cm="1">
        <f t="array" ref="G2231">_xlfn.IFS(F2231&gt;_xlfn.QUARTILE.INC(F:F,3),4,F2231&gt;_xlfn.QUARTILE.INC(F:F,2),3,F2231&gt;_xlfn.QUARTILE.INC(F:F,1),2,F2231&lt;=_xlfn.QUARTILE.INC(F:F,1),1)</f>
        <v>3</v>
      </c>
      <c r="H2231" cm="1">
        <f t="array" ref="H2231">_xlfn.IFS(B2231&gt;_xlfn.QUARTILE.INC(B:B,3),1,B2231&gt;_xlfn.QUARTILE.INC(B:B,2),2,B2231&gt;_xlfn.QUARTILE.INC(B:B,1),3,B2231&lt;=_xlfn.QUARTILE.INC(B:B,1),4)</f>
        <v>4</v>
      </c>
      <c r="I2231" cm="1">
        <f t="array" ref="I2231">_xlfn.IFS(D2231&gt;_xlfn.QUARTILE.INC(D:D,3),1,D2231&gt;_xlfn.QUARTILE.INC(D:D,2),2,D2231&gt;_xlfn.QUARTILE.INC(D:D,1),3,D2231&lt;=_xlfn.QUARTILE.INC(D:D,1),4)</f>
        <v>4</v>
      </c>
      <c r="J2231" t="str">
        <f t="shared" si="136"/>
        <v>344</v>
      </c>
      <c r="K2231" t="str">
        <f t="shared" si="137"/>
        <v/>
      </c>
      <c r="L2231" t="str">
        <f t="shared" si="138"/>
        <v/>
      </c>
      <c r="M2231" t="str">
        <f t="shared" si="139"/>
        <v/>
      </c>
    </row>
    <row r="2232" spans="1:13" x14ac:dyDescent="0.25">
      <c r="A2232">
        <v>5574</v>
      </c>
      <c r="B2232">
        <v>1</v>
      </c>
      <c r="C2232" s="1">
        <v>43556</v>
      </c>
      <c r="D2232">
        <v>8.5</v>
      </c>
      <c r="E2232">
        <v>4.25</v>
      </c>
      <c r="F2232">
        <f>$O$2-C2232</f>
        <v>30</v>
      </c>
      <c r="G2232" cm="1">
        <f t="array" ref="G2232">_xlfn.IFS(F2232&gt;_xlfn.QUARTILE.INC(F:F,3),4,F2232&gt;_xlfn.QUARTILE.INC(F:F,2),3,F2232&gt;_xlfn.QUARTILE.INC(F:F,1),2,F2232&lt;=_xlfn.QUARTILE.INC(F:F,1),1)</f>
        <v>4</v>
      </c>
      <c r="H2232" cm="1">
        <f t="array" ref="H2232">_xlfn.IFS(B2232&gt;_xlfn.QUARTILE.INC(B:B,3),1,B2232&gt;_xlfn.QUARTILE.INC(B:B,2),2,B2232&gt;_xlfn.QUARTILE.INC(B:B,1),3,B2232&lt;=_xlfn.QUARTILE.INC(B:B,1),4)</f>
        <v>4</v>
      </c>
      <c r="I2232" cm="1">
        <f t="array" ref="I2232">_xlfn.IFS(D2232&gt;_xlfn.QUARTILE.INC(D:D,3),1,D2232&gt;_xlfn.QUARTILE.INC(D:D,2),2,D2232&gt;_xlfn.QUARTILE.INC(D:D,1),3,D2232&lt;=_xlfn.QUARTILE.INC(D:D,1),4)</f>
        <v>4</v>
      </c>
      <c r="J2232" t="str">
        <f t="shared" si="136"/>
        <v>444</v>
      </c>
      <c r="K2232" t="str">
        <f t="shared" si="137"/>
        <v>At Risk</v>
      </c>
      <c r="L2232" t="str">
        <f t="shared" si="138"/>
        <v/>
      </c>
      <c r="M2232" t="str">
        <f t="shared" si="139"/>
        <v/>
      </c>
    </row>
    <row r="2233" spans="1:13" x14ac:dyDescent="0.25">
      <c r="A2233">
        <v>535</v>
      </c>
      <c r="B2233">
        <v>3</v>
      </c>
      <c r="C2233" s="1">
        <v>43579</v>
      </c>
      <c r="D2233">
        <v>8.0500000000000007</v>
      </c>
      <c r="E2233">
        <v>2.68333333333333</v>
      </c>
      <c r="F2233">
        <f>$O$2-C2233</f>
        <v>7</v>
      </c>
      <c r="G2233" cm="1">
        <f t="array" ref="G2233">_xlfn.IFS(F2233&gt;_xlfn.QUARTILE.INC(F:F,3),4,F2233&gt;_xlfn.QUARTILE.INC(F:F,2),3,F2233&gt;_xlfn.QUARTILE.INC(F:F,1),2,F2233&lt;=_xlfn.QUARTILE.INC(F:F,1),1)</f>
        <v>3</v>
      </c>
      <c r="H2233" cm="1">
        <f t="array" ref="H2233">_xlfn.IFS(B2233&gt;_xlfn.QUARTILE.INC(B:B,3),1,B2233&gt;_xlfn.QUARTILE.INC(B:B,2),2,B2233&gt;_xlfn.QUARTILE.INC(B:B,1),3,B2233&lt;=_xlfn.QUARTILE.INC(B:B,1),4)</f>
        <v>4</v>
      </c>
      <c r="I2233" cm="1">
        <f t="array" ref="I2233">_xlfn.IFS(D2233&gt;_xlfn.QUARTILE.INC(D:D,3),1,D2233&gt;_xlfn.QUARTILE.INC(D:D,2),2,D2233&gt;_xlfn.QUARTILE.INC(D:D,1),3,D2233&lt;=_xlfn.QUARTILE.INC(D:D,1),4)</f>
        <v>4</v>
      </c>
      <c r="J2233" t="str">
        <f t="shared" si="136"/>
        <v>344</v>
      </c>
      <c r="K2233" t="str">
        <f t="shared" si="137"/>
        <v/>
      </c>
      <c r="L2233" t="str">
        <f t="shared" si="138"/>
        <v/>
      </c>
      <c r="M2233" t="str">
        <f t="shared" si="139"/>
        <v/>
      </c>
    </row>
    <row r="2234" spans="1:13" x14ac:dyDescent="0.25">
      <c r="A2234">
        <v>623</v>
      </c>
      <c r="B2234">
        <v>2</v>
      </c>
      <c r="C2234" s="1">
        <v>43562</v>
      </c>
      <c r="D2234">
        <v>8</v>
      </c>
      <c r="E2234">
        <v>4</v>
      </c>
      <c r="F2234">
        <f>$O$2-C2234</f>
        <v>24</v>
      </c>
      <c r="G2234" cm="1">
        <f t="array" ref="G2234">_xlfn.IFS(F2234&gt;_xlfn.QUARTILE.INC(F:F,3),4,F2234&gt;_xlfn.QUARTILE.INC(F:F,2),3,F2234&gt;_xlfn.QUARTILE.INC(F:F,1),2,F2234&lt;=_xlfn.QUARTILE.INC(F:F,1),1)</f>
        <v>4</v>
      </c>
      <c r="H2234" cm="1">
        <f t="array" ref="H2234">_xlfn.IFS(B2234&gt;_xlfn.QUARTILE.INC(B:B,3),1,B2234&gt;_xlfn.QUARTILE.INC(B:B,2),2,B2234&gt;_xlfn.QUARTILE.INC(B:B,1),3,B2234&lt;=_xlfn.QUARTILE.INC(B:B,1),4)</f>
        <v>4</v>
      </c>
      <c r="I2234" cm="1">
        <f t="array" ref="I2234">_xlfn.IFS(D2234&gt;_xlfn.QUARTILE.INC(D:D,3),1,D2234&gt;_xlfn.QUARTILE.INC(D:D,2),2,D2234&gt;_xlfn.QUARTILE.INC(D:D,1),3,D2234&lt;=_xlfn.QUARTILE.INC(D:D,1),4)</f>
        <v>4</v>
      </c>
      <c r="J2234" t="str">
        <f t="shared" si="136"/>
        <v>444</v>
      </c>
      <c r="K2234" t="str">
        <f t="shared" si="137"/>
        <v>At Risk</v>
      </c>
      <c r="L2234" t="str">
        <f t="shared" si="138"/>
        <v/>
      </c>
      <c r="M2234" t="str">
        <f t="shared" si="139"/>
        <v/>
      </c>
    </row>
    <row r="2235" spans="1:13" x14ac:dyDescent="0.25">
      <c r="A2235">
        <v>5076</v>
      </c>
      <c r="B2235">
        <v>1</v>
      </c>
      <c r="C2235" s="1">
        <v>43556</v>
      </c>
      <c r="D2235">
        <v>7.5</v>
      </c>
      <c r="E2235">
        <v>7.5</v>
      </c>
      <c r="F2235">
        <f>$O$2-C2235</f>
        <v>30</v>
      </c>
      <c r="G2235" cm="1">
        <f t="array" ref="G2235">_xlfn.IFS(F2235&gt;_xlfn.QUARTILE.INC(F:F,3),4,F2235&gt;_xlfn.QUARTILE.INC(F:F,2),3,F2235&gt;_xlfn.QUARTILE.INC(F:F,1),2,F2235&lt;=_xlfn.QUARTILE.INC(F:F,1),1)</f>
        <v>4</v>
      </c>
      <c r="H2235" cm="1">
        <f t="array" ref="H2235">_xlfn.IFS(B2235&gt;_xlfn.QUARTILE.INC(B:B,3),1,B2235&gt;_xlfn.QUARTILE.INC(B:B,2),2,B2235&gt;_xlfn.QUARTILE.INC(B:B,1),3,B2235&lt;=_xlfn.QUARTILE.INC(B:B,1),4)</f>
        <v>4</v>
      </c>
      <c r="I2235" cm="1">
        <f t="array" ref="I2235">_xlfn.IFS(D2235&gt;_xlfn.QUARTILE.INC(D:D,3),1,D2235&gt;_xlfn.QUARTILE.INC(D:D,2),2,D2235&gt;_xlfn.QUARTILE.INC(D:D,1),3,D2235&lt;=_xlfn.QUARTILE.INC(D:D,1),4)</f>
        <v>4</v>
      </c>
      <c r="J2235" t="str">
        <f t="shared" si="136"/>
        <v>444</v>
      </c>
      <c r="K2235" t="str">
        <f t="shared" si="137"/>
        <v>At Risk</v>
      </c>
      <c r="L2235" t="str">
        <f t="shared" si="138"/>
        <v/>
      </c>
      <c r="M2235" t="str">
        <f t="shared" si="139"/>
        <v/>
      </c>
    </row>
    <row r="2236" spans="1:13" x14ac:dyDescent="0.25">
      <c r="A2236">
        <v>5837</v>
      </c>
      <c r="B2236">
        <v>2</v>
      </c>
      <c r="C2236" s="1">
        <v>43584</v>
      </c>
      <c r="D2236">
        <v>7.5</v>
      </c>
      <c r="E2236">
        <v>2.5</v>
      </c>
      <c r="F2236">
        <f>$O$2-C2236</f>
        <v>2</v>
      </c>
      <c r="G2236" cm="1">
        <f t="array" ref="G2236">_xlfn.IFS(F2236&gt;_xlfn.QUARTILE.INC(F:F,3),4,F2236&gt;_xlfn.QUARTILE.INC(F:F,2),3,F2236&gt;_xlfn.QUARTILE.INC(F:F,1),2,F2236&lt;=_xlfn.QUARTILE.INC(F:F,1),1)</f>
        <v>1</v>
      </c>
      <c r="H2236" cm="1">
        <f t="array" ref="H2236">_xlfn.IFS(B2236&gt;_xlfn.QUARTILE.INC(B:B,3),1,B2236&gt;_xlfn.QUARTILE.INC(B:B,2),2,B2236&gt;_xlfn.QUARTILE.INC(B:B,1),3,B2236&lt;=_xlfn.QUARTILE.INC(B:B,1),4)</f>
        <v>4</v>
      </c>
      <c r="I2236" cm="1">
        <f t="array" ref="I2236">_xlfn.IFS(D2236&gt;_xlfn.QUARTILE.INC(D:D,3),1,D2236&gt;_xlfn.QUARTILE.INC(D:D,2),2,D2236&gt;_xlfn.QUARTILE.INC(D:D,1),3,D2236&lt;=_xlfn.QUARTILE.INC(D:D,1),4)</f>
        <v>4</v>
      </c>
      <c r="J2236" t="str">
        <f t="shared" si="136"/>
        <v>144</v>
      </c>
      <c r="K2236" t="str">
        <f t="shared" si="137"/>
        <v/>
      </c>
      <c r="L2236" t="str">
        <f t="shared" si="138"/>
        <v/>
      </c>
      <c r="M2236" t="str">
        <f t="shared" si="139"/>
        <v/>
      </c>
    </row>
    <row r="2237" spans="1:13" x14ac:dyDescent="0.25">
      <c r="A2237">
        <v>5024</v>
      </c>
      <c r="B2237">
        <v>2</v>
      </c>
      <c r="C2237" s="1">
        <v>43583</v>
      </c>
      <c r="D2237">
        <v>7.1</v>
      </c>
      <c r="E2237">
        <v>3.55</v>
      </c>
      <c r="F2237">
        <f>$O$2-C2237</f>
        <v>3</v>
      </c>
      <c r="G2237" cm="1">
        <f t="array" ref="G2237">_xlfn.IFS(F2237&gt;_xlfn.QUARTILE.INC(F:F,3),4,F2237&gt;_xlfn.QUARTILE.INC(F:F,2),3,F2237&gt;_xlfn.QUARTILE.INC(F:F,1),2,F2237&lt;=_xlfn.QUARTILE.INC(F:F,1),1)</f>
        <v>1</v>
      </c>
      <c r="H2237" cm="1">
        <f t="array" ref="H2237">_xlfn.IFS(B2237&gt;_xlfn.QUARTILE.INC(B:B,3),1,B2237&gt;_xlfn.QUARTILE.INC(B:B,2),2,B2237&gt;_xlfn.QUARTILE.INC(B:B,1),3,B2237&lt;=_xlfn.QUARTILE.INC(B:B,1),4)</f>
        <v>4</v>
      </c>
      <c r="I2237" cm="1">
        <f t="array" ref="I2237">_xlfn.IFS(D2237&gt;_xlfn.QUARTILE.INC(D:D,3),1,D2237&gt;_xlfn.QUARTILE.INC(D:D,2),2,D2237&gt;_xlfn.QUARTILE.INC(D:D,1),3,D2237&lt;=_xlfn.QUARTILE.INC(D:D,1),4)</f>
        <v>4</v>
      </c>
      <c r="J2237" t="str">
        <f t="shared" si="136"/>
        <v>144</v>
      </c>
      <c r="K2237" t="str">
        <f t="shared" si="137"/>
        <v/>
      </c>
      <c r="L2237" t="str">
        <f t="shared" si="138"/>
        <v/>
      </c>
      <c r="M2237" t="str">
        <f t="shared" si="139"/>
        <v/>
      </c>
    </row>
    <row r="2238" spans="1:13" x14ac:dyDescent="0.25">
      <c r="A2238">
        <v>5569</v>
      </c>
      <c r="B2238">
        <v>1</v>
      </c>
      <c r="C2238" s="1">
        <v>43568</v>
      </c>
      <c r="D2238">
        <v>6.8</v>
      </c>
      <c r="E2238">
        <v>3.4</v>
      </c>
      <c r="F2238">
        <f>$O$2-C2238</f>
        <v>18</v>
      </c>
      <c r="G2238" cm="1">
        <f t="array" ref="G2238">_xlfn.IFS(F2238&gt;_xlfn.QUARTILE.INC(F:F,3),4,F2238&gt;_xlfn.QUARTILE.INC(F:F,2),3,F2238&gt;_xlfn.QUARTILE.INC(F:F,1),2,F2238&lt;=_xlfn.QUARTILE.INC(F:F,1),1)</f>
        <v>4</v>
      </c>
      <c r="H2238" cm="1">
        <f t="array" ref="H2238">_xlfn.IFS(B2238&gt;_xlfn.QUARTILE.INC(B:B,3),1,B2238&gt;_xlfn.QUARTILE.INC(B:B,2),2,B2238&gt;_xlfn.QUARTILE.INC(B:B,1),3,B2238&lt;=_xlfn.QUARTILE.INC(B:B,1),4)</f>
        <v>4</v>
      </c>
      <c r="I2238" cm="1">
        <f t="array" ref="I2238">_xlfn.IFS(D2238&gt;_xlfn.QUARTILE.INC(D:D,3),1,D2238&gt;_xlfn.QUARTILE.INC(D:D,2),2,D2238&gt;_xlfn.QUARTILE.INC(D:D,1),3,D2238&lt;=_xlfn.QUARTILE.INC(D:D,1),4)</f>
        <v>4</v>
      </c>
      <c r="J2238" t="str">
        <f t="shared" si="136"/>
        <v>444</v>
      </c>
      <c r="K2238" t="str">
        <f t="shared" si="137"/>
        <v>At Risk</v>
      </c>
      <c r="L2238" t="str">
        <f t="shared" si="138"/>
        <v/>
      </c>
      <c r="M2238" t="str">
        <f t="shared" si="139"/>
        <v/>
      </c>
    </row>
    <row r="2239" spans="1:13" x14ac:dyDescent="0.25">
      <c r="A2239">
        <v>17</v>
      </c>
      <c r="B2239">
        <v>2</v>
      </c>
      <c r="C2239" s="1">
        <v>43574</v>
      </c>
      <c r="D2239">
        <v>6.2</v>
      </c>
      <c r="E2239">
        <v>3.1</v>
      </c>
      <c r="F2239">
        <f>$O$2-C2239</f>
        <v>12</v>
      </c>
      <c r="G2239" cm="1">
        <f t="array" ref="G2239">_xlfn.IFS(F2239&gt;_xlfn.QUARTILE.INC(F:F,3),4,F2239&gt;_xlfn.QUARTILE.INC(F:F,2),3,F2239&gt;_xlfn.QUARTILE.INC(F:F,1),2,F2239&lt;=_xlfn.QUARTILE.INC(F:F,1),1)</f>
        <v>4</v>
      </c>
      <c r="H2239" cm="1">
        <f t="array" ref="H2239">_xlfn.IFS(B2239&gt;_xlfn.QUARTILE.INC(B:B,3),1,B2239&gt;_xlfn.QUARTILE.INC(B:B,2),2,B2239&gt;_xlfn.QUARTILE.INC(B:B,1),3,B2239&lt;=_xlfn.QUARTILE.INC(B:B,1),4)</f>
        <v>4</v>
      </c>
      <c r="I2239" cm="1">
        <f t="array" ref="I2239">_xlfn.IFS(D2239&gt;_xlfn.QUARTILE.INC(D:D,3),1,D2239&gt;_xlfn.QUARTILE.INC(D:D,2),2,D2239&gt;_xlfn.QUARTILE.INC(D:D,1),3,D2239&lt;=_xlfn.QUARTILE.INC(D:D,1),4)</f>
        <v>4</v>
      </c>
      <c r="J2239" t="str">
        <f t="shared" si="136"/>
        <v>444</v>
      </c>
      <c r="K2239" t="str">
        <f t="shared" si="137"/>
        <v>At Risk</v>
      </c>
      <c r="L2239" t="str">
        <f t="shared" si="138"/>
        <v/>
      </c>
      <c r="M2239" t="str">
        <f t="shared" si="139"/>
        <v/>
      </c>
    </row>
    <row r="2240" spans="1:13" x14ac:dyDescent="0.25">
      <c r="A2240">
        <v>5529</v>
      </c>
      <c r="B2240">
        <v>2</v>
      </c>
      <c r="C2240" s="1">
        <v>43563</v>
      </c>
      <c r="D2240">
        <v>6</v>
      </c>
      <c r="E2240">
        <v>3</v>
      </c>
      <c r="F2240">
        <f>$O$2-C2240</f>
        <v>23</v>
      </c>
      <c r="G2240" cm="1">
        <f t="array" ref="G2240">_xlfn.IFS(F2240&gt;_xlfn.QUARTILE.INC(F:F,3),4,F2240&gt;_xlfn.QUARTILE.INC(F:F,2),3,F2240&gt;_xlfn.QUARTILE.INC(F:F,1),2,F2240&lt;=_xlfn.QUARTILE.INC(F:F,1),1)</f>
        <v>4</v>
      </c>
      <c r="H2240" cm="1">
        <f t="array" ref="H2240">_xlfn.IFS(B2240&gt;_xlfn.QUARTILE.INC(B:B,3),1,B2240&gt;_xlfn.QUARTILE.INC(B:B,2),2,B2240&gt;_xlfn.QUARTILE.INC(B:B,1),3,B2240&lt;=_xlfn.QUARTILE.INC(B:B,1),4)</f>
        <v>4</v>
      </c>
      <c r="I2240" cm="1">
        <f t="array" ref="I2240">_xlfn.IFS(D2240&gt;_xlfn.QUARTILE.INC(D:D,3),1,D2240&gt;_xlfn.QUARTILE.INC(D:D,2),2,D2240&gt;_xlfn.QUARTILE.INC(D:D,1),3,D2240&lt;=_xlfn.QUARTILE.INC(D:D,1),4)</f>
        <v>4</v>
      </c>
      <c r="J2240" t="str">
        <f t="shared" si="136"/>
        <v>444</v>
      </c>
      <c r="K2240" t="str">
        <f t="shared" si="137"/>
        <v>At Risk</v>
      </c>
      <c r="L2240" t="str">
        <f t="shared" si="138"/>
        <v/>
      </c>
      <c r="M2240" t="str">
        <f t="shared" si="139"/>
        <v/>
      </c>
    </row>
    <row r="2241" spans="1:13" x14ac:dyDescent="0.25">
      <c r="A2241">
        <v>5589</v>
      </c>
      <c r="B2241">
        <v>1</v>
      </c>
      <c r="C2241" s="1">
        <v>43572</v>
      </c>
      <c r="D2241">
        <v>6</v>
      </c>
      <c r="E2241">
        <v>6</v>
      </c>
      <c r="F2241">
        <f>$O$2-C2241</f>
        <v>14</v>
      </c>
      <c r="G2241" cm="1">
        <f t="array" ref="G2241">_xlfn.IFS(F2241&gt;_xlfn.QUARTILE.INC(F:F,3),4,F2241&gt;_xlfn.QUARTILE.INC(F:F,2),3,F2241&gt;_xlfn.QUARTILE.INC(F:F,1),2,F2241&lt;=_xlfn.QUARTILE.INC(F:F,1),1)</f>
        <v>4</v>
      </c>
      <c r="H2241" cm="1">
        <f t="array" ref="H2241">_xlfn.IFS(B2241&gt;_xlfn.QUARTILE.INC(B:B,3),1,B2241&gt;_xlfn.QUARTILE.INC(B:B,2),2,B2241&gt;_xlfn.QUARTILE.INC(B:B,1),3,B2241&lt;=_xlfn.QUARTILE.INC(B:B,1),4)</f>
        <v>4</v>
      </c>
      <c r="I2241" cm="1">
        <f t="array" ref="I2241">_xlfn.IFS(D2241&gt;_xlfn.QUARTILE.INC(D:D,3),1,D2241&gt;_xlfn.QUARTILE.INC(D:D,2),2,D2241&gt;_xlfn.QUARTILE.INC(D:D,1),3,D2241&lt;=_xlfn.QUARTILE.INC(D:D,1),4)</f>
        <v>4</v>
      </c>
      <c r="J2241" t="str">
        <f t="shared" si="136"/>
        <v>444</v>
      </c>
      <c r="K2241" t="str">
        <f t="shared" si="137"/>
        <v>At Risk</v>
      </c>
      <c r="L2241" t="str">
        <f t="shared" si="138"/>
        <v/>
      </c>
      <c r="M2241" t="str">
        <f t="shared" si="139"/>
        <v/>
      </c>
    </row>
    <row r="2242" spans="1:13" x14ac:dyDescent="0.25">
      <c r="A2242">
        <v>5784</v>
      </c>
      <c r="B2242">
        <v>1</v>
      </c>
      <c r="C2242" s="1">
        <v>43564</v>
      </c>
      <c r="D2242">
        <v>6</v>
      </c>
      <c r="E2242">
        <v>6</v>
      </c>
      <c r="F2242">
        <f>$O$2-C2242</f>
        <v>22</v>
      </c>
      <c r="G2242" cm="1">
        <f t="array" ref="G2242">_xlfn.IFS(F2242&gt;_xlfn.QUARTILE.INC(F:F,3),4,F2242&gt;_xlfn.QUARTILE.INC(F:F,2),3,F2242&gt;_xlfn.QUARTILE.INC(F:F,1),2,F2242&lt;=_xlfn.QUARTILE.INC(F:F,1),1)</f>
        <v>4</v>
      </c>
      <c r="H2242" cm="1">
        <f t="array" ref="H2242">_xlfn.IFS(B2242&gt;_xlfn.QUARTILE.INC(B:B,3),1,B2242&gt;_xlfn.QUARTILE.INC(B:B,2),2,B2242&gt;_xlfn.QUARTILE.INC(B:B,1),3,B2242&lt;=_xlfn.QUARTILE.INC(B:B,1),4)</f>
        <v>4</v>
      </c>
      <c r="I2242" cm="1">
        <f t="array" ref="I2242">_xlfn.IFS(D2242&gt;_xlfn.QUARTILE.INC(D:D,3),1,D2242&gt;_xlfn.QUARTILE.INC(D:D,2),2,D2242&gt;_xlfn.QUARTILE.INC(D:D,1),3,D2242&lt;=_xlfn.QUARTILE.INC(D:D,1),4)</f>
        <v>4</v>
      </c>
      <c r="J2242" t="str">
        <f t="shared" si="136"/>
        <v>444</v>
      </c>
      <c r="K2242" t="str">
        <f t="shared" si="137"/>
        <v>At Risk</v>
      </c>
      <c r="L2242" t="str">
        <f t="shared" si="138"/>
        <v/>
      </c>
      <c r="M2242" t="str">
        <f t="shared" si="139"/>
        <v/>
      </c>
    </row>
    <row r="2243" spans="1:13" x14ac:dyDescent="0.25">
      <c r="A2243">
        <v>609</v>
      </c>
      <c r="B2243">
        <v>2</v>
      </c>
      <c r="C2243" s="1">
        <v>43562</v>
      </c>
      <c r="D2243">
        <v>5.5</v>
      </c>
      <c r="E2243">
        <v>2.75</v>
      </c>
      <c r="F2243">
        <f>$O$2-C2243</f>
        <v>24</v>
      </c>
      <c r="G2243" cm="1">
        <f t="array" ref="G2243">_xlfn.IFS(F2243&gt;_xlfn.QUARTILE.INC(F:F,3),4,F2243&gt;_xlfn.QUARTILE.INC(F:F,2),3,F2243&gt;_xlfn.QUARTILE.INC(F:F,1),2,F2243&lt;=_xlfn.QUARTILE.INC(F:F,1),1)</f>
        <v>4</v>
      </c>
      <c r="H2243" cm="1">
        <f t="array" ref="H2243">_xlfn.IFS(B2243&gt;_xlfn.QUARTILE.INC(B:B,3),1,B2243&gt;_xlfn.QUARTILE.INC(B:B,2),2,B2243&gt;_xlfn.QUARTILE.INC(B:B,1),3,B2243&lt;=_xlfn.QUARTILE.INC(B:B,1),4)</f>
        <v>4</v>
      </c>
      <c r="I2243" cm="1">
        <f t="array" ref="I2243">_xlfn.IFS(D2243&gt;_xlfn.QUARTILE.INC(D:D,3),1,D2243&gt;_xlfn.QUARTILE.INC(D:D,2),2,D2243&gt;_xlfn.QUARTILE.INC(D:D,1),3,D2243&lt;=_xlfn.QUARTILE.INC(D:D,1),4)</f>
        <v>4</v>
      </c>
      <c r="J2243" t="str">
        <f t="shared" ref="J2243:J2248" si="140">_xlfn.CONCAT(G2243,H2243,I2243,)</f>
        <v>444</v>
      </c>
      <c r="K2243" t="str">
        <f t="shared" ref="K2243:K2248" si="141">IF(OR(G2243=4,G2243=4),"At Risk", "")</f>
        <v>At Risk</v>
      </c>
      <c r="L2243" t="str">
        <f t="shared" ref="L2243:L2248" si="142">IF(AND(G2243=1,H2243=1,I2243=1),"Champion","")</f>
        <v/>
      </c>
      <c r="M2243" t="str">
        <f t="shared" ref="M2243:M2248" si="143">IF(H2243=1,"Loyal","")</f>
        <v/>
      </c>
    </row>
    <row r="2244" spans="1:13" x14ac:dyDescent="0.25">
      <c r="A2244">
        <v>5813</v>
      </c>
      <c r="B2244">
        <v>2</v>
      </c>
      <c r="C2244" s="1">
        <v>43566</v>
      </c>
      <c r="D2244">
        <v>5.5</v>
      </c>
      <c r="E2244">
        <v>2.75</v>
      </c>
      <c r="F2244">
        <f>$O$2-C2244</f>
        <v>20</v>
      </c>
      <c r="G2244" cm="1">
        <f t="array" ref="G2244">_xlfn.IFS(F2244&gt;_xlfn.QUARTILE.INC(F:F,3),4,F2244&gt;_xlfn.QUARTILE.INC(F:F,2),3,F2244&gt;_xlfn.QUARTILE.INC(F:F,1),2,F2244&lt;=_xlfn.QUARTILE.INC(F:F,1),1)</f>
        <v>4</v>
      </c>
      <c r="H2244" cm="1">
        <f t="array" ref="H2244">_xlfn.IFS(B2244&gt;_xlfn.QUARTILE.INC(B:B,3),1,B2244&gt;_xlfn.QUARTILE.INC(B:B,2),2,B2244&gt;_xlfn.QUARTILE.INC(B:B,1),3,B2244&lt;=_xlfn.QUARTILE.INC(B:B,1),4)</f>
        <v>4</v>
      </c>
      <c r="I2244" cm="1">
        <f t="array" ref="I2244">_xlfn.IFS(D2244&gt;_xlfn.QUARTILE.INC(D:D,3),1,D2244&gt;_xlfn.QUARTILE.INC(D:D,2),2,D2244&gt;_xlfn.QUARTILE.INC(D:D,1),3,D2244&lt;=_xlfn.QUARTILE.INC(D:D,1),4)</f>
        <v>4</v>
      </c>
      <c r="J2244" t="str">
        <f t="shared" si="140"/>
        <v>444</v>
      </c>
      <c r="K2244" t="str">
        <f t="shared" si="141"/>
        <v>At Risk</v>
      </c>
      <c r="L2244" t="str">
        <f t="shared" si="142"/>
        <v/>
      </c>
      <c r="M2244" t="str">
        <f t="shared" si="143"/>
        <v/>
      </c>
    </row>
    <row r="2245" spans="1:13" x14ac:dyDescent="0.25">
      <c r="A2245">
        <v>359</v>
      </c>
      <c r="B2245">
        <v>1</v>
      </c>
      <c r="C2245" s="1">
        <v>43558</v>
      </c>
      <c r="D2245">
        <v>5</v>
      </c>
      <c r="E2245">
        <v>5</v>
      </c>
      <c r="F2245">
        <f>$O$2-C2245</f>
        <v>28</v>
      </c>
      <c r="G2245" cm="1">
        <f t="array" ref="G2245">_xlfn.IFS(F2245&gt;_xlfn.QUARTILE.INC(F:F,3),4,F2245&gt;_xlfn.QUARTILE.INC(F:F,2),3,F2245&gt;_xlfn.QUARTILE.INC(F:F,1),2,F2245&lt;=_xlfn.QUARTILE.INC(F:F,1),1)</f>
        <v>4</v>
      </c>
      <c r="H2245" cm="1">
        <f t="array" ref="H2245">_xlfn.IFS(B2245&gt;_xlfn.QUARTILE.INC(B:B,3),1,B2245&gt;_xlfn.QUARTILE.INC(B:B,2),2,B2245&gt;_xlfn.QUARTILE.INC(B:B,1),3,B2245&lt;=_xlfn.QUARTILE.INC(B:B,1),4)</f>
        <v>4</v>
      </c>
      <c r="I2245" cm="1">
        <f t="array" ref="I2245">_xlfn.IFS(D2245&gt;_xlfn.QUARTILE.INC(D:D,3),1,D2245&gt;_xlfn.QUARTILE.INC(D:D,2),2,D2245&gt;_xlfn.QUARTILE.INC(D:D,1),3,D2245&lt;=_xlfn.QUARTILE.INC(D:D,1),4)</f>
        <v>4</v>
      </c>
      <c r="J2245" t="str">
        <f t="shared" si="140"/>
        <v>444</v>
      </c>
      <c r="K2245" t="str">
        <f t="shared" si="141"/>
        <v>At Risk</v>
      </c>
      <c r="L2245" t="str">
        <f t="shared" si="142"/>
        <v/>
      </c>
      <c r="M2245" t="str">
        <f t="shared" si="143"/>
        <v/>
      </c>
    </row>
    <row r="2246" spans="1:13" x14ac:dyDescent="0.25">
      <c r="A2246">
        <v>427</v>
      </c>
      <c r="B2246">
        <v>1</v>
      </c>
      <c r="C2246" s="1">
        <v>43559</v>
      </c>
      <c r="D2246">
        <v>4</v>
      </c>
      <c r="E2246">
        <v>4</v>
      </c>
      <c r="F2246">
        <f>$O$2-C2246</f>
        <v>27</v>
      </c>
      <c r="G2246" cm="1">
        <f t="array" ref="G2246">_xlfn.IFS(F2246&gt;_xlfn.QUARTILE.INC(F:F,3),4,F2246&gt;_xlfn.QUARTILE.INC(F:F,2),3,F2246&gt;_xlfn.QUARTILE.INC(F:F,1),2,F2246&lt;=_xlfn.QUARTILE.INC(F:F,1),1)</f>
        <v>4</v>
      </c>
      <c r="H2246" cm="1">
        <f t="array" ref="H2246">_xlfn.IFS(B2246&gt;_xlfn.QUARTILE.INC(B:B,3),1,B2246&gt;_xlfn.QUARTILE.INC(B:B,2),2,B2246&gt;_xlfn.QUARTILE.INC(B:B,1),3,B2246&lt;=_xlfn.QUARTILE.INC(B:B,1),4)</f>
        <v>4</v>
      </c>
      <c r="I2246" cm="1">
        <f t="array" ref="I2246">_xlfn.IFS(D2246&gt;_xlfn.QUARTILE.INC(D:D,3),1,D2246&gt;_xlfn.QUARTILE.INC(D:D,2),2,D2246&gt;_xlfn.QUARTILE.INC(D:D,1),3,D2246&lt;=_xlfn.QUARTILE.INC(D:D,1),4)</f>
        <v>4</v>
      </c>
      <c r="J2246" t="str">
        <f t="shared" si="140"/>
        <v>444</v>
      </c>
      <c r="K2246" t="str">
        <f t="shared" si="141"/>
        <v>At Risk</v>
      </c>
      <c r="L2246" t="str">
        <f t="shared" si="142"/>
        <v/>
      </c>
      <c r="M2246" t="str">
        <f t="shared" si="143"/>
        <v/>
      </c>
    </row>
    <row r="2247" spans="1:13" x14ac:dyDescent="0.25">
      <c r="A2247">
        <v>5147</v>
      </c>
      <c r="B2247">
        <v>1</v>
      </c>
      <c r="C2247" s="1">
        <v>43560</v>
      </c>
      <c r="D2247">
        <v>3</v>
      </c>
      <c r="E2247">
        <v>3</v>
      </c>
      <c r="F2247">
        <f>$O$2-C2247</f>
        <v>26</v>
      </c>
      <c r="G2247" cm="1">
        <f t="array" ref="G2247">_xlfn.IFS(F2247&gt;_xlfn.QUARTILE.INC(F:F,3),4,F2247&gt;_xlfn.QUARTILE.INC(F:F,2),3,F2247&gt;_xlfn.QUARTILE.INC(F:F,1),2,F2247&lt;=_xlfn.QUARTILE.INC(F:F,1),1)</f>
        <v>4</v>
      </c>
      <c r="H2247" cm="1">
        <f t="array" ref="H2247">_xlfn.IFS(B2247&gt;_xlfn.QUARTILE.INC(B:B,3),1,B2247&gt;_xlfn.QUARTILE.INC(B:B,2),2,B2247&gt;_xlfn.QUARTILE.INC(B:B,1),3,B2247&lt;=_xlfn.QUARTILE.INC(B:B,1),4)</f>
        <v>4</v>
      </c>
      <c r="I2247" cm="1">
        <f t="array" ref="I2247">_xlfn.IFS(D2247&gt;_xlfn.QUARTILE.INC(D:D,3),1,D2247&gt;_xlfn.QUARTILE.INC(D:D,2),2,D2247&gt;_xlfn.QUARTILE.INC(D:D,1),3,D2247&lt;=_xlfn.QUARTILE.INC(D:D,1),4)</f>
        <v>4</v>
      </c>
      <c r="J2247" t="str">
        <f t="shared" si="140"/>
        <v>444</v>
      </c>
      <c r="K2247" t="str">
        <f t="shared" si="141"/>
        <v>At Risk</v>
      </c>
      <c r="L2247" t="str">
        <f t="shared" si="142"/>
        <v/>
      </c>
      <c r="M2247" t="str">
        <f t="shared" si="143"/>
        <v/>
      </c>
    </row>
    <row r="2248" spans="1:13" x14ac:dyDescent="0.25">
      <c r="A2248">
        <v>5668</v>
      </c>
      <c r="B2248">
        <v>1</v>
      </c>
      <c r="C2248" s="1">
        <v>43584</v>
      </c>
      <c r="D2248">
        <v>2.4500000000000002</v>
      </c>
      <c r="E2248">
        <v>2.4500000000000002</v>
      </c>
      <c r="F2248">
        <f>$O$2-C2248</f>
        <v>2</v>
      </c>
      <c r="G2248" cm="1">
        <f t="array" ref="G2248">_xlfn.IFS(F2248&gt;_xlfn.QUARTILE.INC(F:F,3),4,F2248&gt;_xlfn.QUARTILE.INC(F:F,2),3,F2248&gt;_xlfn.QUARTILE.INC(F:F,1),2,F2248&lt;=_xlfn.QUARTILE.INC(F:F,1),1)</f>
        <v>1</v>
      </c>
      <c r="H2248" cm="1">
        <f t="array" ref="H2248">_xlfn.IFS(B2248&gt;_xlfn.QUARTILE.INC(B:B,3),1,B2248&gt;_xlfn.QUARTILE.INC(B:B,2),2,B2248&gt;_xlfn.QUARTILE.INC(B:B,1),3,B2248&lt;=_xlfn.QUARTILE.INC(B:B,1),4)</f>
        <v>4</v>
      </c>
      <c r="I2248" cm="1">
        <f t="array" ref="I2248">_xlfn.IFS(D2248&gt;_xlfn.QUARTILE.INC(D:D,3),1,D2248&gt;_xlfn.QUARTILE.INC(D:D,2),2,D2248&gt;_xlfn.QUARTILE.INC(D:D,1),3,D2248&lt;=_xlfn.QUARTILE.INC(D:D,1),4)</f>
        <v>4</v>
      </c>
      <c r="J2248" t="str">
        <f t="shared" si="140"/>
        <v>144</v>
      </c>
      <c r="K2248" t="str">
        <f t="shared" si="141"/>
        <v/>
      </c>
      <c r="L2248" t="str">
        <f t="shared" si="142"/>
        <v/>
      </c>
      <c r="M2248" t="str">
        <f t="shared" si="143"/>
        <v/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8DDE854-BADA-42E2-8352-865FF2310BB3}">
  <ds:schemaRefs/>
</ds:datastoreItem>
</file>

<file path=customXml/itemProps2.xml><?xml version="1.0" encoding="utf-8"?>
<ds:datastoreItem xmlns:ds="http://schemas.openxmlformats.org/officeDocument/2006/customXml" ds:itemID="{EC30611D-4AC6-4653-ABFF-48A0B0A9EF7B}">
  <ds:schemaRefs/>
</ds:datastoreItem>
</file>

<file path=customXml/itemProps3.xml><?xml version="1.0" encoding="utf-8"?>
<ds:datastoreItem xmlns:ds="http://schemas.openxmlformats.org/officeDocument/2006/customXml" ds:itemID="{57E228D3-F467-4F15-9AAD-786D6BF1962C}">
  <ds:schemaRefs/>
</ds:datastoreItem>
</file>

<file path=customXml/itemProps4.xml><?xml version="1.0" encoding="utf-8"?>
<ds:datastoreItem xmlns:ds="http://schemas.openxmlformats.org/officeDocument/2006/customXml" ds:itemID="{1C008E5B-B5D8-4ADD-AAE1-F37360ED1940}">
  <ds:schemaRefs/>
</ds:datastoreItem>
</file>

<file path=customXml/itemProps5.xml><?xml version="1.0" encoding="utf-8"?>
<ds:datastoreItem xmlns:ds="http://schemas.openxmlformats.org/officeDocument/2006/customXml" ds:itemID="{B78AFB14-0B56-4BB3-8503-8F0C851A3E6E}">
  <ds:schemaRefs/>
</ds:datastoreItem>
</file>

<file path=customXml/itemProps6.xml><?xml version="1.0" encoding="utf-8"?>
<ds:datastoreItem xmlns:ds="http://schemas.openxmlformats.org/officeDocument/2006/customXml" ds:itemID="{8B207FFA-6275-4BE6-B147-58F9DE05B354}">
  <ds:schemaRefs/>
</ds:datastoreItem>
</file>

<file path=customXml/itemProps7.xml><?xml version="1.0" encoding="utf-8"?>
<ds:datastoreItem xmlns:ds="http://schemas.openxmlformats.org/officeDocument/2006/customXml" ds:itemID="{205B475F-2B03-41E0-A50C-AD794469D52A}">
  <ds:schemaRefs/>
</ds:datastoreItem>
</file>

<file path=customXml/itemProps8.xml><?xml version="1.0" encoding="utf-8"?>
<ds:datastoreItem xmlns:ds="http://schemas.openxmlformats.org/officeDocument/2006/customXml" ds:itemID="{36226E6A-16BC-4318-BBA8-D1955C7CE736}">
  <ds:schemaRefs/>
</ds:datastoreItem>
</file>

<file path=customXml/itemProps9.xml><?xml version="1.0" encoding="utf-8"?>
<ds:datastoreItem xmlns:ds="http://schemas.openxmlformats.org/officeDocument/2006/customXml" ds:itemID="{1EDAF967-15DF-41F9-B494-0D559F81FC7C}">
  <ds:schemaRefs/>
</ds:datastoreItem>
</file>

<file path=customXml/itemProps10.xml><?xml version="1.0" encoding="utf-8"?>
<ds:datastoreItem xmlns:ds="http://schemas.openxmlformats.org/officeDocument/2006/customXml" ds:itemID="{13D0938D-213B-485C-8EA3-A268757BA287}">
  <ds:schemaRefs/>
</ds:datastoreItem>
</file>

<file path=customXml/itemProps11.xml><?xml version="1.0" encoding="utf-8"?>
<ds:datastoreItem xmlns:ds="http://schemas.openxmlformats.org/officeDocument/2006/customXml" ds:itemID="{A49F1395-839E-4E8F-9A9C-BC824A8B4063}">
  <ds:schemaRefs/>
</ds:datastoreItem>
</file>

<file path=customXml/itemProps12.xml><?xml version="1.0" encoding="utf-8"?>
<ds:datastoreItem xmlns:ds="http://schemas.openxmlformats.org/officeDocument/2006/customXml" ds:itemID="{4D15B737-89AD-4F60-8800-0F813C2F13B1}">
  <ds:schemaRefs/>
</ds:datastoreItem>
</file>

<file path=customXml/itemProps13.xml><?xml version="1.0" encoding="utf-8"?>
<ds:datastoreItem xmlns:ds="http://schemas.openxmlformats.org/officeDocument/2006/customXml" ds:itemID="{B7CBB4E5-E634-4F26-8AEE-34475C96CD6E}">
  <ds:schemaRefs/>
</ds:datastoreItem>
</file>

<file path=customXml/itemProps14.xml><?xml version="1.0" encoding="utf-8"?>
<ds:datastoreItem xmlns:ds="http://schemas.openxmlformats.org/officeDocument/2006/customXml" ds:itemID="{E49EAC02-C453-4CD4-A51C-D429C28EADAA}">
  <ds:schemaRefs/>
</ds:datastoreItem>
</file>

<file path=customXml/itemProps15.xml><?xml version="1.0" encoding="utf-8"?>
<ds:datastoreItem xmlns:ds="http://schemas.openxmlformats.org/officeDocument/2006/customXml" ds:itemID="{1F137028-8933-45EF-A108-5B10B3915774}">
  <ds:schemaRefs/>
</ds:datastoreItem>
</file>

<file path=customXml/itemProps16.xml><?xml version="1.0" encoding="utf-8"?>
<ds:datastoreItem xmlns:ds="http://schemas.openxmlformats.org/officeDocument/2006/customXml" ds:itemID="{65EF48DC-91C7-4A94-B99A-9EAABD1DE468}">
  <ds:schemaRefs/>
</ds:datastoreItem>
</file>

<file path=customXml/itemProps17.xml><?xml version="1.0" encoding="utf-8"?>
<ds:datastoreItem xmlns:ds="http://schemas.openxmlformats.org/officeDocument/2006/customXml" ds:itemID="{2776D2BC-B0CE-4B9C-9003-36A5102E357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At-Risk Customer List</vt:lpstr>
      <vt:lpstr>RFM Pivot</vt:lpstr>
      <vt:lpstr>Customer Data</vt:lpstr>
      <vt:lpstr>RFM_Data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bo</dc:creator>
  <cp:lastModifiedBy>isaac bo</cp:lastModifiedBy>
  <dcterms:created xsi:type="dcterms:W3CDTF">2023-10-23T20:15:16Z</dcterms:created>
  <dcterms:modified xsi:type="dcterms:W3CDTF">2023-10-24T00:23:54Z</dcterms:modified>
</cp:coreProperties>
</file>