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STRENGTH\ieee-cns-2024\strength\data\"/>
    </mc:Choice>
  </mc:AlternateContent>
  <xr:revisionPtr revIDLastSave="0" documentId="13_ncr:1_{D2ABA598-F270-47BD-9722-D2F5D60A2057}" xr6:coauthVersionLast="47" xr6:coauthVersionMax="47" xr10:uidLastSave="{00000000-0000-0000-0000-000000000000}"/>
  <bookViews>
    <workbookView xWindow="19095" yWindow="0" windowWidth="19410" windowHeight="20985" firstSheet="3" activeTab="4" xr2:uid="{00000000-000D-0000-FFFF-FFFF00000000}"/>
  </bookViews>
  <sheets>
    <sheet name="Zone-Info" sheetId="8" r:id="rId1"/>
    <sheet name="Activity-Info" sheetId="2" r:id="rId2"/>
    <sheet name="Appliances-Info" sheetId="5" r:id="rId3"/>
    <sheet name="Benign-Activity-Appliances-Map" sheetId="1" r:id="rId4"/>
    <sheet name="Attack_Activity-Appliances-Ma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21" i="2"/>
  <c r="J26" i="2"/>
  <c r="E6" i="8"/>
  <c r="E2" i="8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D4" i="8"/>
  <c r="E4" i="8" s="1"/>
  <c r="D5" i="8"/>
  <c r="E5" i="8" s="1"/>
  <c r="D6" i="8"/>
  <c r="D3" i="8"/>
  <c r="E3" i="8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J12" i="2" s="1"/>
  <c r="G13" i="2"/>
  <c r="H13" i="2" s="1"/>
  <c r="I13" i="2" s="1"/>
  <c r="J13" i="2" s="1"/>
  <c r="G14" i="2"/>
  <c r="H14" i="2" s="1"/>
  <c r="I14" i="2" s="1"/>
  <c r="J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 s="1"/>
  <c r="I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G27" i="2"/>
  <c r="H27" i="2" s="1"/>
  <c r="I27" i="2" s="1"/>
  <c r="J27" i="2" s="1"/>
  <c r="G28" i="2"/>
  <c r="H28" i="2" s="1"/>
  <c r="I28" i="2" s="1"/>
  <c r="J28" i="2" s="1"/>
  <c r="G2" i="2"/>
  <c r="H2" i="2" s="1"/>
  <c r="I2" i="2" s="1"/>
  <c r="J2" i="2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<sst xmlns="http://schemas.openxmlformats.org/spreadsheetml/2006/main" count="251" uniqueCount="78">
  <si>
    <t>Activity ID</t>
  </si>
  <si>
    <t>Acitivity</t>
  </si>
  <si>
    <t>Zone ID</t>
  </si>
  <si>
    <t>Other</t>
  </si>
  <si>
    <t>Going Out</t>
  </si>
  <si>
    <t>Preparing Breakfast</t>
  </si>
  <si>
    <t>Having Breakfast</t>
  </si>
  <si>
    <t>Changing Clothes</t>
  </si>
  <si>
    <t>Having Guest</t>
  </si>
  <si>
    <t>Having Conversation</t>
  </si>
  <si>
    <t>Preparing Lunch</t>
  </si>
  <si>
    <t>Preparing Dinner</t>
  </si>
  <si>
    <t>Having Dinner</t>
  </si>
  <si>
    <t>Washing Dishes</t>
  </si>
  <si>
    <t>Having Snack</t>
  </si>
  <si>
    <t>Sleeping</t>
  </si>
  <si>
    <t>Watching TV</t>
  </si>
  <si>
    <t>Studying</t>
  </si>
  <si>
    <t>Having Shower</t>
  </si>
  <si>
    <t>Toileting</t>
  </si>
  <si>
    <t>Napping</t>
  </si>
  <si>
    <t>Using Internet</t>
  </si>
  <si>
    <t>Reading Book</t>
  </si>
  <si>
    <t>Laundry</t>
  </si>
  <si>
    <t>Shaving</t>
  </si>
  <si>
    <t>Brushing Teeth</t>
  </si>
  <si>
    <t>Talking on the Phone</t>
  </si>
  <si>
    <t>Listening to Music</t>
  </si>
  <si>
    <t>Cleaning</t>
  </si>
  <si>
    <t>Having Lunch</t>
  </si>
  <si>
    <t>Activity</t>
  </si>
  <si>
    <t>Zone</t>
  </si>
  <si>
    <t>Outside</t>
  </si>
  <si>
    <t>Kitchen</t>
  </si>
  <si>
    <t>Bedroom</t>
  </si>
  <si>
    <t>Bathroom</t>
  </si>
  <si>
    <t>Livingroom</t>
  </si>
  <si>
    <t>Washer (3)</t>
  </si>
  <si>
    <t>Dryyer (3)</t>
  </si>
  <si>
    <t>Bathtub (4)</t>
  </si>
  <si>
    <t>Mug (3)</t>
  </si>
  <si>
    <t>Oven (3)</t>
  </si>
  <si>
    <t>Stove (3)</t>
  </si>
  <si>
    <t>Bathroom Light (4)</t>
  </si>
  <si>
    <t>Kitchen Light (3)</t>
  </si>
  <si>
    <t>Livingroom Light (2)</t>
  </si>
  <si>
    <t>Bedroom Light (1)</t>
  </si>
  <si>
    <t>Appliance</t>
  </si>
  <si>
    <t>Smart_Light_Bedroom</t>
  </si>
  <si>
    <t>Smart_Light_Kitchen</t>
  </si>
  <si>
    <t>Smart_Light_Bathroom</t>
  </si>
  <si>
    <t>Smart_Stove</t>
  </si>
  <si>
    <t>Smart_Oven</t>
  </si>
  <si>
    <t>Smart_Mug</t>
  </si>
  <si>
    <t>Smart_Faucet_Bathtub</t>
  </si>
  <si>
    <t>Smart_Washer</t>
  </si>
  <si>
    <t>Smart_Dryer</t>
  </si>
  <si>
    <t>Energy (Watt)</t>
  </si>
  <si>
    <t>CO2 Emission by Occupant (cfm)</t>
  </si>
  <si>
    <t>Heat Radiation by Occupant (kW)</t>
  </si>
  <si>
    <t>Physical activity levels (M) (met)</t>
  </si>
  <si>
    <t>Scale of CO2 Generation for 21-30 age group (L/s)</t>
  </si>
  <si>
    <t>CO2 Emission by Occupant (L/s)</t>
  </si>
  <si>
    <t>CO2 Emission by Occupant (CFM)</t>
  </si>
  <si>
    <t>Out</t>
  </si>
  <si>
    <t>Smart_Light_Livingroom</t>
  </si>
  <si>
    <t>Appliances Status (On/Off) in Benign Scenario</t>
  </si>
  <si>
    <t>Dishwasher</t>
  </si>
  <si>
    <t>Dishwasher (3)</t>
  </si>
  <si>
    <t>Appliances Status (On/Off) in Attack Scenario</t>
  </si>
  <si>
    <t>Volume (cf)</t>
  </si>
  <si>
    <t>Heat Radiation by Occupant (W)</t>
  </si>
  <si>
    <t>Heat Radiated by Appliances (W)</t>
  </si>
  <si>
    <t>Smart Massage Chair</t>
  </si>
  <si>
    <t>Smart Sofa</t>
  </si>
  <si>
    <t>Smart Sofa (2)</t>
  </si>
  <si>
    <t>Smart Massage Chair (1)</t>
  </si>
  <si>
    <t>Appliance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</si>
</sst>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7" borderId="1" xfId="0" applyFont="1" applyFill="1" applyBorder="1"/>
    <xf numFmtId="0" fontId="1" fillId="7" borderId="2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2" fillId="7" borderId="0" xfId="0" applyFont="1" applyFill="1"/>
    <xf numFmtId="0" fontId="1" fillId="7" borderId="5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19" sqref="F19"/>
    </sheetView>
  </sheetViews>
  <sheetFormatPr defaultColWidth="8.875" defaultRowHeight="15.75" x14ac:dyDescent="0.25"/>
  <cols>
    <col min="2" max="2" width="12" customWidth="1"/>
    <col min="3" max="4" width="29.625" customWidth="1"/>
    <col min="5" max="5" width="28" customWidth="1"/>
    <col min="6" max="6" width="31.5" customWidth="1"/>
    <col min="7" max="7" width="14.875" customWidth="1"/>
  </cols>
  <sheetData>
    <row r="1" spans="1:7" x14ac:dyDescent="0.25">
      <c r="A1" s="1" t="s">
        <v>2</v>
      </c>
      <c r="B1" s="1" t="s">
        <v>31</v>
      </c>
      <c r="C1" s="1" t="s">
        <v>58</v>
      </c>
      <c r="D1" s="1" t="s">
        <v>59</v>
      </c>
      <c r="E1" s="1" t="s">
        <v>71</v>
      </c>
      <c r="F1" s="1" t="s">
        <v>72</v>
      </c>
      <c r="G1" s="1" t="s">
        <v>70</v>
      </c>
    </row>
    <row r="2" spans="1:7" x14ac:dyDescent="0.25">
      <c r="A2" s="3">
        <v>0</v>
      </c>
      <c r="B2" s="3" t="s">
        <v>64</v>
      </c>
      <c r="C2" s="3">
        <v>0</v>
      </c>
      <c r="D2" s="3">
        <v>0</v>
      </c>
      <c r="E2" s="3">
        <f>D2*1000</f>
        <v>0</v>
      </c>
      <c r="F2" s="3">
        <v>0</v>
      </c>
      <c r="G2" s="3">
        <v>1</v>
      </c>
    </row>
    <row r="3" spans="1:7" x14ac:dyDescent="0.25">
      <c r="A3" s="5">
        <v>1</v>
      </c>
      <c r="B3" s="5" t="s">
        <v>34</v>
      </c>
      <c r="C3" s="5">
        <v>1.9E-2</v>
      </c>
      <c r="D3" s="5">
        <f>C3*4.895</f>
        <v>9.300499999999999E-2</v>
      </c>
      <c r="E3" s="5">
        <f t="shared" ref="E3:E6" si="0">D3*1000</f>
        <v>93.004999999999995</v>
      </c>
      <c r="F3" s="5">
        <v>136</v>
      </c>
      <c r="G3" s="5">
        <v>2592</v>
      </c>
    </row>
    <row r="4" spans="1:7" x14ac:dyDescent="0.25">
      <c r="A4" s="6">
        <v>2</v>
      </c>
      <c r="B4" s="6" t="s">
        <v>36</v>
      </c>
      <c r="C4" s="6">
        <v>1.2999999999999999E-2</v>
      </c>
      <c r="D4" s="6">
        <f t="shared" ref="D4:D6" si="1">C4*4.895</f>
        <v>6.3634999999999997E-2</v>
      </c>
      <c r="E4" s="6">
        <f t="shared" si="0"/>
        <v>63.634999999999998</v>
      </c>
      <c r="F4" s="6">
        <v>245</v>
      </c>
      <c r="G4" s="6">
        <v>2880</v>
      </c>
    </row>
    <row r="5" spans="1:7" x14ac:dyDescent="0.25">
      <c r="A5" s="4">
        <v>3</v>
      </c>
      <c r="B5" s="4" t="s">
        <v>33</v>
      </c>
      <c r="C5" s="4">
        <v>2.7199999999999998E-2</v>
      </c>
      <c r="D5" s="4">
        <f t="shared" si="1"/>
        <v>0.13314399999999998</v>
      </c>
      <c r="E5" s="4">
        <f t="shared" si="0"/>
        <v>133.14399999999998</v>
      </c>
      <c r="F5" s="4">
        <v>3000</v>
      </c>
      <c r="G5" s="4">
        <v>2304</v>
      </c>
    </row>
    <row r="6" spans="1:7" x14ac:dyDescent="0.25">
      <c r="A6" s="7">
        <v>4</v>
      </c>
      <c r="B6" s="7" t="s">
        <v>35</v>
      </c>
      <c r="C6" s="7">
        <v>2.2100000000000002E-2</v>
      </c>
      <c r="D6" s="7">
        <f t="shared" si="1"/>
        <v>0.1081795</v>
      </c>
      <c r="E6" s="7">
        <f t="shared" si="0"/>
        <v>108.1795</v>
      </c>
      <c r="F6" s="7">
        <v>1500</v>
      </c>
      <c r="G6" s="7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B1" workbookViewId="0">
      <selection activeCell="I2" sqref="I2:J28"/>
    </sheetView>
  </sheetViews>
  <sheetFormatPr defaultColWidth="11" defaultRowHeight="15.75" x14ac:dyDescent="0.25"/>
  <cols>
    <col min="1" max="1" width="17.375" customWidth="1"/>
    <col min="2" max="2" width="19.125" customWidth="1"/>
    <col min="3" max="4" width="11.125" customWidth="1"/>
    <col min="5" max="5" width="28.625" customWidth="1"/>
    <col min="6" max="6" width="44" customWidth="1"/>
    <col min="7" max="8" width="29" customWidth="1"/>
    <col min="9" max="9" width="27.5" customWidth="1"/>
    <col min="10" max="10" width="26.5" customWidth="1"/>
  </cols>
  <sheetData>
    <row r="1" spans="1:10" x14ac:dyDescent="0.25">
      <c r="A1" s="13" t="s">
        <v>0</v>
      </c>
      <c r="B1" s="2" t="s">
        <v>1</v>
      </c>
      <c r="C1" s="2" t="s">
        <v>2</v>
      </c>
      <c r="D1" s="2" t="s">
        <v>31</v>
      </c>
      <c r="E1" s="1" t="s">
        <v>60</v>
      </c>
      <c r="F1" s="2" t="s">
        <v>61</v>
      </c>
      <c r="G1" s="2" t="s">
        <v>62</v>
      </c>
      <c r="H1" s="2" t="s">
        <v>63</v>
      </c>
      <c r="I1" s="1" t="s">
        <v>59</v>
      </c>
      <c r="J1" s="14" t="s">
        <v>71</v>
      </c>
    </row>
    <row r="2" spans="1:10" x14ac:dyDescent="0.25">
      <c r="A2" s="3">
        <v>1</v>
      </c>
      <c r="B2" s="3" t="s">
        <v>3</v>
      </c>
      <c r="C2" s="3">
        <v>0</v>
      </c>
      <c r="D2" s="3" t="s">
        <v>32</v>
      </c>
      <c r="E2" s="3">
        <v>0</v>
      </c>
      <c r="F2" s="3">
        <v>3.8999999999999998E-3</v>
      </c>
      <c r="G2" s="3">
        <f>E2*F2</f>
        <v>0</v>
      </c>
      <c r="H2" s="3">
        <f>G2*2.119</f>
        <v>0</v>
      </c>
      <c r="I2" s="3">
        <f>H2*4.895</f>
        <v>0</v>
      </c>
      <c r="J2" s="3">
        <f>I2*1000</f>
        <v>0</v>
      </c>
    </row>
    <row r="3" spans="1:10" x14ac:dyDescent="0.25">
      <c r="A3" s="3">
        <v>2</v>
      </c>
      <c r="B3" s="3" t="s">
        <v>4</v>
      </c>
      <c r="C3" s="3">
        <v>0</v>
      </c>
      <c r="D3" s="3" t="s">
        <v>32</v>
      </c>
      <c r="E3" s="3">
        <v>0</v>
      </c>
      <c r="F3" s="3">
        <v>3.8999999999999998E-3</v>
      </c>
      <c r="G3" s="3">
        <f t="shared" ref="G3:G28" si="0">E3*F3</f>
        <v>0</v>
      </c>
      <c r="H3" s="3">
        <f t="shared" ref="H3:H28" si="1">G3*2.119</f>
        <v>0</v>
      </c>
      <c r="I3" s="3">
        <f t="shared" ref="I3:I28" si="2">H3*4.895</f>
        <v>0</v>
      </c>
      <c r="J3" s="3">
        <f t="shared" ref="J3:J28" si="3">I3*1000</f>
        <v>0</v>
      </c>
    </row>
    <row r="4" spans="1:10" x14ac:dyDescent="0.25">
      <c r="A4" s="4">
        <v>3</v>
      </c>
      <c r="B4" s="4" t="s">
        <v>5</v>
      </c>
      <c r="C4" s="4">
        <v>3</v>
      </c>
      <c r="D4" s="4" t="s">
        <v>33</v>
      </c>
      <c r="E4" s="4">
        <v>3.3</v>
      </c>
      <c r="F4" s="4">
        <v>3.8999999999999998E-3</v>
      </c>
      <c r="G4" s="4">
        <f t="shared" si="0"/>
        <v>1.2869999999999999E-2</v>
      </c>
      <c r="H4" s="4">
        <f t="shared" si="1"/>
        <v>2.7271530000000002E-2</v>
      </c>
      <c r="I4" s="4">
        <f t="shared" si="2"/>
        <v>0.13349413934999999</v>
      </c>
      <c r="J4" s="4">
        <f t="shared" si="3"/>
        <v>133.49413934999998</v>
      </c>
    </row>
    <row r="5" spans="1:10" x14ac:dyDescent="0.25">
      <c r="A5" s="4">
        <v>4</v>
      </c>
      <c r="B5" s="4" t="s">
        <v>6</v>
      </c>
      <c r="C5" s="4">
        <v>3</v>
      </c>
      <c r="D5" s="4" t="s">
        <v>33</v>
      </c>
      <c r="E5" s="4">
        <v>2.8</v>
      </c>
      <c r="F5" s="4">
        <v>3.8999999999999998E-3</v>
      </c>
      <c r="G5" s="4">
        <f t="shared" si="0"/>
        <v>1.0919999999999999E-2</v>
      </c>
      <c r="H5" s="4">
        <f t="shared" si="1"/>
        <v>2.313948E-2</v>
      </c>
      <c r="I5" s="4">
        <f t="shared" si="2"/>
        <v>0.11326775459999999</v>
      </c>
      <c r="J5" s="4">
        <f t="shared" si="3"/>
        <v>113.26775459999999</v>
      </c>
    </row>
    <row r="6" spans="1:10" x14ac:dyDescent="0.25">
      <c r="A6" s="4">
        <v>5</v>
      </c>
      <c r="B6" s="4" t="s">
        <v>10</v>
      </c>
      <c r="C6" s="4">
        <v>3</v>
      </c>
      <c r="D6" s="4" t="s">
        <v>33</v>
      </c>
      <c r="E6" s="4">
        <v>3.3</v>
      </c>
      <c r="F6" s="4">
        <v>3.8999999999999998E-3</v>
      </c>
      <c r="G6" s="4">
        <f t="shared" si="0"/>
        <v>1.2869999999999999E-2</v>
      </c>
      <c r="H6" s="4">
        <f t="shared" si="1"/>
        <v>2.7271530000000002E-2</v>
      </c>
      <c r="I6" s="4">
        <f t="shared" si="2"/>
        <v>0.13349413934999999</v>
      </c>
      <c r="J6" s="4">
        <f t="shared" si="3"/>
        <v>133.49413934999998</v>
      </c>
    </row>
    <row r="7" spans="1:10" x14ac:dyDescent="0.25">
      <c r="A7" s="4">
        <v>6</v>
      </c>
      <c r="B7" s="4" t="s">
        <v>29</v>
      </c>
      <c r="C7" s="4">
        <v>3</v>
      </c>
      <c r="D7" s="4" t="s">
        <v>33</v>
      </c>
      <c r="E7" s="4">
        <v>2.8</v>
      </c>
      <c r="F7" s="4">
        <v>3.8999999999999998E-3</v>
      </c>
      <c r="G7" s="4">
        <f t="shared" si="0"/>
        <v>1.0919999999999999E-2</v>
      </c>
      <c r="H7" s="4">
        <f t="shared" si="1"/>
        <v>2.313948E-2</v>
      </c>
      <c r="I7" s="4">
        <f t="shared" si="2"/>
        <v>0.11326775459999999</v>
      </c>
      <c r="J7" s="4">
        <f t="shared" si="3"/>
        <v>113.26775459999999</v>
      </c>
    </row>
    <row r="8" spans="1:10" x14ac:dyDescent="0.25">
      <c r="A8" s="4">
        <v>7</v>
      </c>
      <c r="B8" s="4" t="s">
        <v>11</v>
      </c>
      <c r="C8" s="4">
        <v>3</v>
      </c>
      <c r="D8" s="4" t="s">
        <v>33</v>
      </c>
      <c r="E8" s="4">
        <v>3.3</v>
      </c>
      <c r="F8" s="4">
        <v>3.8999999999999998E-3</v>
      </c>
      <c r="G8" s="4">
        <f t="shared" si="0"/>
        <v>1.2869999999999999E-2</v>
      </c>
      <c r="H8" s="4">
        <f t="shared" si="1"/>
        <v>2.7271530000000002E-2</v>
      </c>
      <c r="I8" s="4">
        <f t="shared" si="2"/>
        <v>0.13349413934999999</v>
      </c>
      <c r="J8" s="4">
        <f t="shared" si="3"/>
        <v>133.49413934999998</v>
      </c>
    </row>
    <row r="9" spans="1:10" x14ac:dyDescent="0.25">
      <c r="A9" s="4">
        <f t="shared" ref="A9:A28" si="4">A8+1</f>
        <v>8</v>
      </c>
      <c r="B9" s="4" t="s">
        <v>12</v>
      </c>
      <c r="C9" s="4">
        <v>3</v>
      </c>
      <c r="D9" s="4" t="s">
        <v>33</v>
      </c>
      <c r="E9" s="4">
        <v>2.8</v>
      </c>
      <c r="F9" s="4">
        <v>3.8999999999999998E-3</v>
      </c>
      <c r="G9" s="4">
        <f t="shared" si="0"/>
        <v>1.0919999999999999E-2</v>
      </c>
      <c r="H9" s="4">
        <f t="shared" si="1"/>
        <v>2.313948E-2</v>
      </c>
      <c r="I9" s="4">
        <f t="shared" si="2"/>
        <v>0.11326775459999999</v>
      </c>
      <c r="J9" s="4">
        <f t="shared" si="3"/>
        <v>113.26775459999999</v>
      </c>
    </row>
    <row r="10" spans="1:10" x14ac:dyDescent="0.25">
      <c r="A10" s="4">
        <f t="shared" si="4"/>
        <v>9</v>
      </c>
      <c r="B10" s="4" t="s">
        <v>13</v>
      </c>
      <c r="C10" s="4">
        <v>3</v>
      </c>
      <c r="D10" s="4" t="s">
        <v>33</v>
      </c>
      <c r="E10" s="4">
        <v>3</v>
      </c>
      <c r="F10" s="4">
        <v>3.8999999999999998E-3</v>
      </c>
      <c r="G10" s="4">
        <f t="shared" si="0"/>
        <v>1.1699999999999999E-2</v>
      </c>
      <c r="H10" s="4">
        <f t="shared" si="1"/>
        <v>2.47923E-2</v>
      </c>
      <c r="I10" s="4">
        <f t="shared" si="2"/>
        <v>0.12135830849999998</v>
      </c>
      <c r="J10" s="4">
        <f t="shared" si="3"/>
        <v>121.35830849999998</v>
      </c>
    </row>
    <row r="11" spans="1:10" x14ac:dyDescent="0.25">
      <c r="A11" s="4">
        <f t="shared" si="4"/>
        <v>10</v>
      </c>
      <c r="B11" s="4" t="s">
        <v>14</v>
      </c>
      <c r="C11" s="4">
        <v>3</v>
      </c>
      <c r="D11" s="4" t="s">
        <v>33</v>
      </c>
      <c r="E11" s="4">
        <v>2.8</v>
      </c>
      <c r="F11" s="4">
        <v>3.8999999999999998E-3</v>
      </c>
      <c r="G11" s="4">
        <f t="shared" si="0"/>
        <v>1.0919999999999999E-2</v>
      </c>
      <c r="H11" s="4">
        <f t="shared" si="1"/>
        <v>2.313948E-2</v>
      </c>
      <c r="I11" s="4">
        <f t="shared" si="2"/>
        <v>0.11326775459999999</v>
      </c>
      <c r="J11" s="4">
        <f t="shared" si="3"/>
        <v>113.26775459999999</v>
      </c>
    </row>
    <row r="12" spans="1:10" x14ac:dyDescent="0.25">
      <c r="A12" s="5">
        <f t="shared" si="4"/>
        <v>11</v>
      </c>
      <c r="B12" s="5" t="s">
        <v>15</v>
      </c>
      <c r="C12" s="5">
        <v>1</v>
      </c>
      <c r="D12" s="5" t="s">
        <v>34</v>
      </c>
      <c r="E12" s="5">
        <v>0.95</v>
      </c>
      <c r="F12" s="5">
        <v>3.8999999999999998E-3</v>
      </c>
      <c r="G12" s="5">
        <f t="shared" si="0"/>
        <v>3.7049999999999995E-3</v>
      </c>
      <c r="H12" s="5">
        <f t="shared" si="1"/>
        <v>7.8508950000000001E-3</v>
      </c>
      <c r="I12" s="5">
        <f t="shared" si="2"/>
        <v>3.8430131024999994E-2</v>
      </c>
      <c r="J12" s="7">
        <f t="shared" si="3"/>
        <v>38.430131024999994</v>
      </c>
    </row>
    <row r="13" spans="1:10" x14ac:dyDescent="0.25">
      <c r="A13" s="6">
        <f t="shared" si="4"/>
        <v>12</v>
      </c>
      <c r="B13" s="6" t="s">
        <v>16</v>
      </c>
      <c r="C13" s="6">
        <v>2</v>
      </c>
      <c r="D13" s="6" t="s">
        <v>36</v>
      </c>
      <c r="E13" s="6">
        <v>1.5</v>
      </c>
      <c r="F13" s="6">
        <v>3.8999999999999998E-3</v>
      </c>
      <c r="G13" s="6">
        <f t="shared" si="0"/>
        <v>5.8499999999999993E-3</v>
      </c>
      <c r="H13" s="6">
        <f t="shared" si="1"/>
        <v>1.239615E-2</v>
      </c>
      <c r="I13" s="6">
        <f t="shared" si="2"/>
        <v>6.0679154249999992E-2</v>
      </c>
      <c r="J13" s="6">
        <f t="shared" si="3"/>
        <v>60.679154249999989</v>
      </c>
    </row>
    <row r="14" spans="1:10" x14ac:dyDescent="0.25">
      <c r="A14" s="6">
        <f t="shared" si="4"/>
        <v>13</v>
      </c>
      <c r="B14" s="6" t="s">
        <v>17</v>
      </c>
      <c r="C14" s="6">
        <v>2</v>
      </c>
      <c r="D14" s="6" t="s">
        <v>36</v>
      </c>
      <c r="E14" s="6">
        <v>1.3</v>
      </c>
      <c r="F14" s="6">
        <v>3.8999999999999998E-3</v>
      </c>
      <c r="G14" s="6">
        <f t="shared" si="0"/>
        <v>5.0699999999999999E-3</v>
      </c>
      <c r="H14" s="6">
        <f t="shared" si="1"/>
        <v>1.0743330000000001E-2</v>
      </c>
      <c r="I14" s="6">
        <f t="shared" si="2"/>
        <v>5.258860035E-2</v>
      </c>
      <c r="J14" s="6">
        <f t="shared" si="3"/>
        <v>52.58860035</v>
      </c>
    </row>
    <row r="15" spans="1:10" x14ac:dyDescent="0.25">
      <c r="A15" s="7">
        <f t="shared" si="4"/>
        <v>14</v>
      </c>
      <c r="B15" s="7" t="s">
        <v>18</v>
      </c>
      <c r="C15" s="7">
        <v>4</v>
      </c>
      <c r="D15" s="7" t="s">
        <v>35</v>
      </c>
      <c r="E15" s="7">
        <v>2.5</v>
      </c>
      <c r="F15" s="7">
        <v>3.8999999999999998E-3</v>
      </c>
      <c r="G15" s="7">
        <f t="shared" si="0"/>
        <v>9.75E-3</v>
      </c>
      <c r="H15" s="7">
        <f t="shared" si="1"/>
        <v>2.0660250000000002E-2</v>
      </c>
      <c r="I15" s="7">
        <f t="shared" si="2"/>
        <v>0.10113192375000001</v>
      </c>
      <c r="J15" s="7">
        <f t="shared" si="3"/>
        <v>101.13192375</v>
      </c>
    </row>
    <row r="16" spans="1:10" x14ac:dyDescent="0.25">
      <c r="A16" s="7">
        <f t="shared" si="4"/>
        <v>15</v>
      </c>
      <c r="B16" s="7" t="s">
        <v>19</v>
      </c>
      <c r="C16" s="7">
        <v>4</v>
      </c>
      <c r="D16" s="7" t="s">
        <v>35</v>
      </c>
      <c r="E16" s="7">
        <v>3.7</v>
      </c>
      <c r="F16" s="7">
        <v>3.8999999999999998E-3</v>
      </c>
      <c r="G16" s="7">
        <f t="shared" si="0"/>
        <v>1.443E-2</v>
      </c>
      <c r="H16" s="7">
        <f t="shared" si="1"/>
        <v>3.0577170000000004E-2</v>
      </c>
      <c r="I16" s="7">
        <f t="shared" si="2"/>
        <v>0.14967524715</v>
      </c>
      <c r="J16" s="7">
        <f t="shared" si="3"/>
        <v>149.67524714999999</v>
      </c>
    </row>
    <row r="17" spans="1:10" x14ac:dyDescent="0.25">
      <c r="A17" s="4">
        <f t="shared" si="4"/>
        <v>16</v>
      </c>
      <c r="B17" s="5" t="s">
        <v>20</v>
      </c>
      <c r="C17" s="5">
        <v>1</v>
      </c>
      <c r="D17" s="5" t="s">
        <v>34</v>
      </c>
      <c r="E17" s="5">
        <v>0.95</v>
      </c>
      <c r="F17" s="5">
        <v>3.8999999999999998E-3</v>
      </c>
      <c r="G17" s="5">
        <f t="shared" si="0"/>
        <v>3.7049999999999995E-3</v>
      </c>
      <c r="H17" s="5">
        <f t="shared" si="1"/>
        <v>7.8508950000000001E-3</v>
      </c>
      <c r="I17" s="5">
        <f t="shared" si="2"/>
        <v>3.8430131024999994E-2</v>
      </c>
      <c r="J17" s="5">
        <f t="shared" si="3"/>
        <v>38.430131024999994</v>
      </c>
    </row>
    <row r="18" spans="1:10" x14ac:dyDescent="0.25">
      <c r="A18" s="4">
        <f t="shared" si="4"/>
        <v>17</v>
      </c>
      <c r="B18" s="5" t="s">
        <v>21</v>
      </c>
      <c r="C18" s="5">
        <v>1</v>
      </c>
      <c r="D18" s="5" t="s">
        <v>34</v>
      </c>
      <c r="E18" s="5">
        <v>1.5</v>
      </c>
      <c r="F18" s="5">
        <v>3.8999999999999998E-3</v>
      </c>
      <c r="G18" s="5">
        <f t="shared" si="0"/>
        <v>5.8499999999999993E-3</v>
      </c>
      <c r="H18" s="5">
        <f t="shared" si="1"/>
        <v>1.239615E-2</v>
      </c>
      <c r="I18" s="5">
        <f t="shared" si="2"/>
        <v>6.0679154249999992E-2</v>
      </c>
      <c r="J18" s="5">
        <f t="shared" si="3"/>
        <v>60.679154249999989</v>
      </c>
    </row>
    <row r="19" spans="1:10" x14ac:dyDescent="0.25">
      <c r="A19" s="6">
        <f t="shared" si="4"/>
        <v>18</v>
      </c>
      <c r="B19" s="6" t="s">
        <v>22</v>
      </c>
      <c r="C19" s="6">
        <v>2</v>
      </c>
      <c r="D19" s="6" t="s">
        <v>36</v>
      </c>
      <c r="E19" s="6">
        <v>1.5</v>
      </c>
      <c r="F19" s="6">
        <v>3.8999999999999998E-3</v>
      </c>
      <c r="G19" s="6">
        <f t="shared" si="0"/>
        <v>5.8499999999999993E-3</v>
      </c>
      <c r="H19" s="6">
        <f t="shared" si="1"/>
        <v>1.239615E-2</v>
      </c>
      <c r="I19" s="6">
        <f t="shared" si="2"/>
        <v>6.0679154249999992E-2</v>
      </c>
      <c r="J19" s="6">
        <f t="shared" si="3"/>
        <v>60.679154249999989</v>
      </c>
    </row>
    <row r="20" spans="1:10" x14ac:dyDescent="0.25">
      <c r="A20" s="4">
        <f t="shared" si="4"/>
        <v>19</v>
      </c>
      <c r="B20" s="4" t="s">
        <v>23</v>
      </c>
      <c r="C20" s="4">
        <v>3</v>
      </c>
      <c r="D20" s="4" t="s">
        <v>33</v>
      </c>
      <c r="E20" s="4">
        <v>2.8</v>
      </c>
      <c r="F20" s="4">
        <v>3.8999999999999998E-3</v>
      </c>
      <c r="G20" s="4">
        <f t="shared" si="0"/>
        <v>1.0919999999999999E-2</v>
      </c>
      <c r="H20" s="4">
        <f t="shared" si="1"/>
        <v>2.313948E-2</v>
      </c>
      <c r="I20" s="4">
        <f t="shared" si="2"/>
        <v>0.11326775459999999</v>
      </c>
      <c r="J20" s="4">
        <f t="shared" si="3"/>
        <v>113.26775459999999</v>
      </c>
    </row>
    <row r="21" spans="1:10" x14ac:dyDescent="0.25">
      <c r="A21" s="7">
        <f t="shared" si="4"/>
        <v>20</v>
      </c>
      <c r="B21" s="7" t="s">
        <v>24</v>
      </c>
      <c r="C21" s="7">
        <v>4</v>
      </c>
      <c r="D21" s="7" t="s">
        <v>35</v>
      </c>
      <c r="E21" s="7">
        <v>2</v>
      </c>
      <c r="F21" s="7">
        <v>3.8999999999999998E-3</v>
      </c>
      <c r="G21" s="7">
        <f t="shared" si="0"/>
        <v>7.7999999999999996E-3</v>
      </c>
      <c r="H21" s="7">
        <f t="shared" si="1"/>
        <v>1.65282E-2</v>
      </c>
      <c r="I21" s="7">
        <f t="shared" si="2"/>
        <v>8.0905538999999999E-2</v>
      </c>
      <c r="J21" s="7">
        <f t="shared" si="3"/>
        <v>80.905539000000005</v>
      </c>
    </row>
    <row r="22" spans="1:10" x14ac:dyDescent="0.25">
      <c r="A22" s="7">
        <f t="shared" si="4"/>
        <v>21</v>
      </c>
      <c r="B22" s="7" t="s">
        <v>25</v>
      </c>
      <c r="C22" s="7">
        <v>4</v>
      </c>
      <c r="D22" s="7" t="s">
        <v>35</v>
      </c>
      <c r="E22" s="7">
        <v>2</v>
      </c>
      <c r="F22" s="7">
        <v>3.8999999999999998E-3</v>
      </c>
      <c r="G22" s="7">
        <f t="shared" si="0"/>
        <v>7.7999999999999996E-3</v>
      </c>
      <c r="H22" s="7">
        <f t="shared" si="1"/>
        <v>1.65282E-2</v>
      </c>
      <c r="I22" s="7">
        <f t="shared" si="2"/>
        <v>8.0905538999999999E-2</v>
      </c>
      <c r="J22" s="7">
        <f t="shared" si="3"/>
        <v>80.905539000000005</v>
      </c>
    </row>
    <row r="23" spans="1:10" x14ac:dyDescent="0.25">
      <c r="A23" s="6">
        <f t="shared" si="4"/>
        <v>22</v>
      </c>
      <c r="B23" s="6" t="s">
        <v>26</v>
      </c>
      <c r="C23" s="6">
        <v>2</v>
      </c>
      <c r="D23" s="6" t="s">
        <v>36</v>
      </c>
      <c r="E23" s="6">
        <v>1.5</v>
      </c>
      <c r="F23" s="6">
        <v>3.8999999999999998E-3</v>
      </c>
      <c r="G23" s="6">
        <f t="shared" si="0"/>
        <v>5.8499999999999993E-3</v>
      </c>
      <c r="H23" s="6">
        <f t="shared" si="1"/>
        <v>1.239615E-2</v>
      </c>
      <c r="I23" s="6">
        <f t="shared" si="2"/>
        <v>6.0679154249999992E-2</v>
      </c>
      <c r="J23" s="6">
        <f t="shared" si="3"/>
        <v>60.679154249999989</v>
      </c>
    </row>
    <row r="24" spans="1:10" x14ac:dyDescent="0.25">
      <c r="A24" s="5">
        <f t="shared" si="4"/>
        <v>23</v>
      </c>
      <c r="B24" s="5" t="s">
        <v>27</v>
      </c>
      <c r="C24" s="5">
        <v>1</v>
      </c>
      <c r="D24" s="5" t="s">
        <v>34</v>
      </c>
      <c r="E24" s="5">
        <v>4</v>
      </c>
      <c r="F24" s="5">
        <v>3.8999999999999998E-3</v>
      </c>
      <c r="G24" s="5">
        <f t="shared" si="0"/>
        <v>1.5599999999999999E-2</v>
      </c>
      <c r="H24" s="5">
        <f t="shared" si="1"/>
        <v>3.30564E-2</v>
      </c>
      <c r="I24" s="5">
        <f t="shared" si="2"/>
        <v>0.161811078</v>
      </c>
      <c r="J24" s="5">
        <f t="shared" si="3"/>
        <v>161.81107800000001</v>
      </c>
    </row>
    <row r="25" spans="1:10" x14ac:dyDescent="0.25">
      <c r="A25" s="4">
        <f t="shared" si="4"/>
        <v>24</v>
      </c>
      <c r="B25" s="4" t="s">
        <v>28</v>
      </c>
      <c r="C25" s="4">
        <v>3</v>
      </c>
      <c r="D25" s="4" t="s">
        <v>33</v>
      </c>
      <c r="E25" s="4">
        <v>3.8</v>
      </c>
      <c r="F25" s="4">
        <v>3.8999999999999998E-3</v>
      </c>
      <c r="G25" s="4">
        <f t="shared" si="0"/>
        <v>1.4819999999999998E-2</v>
      </c>
      <c r="H25" s="4">
        <f t="shared" si="1"/>
        <v>3.140358E-2</v>
      </c>
      <c r="I25" s="4">
        <f t="shared" si="2"/>
        <v>0.15372052409999998</v>
      </c>
      <c r="J25" s="4">
        <f t="shared" si="3"/>
        <v>153.72052409999998</v>
      </c>
    </row>
    <row r="26" spans="1:10" x14ac:dyDescent="0.25">
      <c r="A26" s="6">
        <f t="shared" si="4"/>
        <v>25</v>
      </c>
      <c r="B26" s="6" t="s">
        <v>9</v>
      </c>
      <c r="C26" s="6">
        <v>2</v>
      </c>
      <c r="D26" s="6" t="s">
        <v>36</v>
      </c>
      <c r="E26" s="6">
        <v>1.8</v>
      </c>
      <c r="F26" s="6">
        <v>3.8999999999999998E-3</v>
      </c>
      <c r="G26" s="6">
        <f t="shared" si="0"/>
        <v>7.0200000000000002E-3</v>
      </c>
      <c r="H26" s="6">
        <f t="shared" si="1"/>
        <v>1.4875380000000002E-2</v>
      </c>
      <c r="I26" s="6">
        <f t="shared" si="2"/>
        <v>7.2814985100000007E-2</v>
      </c>
      <c r="J26" s="6">
        <f t="shared" si="3"/>
        <v>72.814985100000001</v>
      </c>
    </row>
    <row r="27" spans="1:10" x14ac:dyDescent="0.25">
      <c r="A27" s="6">
        <f t="shared" si="4"/>
        <v>26</v>
      </c>
      <c r="B27" s="6" t="s">
        <v>8</v>
      </c>
      <c r="C27" s="6">
        <v>2</v>
      </c>
      <c r="D27" s="6" t="s">
        <v>36</v>
      </c>
      <c r="E27" s="6">
        <v>1.5</v>
      </c>
      <c r="F27" s="6">
        <v>3.8999999999999998E-3</v>
      </c>
      <c r="G27" s="6">
        <f t="shared" si="0"/>
        <v>5.8499999999999993E-3</v>
      </c>
      <c r="H27" s="6">
        <f t="shared" si="1"/>
        <v>1.239615E-2</v>
      </c>
      <c r="I27" s="6">
        <f t="shared" si="2"/>
        <v>6.0679154249999992E-2</v>
      </c>
      <c r="J27" s="6">
        <f t="shared" si="3"/>
        <v>60.679154249999989</v>
      </c>
    </row>
    <row r="28" spans="1:10" x14ac:dyDescent="0.25">
      <c r="A28" s="5">
        <f t="shared" si="4"/>
        <v>27</v>
      </c>
      <c r="B28" s="5" t="s">
        <v>7</v>
      </c>
      <c r="C28" s="5">
        <v>1</v>
      </c>
      <c r="D28" s="5" t="s">
        <v>34</v>
      </c>
      <c r="E28" s="5">
        <v>2.2000000000000002</v>
      </c>
      <c r="F28" s="5">
        <v>3.8999999999999998E-3</v>
      </c>
      <c r="G28" s="5">
        <f t="shared" si="0"/>
        <v>8.5800000000000008E-3</v>
      </c>
      <c r="H28" s="5">
        <f t="shared" si="1"/>
        <v>1.8181020000000003E-2</v>
      </c>
      <c r="I28" s="5">
        <f t="shared" si="2"/>
        <v>8.8996092900000004E-2</v>
      </c>
      <c r="J28" s="3">
        <f t="shared" si="3"/>
        <v>88.996092900000008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defaultColWidth="8.875" defaultRowHeight="15.75" x14ac:dyDescent="0.25"/>
  <cols>
    <col min="1" max="1" width="11.875" customWidth="1"/>
    <col min="2" max="2" width="23.375" customWidth="1"/>
    <col min="3" max="3" width="7.625" customWidth="1"/>
    <col min="4" max="4" width="9.875" customWidth="1"/>
    <col min="5" max="5" width="13.125" customWidth="1"/>
  </cols>
  <sheetData>
    <row r="1" spans="1:5" x14ac:dyDescent="0.25">
      <c r="A1" s="1" t="s">
        <v>77</v>
      </c>
      <c r="B1" s="1" t="s">
        <v>47</v>
      </c>
      <c r="C1" s="1" t="s">
        <v>2</v>
      </c>
      <c r="D1" s="1" t="s">
        <v>31</v>
      </c>
      <c r="E1" s="1" t="s">
        <v>57</v>
      </c>
    </row>
    <row r="2" spans="1:5" x14ac:dyDescent="0.25">
      <c r="A2" s="5">
        <v>1</v>
      </c>
      <c r="B2" s="5" t="s">
        <v>48</v>
      </c>
      <c r="C2" s="5">
        <v>1</v>
      </c>
      <c r="D2" s="5" t="s">
        <v>34</v>
      </c>
      <c r="E2" s="8">
        <v>36</v>
      </c>
    </row>
    <row r="3" spans="1:5" x14ac:dyDescent="0.25">
      <c r="A3" s="6">
        <v>2</v>
      </c>
      <c r="B3" s="6" t="s">
        <v>65</v>
      </c>
      <c r="C3" s="6">
        <v>2</v>
      </c>
      <c r="D3" s="6" t="s">
        <v>36</v>
      </c>
      <c r="E3" s="9">
        <v>45</v>
      </c>
    </row>
    <row r="4" spans="1:5" x14ac:dyDescent="0.25">
      <c r="A4" s="4">
        <v>3</v>
      </c>
      <c r="B4" s="4" t="s">
        <v>49</v>
      </c>
      <c r="C4" s="4">
        <v>3</v>
      </c>
      <c r="D4" s="4" t="s">
        <v>33</v>
      </c>
      <c r="E4" s="11">
        <v>27</v>
      </c>
    </row>
    <row r="5" spans="1:5" x14ac:dyDescent="0.25">
      <c r="A5" s="7">
        <v>4</v>
      </c>
      <c r="B5" s="7" t="s">
        <v>50</v>
      </c>
      <c r="C5" s="7">
        <v>4</v>
      </c>
      <c r="D5" s="7" t="s">
        <v>35</v>
      </c>
      <c r="E5" s="10">
        <v>18</v>
      </c>
    </row>
    <row r="6" spans="1:5" x14ac:dyDescent="0.25">
      <c r="A6" s="4">
        <v>5</v>
      </c>
      <c r="B6" s="4" t="s">
        <v>51</v>
      </c>
      <c r="C6" s="4">
        <v>3</v>
      </c>
      <c r="D6" s="4" t="s">
        <v>33</v>
      </c>
      <c r="E6" s="11">
        <v>2100</v>
      </c>
    </row>
    <row r="7" spans="1:5" x14ac:dyDescent="0.25">
      <c r="A7" s="4">
        <v>6</v>
      </c>
      <c r="B7" s="4" t="s">
        <v>52</v>
      </c>
      <c r="C7" s="4">
        <v>3</v>
      </c>
      <c r="D7" s="4" t="s">
        <v>33</v>
      </c>
      <c r="E7" s="11">
        <v>3000</v>
      </c>
    </row>
    <row r="8" spans="1:5" x14ac:dyDescent="0.25">
      <c r="A8" s="4">
        <v>7</v>
      </c>
      <c r="B8" s="4" t="s">
        <v>53</v>
      </c>
      <c r="C8" s="4">
        <v>3</v>
      </c>
      <c r="D8" s="4" t="s">
        <v>33</v>
      </c>
      <c r="E8" s="11">
        <v>25</v>
      </c>
    </row>
    <row r="9" spans="1:5" x14ac:dyDescent="0.25">
      <c r="A9" s="7">
        <v>8</v>
      </c>
      <c r="B9" s="7" t="s">
        <v>54</v>
      </c>
      <c r="C9" s="7">
        <v>4</v>
      </c>
      <c r="D9" s="7" t="s">
        <v>35</v>
      </c>
      <c r="E9" s="10">
        <v>1500</v>
      </c>
    </row>
    <row r="10" spans="1:5" x14ac:dyDescent="0.25">
      <c r="A10" s="4">
        <v>9</v>
      </c>
      <c r="B10" s="4" t="s">
        <v>55</v>
      </c>
      <c r="C10" s="4">
        <v>3</v>
      </c>
      <c r="D10" s="4" t="s">
        <v>33</v>
      </c>
      <c r="E10" s="11">
        <v>1000</v>
      </c>
    </row>
    <row r="11" spans="1:5" x14ac:dyDescent="0.25">
      <c r="A11" s="4">
        <v>10</v>
      </c>
      <c r="B11" s="4" t="s">
        <v>56</v>
      </c>
      <c r="C11" s="4">
        <v>3</v>
      </c>
      <c r="D11" s="4" t="s">
        <v>33</v>
      </c>
      <c r="E11" s="11">
        <v>2100</v>
      </c>
    </row>
    <row r="12" spans="1:5" x14ac:dyDescent="0.25">
      <c r="A12" s="4">
        <v>11</v>
      </c>
      <c r="B12" s="4" t="s">
        <v>67</v>
      </c>
      <c r="C12" s="4">
        <v>3</v>
      </c>
      <c r="D12" s="4" t="s">
        <v>33</v>
      </c>
      <c r="E12" s="11">
        <v>1800</v>
      </c>
    </row>
    <row r="13" spans="1:5" x14ac:dyDescent="0.25">
      <c r="A13" s="5">
        <v>12</v>
      </c>
      <c r="B13" s="5" t="s">
        <v>73</v>
      </c>
      <c r="C13" s="5">
        <v>1</v>
      </c>
      <c r="D13" s="5" t="s">
        <v>34</v>
      </c>
      <c r="E13" s="8">
        <v>220</v>
      </c>
    </row>
    <row r="14" spans="1:5" x14ac:dyDescent="0.25">
      <c r="A14" s="6">
        <v>13</v>
      </c>
      <c r="B14" s="6" t="s">
        <v>74</v>
      </c>
      <c r="C14" s="6">
        <v>2</v>
      </c>
      <c r="D14" s="6" t="s">
        <v>36</v>
      </c>
      <c r="E14" s="9"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="92" zoomScaleNormal="100" workbookViewId="0">
      <selection sqref="A1:Q29"/>
    </sheetView>
  </sheetViews>
  <sheetFormatPr defaultColWidth="11" defaultRowHeight="15.75" x14ac:dyDescent="0.25"/>
  <cols>
    <col min="2" max="2" width="20.625" customWidth="1"/>
    <col min="3" max="4" width="12.625" customWidth="1"/>
    <col min="5" max="5" width="16.375" customWidth="1"/>
    <col min="6" max="6" width="17.625" customWidth="1"/>
    <col min="7" max="7" width="16.125" customWidth="1"/>
    <col min="8" max="8" width="19.125" customWidth="1"/>
    <col min="15" max="15" width="16.125" customWidth="1"/>
    <col min="16" max="16" width="21" customWidth="1"/>
    <col min="17" max="17" width="15" customWidth="1"/>
  </cols>
  <sheetData>
    <row r="1" spans="1:17" x14ac:dyDescent="0.25">
      <c r="A1" s="15" t="s">
        <v>0</v>
      </c>
      <c r="B1" s="16" t="s">
        <v>30</v>
      </c>
      <c r="C1" s="16" t="s">
        <v>2</v>
      </c>
      <c r="D1" s="16" t="s">
        <v>31</v>
      </c>
      <c r="E1" s="17" t="s">
        <v>66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s="15"/>
      <c r="B2" s="16"/>
      <c r="C2" s="16"/>
      <c r="D2" s="16"/>
      <c r="E2" s="12" t="s">
        <v>46</v>
      </c>
      <c r="F2" s="12" t="s">
        <v>45</v>
      </c>
      <c r="G2" s="12" t="s">
        <v>44</v>
      </c>
      <c r="H2" s="12" t="s">
        <v>43</v>
      </c>
      <c r="I2" s="12" t="s">
        <v>42</v>
      </c>
      <c r="J2" s="12" t="s">
        <v>41</v>
      </c>
      <c r="K2" s="12" t="s">
        <v>40</v>
      </c>
      <c r="L2" s="12" t="s">
        <v>39</v>
      </c>
      <c r="M2" s="12" t="s">
        <v>37</v>
      </c>
      <c r="N2" s="12" t="s">
        <v>38</v>
      </c>
      <c r="O2" s="12" t="s">
        <v>68</v>
      </c>
      <c r="P2" s="12" t="s">
        <v>76</v>
      </c>
      <c r="Q2" s="12" t="s">
        <v>75</v>
      </c>
    </row>
    <row r="3" spans="1:17" x14ac:dyDescent="0.25">
      <c r="A3" s="3">
        <v>1</v>
      </c>
      <c r="B3" s="3" t="s">
        <v>3</v>
      </c>
      <c r="C3" s="3">
        <v>0</v>
      </c>
      <c r="D3" s="3" t="s">
        <v>32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5">
      <c r="A4" s="3">
        <v>2</v>
      </c>
      <c r="B4" s="3" t="s">
        <v>4</v>
      </c>
      <c r="C4" s="3">
        <v>0</v>
      </c>
      <c r="D4" s="3" t="s">
        <v>32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4">
        <v>3</v>
      </c>
      <c r="B5" s="4" t="s">
        <v>5</v>
      </c>
      <c r="C5" s="4">
        <v>3</v>
      </c>
      <c r="D5" s="4" t="s">
        <v>33</v>
      </c>
      <c r="E5" s="4">
        <v>0</v>
      </c>
      <c r="F5" s="4">
        <v>0</v>
      </c>
      <c r="G5" s="4">
        <v>1</v>
      </c>
      <c r="H5" s="4">
        <v>0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5">
      <c r="A6" s="4">
        <v>4</v>
      </c>
      <c r="B6" s="4" t="s">
        <v>6</v>
      </c>
      <c r="C6" s="4">
        <v>3</v>
      </c>
      <c r="D6" s="4" t="s">
        <v>33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s="4">
        <v>5</v>
      </c>
      <c r="B7" s="4" t="s">
        <v>10</v>
      </c>
      <c r="C7" s="4">
        <v>3</v>
      </c>
      <c r="D7" s="4" t="s">
        <v>33</v>
      </c>
      <c r="E7" s="4">
        <v>0</v>
      </c>
      <c r="F7" s="4">
        <v>0</v>
      </c>
      <c r="G7" s="4">
        <v>1</v>
      </c>
      <c r="H7" s="4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5">
      <c r="A8" s="4">
        <v>6</v>
      </c>
      <c r="B8" s="4" t="s">
        <v>29</v>
      </c>
      <c r="C8" s="4">
        <v>3</v>
      </c>
      <c r="D8" s="4" t="s">
        <v>33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 s="4">
        <v>7</v>
      </c>
      <c r="B9" s="4" t="s">
        <v>11</v>
      </c>
      <c r="C9" s="4">
        <v>3</v>
      </c>
      <c r="D9" s="4" t="s">
        <v>33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5">
      <c r="A10" s="4">
        <f t="shared" ref="A10:A29" si="0">A9+1</f>
        <v>8</v>
      </c>
      <c r="B10" s="4" t="s">
        <v>12</v>
      </c>
      <c r="C10" s="4">
        <v>3</v>
      </c>
      <c r="D10" s="4" t="s">
        <v>33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s="4">
        <f t="shared" si="0"/>
        <v>9</v>
      </c>
      <c r="B11" s="4" t="s">
        <v>13</v>
      </c>
      <c r="C11" s="4">
        <v>3</v>
      </c>
      <c r="D11" s="4" t="s">
        <v>33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</row>
    <row r="12" spans="1:17" x14ac:dyDescent="0.25">
      <c r="A12" s="4">
        <f t="shared" si="0"/>
        <v>10</v>
      </c>
      <c r="B12" s="4" t="s">
        <v>14</v>
      </c>
      <c r="C12" s="4">
        <v>3</v>
      </c>
      <c r="D12" s="4" t="s">
        <v>33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5">
      <c r="A13" s="5">
        <f t="shared" si="0"/>
        <v>11</v>
      </c>
      <c r="B13" s="5" t="s">
        <v>15</v>
      </c>
      <c r="C13" s="5">
        <v>1</v>
      </c>
      <c r="D13" s="5" t="s">
        <v>34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25">
      <c r="A14" s="6">
        <f t="shared" si="0"/>
        <v>12</v>
      </c>
      <c r="B14" s="6" t="s">
        <v>16</v>
      </c>
      <c r="C14" s="6">
        <v>2</v>
      </c>
      <c r="D14" s="6" t="s">
        <v>36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</row>
    <row r="15" spans="1:17" x14ac:dyDescent="0.25">
      <c r="A15" s="6">
        <f t="shared" si="0"/>
        <v>13</v>
      </c>
      <c r="B15" s="6" t="s">
        <v>17</v>
      </c>
      <c r="C15" s="6">
        <v>2</v>
      </c>
      <c r="D15" s="6" t="s">
        <v>36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</row>
    <row r="16" spans="1:17" x14ac:dyDescent="0.25">
      <c r="A16" s="7">
        <f t="shared" si="0"/>
        <v>14</v>
      </c>
      <c r="B16" s="7" t="s">
        <v>18</v>
      </c>
      <c r="C16" s="7">
        <v>4</v>
      </c>
      <c r="D16" s="7" t="s">
        <v>35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 x14ac:dyDescent="0.25">
      <c r="A17" s="7">
        <f t="shared" si="0"/>
        <v>15</v>
      </c>
      <c r="B17" s="7" t="s">
        <v>19</v>
      </c>
      <c r="C17" s="7">
        <v>4</v>
      </c>
      <c r="D17" s="7" t="s">
        <v>35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 x14ac:dyDescent="0.25">
      <c r="A18" s="5">
        <f t="shared" si="0"/>
        <v>16</v>
      </c>
      <c r="B18" s="5" t="s">
        <v>20</v>
      </c>
      <c r="C18" s="5">
        <v>1</v>
      </c>
      <c r="D18" s="5" t="s">
        <v>34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5">
      <c r="A19" s="5">
        <f t="shared" si="0"/>
        <v>17</v>
      </c>
      <c r="B19" s="5" t="s">
        <v>21</v>
      </c>
      <c r="C19" s="5">
        <v>1</v>
      </c>
      <c r="D19" s="5" t="s">
        <v>34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</row>
    <row r="20" spans="1:17" x14ac:dyDescent="0.25">
      <c r="A20" s="6">
        <f t="shared" si="0"/>
        <v>18</v>
      </c>
      <c r="B20" s="6" t="s">
        <v>22</v>
      </c>
      <c r="C20" s="6">
        <v>2</v>
      </c>
      <c r="D20" s="6" t="s">
        <v>36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</row>
    <row r="21" spans="1:17" x14ac:dyDescent="0.25">
      <c r="A21" s="4">
        <f t="shared" si="0"/>
        <v>19</v>
      </c>
      <c r="B21" s="4" t="s">
        <v>23</v>
      </c>
      <c r="C21" s="4">
        <v>3</v>
      </c>
      <c r="D21" s="4" t="s">
        <v>33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</row>
    <row r="22" spans="1:17" x14ac:dyDescent="0.25">
      <c r="A22" s="7">
        <f t="shared" si="0"/>
        <v>20</v>
      </c>
      <c r="B22" s="7" t="s">
        <v>24</v>
      </c>
      <c r="C22" s="7">
        <v>4</v>
      </c>
      <c r="D22" s="7" t="s">
        <v>35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s="7">
        <f t="shared" si="0"/>
        <v>21</v>
      </c>
      <c r="B23" s="7" t="s">
        <v>25</v>
      </c>
      <c r="C23" s="7">
        <v>4</v>
      </c>
      <c r="D23" s="7" t="s">
        <v>35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s="6">
        <f t="shared" si="0"/>
        <v>22</v>
      </c>
      <c r="B24" s="6" t="s">
        <v>26</v>
      </c>
      <c r="C24" s="6">
        <v>2</v>
      </c>
      <c r="D24" s="6" t="s">
        <v>36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</row>
    <row r="25" spans="1:17" x14ac:dyDescent="0.25">
      <c r="A25" s="5">
        <f t="shared" si="0"/>
        <v>23</v>
      </c>
      <c r="B25" s="5" t="s">
        <v>27</v>
      </c>
      <c r="C25" s="5">
        <v>1</v>
      </c>
      <c r="D25" s="5" t="s">
        <v>34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5">
      <c r="A26" s="4">
        <f t="shared" si="0"/>
        <v>24</v>
      </c>
      <c r="B26" s="4" t="s">
        <v>28</v>
      </c>
      <c r="C26" s="4">
        <v>3</v>
      </c>
      <c r="D26" s="4" t="s">
        <v>33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s="6">
        <f t="shared" si="0"/>
        <v>25</v>
      </c>
      <c r="B27" s="6" t="s">
        <v>9</v>
      </c>
      <c r="C27" s="6">
        <v>2</v>
      </c>
      <c r="D27" s="6" t="s">
        <v>36</v>
      </c>
      <c r="E27" s="6">
        <v>0</v>
      </c>
      <c r="F27" s="6">
        <v>1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</v>
      </c>
    </row>
    <row r="28" spans="1:17" x14ac:dyDescent="0.25">
      <c r="A28" s="6">
        <f t="shared" si="0"/>
        <v>26</v>
      </c>
      <c r="B28" s="6" t="s">
        <v>8</v>
      </c>
      <c r="C28" s="6">
        <v>2</v>
      </c>
      <c r="D28" s="6" t="s">
        <v>36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</v>
      </c>
    </row>
    <row r="29" spans="1:17" x14ac:dyDescent="0.25">
      <c r="A29" s="5">
        <f t="shared" si="0"/>
        <v>27</v>
      </c>
      <c r="B29" s="5" t="s">
        <v>7</v>
      </c>
      <c r="C29" s="5">
        <v>1</v>
      </c>
      <c r="D29" s="5" t="s">
        <v>34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</sheetData>
  <mergeCells count="5">
    <mergeCell ref="A1:A2"/>
    <mergeCell ref="D1:D2"/>
    <mergeCell ref="B1:B2"/>
    <mergeCell ref="C1:C2"/>
    <mergeCell ref="E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abSelected="1" workbookViewId="0">
      <selection activeCell="E3" sqref="E3"/>
    </sheetView>
  </sheetViews>
  <sheetFormatPr defaultColWidth="8.875" defaultRowHeight="15.75" x14ac:dyDescent="0.25"/>
  <cols>
    <col min="1" max="1" width="10.375" customWidth="1"/>
    <col min="2" max="2" width="17.375" customWidth="1"/>
    <col min="4" max="4" width="10.125" customWidth="1"/>
    <col min="5" max="5" width="16.5" customWidth="1"/>
    <col min="6" max="6" width="19.125" customWidth="1"/>
    <col min="7" max="7" width="15.875" customWidth="1"/>
    <col min="8" max="8" width="17.125" customWidth="1"/>
    <col min="9" max="9" width="9" customWidth="1"/>
    <col min="10" max="10" width="8.625" customWidth="1"/>
    <col min="11" max="11" width="8" customWidth="1"/>
    <col min="12" max="12" width="10.875" customWidth="1"/>
    <col min="13" max="13" width="10.625" customWidth="1"/>
    <col min="14" max="14" width="10.125" customWidth="1"/>
    <col min="15" max="15" width="13.625" customWidth="1"/>
    <col min="16" max="16" width="18.5" customWidth="1"/>
    <col min="17" max="17" width="19" customWidth="1"/>
  </cols>
  <sheetData>
    <row r="1" spans="1:17" x14ac:dyDescent="0.25">
      <c r="A1" s="16" t="s">
        <v>0</v>
      </c>
      <c r="B1" s="16" t="s">
        <v>30</v>
      </c>
      <c r="C1" s="16" t="s">
        <v>2</v>
      </c>
      <c r="D1" s="16" t="s">
        <v>31</v>
      </c>
      <c r="E1" s="15" t="s">
        <v>69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5">
      <c r="A2" s="16"/>
      <c r="B2" s="16"/>
      <c r="C2" s="16"/>
      <c r="D2" s="16"/>
      <c r="E2" s="12" t="s">
        <v>46</v>
      </c>
      <c r="F2" s="12" t="s">
        <v>45</v>
      </c>
      <c r="G2" s="12" t="s">
        <v>44</v>
      </c>
      <c r="H2" s="12" t="s">
        <v>43</v>
      </c>
      <c r="I2" s="12" t="s">
        <v>42</v>
      </c>
      <c r="J2" s="12" t="s">
        <v>41</v>
      </c>
      <c r="K2" s="12" t="s">
        <v>40</v>
      </c>
      <c r="L2" s="12" t="s">
        <v>39</v>
      </c>
      <c r="M2" s="12" t="s">
        <v>37</v>
      </c>
      <c r="N2" s="12" t="s">
        <v>38</v>
      </c>
      <c r="O2" s="12" t="s">
        <v>68</v>
      </c>
      <c r="P2" s="12" t="s">
        <v>76</v>
      </c>
      <c r="Q2" s="12" t="s">
        <v>75</v>
      </c>
    </row>
    <row r="3" spans="1:17" x14ac:dyDescent="0.25">
      <c r="A3" s="3">
        <v>1</v>
      </c>
      <c r="B3" s="3" t="s">
        <v>3</v>
      </c>
      <c r="C3" s="3">
        <v>0</v>
      </c>
      <c r="D3" s="3" t="s">
        <v>32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</row>
    <row r="4" spans="1:17" x14ac:dyDescent="0.25">
      <c r="A4" s="3">
        <v>2</v>
      </c>
      <c r="B4" s="3" t="s">
        <v>4</v>
      </c>
      <c r="C4" s="3">
        <v>0</v>
      </c>
      <c r="D4" s="3" t="s">
        <v>32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</row>
    <row r="5" spans="1:17" x14ac:dyDescent="0.25">
      <c r="A5" s="4">
        <v>3</v>
      </c>
      <c r="B5" s="4" t="s">
        <v>5</v>
      </c>
      <c r="C5" s="4">
        <v>3</v>
      </c>
      <c r="D5" s="4" t="s">
        <v>33</v>
      </c>
      <c r="E5" s="4">
        <v>1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 s="4">
        <v>0</v>
      </c>
      <c r="P5" s="4">
        <v>1</v>
      </c>
      <c r="Q5" s="4">
        <v>0</v>
      </c>
    </row>
    <row r="6" spans="1:17" x14ac:dyDescent="0.25">
      <c r="A6" s="4">
        <v>4</v>
      </c>
      <c r="B6" s="4" t="s">
        <v>6</v>
      </c>
      <c r="C6" s="4">
        <v>3</v>
      </c>
      <c r="D6" s="4" t="s">
        <v>33</v>
      </c>
      <c r="E6" s="4">
        <v>1</v>
      </c>
      <c r="F6" s="4">
        <v>0</v>
      </c>
      <c r="G6" s="4">
        <v>1</v>
      </c>
      <c r="H6" s="4">
        <v>1</v>
      </c>
      <c r="I6" s="4">
        <v>0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>
        <v>0</v>
      </c>
      <c r="P6" s="4">
        <v>1</v>
      </c>
      <c r="Q6" s="4">
        <v>0</v>
      </c>
    </row>
    <row r="7" spans="1:17" x14ac:dyDescent="0.25">
      <c r="A7" s="4">
        <v>5</v>
      </c>
      <c r="B7" s="4" t="s">
        <v>10</v>
      </c>
      <c r="C7" s="4">
        <v>3</v>
      </c>
      <c r="D7" s="4" t="s">
        <v>33</v>
      </c>
      <c r="E7" s="4">
        <v>1</v>
      </c>
      <c r="F7" s="4">
        <v>0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1</v>
      </c>
      <c r="Q7" s="4">
        <v>0</v>
      </c>
    </row>
    <row r="8" spans="1:17" x14ac:dyDescent="0.25">
      <c r="A8" s="4">
        <v>6</v>
      </c>
      <c r="B8" s="4" t="s">
        <v>29</v>
      </c>
      <c r="C8" s="4">
        <v>3</v>
      </c>
      <c r="D8" s="4" t="s">
        <v>33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1</v>
      </c>
      <c r="Q8" s="4">
        <v>0</v>
      </c>
    </row>
    <row r="9" spans="1:17" x14ac:dyDescent="0.25">
      <c r="A9" s="4">
        <v>7</v>
      </c>
      <c r="B9" s="4" t="s">
        <v>11</v>
      </c>
      <c r="C9" s="4">
        <v>3</v>
      </c>
      <c r="D9" s="4" t="s">
        <v>33</v>
      </c>
      <c r="E9" s="4">
        <v>1</v>
      </c>
      <c r="F9" s="4">
        <v>0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1</v>
      </c>
      <c r="Q9" s="4">
        <v>0</v>
      </c>
    </row>
    <row r="10" spans="1:17" x14ac:dyDescent="0.25">
      <c r="A10" s="4">
        <f t="shared" ref="A10:A29" si="0">A9+1</f>
        <v>8</v>
      </c>
      <c r="B10" s="4" t="s">
        <v>12</v>
      </c>
      <c r="C10" s="4">
        <v>3</v>
      </c>
      <c r="D10" s="4" t="s">
        <v>33</v>
      </c>
      <c r="E10" s="4">
        <v>1</v>
      </c>
      <c r="F10" s="4">
        <v>0</v>
      </c>
      <c r="G10" s="4">
        <v>1</v>
      </c>
      <c r="H10" s="4">
        <v>1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</row>
    <row r="11" spans="1:17" x14ac:dyDescent="0.25">
      <c r="A11" s="4">
        <f t="shared" si="0"/>
        <v>9</v>
      </c>
      <c r="B11" s="4" t="s">
        <v>13</v>
      </c>
      <c r="C11" s="4">
        <v>3</v>
      </c>
      <c r="D11" s="4" t="s">
        <v>33</v>
      </c>
      <c r="E11" s="4">
        <v>1</v>
      </c>
      <c r="F11" s="4">
        <v>0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</row>
    <row r="12" spans="1:17" x14ac:dyDescent="0.25">
      <c r="A12" s="4">
        <f t="shared" si="0"/>
        <v>10</v>
      </c>
      <c r="B12" s="4" t="s">
        <v>14</v>
      </c>
      <c r="C12" s="4">
        <v>3</v>
      </c>
      <c r="D12" s="4" t="s">
        <v>33</v>
      </c>
      <c r="E12" s="4">
        <v>1</v>
      </c>
      <c r="F12" s="4">
        <v>0</v>
      </c>
      <c r="G12" s="4">
        <v>1</v>
      </c>
      <c r="H12" s="4">
        <v>1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</row>
    <row r="13" spans="1:17" x14ac:dyDescent="0.25">
      <c r="A13" s="5">
        <f t="shared" si="0"/>
        <v>11</v>
      </c>
      <c r="B13" s="5" t="s">
        <v>15</v>
      </c>
      <c r="C13" s="5">
        <v>1</v>
      </c>
      <c r="D13" s="5" t="s">
        <v>34</v>
      </c>
      <c r="E13" s="5">
        <v>0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  <c r="N13" s="5">
        <v>1</v>
      </c>
      <c r="O13" s="5">
        <v>1</v>
      </c>
      <c r="P13" s="5">
        <v>0</v>
      </c>
      <c r="Q13" s="5">
        <v>1</v>
      </c>
    </row>
    <row r="14" spans="1:17" x14ac:dyDescent="0.25">
      <c r="A14" s="6">
        <f t="shared" si="0"/>
        <v>12</v>
      </c>
      <c r="B14" s="6" t="s">
        <v>16</v>
      </c>
      <c r="C14" s="6">
        <v>2</v>
      </c>
      <c r="D14" s="6" t="s">
        <v>36</v>
      </c>
      <c r="E14" s="6">
        <v>1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</row>
    <row r="15" spans="1:17" x14ac:dyDescent="0.25">
      <c r="A15" s="6">
        <f t="shared" si="0"/>
        <v>13</v>
      </c>
      <c r="B15" s="6" t="s">
        <v>17</v>
      </c>
      <c r="C15" s="6">
        <v>2</v>
      </c>
      <c r="D15" s="6" t="s">
        <v>36</v>
      </c>
      <c r="E15" s="6">
        <v>1</v>
      </c>
      <c r="F15" s="6">
        <v>1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</row>
    <row r="16" spans="1:17" x14ac:dyDescent="0.25">
      <c r="A16" s="7">
        <f t="shared" si="0"/>
        <v>14</v>
      </c>
      <c r="B16" s="7" t="s">
        <v>18</v>
      </c>
      <c r="C16" s="7">
        <v>4</v>
      </c>
      <c r="D16" s="7" t="s">
        <v>35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1</v>
      </c>
      <c r="N16" s="7">
        <v>1</v>
      </c>
      <c r="O16" s="7">
        <v>1</v>
      </c>
      <c r="P16" s="7">
        <v>0</v>
      </c>
      <c r="Q16" s="7">
        <v>0</v>
      </c>
    </row>
    <row r="17" spans="1:17" x14ac:dyDescent="0.25">
      <c r="A17" s="7">
        <f t="shared" si="0"/>
        <v>15</v>
      </c>
      <c r="B17" s="7" t="s">
        <v>19</v>
      </c>
      <c r="C17" s="7">
        <v>4</v>
      </c>
      <c r="D17" s="7" t="s">
        <v>35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 x14ac:dyDescent="0.25">
      <c r="A18" s="5">
        <f t="shared" si="0"/>
        <v>16</v>
      </c>
      <c r="B18" s="5" t="s">
        <v>20</v>
      </c>
      <c r="C18" s="5">
        <v>1</v>
      </c>
      <c r="D18" s="5" t="s">
        <v>34</v>
      </c>
      <c r="E18" s="5">
        <v>0</v>
      </c>
      <c r="F18" s="5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1</v>
      </c>
      <c r="M18" s="5">
        <v>1</v>
      </c>
      <c r="N18" s="5">
        <v>1</v>
      </c>
      <c r="O18" s="5">
        <v>1</v>
      </c>
      <c r="P18" s="5">
        <v>0</v>
      </c>
      <c r="Q18" s="5">
        <v>1</v>
      </c>
    </row>
    <row r="19" spans="1:17" x14ac:dyDescent="0.25">
      <c r="A19" s="5">
        <f t="shared" si="0"/>
        <v>17</v>
      </c>
      <c r="B19" s="5" t="s">
        <v>21</v>
      </c>
      <c r="C19" s="5">
        <v>1</v>
      </c>
      <c r="D19" s="5" t="s">
        <v>34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1</v>
      </c>
      <c r="Q19" s="5">
        <v>1</v>
      </c>
    </row>
    <row r="20" spans="1:17" x14ac:dyDescent="0.25">
      <c r="A20" s="6">
        <f t="shared" si="0"/>
        <v>18</v>
      </c>
      <c r="B20" s="6" t="s">
        <v>22</v>
      </c>
      <c r="C20" s="6">
        <v>2</v>
      </c>
      <c r="D20" s="6" t="s">
        <v>36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</row>
    <row r="21" spans="1:17" x14ac:dyDescent="0.25">
      <c r="A21" s="4">
        <f t="shared" si="0"/>
        <v>19</v>
      </c>
      <c r="B21" s="4" t="s">
        <v>23</v>
      </c>
      <c r="C21" s="4">
        <v>3</v>
      </c>
      <c r="D21" s="4" t="s">
        <v>33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</row>
    <row r="22" spans="1:17" x14ac:dyDescent="0.25">
      <c r="A22" s="7">
        <f t="shared" si="0"/>
        <v>20</v>
      </c>
      <c r="B22" s="7" t="s">
        <v>24</v>
      </c>
      <c r="C22" s="7">
        <v>4</v>
      </c>
      <c r="D22" s="7" t="s">
        <v>35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s="7">
        <f t="shared" si="0"/>
        <v>21</v>
      </c>
      <c r="B23" s="7" t="s">
        <v>25</v>
      </c>
      <c r="C23" s="7">
        <v>4</v>
      </c>
      <c r="D23" s="7" t="s">
        <v>35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s="6">
        <f t="shared" si="0"/>
        <v>22</v>
      </c>
      <c r="B24" s="6" t="s">
        <v>26</v>
      </c>
      <c r="C24" s="6">
        <v>2</v>
      </c>
      <c r="D24" s="6" t="s">
        <v>36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</row>
    <row r="25" spans="1:17" x14ac:dyDescent="0.25">
      <c r="A25" s="5">
        <f t="shared" si="0"/>
        <v>23</v>
      </c>
      <c r="B25" s="5" t="s">
        <v>27</v>
      </c>
      <c r="C25" s="5">
        <v>1</v>
      </c>
      <c r="D25" s="5" t="s">
        <v>34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1</v>
      </c>
      <c r="Q25" s="5">
        <v>1</v>
      </c>
    </row>
    <row r="26" spans="1:17" x14ac:dyDescent="0.25">
      <c r="A26" s="4">
        <f t="shared" si="0"/>
        <v>24</v>
      </c>
      <c r="B26" s="4" t="s">
        <v>28</v>
      </c>
      <c r="C26" s="4">
        <v>3</v>
      </c>
      <c r="D26" s="4" t="s">
        <v>33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s="6">
        <f t="shared" si="0"/>
        <v>25</v>
      </c>
      <c r="B27" s="6" t="s">
        <v>9</v>
      </c>
      <c r="C27" s="6">
        <v>2</v>
      </c>
      <c r="D27" s="6" t="s">
        <v>36</v>
      </c>
      <c r="E27" s="6">
        <v>1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1</v>
      </c>
      <c r="L27" s="6">
        <v>1</v>
      </c>
      <c r="M27" s="6">
        <v>0</v>
      </c>
      <c r="N27" s="6">
        <v>0</v>
      </c>
      <c r="O27" s="6">
        <v>0</v>
      </c>
      <c r="P27" s="6">
        <v>1</v>
      </c>
      <c r="Q27" s="6">
        <v>1</v>
      </c>
    </row>
    <row r="28" spans="1:17" x14ac:dyDescent="0.25">
      <c r="A28" s="6">
        <f t="shared" si="0"/>
        <v>26</v>
      </c>
      <c r="B28" s="6" t="s">
        <v>8</v>
      </c>
      <c r="C28" s="6">
        <v>2</v>
      </c>
      <c r="D28" s="6" t="s">
        <v>36</v>
      </c>
      <c r="E28" s="6">
        <v>1</v>
      </c>
      <c r="F28" s="6">
        <v>1</v>
      </c>
      <c r="G28" s="6">
        <v>0</v>
      </c>
      <c r="H28" s="6">
        <v>1</v>
      </c>
      <c r="I28" s="6">
        <v>0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  <c r="O28" s="6">
        <v>0</v>
      </c>
      <c r="P28" s="6">
        <v>1</v>
      </c>
      <c r="Q28" s="6">
        <v>1</v>
      </c>
    </row>
    <row r="29" spans="1:17" x14ac:dyDescent="0.25">
      <c r="A29" s="5">
        <f t="shared" si="0"/>
        <v>27</v>
      </c>
      <c r="B29" s="5" t="s">
        <v>7</v>
      </c>
      <c r="C29" s="5">
        <v>1</v>
      </c>
      <c r="D29" s="5" t="s">
        <v>34</v>
      </c>
      <c r="E29" s="5">
        <v>1</v>
      </c>
      <c r="F29" s="5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1</v>
      </c>
      <c r="Q29" s="5">
        <v>1</v>
      </c>
    </row>
  </sheetData>
  <mergeCells count="5">
    <mergeCell ref="E1:Q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Zone-Info</vt:lpstr>
      <vt:lpstr>Activity-Info</vt:lpstr>
      <vt:lpstr>Appliances-Info</vt:lpstr>
      <vt:lpstr>Benign-Activity-Appliances-Map</vt:lpstr>
      <vt:lpstr>Attack_Activity-Appliances-Map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Nur Imtiazul Haque</cp:lastModifiedBy>
  <dcterms:created xsi:type="dcterms:W3CDTF">2022-10-12T23:12:03Z</dcterms:created>
  <dcterms:modified xsi:type="dcterms:W3CDTF">2025-04-28T12:30:06Z</dcterms:modified>
</cp:coreProperties>
</file>