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m\FIU Dropbox\Nur Imtiazul Haque\casas-dataset\data\"/>
    </mc:Choice>
  </mc:AlternateContent>
  <xr:revisionPtr revIDLastSave="0" documentId="13_ncr:1_{F2A3B7CE-7910-45C5-B1F9-17D6A586EC85}" xr6:coauthVersionLast="47" xr6:coauthVersionMax="47" xr10:uidLastSave="{00000000-0000-0000-0000-000000000000}"/>
  <bookViews>
    <workbookView xWindow="2910" yWindow="3705" windowWidth="28800" windowHeight="15345" activeTab="3" xr2:uid="{00000000-000D-0000-FFFF-FFFF00000000}"/>
  </bookViews>
  <sheets>
    <sheet name="Zone-Info" sheetId="8" r:id="rId1"/>
    <sheet name="Activity-Info" sheetId="2" r:id="rId2"/>
    <sheet name="Appliances-Info" sheetId="5" r:id="rId3"/>
    <sheet name="Benign-Activity-Appliances-Map" sheetId="1" r:id="rId4"/>
    <sheet name="Attack_Activity-Appliances-Ma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7"/>
  <c r="A6" i="7"/>
  <c r="A7" i="7"/>
  <c r="A8" i="7"/>
  <c r="A9" i="7"/>
  <c r="A10" i="7"/>
  <c r="A11" i="7"/>
  <c r="A12" i="7"/>
  <c r="A13" i="7" s="1"/>
  <c r="A14" i="7" s="1"/>
  <c r="A15" i="7" s="1"/>
  <c r="A16" i="7" s="1"/>
  <c r="A17" i="7" s="1"/>
  <c r="A18" i="7" s="1"/>
  <c r="A4" i="7"/>
  <c r="G2" i="2"/>
  <c r="H2" i="2" s="1"/>
  <c r="I2" i="2" s="1"/>
  <c r="J2" i="2" s="1"/>
  <c r="G10" i="2"/>
  <c r="H10" i="2" s="1"/>
  <c r="I10" i="2" s="1"/>
  <c r="J10" i="2" s="1"/>
  <c r="E6" i="8"/>
  <c r="E2" i="8"/>
  <c r="D4" i="8"/>
  <c r="E4" i="8" s="1"/>
  <c r="D5" i="8"/>
  <c r="E5" i="8" s="1"/>
  <c r="D6" i="8"/>
  <c r="D3" i="8"/>
  <c r="E3" i="8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 s="1"/>
  <c r="I9" i="2" s="1"/>
  <c r="J9" i="2" s="1"/>
  <c r="G11" i="2"/>
  <c r="H11" i="2" s="1"/>
  <c r="I11" i="2" s="1"/>
  <c r="J11" i="2" s="1"/>
  <c r="G12" i="2"/>
  <c r="H12" i="2" s="1"/>
  <c r="I12" i="2" s="1"/>
  <c r="J12" i="2" s="1"/>
  <c r="G13" i="2"/>
  <c r="H13" i="2" s="1"/>
  <c r="I13" i="2" s="1"/>
  <c r="J13" i="2" s="1"/>
  <c r="G14" i="2"/>
  <c r="H14" i="2" s="1"/>
  <c r="I14" i="2" s="1"/>
  <c r="J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</calcChain>
</file>

<file path=xl/sharedStrings.xml><?xml version="1.0" encoding="utf-8"?>
<sst xmlns="http://schemas.openxmlformats.org/spreadsheetml/2006/main" count="165" uniqueCount="56">
  <si>
    <t>Activity ID</t>
  </si>
  <si>
    <t>Acitivity</t>
  </si>
  <si>
    <t>Zone ID</t>
  </si>
  <si>
    <t>Other</t>
  </si>
  <si>
    <t>Activity</t>
  </si>
  <si>
    <t>Zone</t>
  </si>
  <si>
    <t>Outside</t>
  </si>
  <si>
    <t>Kitchen</t>
  </si>
  <si>
    <t>Bedroom</t>
  </si>
  <si>
    <t>Bathroom</t>
  </si>
  <si>
    <t>Livingroom</t>
  </si>
  <si>
    <t>Bathroom Light (4)</t>
  </si>
  <si>
    <t>Kitchen Light (3)</t>
  </si>
  <si>
    <t>Livingroom Light (2)</t>
  </si>
  <si>
    <t>Bedroom Light (1)</t>
  </si>
  <si>
    <t>Appliance</t>
  </si>
  <si>
    <t>Smart_Light_Bedroom</t>
  </si>
  <si>
    <t>Smart_Light_Kitchen</t>
  </si>
  <si>
    <t>Smart_Light_Bathroom</t>
  </si>
  <si>
    <t>Energy (Watt)</t>
  </si>
  <si>
    <t>CO2 Emission by Occupant (cfm)</t>
  </si>
  <si>
    <t>Heat Radiation by Occupant (kW)</t>
  </si>
  <si>
    <t>Physical activity levels (M) (met)</t>
  </si>
  <si>
    <t>Scale of CO2 Generation for 21-30 age group (L/s)</t>
  </si>
  <si>
    <t>CO2 Emission by Occupant (L/s)</t>
  </si>
  <si>
    <t>CO2 Emission by Occupant (CFM)</t>
  </si>
  <si>
    <t>Out</t>
  </si>
  <si>
    <t>Smart_Light_Livingroom</t>
  </si>
  <si>
    <t>Appliances Status (On/Off) in Benign Scenario</t>
  </si>
  <si>
    <t>Dishwasher</t>
  </si>
  <si>
    <t>Volume (cf)</t>
  </si>
  <si>
    <t>Heat Radiation by Occupant (W)</t>
  </si>
  <si>
    <t>Heat Radiated by Appliances (W)</t>
  </si>
  <si>
    <t>Smart Massage Chair</t>
  </si>
  <si>
    <t>Smart Sofa</t>
  </si>
  <si>
    <t>Appliance I</t>
  </si>
  <si>
    <t>Fill medication dispenser</t>
  </si>
  <si>
    <t>Hang up clothes</t>
  </si>
  <si>
    <t>Move the couch</t>
  </si>
  <si>
    <t>Sit on the couch</t>
  </si>
  <si>
    <t xml:space="preserve"> Water plants</t>
  </si>
  <si>
    <t>Sweep the kitchen floor</t>
  </si>
  <si>
    <t>Play a game of checkers</t>
  </si>
  <si>
    <t>Set out ingredients</t>
  </si>
  <si>
    <t>Set dining room table</t>
  </si>
  <si>
    <t xml:space="preserve"> Read a magazine</t>
  </si>
  <si>
    <t>Paying an electric bill</t>
  </si>
  <si>
    <t>Gather food for a picnic</t>
  </si>
  <si>
    <t>Retrieve dishes</t>
  </si>
  <si>
    <t>Pack supplies in the picnic basket</t>
  </si>
  <si>
    <t>Pack food in the picnic basket</t>
  </si>
  <si>
    <t>Dishwasher (6)</t>
  </si>
  <si>
    <t>Smart Massage Chair (7)</t>
  </si>
  <si>
    <t>Smart Sofa (8)</t>
  </si>
  <si>
    <t>Smart_Faucet</t>
  </si>
  <si>
    <t>Faucet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</si>
</sst>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7" borderId="1" xfId="0" applyFont="1" applyFill="1" applyBorder="1"/>
    <xf numFmtId="0" fontId="1" fillId="7" borderId="2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5" xfId="0" applyFont="1" applyFill="1" applyBorder="1"/>
    <xf numFmtId="0" fontId="0" fillId="8" borderId="1" xfId="0" applyFill="1" applyBorder="1"/>
    <xf numFmtId="0" fontId="0" fillId="2" borderId="2" xfId="0" applyFill="1" applyBorder="1"/>
    <xf numFmtId="0" fontId="2" fillId="7" borderId="1" xfId="0" applyFont="1" applyFill="1" applyBorder="1"/>
    <xf numFmtId="0" fontId="3" fillId="2" borderId="1" xfId="0" applyFont="1" applyFill="1" applyBorder="1"/>
    <xf numFmtId="0" fontId="0" fillId="3" borderId="2" xfId="0" applyFill="1" applyBorder="1"/>
    <xf numFmtId="0" fontId="0" fillId="8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F19" sqref="F19"/>
    </sheetView>
  </sheetViews>
  <sheetFormatPr defaultColWidth="8.875" defaultRowHeight="15.75" x14ac:dyDescent="0.25"/>
  <cols>
    <col min="2" max="2" width="12" customWidth="1"/>
    <col min="3" max="4" width="29.625" customWidth="1"/>
    <col min="5" max="5" width="28" customWidth="1"/>
    <col min="6" max="6" width="31.5" customWidth="1"/>
    <col min="7" max="7" width="14.875" customWidth="1"/>
  </cols>
  <sheetData>
    <row r="1" spans="1:7" x14ac:dyDescent="0.25">
      <c r="A1" s="1" t="s">
        <v>2</v>
      </c>
      <c r="B1" s="1" t="s">
        <v>5</v>
      </c>
      <c r="C1" s="1" t="s">
        <v>20</v>
      </c>
      <c r="D1" s="1" t="s">
        <v>21</v>
      </c>
      <c r="E1" s="1" t="s">
        <v>31</v>
      </c>
      <c r="F1" s="1" t="s">
        <v>32</v>
      </c>
      <c r="G1" s="1" t="s">
        <v>30</v>
      </c>
    </row>
    <row r="2" spans="1:7" x14ac:dyDescent="0.25">
      <c r="A2" s="3">
        <v>0</v>
      </c>
      <c r="B2" s="3" t="s">
        <v>26</v>
      </c>
      <c r="C2" s="3">
        <v>0</v>
      </c>
      <c r="D2" s="3">
        <v>0</v>
      </c>
      <c r="E2" s="3">
        <f>D2*1000</f>
        <v>0</v>
      </c>
      <c r="F2" s="3">
        <v>0</v>
      </c>
      <c r="G2" s="3">
        <v>1</v>
      </c>
    </row>
    <row r="3" spans="1:7" x14ac:dyDescent="0.25">
      <c r="A3" s="5">
        <v>1</v>
      </c>
      <c r="B3" s="5" t="s">
        <v>8</v>
      </c>
      <c r="C3" s="5">
        <v>1.9E-2</v>
      </c>
      <c r="D3" s="5">
        <f>C3*4.895</f>
        <v>9.300499999999999E-2</v>
      </c>
      <c r="E3" s="5">
        <f t="shared" ref="E3:E6" si="0">D3*1000</f>
        <v>93.004999999999995</v>
      </c>
      <c r="F3" s="5">
        <v>136</v>
      </c>
      <c r="G3" s="5">
        <v>2592</v>
      </c>
    </row>
    <row r="4" spans="1:7" x14ac:dyDescent="0.25">
      <c r="A4" s="6">
        <v>2</v>
      </c>
      <c r="B4" s="6" t="s">
        <v>10</v>
      </c>
      <c r="C4" s="6">
        <v>1.2999999999999999E-2</v>
      </c>
      <c r="D4" s="6">
        <f t="shared" ref="D4:D6" si="1">C4*4.895</f>
        <v>6.3634999999999997E-2</v>
      </c>
      <c r="E4" s="6">
        <f t="shared" si="0"/>
        <v>63.634999999999998</v>
      </c>
      <c r="F4" s="6">
        <v>245</v>
      </c>
      <c r="G4" s="6">
        <v>2880</v>
      </c>
    </row>
    <row r="5" spans="1:7" x14ac:dyDescent="0.25">
      <c r="A5" s="4">
        <v>3</v>
      </c>
      <c r="B5" s="4" t="s">
        <v>7</v>
      </c>
      <c r="C5" s="4">
        <v>2.7199999999999998E-2</v>
      </c>
      <c r="D5" s="4">
        <f t="shared" si="1"/>
        <v>0.13314399999999998</v>
      </c>
      <c r="E5" s="4">
        <f t="shared" si="0"/>
        <v>133.14399999999998</v>
      </c>
      <c r="F5" s="4">
        <v>3000</v>
      </c>
      <c r="G5" s="4">
        <v>2304</v>
      </c>
    </row>
    <row r="6" spans="1:7" x14ac:dyDescent="0.25">
      <c r="A6" s="7">
        <v>4</v>
      </c>
      <c r="B6" s="7" t="s">
        <v>9</v>
      </c>
      <c r="C6" s="7">
        <v>2.2100000000000002E-2</v>
      </c>
      <c r="D6" s="7">
        <f t="shared" si="1"/>
        <v>0.1081795</v>
      </c>
      <c r="E6" s="7">
        <f t="shared" si="0"/>
        <v>108.1795</v>
      </c>
      <c r="F6" s="7">
        <v>1500</v>
      </c>
      <c r="G6" s="7"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Normal="100" workbookViewId="0">
      <selection activeCell="A2" sqref="A2:A17"/>
    </sheetView>
  </sheetViews>
  <sheetFormatPr defaultColWidth="11" defaultRowHeight="15.75" x14ac:dyDescent="0.25"/>
  <cols>
    <col min="1" max="1" width="17.375" customWidth="1"/>
    <col min="2" max="2" width="37.875" customWidth="1"/>
    <col min="3" max="4" width="11.125" customWidth="1"/>
    <col min="5" max="5" width="28.625" customWidth="1"/>
    <col min="6" max="6" width="44" customWidth="1"/>
    <col min="7" max="8" width="29" customWidth="1"/>
    <col min="9" max="9" width="27.5" customWidth="1"/>
    <col min="10" max="10" width="30.625" customWidth="1"/>
  </cols>
  <sheetData>
    <row r="1" spans="1:10" x14ac:dyDescent="0.25">
      <c r="A1" s="16" t="s">
        <v>0</v>
      </c>
      <c r="B1" s="2" t="s">
        <v>1</v>
      </c>
      <c r="C1" s="2" t="s">
        <v>2</v>
      </c>
      <c r="D1" s="2" t="s">
        <v>5</v>
      </c>
      <c r="E1" s="1" t="s">
        <v>22</v>
      </c>
      <c r="F1" s="2" t="s">
        <v>23</v>
      </c>
      <c r="G1" s="2" t="s">
        <v>24</v>
      </c>
      <c r="H1" s="2" t="s">
        <v>25</v>
      </c>
      <c r="I1" s="1" t="s">
        <v>21</v>
      </c>
      <c r="J1" s="13" t="s">
        <v>31</v>
      </c>
    </row>
    <row r="2" spans="1:10" x14ac:dyDescent="0.25">
      <c r="A2" s="17">
        <v>1</v>
      </c>
      <c r="B2" s="15" t="s">
        <v>3</v>
      </c>
      <c r="C2" s="15">
        <v>0</v>
      </c>
      <c r="D2" s="15" t="s">
        <v>6</v>
      </c>
      <c r="E2" s="3">
        <v>0</v>
      </c>
      <c r="F2" s="3">
        <v>-0.99609999999999999</v>
      </c>
      <c r="G2" s="3">
        <f t="shared" ref="G2" si="0">E2*F2</f>
        <v>0</v>
      </c>
      <c r="H2" s="3">
        <f t="shared" ref="H2" si="1">G2*2.119</f>
        <v>0</v>
      </c>
      <c r="I2" s="3">
        <f t="shared" ref="I2" si="2">H2*4.895</f>
        <v>0</v>
      </c>
      <c r="J2" s="3">
        <f t="shared" ref="J2" si="3">I2*1000</f>
        <v>0</v>
      </c>
    </row>
    <row r="3" spans="1:10" x14ac:dyDescent="0.25">
      <c r="A3" s="4">
        <f>A2 + 1</f>
        <v>2</v>
      </c>
      <c r="B3" s="4" t="s">
        <v>36</v>
      </c>
      <c r="C3" s="4">
        <v>3</v>
      </c>
      <c r="D3" s="4" t="s">
        <v>7</v>
      </c>
      <c r="E3" s="4">
        <v>2.8</v>
      </c>
      <c r="F3" s="4">
        <v>3.8999999999999998E-3</v>
      </c>
      <c r="G3" s="4">
        <f t="shared" ref="G3:G17" si="4">E3*F3</f>
        <v>1.0919999999999999E-2</v>
      </c>
      <c r="H3" s="4">
        <f t="shared" ref="H3:H17" si="5">G3*2.119</f>
        <v>2.313948E-2</v>
      </c>
      <c r="I3" s="4">
        <f t="shared" ref="I3:I17" si="6">H3*4.895</f>
        <v>0.11326775459999999</v>
      </c>
      <c r="J3" s="4">
        <f t="shared" ref="J3:J17" si="7">I3*1000</f>
        <v>113.26775459999999</v>
      </c>
    </row>
    <row r="4" spans="1:10" x14ac:dyDescent="0.25">
      <c r="A4" s="4">
        <f t="shared" ref="A4:A17" si="8">A3 + 1</f>
        <v>3</v>
      </c>
      <c r="B4" s="14" t="s">
        <v>37</v>
      </c>
      <c r="C4" s="14">
        <v>1</v>
      </c>
      <c r="D4" s="14" t="s">
        <v>8</v>
      </c>
      <c r="E4" s="14">
        <v>2.2000000000000002</v>
      </c>
      <c r="F4" s="14">
        <v>3.8999999999999998E-3</v>
      </c>
      <c r="G4" s="14">
        <f t="shared" si="4"/>
        <v>8.5800000000000008E-3</v>
      </c>
      <c r="H4" s="14">
        <f t="shared" si="5"/>
        <v>1.8181020000000003E-2</v>
      </c>
      <c r="I4" s="14">
        <f t="shared" si="6"/>
        <v>8.8996092900000004E-2</v>
      </c>
      <c r="J4" s="14">
        <f t="shared" si="7"/>
        <v>88.996092900000008</v>
      </c>
    </row>
    <row r="5" spans="1:10" x14ac:dyDescent="0.25">
      <c r="A5" s="4">
        <f t="shared" si="8"/>
        <v>4</v>
      </c>
      <c r="B5" s="6" t="s">
        <v>38</v>
      </c>
      <c r="C5" s="6">
        <v>2</v>
      </c>
      <c r="D5" s="6" t="s">
        <v>10</v>
      </c>
      <c r="E5" s="6">
        <v>4</v>
      </c>
      <c r="F5" s="6">
        <v>3.8999999999999998E-3</v>
      </c>
      <c r="G5" s="6">
        <f t="shared" si="4"/>
        <v>1.5599999999999999E-2</v>
      </c>
      <c r="H5" s="6">
        <f t="shared" si="5"/>
        <v>3.30564E-2</v>
      </c>
      <c r="I5" s="6">
        <f t="shared" si="6"/>
        <v>0.161811078</v>
      </c>
      <c r="J5" s="6">
        <f t="shared" si="7"/>
        <v>161.81107800000001</v>
      </c>
    </row>
    <row r="6" spans="1:10" x14ac:dyDescent="0.25">
      <c r="A6" s="4">
        <f t="shared" si="8"/>
        <v>5</v>
      </c>
      <c r="B6" s="6" t="s">
        <v>39</v>
      </c>
      <c r="C6" s="6">
        <v>2</v>
      </c>
      <c r="D6" s="6" t="s">
        <v>10</v>
      </c>
      <c r="E6" s="6">
        <v>1.5</v>
      </c>
      <c r="F6" s="6">
        <v>3.8999999999999998E-3</v>
      </c>
      <c r="G6" s="6">
        <f t="shared" si="4"/>
        <v>5.8499999999999993E-3</v>
      </c>
      <c r="H6" s="6">
        <f t="shared" si="5"/>
        <v>1.239615E-2</v>
      </c>
      <c r="I6" s="6">
        <f t="shared" si="6"/>
        <v>6.0679154249999992E-2</v>
      </c>
      <c r="J6" s="6">
        <f t="shared" si="7"/>
        <v>60.679154249999989</v>
      </c>
    </row>
    <row r="7" spans="1:10" x14ac:dyDescent="0.25">
      <c r="A7" s="4">
        <f t="shared" si="8"/>
        <v>6</v>
      </c>
      <c r="B7" s="7" t="s">
        <v>40</v>
      </c>
      <c r="C7" s="7">
        <v>4</v>
      </c>
      <c r="D7" s="7" t="s">
        <v>9</v>
      </c>
      <c r="E7" s="7">
        <v>2.2000000000000002</v>
      </c>
      <c r="F7" s="7">
        <v>3.8999999999999998E-3</v>
      </c>
      <c r="G7" s="7">
        <f t="shared" si="4"/>
        <v>8.5800000000000008E-3</v>
      </c>
      <c r="H7" s="7">
        <f t="shared" si="5"/>
        <v>1.8181020000000003E-2</v>
      </c>
      <c r="I7" s="7">
        <f t="shared" si="6"/>
        <v>8.8996092900000004E-2</v>
      </c>
      <c r="J7" s="7">
        <f t="shared" si="7"/>
        <v>88.996092900000008</v>
      </c>
    </row>
    <row r="8" spans="1:10" x14ac:dyDescent="0.25">
      <c r="A8" s="4">
        <f t="shared" si="8"/>
        <v>7</v>
      </c>
      <c r="B8" s="4" t="s">
        <v>41</v>
      </c>
      <c r="C8" s="4">
        <v>3</v>
      </c>
      <c r="D8" s="4" t="s">
        <v>7</v>
      </c>
      <c r="E8" s="4">
        <v>3.8</v>
      </c>
      <c r="F8" s="4">
        <v>3.8999999999999998E-3</v>
      </c>
      <c r="G8" s="4">
        <f t="shared" si="4"/>
        <v>1.4819999999999998E-2</v>
      </c>
      <c r="H8" s="4">
        <f t="shared" si="5"/>
        <v>3.140358E-2</v>
      </c>
      <c r="I8" s="4">
        <f t="shared" si="6"/>
        <v>0.15372052409999998</v>
      </c>
      <c r="J8" s="4">
        <f t="shared" si="7"/>
        <v>153.72052409999998</v>
      </c>
    </row>
    <row r="9" spans="1:10" x14ac:dyDescent="0.25">
      <c r="A9" s="4">
        <f t="shared" si="8"/>
        <v>8</v>
      </c>
      <c r="B9" s="6" t="s">
        <v>42</v>
      </c>
      <c r="C9" s="6">
        <v>2</v>
      </c>
      <c r="D9" s="6" t="s">
        <v>10</v>
      </c>
      <c r="E9" s="6">
        <v>2.6</v>
      </c>
      <c r="F9" s="6">
        <v>3.8999999999999998E-3</v>
      </c>
      <c r="G9" s="6">
        <f t="shared" si="4"/>
        <v>1.014E-2</v>
      </c>
      <c r="H9" s="6">
        <f>G9*2.119</f>
        <v>2.1486660000000001E-2</v>
      </c>
      <c r="I9" s="6">
        <f>H9*4.895</f>
        <v>0.1051772007</v>
      </c>
      <c r="J9" s="6">
        <f t="shared" si="7"/>
        <v>105.1772007</v>
      </c>
    </row>
    <row r="10" spans="1:10" x14ac:dyDescent="0.25">
      <c r="A10" s="4">
        <f t="shared" si="8"/>
        <v>9</v>
      </c>
      <c r="B10" s="4" t="s">
        <v>43</v>
      </c>
      <c r="C10" s="4">
        <v>3</v>
      </c>
      <c r="D10" s="4" t="s">
        <v>7</v>
      </c>
      <c r="E10" s="4">
        <v>2.6</v>
      </c>
      <c r="F10" s="4">
        <v>3.8999999999999998E-3</v>
      </c>
      <c r="G10" s="4">
        <f t="shared" si="4"/>
        <v>1.014E-2</v>
      </c>
      <c r="H10" s="4">
        <f>G10*2.119</f>
        <v>2.1486660000000001E-2</v>
      </c>
      <c r="I10" s="4">
        <f>H10*4.895</f>
        <v>0.1051772007</v>
      </c>
      <c r="J10" s="4">
        <f t="shared" si="7"/>
        <v>105.1772007</v>
      </c>
    </row>
    <row r="11" spans="1:10" x14ac:dyDescent="0.25">
      <c r="A11" s="4">
        <f t="shared" si="8"/>
        <v>10</v>
      </c>
      <c r="B11" s="6" t="s">
        <v>44</v>
      </c>
      <c r="C11" s="6">
        <v>2</v>
      </c>
      <c r="D11" s="6" t="s">
        <v>10</v>
      </c>
      <c r="E11" s="6">
        <v>2.2000000000000002</v>
      </c>
      <c r="F11" s="6">
        <v>3.8999999999999998E-3</v>
      </c>
      <c r="G11" s="6">
        <f t="shared" si="4"/>
        <v>8.5800000000000008E-3</v>
      </c>
      <c r="H11" s="6">
        <f t="shared" si="5"/>
        <v>1.8181020000000003E-2</v>
      </c>
      <c r="I11" s="6">
        <f t="shared" si="6"/>
        <v>8.8996092900000004E-2</v>
      </c>
      <c r="J11" s="6">
        <f t="shared" si="7"/>
        <v>88.996092900000008</v>
      </c>
    </row>
    <row r="12" spans="1:10" x14ac:dyDescent="0.25">
      <c r="A12" s="4">
        <f t="shared" si="8"/>
        <v>11</v>
      </c>
      <c r="B12" s="6" t="s">
        <v>45</v>
      </c>
      <c r="C12" s="6">
        <v>2</v>
      </c>
      <c r="D12" s="6" t="s">
        <v>10</v>
      </c>
      <c r="E12" s="6">
        <v>1.3</v>
      </c>
      <c r="F12" s="6">
        <v>3.8999999999999998E-3</v>
      </c>
      <c r="G12" s="6">
        <f t="shared" si="4"/>
        <v>5.0699999999999999E-3</v>
      </c>
      <c r="H12" s="6">
        <f t="shared" si="5"/>
        <v>1.0743330000000001E-2</v>
      </c>
      <c r="I12" s="6">
        <f t="shared" si="6"/>
        <v>5.258860035E-2</v>
      </c>
      <c r="J12" s="6">
        <f t="shared" si="7"/>
        <v>52.58860035</v>
      </c>
    </row>
    <row r="13" spans="1:10" x14ac:dyDescent="0.25">
      <c r="A13" s="4">
        <f t="shared" si="8"/>
        <v>12</v>
      </c>
      <c r="B13" s="14" t="s">
        <v>46</v>
      </c>
      <c r="C13" s="14">
        <v>1</v>
      </c>
      <c r="D13" s="14" t="s">
        <v>8</v>
      </c>
      <c r="E13" s="14">
        <v>2</v>
      </c>
      <c r="F13" s="14">
        <v>3.8999999999999998E-3</v>
      </c>
      <c r="G13" s="14">
        <f t="shared" si="4"/>
        <v>7.7999999999999996E-3</v>
      </c>
      <c r="H13" s="14">
        <f t="shared" si="5"/>
        <v>1.65282E-2</v>
      </c>
      <c r="I13" s="14">
        <f t="shared" si="6"/>
        <v>8.0905538999999999E-2</v>
      </c>
      <c r="J13" s="14">
        <f t="shared" si="7"/>
        <v>80.905539000000005</v>
      </c>
    </row>
    <row r="14" spans="1:10" x14ac:dyDescent="0.25">
      <c r="A14" s="4">
        <f t="shared" si="8"/>
        <v>13</v>
      </c>
      <c r="B14" s="4" t="s">
        <v>47</v>
      </c>
      <c r="C14" s="4">
        <v>3</v>
      </c>
      <c r="D14" s="4" t="s">
        <v>7</v>
      </c>
      <c r="E14" s="4">
        <v>2.6</v>
      </c>
      <c r="F14" s="4">
        <v>3.8999999999999998E-3</v>
      </c>
      <c r="G14" s="4">
        <f t="shared" si="4"/>
        <v>1.014E-2</v>
      </c>
      <c r="H14" s="4">
        <f t="shared" si="5"/>
        <v>2.1486660000000001E-2</v>
      </c>
      <c r="I14" s="4">
        <f t="shared" si="6"/>
        <v>0.1051772007</v>
      </c>
      <c r="J14" s="4">
        <f t="shared" si="7"/>
        <v>105.1772007</v>
      </c>
    </row>
    <row r="15" spans="1:10" x14ac:dyDescent="0.25">
      <c r="A15" s="4">
        <f t="shared" si="8"/>
        <v>14</v>
      </c>
      <c r="B15" s="4" t="s">
        <v>48</v>
      </c>
      <c r="C15" s="4">
        <v>3</v>
      </c>
      <c r="D15" s="4" t="s">
        <v>7</v>
      </c>
      <c r="E15" s="4">
        <v>2.7</v>
      </c>
      <c r="F15" s="4">
        <v>3.8999999999999998E-3</v>
      </c>
      <c r="G15" s="4">
        <f t="shared" si="4"/>
        <v>1.0529999999999999E-2</v>
      </c>
      <c r="H15" s="4">
        <f t="shared" si="5"/>
        <v>2.2313070000000001E-2</v>
      </c>
      <c r="I15" s="4">
        <f t="shared" si="6"/>
        <v>0.10922247765</v>
      </c>
      <c r="J15" s="4">
        <f t="shared" si="7"/>
        <v>109.22247765</v>
      </c>
    </row>
    <row r="16" spans="1:10" x14ac:dyDescent="0.25">
      <c r="A16" s="4">
        <f t="shared" si="8"/>
        <v>15</v>
      </c>
      <c r="B16" s="4" t="s">
        <v>49</v>
      </c>
      <c r="C16" s="4">
        <v>3</v>
      </c>
      <c r="D16" s="4" t="s">
        <v>7</v>
      </c>
      <c r="E16" s="4">
        <v>3.2</v>
      </c>
      <c r="F16" s="4">
        <v>3.8999999999999998E-3</v>
      </c>
      <c r="G16" s="4">
        <f t="shared" si="4"/>
        <v>1.248E-2</v>
      </c>
      <c r="H16" s="4">
        <f t="shared" si="5"/>
        <v>2.6445120000000003E-2</v>
      </c>
      <c r="I16" s="4">
        <f t="shared" si="6"/>
        <v>0.1294488624</v>
      </c>
      <c r="J16" s="4">
        <f t="shared" si="7"/>
        <v>129.4488624</v>
      </c>
    </row>
    <row r="17" spans="1:10" x14ac:dyDescent="0.25">
      <c r="A17" s="4">
        <f t="shared" si="8"/>
        <v>16</v>
      </c>
      <c r="B17" s="4" t="s">
        <v>50</v>
      </c>
      <c r="C17" s="4">
        <v>3</v>
      </c>
      <c r="D17" s="4" t="s">
        <v>7</v>
      </c>
      <c r="E17" s="4">
        <v>3</v>
      </c>
      <c r="F17" s="4">
        <v>3.8999999999999998E-3</v>
      </c>
      <c r="G17" s="4">
        <f t="shared" si="4"/>
        <v>1.1699999999999999E-2</v>
      </c>
      <c r="H17" s="4">
        <f t="shared" si="5"/>
        <v>2.47923E-2</v>
      </c>
      <c r="I17" s="4">
        <f t="shared" si="6"/>
        <v>0.12135830849999998</v>
      </c>
      <c r="J17" s="4">
        <f t="shared" si="7"/>
        <v>121.35830849999998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19" sqref="C19"/>
    </sheetView>
  </sheetViews>
  <sheetFormatPr defaultColWidth="8.875" defaultRowHeight="15.75" x14ac:dyDescent="0.25"/>
  <cols>
    <col min="1" max="1" width="11.875" customWidth="1"/>
    <col min="2" max="2" width="23.375" customWidth="1"/>
    <col min="3" max="3" width="7.625" customWidth="1"/>
    <col min="4" max="4" width="9.875" customWidth="1"/>
    <col min="5" max="5" width="13.125" customWidth="1"/>
  </cols>
  <sheetData>
    <row r="1" spans="1:5" x14ac:dyDescent="0.25">
      <c r="A1" s="1" t="s">
        <v>35</v>
      </c>
      <c r="B1" s="1" t="s">
        <v>15</v>
      </c>
      <c r="C1" s="1" t="s">
        <v>2</v>
      </c>
      <c r="D1" s="1" t="s">
        <v>5</v>
      </c>
      <c r="E1" s="1" t="s">
        <v>19</v>
      </c>
    </row>
    <row r="2" spans="1:5" x14ac:dyDescent="0.25">
      <c r="A2" s="5">
        <v>1</v>
      </c>
      <c r="B2" s="5" t="s">
        <v>16</v>
      </c>
      <c r="C2" s="5">
        <v>1</v>
      </c>
      <c r="D2" s="5" t="s">
        <v>8</v>
      </c>
      <c r="E2" s="8">
        <v>36</v>
      </c>
    </row>
    <row r="3" spans="1:5" x14ac:dyDescent="0.25">
      <c r="A3" s="6">
        <v>2</v>
      </c>
      <c r="B3" s="6" t="s">
        <v>27</v>
      </c>
      <c r="C3" s="6">
        <v>2</v>
      </c>
      <c r="D3" s="6" t="s">
        <v>10</v>
      </c>
      <c r="E3" s="9">
        <v>45</v>
      </c>
    </row>
    <row r="4" spans="1:5" x14ac:dyDescent="0.25">
      <c r="A4" s="4">
        <v>3</v>
      </c>
      <c r="B4" s="4" t="s">
        <v>17</v>
      </c>
      <c r="C4" s="4">
        <v>3</v>
      </c>
      <c r="D4" s="4" t="s">
        <v>7</v>
      </c>
      <c r="E4" s="11">
        <v>27</v>
      </c>
    </row>
    <row r="5" spans="1:5" x14ac:dyDescent="0.25">
      <c r="A5" s="7">
        <v>4</v>
      </c>
      <c r="B5" s="7" t="s">
        <v>18</v>
      </c>
      <c r="C5" s="7">
        <v>4</v>
      </c>
      <c r="D5" s="7" t="s">
        <v>9</v>
      </c>
      <c r="E5" s="10">
        <v>18</v>
      </c>
    </row>
    <row r="6" spans="1:5" x14ac:dyDescent="0.25">
      <c r="A6" s="7">
        <v>5</v>
      </c>
      <c r="B6" s="7" t="s">
        <v>54</v>
      </c>
      <c r="C6" s="7">
        <v>4</v>
      </c>
      <c r="D6" s="7" t="s">
        <v>9</v>
      </c>
      <c r="E6" s="10">
        <v>1500</v>
      </c>
    </row>
    <row r="7" spans="1:5" x14ac:dyDescent="0.25">
      <c r="A7" s="4">
        <v>6</v>
      </c>
      <c r="B7" s="4" t="s">
        <v>29</v>
      </c>
      <c r="C7" s="4">
        <v>3</v>
      </c>
      <c r="D7" s="4" t="s">
        <v>7</v>
      </c>
      <c r="E7" s="11">
        <v>1800</v>
      </c>
    </row>
    <row r="8" spans="1:5" x14ac:dyDescent="0.25">
      <c r="A8" s="5">
        <v>7</v>
      </c>
      <c r="B8" s="5" t="s">
        <v>33</v>
      </c>
      <c r="C8" s="5">
        <v>1</v>
      </c>
      <c r="D8" s="5" t="s">
        <v>8</v>
      </c>
      <c r="E8" s="8">
        <v>220</v>
      </c>
    </row>
    <row r="9" spans="1:5" x14ac:dyDescent="0.25">
      <c r="A9" s="6">
        <v>8</v>
      </c>
      <c r="B9" s="6" t="s">
        <v>34</v>
      </c>
      <c r="C9" s="6">
        <v>2</v>
      </c>
      <c r="D9" s="6" t="s">
        <v>10</v>
      </c>
      <c r="E9" s="9">
        <v>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tabSelected="1" zoomScale="92" zoomScaleNormal="100" workbookViewId="0">
      <selection activeCell="A3" sqref="A3:A18"/>
    </sheetView>
  </sheetViews>
  <sheetFormatPr defaultColWidth="11" defaultRowHeight="15.75" x14ac:dyDescent="0.25"/>
  <cols>
    <col min="2" max="2" width="20.625" customWidth="1"/>
    <col min="3" max="4" width="12.625" customWidth="1"/>
    <col min="5" max="5" width="16.375" customWidth="1"/>
    <col min="6" max="6" width="17.625" customWidth="1"/>
    <col min="7" max="7" width="16.125" customWidth="1"/>
    <col min="8" max="8" width="19.125" customWidth="1"/>
    <col min="10" max="10" width="16.125" customWidth="1"/>
    <col min="11" max="11" width="21" customWidth="1"/>
    <col min="12" max="12" width="15" customWidth="1"/>
  </cols>
  <sheetData>
    <row r="1" spans="1:12" x14ac:dyDescent="0.25">
      <c r="A1" s="22" t="s">
        <v>0</v>
      </c>
      <c r="B1" s="23" t="s">
        <v>4</v>
      </c>
      <c r="C1" s="23" t="s">
        <v>2</v>
      </c>
      <c r="D1" s="23" t="s">
        <v>5</v>
      </c>
      <c r="E1" s="24" t="s">
        <v>28</v>
      </c>
      <c r="F1" s="25"/>
      <c r="G1" s="25"/>
      <c r="H1" s="25"/>
      <c r="I1" s="25"/>
      <c r="J1" s="25"/>
      <c r="K1" s="25"/>
      <c r="L1" s="25"/>
    </row>
    <row r="2" spans="1:12" x14ac:dyDescent="0.25">
      <c r="A2" s="22"/>
      <c r="B2" s="23"/>
      <c r="C2" s="23"/>
      <c r="D2" s="23"/>
      <c r="E2" s="12" t="s">
        <v>14</v>
      </c>
      <c r="F2" s="12" t="s">
        <v>13</v>
      </c>
      <c r="G2" s="12" t="s">
        <v>12</v>
      </c>
      <c r="H2" s="12" t="s">
        <v>11</v>
      </c>
      <c r="I2" s="12" t="s">
        <v>55</v>
      </c>
      <c r="J2" s="12" t="s">
        <v>51</v>
      </c>
      <c r="K2" s="12" t="s">
        <v>52</v>
      </c>
      <c r="L2" s="12" t="s">
        <v>53</v>
      </c>
    </row>
    <row r="3" spans="1:12" x14ac:dyDescent="0.25">
      <c r="A3" s="17">
        <v>1</v>
      </c>
      <c r="B3" s="15" t="s">
        <v>3</v>
      </c>
      <c r="C3" s="15">
        <v>0</v>
      </c>
      <c r="D3" s="21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4">
        <f>A3 + 1</f>
        <v>2</v>
      </c>
      <c r="B4" s="4" t="s">
        <v>36</v>
      </c>
      <c r="C4" s="4">
        <v>3</v>
      </c>
      <c r="D4" s="18" t="s">
        <v>7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f t="shared" ref="A5:A18" si="0">A4 + 1</f>
        <v>3</v>
      </c>
      <c r="B5" s="14" t="s">
        <v>37</v>
      </c>
      <c r="C5" s="14">
        <v>1</v>
      </c>
      <c r="D5" s="19" t="s">
        <v>8</v>
      </c>
      <c r="E5" s="14">
        <v>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</row>
    <row r="6" spans="1:12" x14ac:dyDescent="0.25">
      <c r="A6" s="4">
        <f t="shared" si="0"/>
        <v>4</v>
      </c>
      <c r="B6" s="6" t="s">
        <v>38</v>
      </c>
      <c r="C6" s="6">
        <v>2</v>
      </c>
      <c r="D6" s="20" t="s">
        <v>10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25">
      <c r="A7" s="4">
        <f t="shared" si="0"/>
        <v>5</v>
      </c>
      <c r="B7" s="6" t="s">
        <v>39</v>
      </c>
      <c r="C7" s="6">
        <v>2</v>
      </c>
      <c r="D7" s="20" t="s">
        <v>10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 x14ac:dyDescent="0.25">
      <c r="A8" s="4">
        <f t="shared" si="0"/>
        <v>6</v>
      </c>
      <c r="B8" s="7" t="s">
        <v>40</v>
      </c>
      <c r="C8" s="7">
        <v>4</v>
      </c>
      <c r="D8" s="21" t="s">
        <v>9</v>
      </c>
      <c r="E8" s="7">
        <v>0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0</v>
      </c>
      <c r="L8" s="7">
        <v>0</v>
      </c>
    </row>
    <row r="9" spans="1:12" x14ac:dyDescent="0.25">
      <c r="A9" s="4">
        <f t="shared" si="0"/>
        <v>7</v>
      </c>
      <c r="B9" s="4" t="s">
        <v>41</v>
      </c>
      <c r="C9" s="4">
        <v>3</v>
      </c>
      <c r="D9" s="18" t="s">
        <v>7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4">
        <f t="shared" si="0"/>
        <v>8</v>
      </c>
      <c r="B10" s="6" t="s">
        <v>42</v>
      </c>
      <c r="C10" s="6">
        <v>2</v>
      </c>
      <c r="D10" s="20" t="s">
        <v>10</v>
      </c>
      <c r="E10" s="6">
        <v>0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1</v>
      </c>
    </row>
    <row r="11" spans="1:12" x14ac:dyDescent="0.25">
      <c r="A11" s="4">
        <f t="shared" si="0"/>
        <v>9</v>
      </c>
      <c r="B11" s="4" t="s">
        <v>43</v>
      </c>
      <c r="C11" s="4">
        <v>3</v>
      </c>
      <c r="D11" s="18" t="s">
        <v>7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4">
        <f t="shared" si="0"/>
        <v>10</v>
      </c>
      <c r="B12" s="6" t="s">
        <v>44</v>
      </c>
      <c r="C12" s="6">
        <v>2</v>
      </c>
      <c r="D12" s="20" t="s">
        <v>10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  <row r="13" spans="1:12" x14ac:dyDescent="0.25">
      <c r="A13" s="4">
        <f t="shared" si="0"/>
        <v>11</v>
      </c>
      <c r="B13" s="6" t="s">
        <v>45</v>
      </c>
      <c r="C13" s="6">
        <v>2</v>
      </c>
      <c r="D13" s="20" t="s">
        <v>10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</row>
    <row r="14" spans="1:12" x14ac:dyDescent="0.25">
      <c r="A14" s="4">
        <f t="shared" si="0"/>
        <v>12</v>
      </c>
      <c r="B14" s="14" t="s">
        <v>46</v>
      </c>
      <c r="C14" s="14">
        <v>1</v>
      </c>
      <c r="D14" s="19" t="s">
        <v>8</v>
      </c>
      <c r="E14" s="14">
        <v>1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14">
        <v>0</v>
      </c>
    </row>
    <row r="15" spans="1:12" x14ac:dyDescent="0.25">
      <c r="A15" s="4">
        <f t="shared" si="0"/>
        <v>13</v>
      </c>
      <c r="B15" s="4" t="s">
        <v>47</v>
      </c>
      <c r="C15" s="4">
        <v>3</v>
      </c>
      <c r="D15" s="18" t="s">
        <v>7</v>
      </c>
      <c r="E15" s="4">
        <v>0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25">
      <c r="A16" s="4">
        <f t="shared" si="0"/>
        <v>14</v>
      </c>
      <c r="B16" s="4" t="s">
        <v>48</v>
      </c>
      <c r="C16" s="4">
        <v>3</v>
      </c>
      <c r="D16" s="18" t="s">
        <v>7</v>
      </c>
      <c r="E16" s="4">
        <v>0</v>
      </c>
      <c r="F16" s="4">
        <v>0</v>
      </c>
      <c r="G16" s="4">
        <v>1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</row>
    <row r="17" spans="1:12" x14ac:dyDescent="0.25">
      <c r="A17" s="4">
        <f t="shared" si="0"/>
        <v>15</v>
      </c>
      <c r="B17" s="4" t="s">
        <v>49</v>
      </c>
      <c r="C17" s="4">
        <v>3</v>
      </c>
      <c r="D17" s="18" t="s">
        <v>7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5">
      <c r="A18" s="4">
        <f t="shared" si="0"/>
        <v>16</v>
      </c>
      <c r="B18" s="4" t="s">
        <v>50</v>
      </c>
      <c r="C18" s="4">
        <v>3</v>
      </c>
      <c r="D18" s="18" t="s">
        <v>7</v>
      </c>
      <c r="E18" s="4">
        <v>0</v>
      </c>
      <c r="F18" s="4">
        <v>0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</sheetData>
  <mergeCells count="5">
    <mergeCell ref="A1:A2"/>
    <mergeCell ref="D1:D2"/>
    <mergeCell ref="B1:B2"/>
    <mergeCell ref="C1:C2"/>
    <mergeCell ref="E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A3" sqref="A3:A18"/>
    </sheetView>
  </sheetViews>
  <sheetFormatPr defaultColWidth="8.875" defaultRowHeight="15.75" x14ac:dyDescent="0.25"/>
  <cols>
    <col min="1" max="1" width="10.375" customWidth="1"/>
    <col min="2" max="2" width="17.375" customWidth="1"/>
    <col min="4" max="4" width="10.125" customWidth="1"/>
    <col min="5" max="5" width="16.5" customWidth="1"/>
    <col min="6" max="6" width="19.125" customWidth="1"/>
    <col min="7" max="7" width="15.875" customWidth="1"/>
    <col min="8" max="8" width="17.125" customWidth="1"/>
    <col min="9" max="9" width="9" customWidth="1"/>
    <col min="10" max="10" width="8.625" customWidth="1"/>
    <col min="11" max="11" width="13.5" customWidth="1"/>
    <col min="12" max="12" width="15.25" customWidth="1"/>
    <col min="13" max="13" width="10.625" customWidth="1"/>
    <col min="14" max="14" width="10.125" customWidth="1"/>
    <col min="15" max="15" width="13.625" customWidth="1"/>
    <col min="16" max="16" width="18.5" customWidth="1"/>
    <col min="17" max="17" width="19" customWidth="1"/>
  </cols>
  <sheetData>
    <row r="1" spans="1:12" x14ac:dyDescent="0.25">
      <c r="A1" s="22" t="s">
        <v>0</v>
      </c>
      <c r="B1" s="23" t="s">
        <v>4</v>
      </c>
      <c r="C1" s="23" t="s">
        <v>2</v>
      </c>
      <c r="D1" s="23" t="s">
        <v>5</v>
      </c>
      <c r="E1" s="24" t="s">
        <v>28</v>
      </c>
      <c r="F1" s="25"/>
      <c r="G1" s="25"/>
      <c r="H1" s="25"/>
      <c r="I1" s="25"/>
      <c r="J1" s="25"/>
      <c r="K1" s="25"/>
      <c r="L1" s="25"/>
    </row>
    <row r="2" spans="1:12" x14ac:dyDescent="0.25">
      <c r="A2" s="22"/>
      <c r="B2" s="23"/>
      <c r="C2" s="23"/>
      <c r="D2" s="23"/>
      <c r="E2" s="12" t="s">
        <v>14</v>
      </c>
      <c r="F2" s="12" t="s">
        <v>13</v>
      </c>
      <c r="G2" s="12" t="s">
        <v>12</v>
      </c>
      <c r="H2" s="12" t="s">
        <v>11</v>
      </c>
      <c r="I2" s="12" t="s">
        <v>55</v>
      </c>
      <c r="J2" s="12" t="s">
        <v>51</v>
      </c>
      <c r="K2" s="12" t="s">
        <v>52</v>
      </c>
      <c r="L2" s="12" t="s">
        <v>53</v>
      </c>
    </row>
    <row r="3" spans="1:12" x14ac:dyDescent="0.25">
      <c r="A3" s="17">
        <v>1</v>
      </c>
      <c r="B3" s="15" t="s">
        <v>3</v>
      </c>
      <c r="C3" s="15">
        <v>0</v>
      </c>
      <c r="D3" s="21" t="s">
        <v>6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</row>
    <row r="4" spans="1:12" x14ac:dyDescent="0.25">
      <c r="A4" s="4">
        <f>A3 + 1</f>
        <v>2</v>
      </c>
      <c r="B4" s="4" t="s">
        <v>36</v>
      </c>
      <c r="C4" s="4">
        <v>3</v>
      </c>
      <c r="D4" s="18" t="s">
        <v>7</v>
      </c>
      <c r="E4" s="4">
        <v>1</v>
      </c>
      <c r="F4" s="4">
        <v>0</v>
      </c>
      <c r="G4" s="4">
        <v>1</v>
      </c>
      <c r="H4" s="4">
        <v>1</v>
      </c>
      <c r="I4" s="4">
        <v>1</v>
      </c>
      <c r="J4" s="4">
        <v>0</v>
      </c>
      <c r="K4" s="4">
        <v>1</v>
      </c>
      <c r="L4" s="4">
        <v>0</v>
      </c>
    </row>
    <row r="5" spans="1:12" x14ac:dyDescent="0.25">
      <c r="A5" s="4">
        <f t="shared" ref="A5:A18" si="0">A4 + 1</f>
        <v>3</v>
      </c>
      <c r="B5" s="14" t="s">
        <v>37</v>
      </c>
      <c r="C5" s="14">
        <v>1</v>
      </c>
      <c r="D5" s="19" t="s">
        <v>8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</row>
    <row r="6" spans="1:12" x14ac:dyDescent="0.25">
      <c r="A6" s="4">
        <f t="shared" si="0"/>
        <v>4</v>
      </c>
      <c r="B6" s="6" t="s">
        <v>38</v>
      </c>
      <c r="C6" s="6">
        <v>2</v>
      </c>
      <c r="D6" s="20" t="s">
        <v>10</v>
      </c>
      <c r="E6" s="6">
        <v>1</v>
      </c>
      <c r="F6" s="6">
        <v>1</v>
      </c>
      <c r="G6" s="6">
        <v>0</v>
      </c>
      <c r="H6" s="6">
        <v>1</v>
      </c>
      <c r="I6" s="6">
        <v>1</v>
      </c>
      <c r="J6" s="6">
        <v>0</v>
      </c>
      <c r="K6" s="6">
        <v>1</v>
      </c>
      <c r="L6" s="6">
        <v>0</v>
      </c>
    </row>
    <row r="7" spans="1:12" x14ac:dyDescent="0.25">
      <c r="A7" s="4">
        <f t="shared" si="0"/>
        <v>5</v>
      </c>
      <c r="B7" s="6" t="s">
        <v>39</v>
      </c>
      <c r="C7" s="6">
        <v>2</v>
      </c>
      <c r="D7" s="20" t="s">
        <v>10</v>
      </c>
      <c r="E7" s="6">
        <v>1</v>
      </c>
      <c r="F7" s="6">
        <v>1</v>
      </c>
      <c r="G7" s="6">
        <v>0</v>
      </c>
      <c r="H7" s="6">
        <v>1</v>
      </c>
      <c r="I7" s="6">
        <v>1</v>
      </c>
      <c r="J7" s="6">
        <v>0</v>
      </c>
      <c r="K7" s="6">
        <v>1</v>
      </c>
      <c r="L7" s="6">
        <v>1</v>
      </c>
    </row>
    <row r="8" spans="1:12" x14ac:dyDescent="0.25">
      <c r="A8" s="4">
        <f t="shared" si="0"/>
        <v>6</v>
      </c>
      <c r="B8" s="7" t="s">
        <v>40</v>
      </c>
      <c r="C8" s="7">
        <v>4</v>
      </c>
      <c r="D8" s="21" t="s">
        <v>9</v>
      </c>
      <c r="E8" s="7">
        <v>0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0</v>
      </c>
      <c r="L8" s="7">
        <v>0</v>
      </c>
    </row>
    <row r="9" spans="1:12" x14ac:dyDescent="0.25">
      <c r="A9" s="4">
        <f t="shared" si="0"/>
        <v>7</v>
      </c>
      <c r="B9" s="4" t="s">
        <v>41</v>
      </c>
      <c r="C9" s="4">
        <v>3</v>
      </c>
      <c r="D9" s="18" t="s">
        <v>7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4">
        <f t="shared" si="0"/>
        <v>8</v>
      </c>
      <c r="B10" s="6" t="s">
        <v>42</v>
      </c>
      <c r="C10" s="6">
        <v>2</v>
      </c>
      <c r="D10" s="20" t="s">
        <v>10</v>
      </c>
      <c r="E10" s="6">
        <v>1</v>
      </c>
      <c r="F10" s="6">
        <v>1</v>
      </c>
      <c r="G10" s="6">
        <v>0</v>
      </c>
      <c r="H10" s="6">
        <v>1</v>
      </c>
      <c r="I10" s="6">
        <v>1</v>
      </c>
      <c r="J10" s="6">
        <v>0</v>
      </c>
      <c r="K10" s="6">
        <v>1</v>
      </c>
      <c r="L10" s="6">
        <v>1</v>
      </c>
    </row>
    <row r="11" spans="1:12" x14ac:dyDescent="0.25">
      <c r="A11" s="4">
        <f t="shared" si="0"/>
        <v>9</v>
      </c>
      <c r="B11" s="4" t="s">
        <v>43</v>
      </c>
      <c r="C11" s="4">
        <v>3</v>
      </c>
      <c r="D11" s="18" t="s">
        <v>7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4">
        <f t="shared" si="0"/>
        <v>10</v>
      </c>
      <c r="B12" s="6" t="s">
        <v>44</v>
      </c>
      <c r="C12" s="6">
        <v>2</v>
      </c>
      <c r="D12" s="20" t="s">
        <v>10</v>
      </c>
      <c r="E12" s="6">
        <v>1</v>
      </c>
      <c r="F12" s="6">
        <v>1</v>
      </c>
      <c r="G12" s="6">
        <v>0</v>
      </c>
      <c r="H12" s="6">
        <v>1</v>
      </c>
      <c r="I12" s="6">
        <v>1</v>
      </c>
      <c r="J12" s="6">
        <v>0</v>
      </c>
      <c r="K12" s="6">
        <v>1</v>
      </c>
      <c r="L12" s="6">
        <v>0</v>
      </c>
    </row>
    <row r="13" spans="1:12" x14ac:dyDescent="0.25">
      <c r="A13" s="4">
        <f t="shared" si="0"/>
        <v>11</v>
      </c>
      <c r="B13" s="6" t="s">
        <v>45</v>
      </c>
      <c r="C13" s="6">
        <v>2</v>
      </c>
      <c r="D13" s="20" t="s">
        <v>10</v>
      </c>
      <c r="E13" s="6">
        <v>1</v>
      </c>
      <c r="F13" s="6">
        <v>1</v>
      </c>
      <c r="G13" s="6">
        <v>0</v>
      </c>
      <c r="H13" s="6">
        <v>1</v>
      </c>
      <c r="I13" s="6">
        <v>1</v>
      </c>
      <c r="J13" s="6">
        <v>0</v>
      </c>
      <c r="K13" s="6">
        <v>1</v>
      </c>
      <c r="L13" s="6">
        <v>1</v>
      </c>
    </row>
    <row r="14" spans="1:12" x14ac:dyDescent="0.25">
      <c r="A14" s="4">
        <f t="shared" si="0"/>
        <v>12</v>
      </c>
      <c r="B14" s="14" t="s">
        <v>46</v>
      </c>
      <c r="C14" s="14">
        <v>1</v>
      </c>
      <c r="D14" s="19" t="s">
        <v>8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</row>
    <row r="15" spans="1:12" x14ac:dyDescent="0.25">
      <c r="A15" s="4">
        <f t="shared" si="0"/>
        <v>13</v>
      </c>
      <c r="B15" s="4" t="s">
        <v>47</v>
      </c>
      <c r="C15" s="4">
        <v>3</v>
      </c>
      <c r="D15" s="18" t="s">
        <v>7</v>
      </c>
      <c r="E15" s="4">
        <v>1</v>
      </c>
      <c r="F15" s="4">
        <v>0</v>
      </c>
      <c r="G15" s="4">
        <v>1</v>
      </c>
      <c r="H15" s="4">
        <v>1</v>
      </c>
      <c r="I15" s="4">
        <v>1</v>
      </c>
      <c r="J15" s="4">
        <v>0</v>
      </c>
      <c r="K15" s="4">
        <v>1</v>
      </c>
      <c r="L15" s="4">
        <v>0</v>
      </c>
    </row>
    <row r="16" spans="1:12" x14ac:dyDescent="0.25">
      <c r="A16" s="4">
        <f t="shared" si="0"/>
        <v>14</v>
      </c>
      <c r="B16" s="4" t="s">
        <v>48</v>
      </c>
      <c r="C16" s="4">
        <v>3</v>
      </c>
      <c r="D16" s="18" t="s">
        <v>7</v>
      </c>
      <c r="E16" s="4">
        <v>1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0</v>
      </c>
    </row>
    <row r="17" spans="1:12" x14ac:dyDescent="0.25">
      <c r="A17" s="4">
        <f t="shared" si="0"/>
        <v>15</v>
      </c>
      <c r="B17" s="4" t="s">
        <v>49</v>
      </c>
      <c r="C17" s="4">
        <v>3</v>
      </c>
      <c r="D17" s="18" t="s">
        <v>7</v>
      </c>
      <c r="E17" s="4">
        <v>1</v>
      </c>
      <c r="F17" s="4">
        <v>0</v>
      </c>
      <c r="G17" s="4">
        <v>1</v>
      </c>
      <c r="H17" s="4">
        <v>1</v>
      </c>
      <c r="I17" s="4">
        <v>1</v>
      </c>
      <c r="J17" s="4">
        <v>0</v>
      </c>
      <c r="K17" s="4">
        <v>1</v>
      </c>
      <c r="L17" s="4">
        <v>0</v>
      </c>
    </row>
    <row r="18" spans="1:12" x14ac:dyDescent="0.25">
      <c r="A18" s="4">
        <f t="shared" si="0"/>
        <v>16</v>
      </c>
      <c r="B18" s="4" t="s">
        <v>50</v>
      </c>
      <c r="C18" s="4">
        <v>3</v>
      </c>
      <c r="D18" s="18" t="s">
        <v>7</v>
      </c>
      <c r="E18" s="4">
        <v>1</v>
      </c>
      <c r="F18" s="4">
        <v>0</v>
      </c>
      <c r="G18" s="4">
        <v>1</v>
      </c>
      <c r="H18" s="4">
        <v>1</v>
      </c>
      <c r="I18" s="4">
        <v>1</v>
      </c>
      <c r="J18" s="4">
        <v>0</v>
      </c>
      <c r="K18" s="4">
        <v>1</v>
      </c>
      <c r="L18" s="4">
        <v>0</v>
      </c>
    </row>
  </sheetData>
  <mergeCells count="5">
    <mergeCell ref="A1:A2"/>
    <mergeCell ref="B1:B2"/>
    <mergeCell ref="C1:C2"/>
    <mergeCell ref="D1:D2"/>
    <mergeCell ref="E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Zone-Info</vt:lpstr>
      <vt:lpstr>Activity-Info</vt:lpstr>
      <vt:lpstr>Appliances-Info</vt:lpstr>
      <vt:lpstr>Benign-Activity-Appliances-Map</vt:lpstr>
      <vt:lpstr>Attack_Activity-Appliances-Map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Nur Imtiazul Haque</cp:lastModifiedBy>
  <dcterms:created xsi:type="dcterms:W3CDTF">2022-10-12T23:12:03Z</dcterms:created>
  <dcterms:modified xsi:type="dcterms:W3CDTF">2025-04-29T16:20:04Z</dcterms:modified>
</cp:coreProperties>
</file>