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K93" i="1" l="1"/>
  <c r="H93" i="1"/>
  <c r="E93" i="1"/>
  <c r="D93" i="1"/>
  <c r="C93" i="1"/>
  <c r="B93" i="1" s="1"/>
  <c r="M92" i="1"/>
  <c r="L92" i="1"/>
  <c r="K92" i="1"/>
  <c r="J92" i="1"/>
  <c r="I92" i="1"/>
  <c r="H92" i="1"/>
  <c r="G92" i="1"/>
  <c r="F92" i="1"/>
  <c r="E92" i="1"/>
  <c r="D92" i="1"/>
  <c r="C92" i="1"/>
  <c r="B92" i="1"/>
  <c r="K90" i="1"/>
  <c r="H90" i="1"/>
  <c r="E90" i="1"/>
  <c r="D90" i="1"/>
  <c r="B90" i="1" s="1"/>
  <c r="C90" i="1"/>
  <c r="M89" i="1"/>
  <c r="L89" i="1"/>
  <c r="K89" i="1"/>
  <c r="J89" i="1"/>
  <c r="I89" i="1"/>
  <c r="H89" i="1"/>
  <c r="G89" i="1"/>
  <c r="F89" i="1"/>
  <c r="E89" i="1"/>
  <c r="D89" i="1"/>
  <c r="B89" i="1" s="1"/>
  <c r="C89" i="1"/>
  <c r="K87" i="1"/>
  <c r="H87" i="1"/>
  <c r="E87" i="1"/>
  <c r="D87" i="1"/>
  <c r="C87" i="1"/>
  <c r="B87" i="1"/>
  <c r="K86" i="1"/>
  <c r="K84" i="1" s="1"/>
  <c r="H86" i="1"/>
  <c r="E86" i="1"/>
  <c r="D86" i="1"/>
  <c r="B86" i="1" s="1"/>
  <c r="C86" i="1"/>
  <c r="K85" i="1"/>
  <c r="H85" i="1"/>
  <c r="H84" i="1" s="1"/>
  <c r="E85" i="1"/>
  <c r="D85" i="1"/>
  <c r="C85" i="1"/>
  <c r="B85" i="1"/>
  <c r="M84" i="1"/>
  <c r="L84" i="1"/>
  <c r="J84" i="1"/>
  <c r="I84" i="1"/>
  <c r="G84" i="1"/>
  <c r="F84" i="1"/>
  <c r="E84" i="1"/>
  <c r="C84" i="1"/>
  <c r="K82" i="1"/>
  <c r="H82" i="1"/>
  <c r="E82" i="1"/>
  <c r="D82" i="1"/>
  <c r="B82" i="1" s="1"/>
  <c r="C82" i="1"/>
  <c r="K81" i="1"/>
  <c r="H81" i="1"/>
  <c r="E81" i="1"/>
  <c r="D81" i="1"/>
  <c r="C81" i="1"/>
  <c r="B81" i="1"/>
  <c r="K80" i="1"/>
  <c r="H80" i="1"/>
  <c r="E80" i="1"/>
  <c r="D80" i="1"/>
  <c r="B80" i="1" s="1"/>
  <c r="C80" i="1"/>
  <c r="M79" i="1"/>
  <c r="L79" i="1"/>
  <c r="L4" i="1" s="1"/>
  <c r="K79" i="1"/>
  <c r="J79" i="1"/>
  <c r="J4" i="1" s="1"/>
  <c r="I79" i="1"/>
  <c r="H79" i="1"/>
  <c r="G79" i="1"/>
  <c r="F79" i="1"/>
  <c r="F4" i="1" s="1"/>
  <c r="E79" i="1"/>
  <c r="D79" i="1"/>
  <c r="B79" i="1" s="1"/>
  <c r="C79" i="1"/>
  <c r="K77" i="1"/>
  <c r="H77" i="1"/>
  <c r="E77" i="1"/>
  <c r="D77" i="1"/>
  <c r="C77" i="1"/>
  <c r="B77" i="1"/>
  <c r="K76" i="1"/>
  <c r="H76" i="1"/>
  <c r="E76" i="1"/>
  <c r="D76" i="1"/>
  <c r="B76" i="1" s="1"/>
  <c r="C76" i="1"/>
  <c r="K75" i="1"/>
  <c r="H75" i="1"/>
  <c r="E75" i="1"/>
  <c r="D75" i="1"/>
  <c r="C75" i="1"/>
  <c r="B75" i="1"/>
  <c r="K74" i="1"/>
  <c r="H74" i="1"/>
  <c r="H72" i="1" s="1"/>
  <c r="E74" i="1"/>
  <c r="D74" i="1"/>
  <c r="D72" i="1" s="1"/>
  <c r="C74" i="1"/>
  <c r="H73" i="1"/>
  <c r="E73" i="1"/>
  <c r="D73" i="1"/>
  <c r="C73" i="1"/>
  <c r="B73" i="1" s="1"/>
  <c r="M72" i="1"/>
  <c r="L72" i="1"/>
  <c r="K72" i="1"/>
  <c r="J72" i="1"/>
  <c r="I72" i="1"/>
  <c r="G72" i="1"/>
  <c r="F72" i="1"/>
  <c r="E72" i="1"/>
  <c r="C72" i="1"/>
  <c r="B72" i="1" s="1"/>
  <c r="K70" i="1"/>
  <c r="H70" i="1"/>
  <c r="E70" i="1"/>
  <c r="D70" i="1"/>
  <c r="C70" i="1"/>
  <c r="B70" i="1" s="1"/>
  <c r="K69" i="1"/>
  <c r="H69" i="1"/>
  <c r="E69" i="1"/>
  <c r="D69" i="1"/>
  <c r="C69" i="1"/>
  <c r="B69" i="1" s="1"/>
  <c r="K68" i="1"/>
  <c r="H68" i="1"/>
  <c r="E68" i="1"/>
  <c r="D68" i="1"/>
  <c r="C68" i="1"/>
  <c r="B68" i="1" s="1"/>
  <c r="K67" i="1"/>
  <c r="H67" i="1"/>
  <c r="E67" i="1"/>
  <c r="E65" i="1" s="1"/>
  <c r="D67" i="1"/>
  <c r="D65" i="1" s="1"/>
  <c r="C67" i="1"/>
  <c r="B67" i="1" s="1"/>
  <c r="K66" i="1"/>
  <c r="H66" i="1"/>
  <c r="H65" i="1" s="1"/>
  <c r="E66" i="1"/>
  <c r="D66" i="1"/>
  <c r="C66" i="1"/>
  <c r="B66" i="1" s="1"/>
  <c r="M65" i="1"/>
  <c r="L65" i="1"/>
  <c r="K65" i="1"/>
  <c r="J65" i="1"/>
  <c r="I65" i="1"/>
  <c r="G65" i="1"/>
  <c r="F65" i="1"/>
  <c r="C65" i="1"/>
  <c r="K63" i="1"/>
  <c r="H63" i="1"/>
  <c r="E63" i="1"/>
  <c r="D63" i="1"/>
  <c r="C63" i="1"/>
  <c r="B63" i="1" s="1"/>
  <c r="K62" i="1"/>
  <c r="H62" i="1"/>
  <c r="E62" i="1"/>
  <c r="D62" i="1"/>
  <c r="C62" i="1"/>
  <c r="B62" i="1" s="1"/>
  <c r="K61" i="1"/>
  <c r="H61" i="1"/>
  <c r="E61" i="1"/>
  <c r="D61" i="1"/>
  <c r="C61" i="1"/>
  <c r="B61" i="1" s="1"/>
  <c r="K60" i="1"/>
  <c r="H60" i="1"/>
  <c r="E60" i="1"/>
  <c r="D60" i="1"/>
  <c r="C60" i="1"/>
  <c r="B60" i="1" s="1"/>
  <c r="K59" i="1"/>
  <c r="H59" i="1"/>
  <c r="E59" i="1"/>
  <c r="D59" i="1"/>
  <c r="C59" i="1"/>
  <c r="B59" i="1" s="1"/>
  <c r="K58" i="1"/>
  <c r="H58" i="1"/>
  <c r="E58" i="1"/>
  <c r="D58" i="1"/>
  <c r="C58" i="1"/>
  <c r="B58" i="1" s="1"/>
  <c r="K57" i="1"/>
  <c r="H57" i="1"/>
  <c r="E57" i="1"/>
  <c r="E55" i="1" s="1"/>
  <c r="D57" i="1"/>
  <c r="D55" i="1" s="1"/>
  <c r="C57" i="1"/>
  <c r="B57" i="1" s="1"/>
  <c r="K56" i="1"/>
  <c r="H56" i="1"/>
  <c r="H55" i="1" s="1"/>
  <c r="E56" i="1"/>
  <c r="D56" i="1"/>
  <c r="C56" i="1"/>
  <c r="B56" i="1" s="1"/>
  <c r="M55" i="1"/>
  <c r="L55" i="1"/>
  <c r="K55" i="1"/>
  <c r="J55" i="1"/>
  <c r="I55" i="1"/>
  <c r="G55" i="1"/>
  <c r="F55" i="1"/>
  <c r="C55" i="1"/>
  <c r="K53" i="1"/>
  <c r="H53" i="1"/>
  <c r="E53" i="1"/>
  <c r="D53" i="1"/>
  <c r="C53" i="1"/>
  <c r="B53" i="1" s="1"/>
  <c r="K52" i="1"/>
  <c r="H52" i="1"/>
  <c r="E52" i="1"/>
  <c r="D52" i="1"/>
  <c r="C52" i="1"/>
  <c r="B52" i="1" s="1"/>
  <c r="K51" i="1"/>
  <c r="H51" i="1"/>
  <c r="E51" i="1"/>
  <c r="D51" i="1"/>
  <c r="C51" i="1"/>
  <c r="B51" i="1" s="1"/>
  <c r="K50" i="1"/>
  <c r="H50" i="1"/>
  <c r="E50" i="1"/>
  <c r="D50" i="1"/>
  <c r="C50" i="1"/>
  <c r="B50" i="1" s="1"/>
  <c r="K49" i="1"/>
  <c r="H49" i="1"/>
  <c r="E49" i="1"/>
  <c r="D49" i="1"/>
  <c r="C49" i="1"/>
  <c r="B49" i="1" s="1"/>
  <c r="K48" i="1"/>
  <c r="H48" i="1"/>
  <c r="E48" i="1"/>
  <c r="D48" i="1"/>
  <c r="C48" i="1"/>
  <c r="B48" i="1" s="1"/>
  <c r="K47" i="1"/>
  <c r="H47" i="1"/>
  <c r="E47" i="1"/>
  <c r="D47" i="1"/>
  <c r="C47" i="1"/>
  <c r="B47" i="1" s="1"/>
  <c r="K46" i="1"/>
  <c r="H46" i="1"/>
  <c r="E46" i="1"/>
  <c r="D46" i="1"/>
  <c r="C46" i="1"/>
  <c r="B46" i="1" s="1"/>
  <c r="K45" i="1"/>
  <c r="H45" i="1"/>
  <c r="E45" i="1"/>
  <c r="D45" i="1"/>
  <c r="C45" i="1"/>
  <c r="B45" i="1" s="1"/>
  <c r="K44" i="1"/>
  <c r="K42" i="1" s="1"/>
  <c r="H44" i="1"/>
  <c r="E44" i="1"/>
  <c r="D44" i="1"/>
  <c r="C44" i="1"/>
  <c r="B44" i="1" s="1"/>
  <c r="K43" i="1"/>
  <c r="H43" i="1"/>
  <c r="E43" i="1"/>
  <c r="D43" i="1"/>
  <c r="C43" i="1"/>
  <c r="B43" i="1" s="1"/>
  <c r="M42" i="1"/>
  <c r="L42" i="1"/>
  <c r="J42" i="1"/>
  <c r="I42" i="1"/>
  <c r="H42" i="1"/>
  <c r="G42" i="1"/>
  <c r="F42" i="1"/>
  <c r="E42" i="1"/>
  <c r="D42" i="1"/>
  <c r="K40" i="1"/>
  <c r="H40" i="1"/>
  <c r="E40" i="1"/>
  <c r="D40" i="1"/>
  <c r="C40" i="1"/>
  <c r="B40" i="1" s="1"/>
  <c r="K39" i="1"/>
  <c r="H39" i="1"/>
  <c r="E39" i="1"/>
  <c r="D39" i="1"/>
  <c r="C39" i="1"/>
  <c r="B39" i="1" s="1"/>
  <c r="K38" i="1"/>
  <c r="H38" i="1"/>
  <c r="E38" i="1"/>
  <c r="D38" i="1"/>
  <c r="C38" i="1"/>
  <c r="B38" i="1" s="1"/>
  <c r="K37" i="1"/>
  <c r="H37" i="1"/>
  <c r="E37" i="1"/>
  <c r="D37" i="1"/>
  <c r="C37" i="1"/>
  <c r="B37" i="1" s="1"/>
  <c r="K36" i="1"/>
  <c r="H36" i="1"/>
  <c r="E36" i="1"/>
  <c r="D36" i="1"/>
  <c r="C36" i="1"/>
  <c r="B36" i="1" s="1"/>
  <c r="K35" i="1"/>
  <c r="H35" i="1"/>
  <c r="E35" i="1"/>
  <c r="D35" i="1"/>
  <c r="C35" i="1"/>
  <c r="B35" i="1" s="1"/>
  <c r="K34" i="1"/>
  <c r="H34" i="1"/>
  <c r="E34" i="1"/>
  <c r="D34" i="1"/>
  <c r="C34" i="1"/>
  <c r="B34" i="1" s="1"/>
  <c r="K33" i="1"/>
  <c r="H33" i="1"/>
  <c r="E33" i="1"/>
  <c r="E31" i="1" s="1"/>
  <c r="D33" i="1"/>
  <c r="D31" i="1" s="1"/>
  <c r="C33" i="1"/>
  <c r="B33" i="1" s="1"/>
  <c r="K32" i="1"/>
  <c r="H32" i="1"/>
  <c r="H31" i="1" s="1"/>
  <c r="E32" i="1"/>
  <c r="D32" i="1"/>
  <c r="C32" i="1"/>
  <c r="B32" i="1" s="1"/>
  <c r="M31" i="1"/>
  <c r="L31" i="1"/>
  <c r="K31" i="1"/>
  <c r="J31" i="1"/>
  <c r="I31" i="1"/>
  <c r="G31" i="1"/>
  <c r="F31" i="1"/>
  <c r="C31" i="1"/>
  <c r="K29" i="1"/>
  <c r="H29" i="1"/>
  <c r="E29" i="1"/>
  <c r="D29" i="1"/>
  <c r="C29" i="1"/>
  <c r="B29" i="1" s="1"/>
  <c r="K28" i="1"/>
  <c r="H28" i="1"/>
  <c r="E28" i="1"/>
  <c r="D28" i="1"/>
  <c r="C28" i="1"/>
  <c r="B28" i="1" s="1"/>
  <c r="K27" i="1"/>
  <c r="H27" i="1"/>
  <c r="E27" i="1"/>
  <c r="D27" i="1"/>
  <c r="C27" i="1"/>
  <c r="B27" i="1" s="1"/>
  <c r="K26" i="1"/>
  <c r="H26" i="1"/>
  <c r="E26" i="1"/>
  <c r="D26" i="1"/>
  <c r="C26" i="1"/>
  <c r="B26" i="1" s="1"/>
  <c r="K25" i="1"/>
  <c r="H25" i="1"/>
  <c r="E25" i="1"/>
  <c r="D25" i="1"/>
  <c r="C25" i="1"/>
  <c r="B25" i="1" s="1"/>
  <c r="K24" i="1"/>
  <c r="H24" i="1"/>
  <c r="E24" i="1"/>
  <c r="D24" i="1"/>
  <c r="C24" i="1"/>
  <c r="B24" i="1" s="1"/>
  <c r="K23" i="1"/>
  <c r="H23" i="1"/>
  <c r="E23" i="1"/>
  <c r="D23" i="1"/>
  <c r="C23" i="1"/>
  <c r="B23" i="1" s="1"/>
  <c r="K22" i="1"/>
  <c r="H22" i="1"/>
  <c r="E22" i="1"/>
  <c r="D22" i="1"/>
  <c r="C22" i="1"/>
  <c r="B22" i="1" s="1"/>
  <c r="K21" i="1"/>
  <c r="H21" i="1"/>
  <c r="E21" i="1"/>
  <c r="E19" i="1" s="1"/>
  <c r="D21" i="1"/>
  <c r="C21" i="1"/>
  <c r="B21" i="1" s="1"/>
  <c r="K20" i="1"/>
  <c r="H20" i="1"/>
  <c r="H19" i="1" s="1"/>
  <c r="E20" i="1"/>
  <c r="D20" i="1"/>
  <c r="C20" i="1"/>
  <c r="B20" i="1" s="1"/>
  <c r="M19" i="1"/>
  <c r="L19" i="1"/>
  <c r="K19" i="1"/>
  <c r="J19" i="1"/>
  <c r="I19" i="1"/>
  <c r="G19" i="1"/>
  <c r="G4" i="1" s="1"/>
  <c r="D4" i="1" s="1"/>
  <c r="F19" i="1"/>
  <c r="D19" i="1"/>
  <c r="C19" i="1"/>
  <c r="B19" i="1" s="1"/>
  <c r="K17" i="1"/>
  <c r="H17" i="1"/>
  <c r="E17" i="1"/>
  <c r="D17" i="1"/>
  <c r="C17" i="1"/>
  <c r="B17" i="1" s="1"/>
  <c r="K16" i="1"/>
  <c r="H16" i="1"/>
  <c r="E16" i="1"/>
  <c r="D16" i="1"/>
  <c r="C16" i="1"/>
  <c r="B16" i="1" s="1"/>
  <c r="K15" i="1"/>
  <c r="H15" i="1"/>
  <c r="E15" i="1"/>
  <c r="D15" i="1"/>
  <c r="C15" i="1"/>
  <c r="B15" i="1" s="1"/>
  <c r="K14" i="1"/>
  <c r="H14" i="1"/>
  <c r="E14" i="1"/>
  <c r="D14" i="1"/>
  <c r="C14" i="1"/>
  <c r="B14" i="1" s="1"/>
  <c r="K13" i="1"/>
  <c r="H13" i="1"/>
  <c r="E13" i="1"/>
  <c r="D13" i="1"/>
  <c r="C13" i="1"/>
  <c r="B13" i="1" s="1"/>
  <c r="K12" i="1"/>
  <c r="H12" i="1"/>
  <c r="E12" i="1"/>
  <c r="D12" i="1"/>
  <c r="C12" i="1"/>
  <c r="B12" i="1" s="1"/>
  <c r="K11" i="1"/>
  <c r="H11" i="1"/>
  <c r="E11" i="1"/>
  <c r="D11" i="1"/>
  <c r="C11" i="1"/>
  <c r="B11" i="1" s="1"/>
  <c r="K10" i="1"/>
  <c r="H10" i="1"/>
  <c r="E10" i="1"/>
  <c r="D10" i="1"/>
  <c r="C10" i="1"/>
  <c r="B10" i="1" s="1"/>
  <c r="K9" i="1"/>
  <c r="H9" i="1"/>
  <c r="E9" i="1"/>
  <c r="D9" i="1"/>
  <c r="C9" i="1"/>
  <c r="B9" i="1" s="1"/>
  <c r="K8" i="1"/>
  <c r="K6" i="1" s="1"/>
  <c r="H8" i="1"/>
  <c r="E8" i="1"/>
  <c r="D8" i="1"/>
  <c r="C8" i="1"/>
  <c r="B8" i="1" s="1"/>
  <c r="K7" i="1"/>
  <c r="H7" i="1"/>
  <c r="E7" i="1"/>
  <c r="D7" i="1"/>
  <c r="C7" i="1"/>
  <c r="B7" i="1" s="1"/>
  <c r="M6" i="1"/>
  <c r="L6" i="1"/>
  <c r="J6" i="1"/>
  <c r="I6" i="1"/>
  <c r="H6" i="1"/>
  <c r="G6" i="1"/>
  <c r="F6" i="1"/>
  <c r="E6" i="1"/>
  <c r="D6" i="1"/>
  <c r="M4" i="1"/>
  <c r="I4" i="1"/>
  <c r="B31" i="1" l="1"/>
  <c r="C4" i="1"/>
  <c r="B4" i="1" s="1"/>
  <c r="K4" i="1"/>
  <c r="H4" i="1"/>
  <c r="E4" i="1"/>
  <c r="B55" i="1"/>
  <c r="B65" i="1"/>
  <c r="C6" i="1"/>
  <c r="B6" i="1" s="1"/>
  <c r="C42" i="1"/>
  <c r="B42" i="1" s="1"/>
  <c r="B74" i="1"/>
  <c r="D84" i="1"/>
  <c r="B84" i="1" s="1"/>
</calcChain>
</file>

<file path=xl/sharedStrings.xml><?xml version="1.0" encoding="utf-8"?>
<sst xmlns="http://schemas.openxmlformats.org/spreadsheetml/2006/main" count="98" uniqueCount="89">
  <si>
    <t>學院</t>
    <phoneticPr fontId="2" type="noConversion"/>
  </si>
  <si>
    <t>總計</t>
  </si>
  <si>
    <t>學士班</t>
  </si>
  <si>
    <t>碩士班</t>
  </si>
  <si>
    <t>博士班</t>
  </si>
  <si>
    <t>小計</t>
  </si>
  <si>
    <t>男</t>
  </si>
  <si>
    <t>女</t>
  </si>
  <si>
    <t>總計</t>
    <phoneticPr fontId="2" type="noConversion"/>
  </si>
  <si>
    <t>管理學院</t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</si>
  <si>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工業工程與管理學系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</si>
  <si>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資訊管理與財務金融學系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</si>
  <si>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運輸與物流管理學系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</si>
  <si>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管理科學系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</si>
  <si>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科技管理研究所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</si>
  <si>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經營管理研究所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</si>
  <si>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財務金融研究所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</si>
  <si>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</si>
  <si>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交通運輸研究所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</si>
  <si>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物流管理研究所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</si>
  <si>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管理學院企業管理碩士學位學程</t>
    </r>
    <phoneticPr fontId="2" type="noConversion"/>
  </si>
  <si>
    <t>人文社會學院</t>
    <phoneticPr fontId="2" type="noConversion"/>
  </si>
  <si>
    <t xml:space="preserve"> 外國語文學系</t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</si>
  <si>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外國文學與語言學碩士班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</si>
  <si>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亞際文化研究國際碩士學位學程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台灣聯合大學系統</t>
    </r>
    <r>
      <rPr>
        <sz val="12"/>
        <color theme="1"/>
        <rFont val="Times New Roman"/>
        <family val="1"/>
      </rPr>
      <t>)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</si>
  <si>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社會與文化研究所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</si>
  <si>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建築研究所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</si>
  <si>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英語教學研究所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</si>
  <si>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音樂研究所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</si>
  <si>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教育研究所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</si>
  <si>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傳播研究所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</si>
  <si>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應用藝術研究所</t>
    </r>
    <phoneticPr fontId="2" type="noConversion"/>
  </si>
  <si>
    <t>理學院</t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</si>
  <si>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物理研究所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</si>
  <si>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統計學研究所</t>
    </r>
    <phoneticPr fontId="2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</si>
  <si>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跨領域分子科學國際碩士學位學程</t>
    </r>
    <phoneticPr fontId="2" type="noConversion"/>
  </si>
  <si>
    <t xml:space="preserve">  電子物理學系</t>
    <phoneticPr fontId="2" type="noConversion"/>
  </si>
  <si>
    <t xml:space="preserve">  應用化學系</t>
    <phoneticPr fontId="2" type="noConversion"/>
  </si>
  <si>
    <t xml:space="preserve">  分子科學碩士班</t>
    <phoneticPr fontId="2" type="noConversion"/>
  </si>
  <si>
    <t xml:space="preserve">  應用數學系</t>
    <phoneticPr fontId="2" type="noConversion"/>
  </si>
  <si>
    <t xml:space="preserve">  數學建模與科學計算碩士班</t>
    <phoneticPr fontId="2" type="noConversion"/>
  </si>
  <si>
    <t xml:space="preserve">  永續化學科技國際研究生博士學位學程</t>
    <phoneticPr fontId="2" type="noConversion"/>
  </si>
  <si>
    <t>電機學院</t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</si>
  <si>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生醫工程研究所</t>
    </r>
    <phoneticPr fontId="2" type="noConversion"/>
  </si>
  <si>
    <t xml:space="preserve">  光電工程學系</t>
    <phoneticPr fontId="2" type="noConversion"/>
  </si>
  <si>
    <t xml:space="preserve">  電子工程學系</t>
    <phoneticPr fontId="2" type="noConversion"/>
  </si>
  <si>
    <t xml:space="preserve">  電子研究所</t>
    <phoneticPr fontId="2" type="noConversion"/>
  </si>
  <si>
    <t xml:space="preserve">  電信工程研究所</t>
    <phoneticPr fontId="2" type="noConversion"/>
  </si>
  <si>
    <t xml:space="preserve">  電控工程研究所</t>
    <phoneticPr fontId="2" type="noConversion"/>
  </si>
  <si>
    <t xml:space="preserve">  電機工程學系</t>
    <phoneticPr fontId="2" type="noConversion"/>
  </si>
  <si>
    <t xml:space="preserve">  電機資訊學士班</t>
    <phoneticPr fontId="2" type="noConversion"/>
  </si>
  <si>
    <t xml:space="preserve">  電機資訊國際學位學程</t>
    <phoneticPr fontId="2" type="noConversion"/>
  </si>
  <si>
    <t xml:space="preserve">  顯示科技研究所</t>
    <phoneticPr fontId="2" type="noConversion"/>
  </si>
  <si>
    <t xml:space="preserve">  光電博士學位學程(台灣聯合大學系統)</t>
    <phoneticPr fontId="2" type="noConversion"/>
  </si>
  <si>
    <t>工學院</t>
  </si>
  <si>
    <t xml:space="preserve">  土木工程學系</t>
    <phoneticPr fontId="2" type="noConversion"/>
  </si>
  <si>
    <t xml:space="preserve">  加速器光源科技與應用學位學程</t>
    <phoneticPr fontId="2" type="noConversion"/>
  </si>
  <si>
    <t xml:space="preserve">  材料科學與工程學系</t>
    <phoneticPr fontId="2" type="noConversion"/>
  </si>
  <si>
    <t xml:space="preserve">  奈米科學及工程學士學位學程</t>
    <phoneticPr fontId="2" type="noConversion"/>
  </si>
  <si>
    <t xml:space="preserve">  奈米科技研究所</t>
    <phoneticPr fontId="2" type="noConversion"/>
  </si>
  <si>
    <t xml:space="preserve">  機械工程學系</t>
    <phoneticPr fontId="2" type="noConversion"/>
  </si>
  <si>
    <t xml:space="preserve">  環境工程研究所</t>
    <phoneticPr fontId="2" type="noConversion"/>
  </si>
  <si>
    <t xml:space="preserve">  聲音與音樂創意科技碩士學位學程</t>
    <phoneticPr fontId="2" type="noConversion"/>
  </si>
  <si>
    <t>生物科技學院</t>
  </si>
  <si>
    <t xml:space="preserve">  分子醫學與生物工程研究所</t>
    <phoneticPr fontId="2" type="noConversion"/>
  </si>
  <si>
    <t xml:space="preserve">  生物科技學系</t>
    <phoneticPr fontId="2" type="noConversion"/>
  </si>
  <si>
    <t xml:space="preserve">  生物資訊及系統生物研究所</t>
    <phoneticPr fontId="2" type="noConversion"/>
  </si>
  <si>
    <t xml:space="preserve">  生醫科學與工程博士學位學程</t>
    <phoneticPr fontId="2" type="noConversion"/>
  </si>
  <si>
    <t xml:space="preserve">  跨領域神經科學博士學位學程(台灣聯合大學系統)</t>
    <phoneticPr fontId="2" type="noConversion"/>
  </si>
  <si>
    <t>資訊學院</t>
  </si>
  <si>
    <t xml:space="preserve">  資訊工程學系</t>
    <phoneticPr fontId="2" type="noConversion"/>
  </si>
  <si>
    <t xml:space="preserve">  多媒體工程研究所</t>
    <phoneticPr fontId="2" type="noConversion"/>
  </si>
  <si>
    <t xml:space="preserve">  資訊科學與工程研究所</t>
    <phoneticPr fontId="2" type="noConversion"/>
  </si>
  <si>
    <t xml:space="preserve">  網路工程研究所</t>
    <phoneticPr fontId="2" type="noConversion"/>
  </si>
  <si>
    <t xml:space="preserve">  網路與資訊系統博士學位學程</t>
    <phoneticPr fontId="2" type="noConversion"/>
  </si>
  <si>
    <t xml:space="preserve">光電學院 </t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</si>
  <si>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光電系統研究所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</si>
  <si>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照明與能源光電研究所</t>
    </r>
    <phoneticPr fontId="2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</si>
  <si>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影像與生醫光電研究所</t>
    </r>
    <phoneticPr fontId="2" type="noConversion"/>
  </si>
  <si>
    <t>客家文化學院</t>
  </si>
  <si>
    <t xml:space="preserve">  人文社會學系</t>
    <phoneticPr fontId="2" type="noConversion"/>
  </si>
  <si>
    <t xml:space="preserve">  傳播與科技學系</t>
    <phoneticPr fontId="2" type="noConversion"/>
  </si>
  <si>
    <t xml:space="preserve">  族群與文化碩士班</t>
    <phoneticPr fontId="2" type="noConversion"/>
  </si>
  <si>
    <t>科技法律學院</t>
    <phoneticPr fontId="2" type="noConversion"/>
  </si>
  <si>
    <t xml:space="preserve">  科技法律研究所</t>
    <phoneticPr fontId="2" type="noConversion"/>
  </si>
  <si>
    <t>國際半導體產業學院</t>
    <phoneticPr fontId="2" type="noConversion"/>
  </si>
  <si>
    <t xml:space="preserve">  國際半導體產業學院研究所</t>
    <phoneticPr fontId="2" type="noConversion"/>
  </si>
  <si>
    <t>一般生實際在學學生人數表，按院系所別</t>
    <phoneticPr fontId="2" type="noConversion"/>
  </si>
  <si>
    <t>資料日期：104學年度上學期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</si>
</sst>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10404]General"/>
  </numFmts>
  <fonts count="18" x14ac:knownFonts="1">
    <font>
      <sz val="12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0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新細明體"/>
      <family val="1"/>
      <charset val="136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>
      <alignment wrapText="1"/>
    </xf>
  </cellStyleXfs>
  <cellXfs count="36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76" fontId="8" fillId="0" borderId="9" xfId="0" applyNumberFormat="1" applyFont="1" applyBorder="1"/>
    <xf numFmtId="176" fontId="8" fillId="0" borderId="10" xfId="0" applyNumberFormat="1" applyFont="1" applyBorder="1"/>
    <xf numFmtId="0" fontId="9" fillId="0" borderId="0" xfId="0" applyFont="1" applyBorder="1" applyAlignment="1">
      <alignment vertical="center"/>
    </xf>
    <xf numFmtId="176" fontId="11" fillId="0" borderId="9" xfId="0" applyNumberFormat="1" applyFont="1" applyBorder="1"/>
    <xf numFmtId="176" fontId="13" fillId="0" borderId="9" xfId="1" applyNumberFormat="1" applyFont="1" applyFill="1" applyBorder="1" applyAlignment="1">
      <alignment vertical="top" wrapText="1"/>
    </xf>
    <xf numFmtId="176" fontId="13" fillId="0" borderId="10" xfId="1" applyNumberFormat="1" applyFont="1" applyFill="1" applyBorder="1" applyAlignment="1">
      <alignment vertical="top" wrapText="1"/>
    </xf>
    <xf numFmtId="0" fontId="11" fillId="0" borderId="9" xfId="0" applyFont="1" applyBorder="1"/>
    <xf numFmtId="0" fontId="11" fillId="0" borderId="10" xfId="0" applyFont="1" applyBorder="1"/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6" fillId="0" borderId="0" xfId="0" applyFont="1"/>
    <xf numFmtId="0" fontId="17" fillId="0" borderId="0" xfId="0" applyFont="1" applyFill="1" applyBorder="1"/>
    <xf numFmtId="0" fontId="17" fillId="0" borderId="0" xfId="0" applyFont="1"/>
    <xf numFmtId="0" fontId="11" fillId="0" borderId="9" xfId="0" applyFont="1" applyFill="1" applyBorder="1"/>
    <xf numFmtId="0" fontId="11" fillId="0" borderId="10" xfId="0" applyFont="1" applyFill="1" applyBorder="1"/>
    <xf numFmtId="0" fontId="17" fillId="0" borderId="11" xfId="0" applyFont="1" applyBorder="1"/>
    <xf numFmtId="176" fontId="11" fillId="0" borderId="12" xfId="0" applyNumberFormat="1" applyFont="1" applyBorder="1"/>
    <xf numFmtId="176" fontId="13" fillId="0" borderId="12" xfId="1" applyNumberFormat="1" applyFont="1" applyFill="1" applyBorder="1" applyAlignment="1">
      <alignment vertical="top" wrapText="1"/>
    </xf>
    <xf numFmtId="0" fontId="11" fillId="0" borderId="12" xfId="0" applyFont="1" applyBorder="1"/>
    <xf numFmtId="0" fontId="11" fillId="0" borderId="13" xfId="0" applyFont="1" applyBorder="1"/>
    <xf numFmtId="0" fontId="0" fillId="0" borderId="0" xfId="0" applyBorder="1"/>
    <xf numFmtId="0" fontId="1" fillId="0" borderId="1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A95" sqref="A95"/>
    </sheetView>
  </sheetViews>
  <sheetFormatPr defaultRowHeight="16.5" x14ac:dyDescent="0.25"/>
  <cols>
    <col min="1" max="1" width="51.875" customWidth="1"/>
    <col min="7" max="7" width="9" customWidth="1"/>
    <col min="8" max="8" width="8.875" customWidth="1"/>
  </cols>
  <sheetData>
    <row r="1" spans="1:13" ht="20.25" thickBot="1" x14ac:dyDescent="0.3">
      <c r="A1" s="30" t="s">
        <v>87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17.25" thickBot="1" x14ac:dyDescent="0.3">
      <c r="A2" s="31" t="s">
        <v>0</v>
      </c>
      <c r="B2" s="33" t="s">
        <v>1</v>
      </c>
      <c r="C2" s="34"/>
      <c r="D2" s="35"/>
      <c r="E2" s="33" t="s">
        <v>2</v>
      </c>
      <c r="F2" s="34"/>
      <c r="G2" s="35"/>
      <c r="H2" s="33" t="s">
        <v>3</v>
      </c>
      <c r="I2" s="34"/>
      <c r="J2" s="35"/>
      <c r="K2" s="33" t="s">
        <v>4</v>
      </c>
      <c r="L2" s="34"/>
      <c r="M2" s="34"/>
    </row>
    <row r="3" spans="1:13" ht="17.25" thickBot="1" x14ac:dyDescent="0.3">
      <c r="A3" s="32"/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1" t="s">
        <v>7</v>
      </c>
      <c r="K3" s="1" t="s">
        <v>5</v>
      </c>
      <c r="L3" s="1" t="s">
        <v>6</v>
      </c>
      <c r="M3" s="2" t="s">
        <v>7</v>
      </c>
    </row>
    <row r="4" spans="1:13" x14ac:dyDescent="0.25">
      <c r="A4" s="3" t="s">
        <v>8</v>
      </c>
      <c r="B4" s="4">
        <f>SUM(C4+D4)</f>
        <v>12607</v>
      </c>
      <c r="C4" s="4">
        <f>SUM(F4+I4+L4)</f>
        <v>9051</v>
      </c>
      <c r="D4" s="4">
        <f>SUM(G4+J4+M4)</f>
        <v>3556</v>
      </c>
      <c r="E4" s="4">
        <f t="shared" ref="E4:M4" si="0">SUM(E6+E19+E31+E42+E55+E65+E72+E79+E84+E89+E92)</f>
        <v>5437</v>
      </c>
      <c r="F4" s="4">
        <f t="shared" si="0"/>
        <v>3808</v>
      </c>
      <c r="G4" s="4">
        <f t="shared" si="0"/>
        <v>1629</v>
      </c>
      <c r="H4" s="4">
        <f t="shared" si="0"/>
        <v>5334</v>
      </c>
      <c r="I4" s="4">
        <f t="shared" si="0"/>
        <v>3739</v>
      </c>
      <c r="J4" s="4">
        <f t="shared" si="0"/>
        <v>1595</v>
      </c>
      <c r="K4" s="4">
        <f t="shared" si="0"/>
        <v>1836</v>
      </c>
      <c r="L4" s="4">
        <f t="shared" si="0"/>
        <v>1504</v>
      </c>
      <c r="M4" s="5">
        <f t="shared" si="0"/>
        <v>332</v>
      </c>
    </row>
    <row r="5" spans="1:13" x14ac:dyDescent="0.25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x14ac:dyDescent="0.25">
      <c r="A6" s="8" t="s">
        <v>9</v>
      </c>
      <c r="B6" s="9">
        <f>SUM(C6+D6)</f>
        <v>1665</v>
      </c>
      <c r="C6" s="9">
        <f>SUM(C7:C17)</f>
        <v>888</v>
      </c>
      <c r="D6" s="9">
        <f>SUM(D7:D17)</f>
        <v>777</v>
      </c>
      <c r="E6" s="9">
        <f t="shared" ref="E6:M6" si="1">SUM(E7:E17)</f>
        <v>784</v>
      </c>
      <c r="F6" s="9">
        <f t="shared" si="1"/>
        <v>393</v>
      </c>
      <c r="G6" s="9">
        <f t="shared" si="1"/>
        <v>391</v>
      </c>
      <c r="H6" s="9">
        <f t="shared" si="1"/>
        <v>695</v>
      </c>
      <c r="I6" s="9">
        <f t="shared" si="1"/>
        <v>367</v>
      </c>
      <c r="J6" s="9">
        <f t="shared" si="1"/>
        <v>328</v>
      </c>
      <c r="K6" s="9">
        <f t="shared" si="1"/>
        <v>186</v>
      </c>
      <c r="L6" s="9">
        <f t="shared" si="1"/>
        <v>128</v>
      </c>
      <c r="M6" s="10">
        <f t="shared" si="1"/>
        <v>58</v>
      </c>
    </row>
    <row r="7" spans="1:13" x14ac:dyDescent="0.25">
      <c r="A7" s="11" t="s">
        <v>10</v>
      </c>
      <c r="B7" s="12">
        <f>SUM(C7:D7)</f>
        <v>362</v>
      </c>
      <c r="C7" s="12">
        <f>SUM(F7+I7+L7)</f>
        <v>236</v>
      </c>
      <c r="D7" s="12">
        <f>SUM(G7+J7+M7)</f>
        <v>126</v>
      </c>
      <c r="E7" s="13">
        <f>SUM(F7:G7)</f>
        <v>223</v>
      </c>
      <c r="F7" s="13">
        <v>143</v>
      </c>
      <c r="G7" s="13">
        <v>80</v>
      </c>
      <c r="H7" s="13">
        <f>SUM(I7:J7)</f>
        <v>111</v>
      </c>
      <c r="I7" s="13">
        <v>70</v>
      </c>
      <c r="J7" s="13">
        <v>41</v>
      </c>
      <c r="K7" s="13">
        <f>SUM(L7:M7)</f>
        <v>28</v>
      </c>
      <c r="L7" s="13">
        <v>23</v>
      </c>
      <c r="M7" s="14">
        <v>5</v>
      </c>
    </row>
    <row r="8" spans="1:13" x14ac:dyDescent="0.25">
      <c r="A8" s="11" t="s">
        <v>11</v>
      </c>
      <c r="B8" s="12">
        <f>SUM(C8:D8)</f>
        <v>165</v>
      </c>
      <c r="C8" s="12">
        <f t="shared" ref="C8:D70" si="2">SUM(F8+I8+L8)</f>
        <v>65</v>
      </c>
      <c r="D8" s="12">
        <f t="shared" si="2"/>
        <v>100</v>
      </c>
      <c r="E8" s="13">
        <f t="shared" ref="E8:E70" si="3">SUM(F8:G8)</f>
        <v>165</v>
      </c>
      <c r="F8" s="13">
        <v>65</v>
      </c>
      <c r="G8" s="13">
        <v>100</v>
      </c>
      <c r="H8" s="13">
        <f t="shared" ref="H8:H70" si="4">SUM(I8:J8)</f>
        <v>0</v>
      </c>
      <c r="I8" s="15">
        <v>0</v>
      </c>
      <c r="J8" s="15">
        <v>0</v>
      </c>
      <c r="K8" s="13">
        <f t="shared" ref="K8:K70" si="5">SUM(L8:M8)</f>
        <v>0</v>
      </c>
      <c r="L8" s="15">
        <v>0</v>
      </c>
      <c r="M8" s="16">
        <v>0</v>
      </c>
    </row>
    <row r="9" spans="1:13" x14ac:dyDescent="0.25">
      <c r="A9" s="11" t="s">
        <v>12</v>
      </c>
      <c r="B9" s="12">
        <f t="shared" ref="B9:B70" si="6">SUM(C9:D9)</f>
        <v>203</v>
      </c>
      <c r="C9" s="12">
        <f t="shared" si="2"/>
        <v>110</v>
      </c>
      <c r="D9" s="12">
        <f t="shared" si="2"/>
        <v>93</v>
      </c>
      <c r="E9" s="13">
        <f t="shared" si="3"/>
        <v>203</v>
      </c>
      <c r="F9" s="13">
        <v>110</v>
      </c>
      <c r="G9" s="13">
        <v>93</v>
      </c>
      <c r="H9" s="13">
        <f t="shared" si="4"/>
        <v>0</v>
      </c>
      <c r="I9" s="15">
        <v>0</v>
      </c>
      <c r="J9" s="15">
        <v>0</v>
      </c>
      <c r="K9" s="13">
        <f t="shared" si="5"/>
        <v>0</v>
      </c>
      <c r="L9" s="15">
        <v>0</v>
      </c>
      <c r="M9" s="16">
        <v>0</v>
      </c>
    </row>
    <row r="10" spans="1:13" x14ac:dyDescent="0.25">
      <c r="A10" s="11" t="s">
        <v>13</v>
      </c>
      <c r="B10" s="12">
        <f t="shared" si="6"/>
        <v>293</v>
      </c>
      <c r="C10" s="12">
        <f t="shared" si="2"/>
        <v>130</v>
      </c>
      <c r="D10" s="12">
        <f t="shared" si="2"/>
        <v>163</v>
      </c>
      <c r="E10" s="13">
        <f t="shared" si="3"/>
        <v>193</v>
      </c>
      <c r="F10" s="13">
        <v>75</v>
      </c>
      <c r="G10" s="13">
        <v>118</v>
      </c>
      <c r="H10" s="13">
        <f t="shared" si="4"/>
        <v>74</v>
      </c>
      <c r="I10" s="13">
        <v>39</v>
      </c>
      <c r="J10" s="13">
        <v>35</v>
      </c>
      <c r="K10" s="13">
        <f t="shared" si="5"/>
        <v>26</v>
      </c>
      <c r="L10" s="15">
        <v>16</v>
      </c>
      <c r="M10" s="16">
        <v>10</v>
      </c>
    </row>
    <row r="11" spans="1:13" x14ac:dyDescent="0.25">
      <c r="A11" s="11" t="s">
        <v>14</v>
      </c>
      <c r="B11" s="12">
        <f t="shared" si="6"/>
        <v>55</v>
      </c>
      <c r="C11" s="12">
        <f t="shared" si="2"/>
        <v>29</v>
      </c>
      <c r="D11" s="12">
        <f t="shared" si="2"/>
        <v>26</v>
      </c>
      <c r="E11" s="13">
        <f t="shared" si="3"/>
        <v>0</v>
      </c>
      <c r="F11" s="15">
        <v>0</v>
      </c>
      <c r="G11" s="15">
        <v>0</v>
      </c>
      <c r="H11" s="13">
        <f t="shared" si="4"/>
        <v>34</v>
      </c>
      <c r="I11" s="13">
        <v>14</v>
      </c>
      <c r="J11" s="13">
        <v>20</v>
      </c>
      <c r="K11" s="13">
        <f t="shared" si="5"/>
        <v>21</v>
      </c>
      <c r="L11" s="13">
        <v>15</v>
      </c>
      <c r="M11" s="14">
        <v>6</v>
      </c>
    </row>
    <row r="12" spans="1:13" x14ac:dyDescent="0.25">
      <c r="A12" s="11" t="s">
        <v>15</v>
      </c>
      <c r="B12" s="12">
        <f t="shared" si="6"/>
        <v>130</v>
      </c>
      <c r="C12" s="12">
        <f t="shared" si="2"/>
        <v>68</v>
      </c>
      <c r="D12" s="12">
        <f t="shared" si="2"/>
        <v>62</v>
      </c>
      <c r="E12" s="13">
        <f t="shared" si="3"/>
        <v>0</v>
      </c>
      <c r="F12" s="15">
        <v>0</v>
      </c>
      <c r="G12" s="15">
        <v>0</v>
      </c>
      <c r="H12" s="13">
        <f t="shared" si="4"/>
        <v>95</v>
      </c>
      <c r="I12" s="13">
        <v>45</v>
      </c>
      <c r="J12" s="13">
        <v>50</v>
      </c>
      <c r="K12" s="13">
        <f t="shared" si="5"/>
        <v>35</v>
      </c>
      <c r="L12" s="13">
        <v>23</v>
      </c>
      <c r="M12" s="14">
        <v>12</v>
      </c>
    </row>
    <row r="13" spans="1:13" x14ac:dyDescent="0.25">
      <c r="A13" s="11" t="s">
        <v>16</v>
      </c>
      <c r="B13" s="12">
        <f t="shared" si="6"/>
        <v>101</v>
      </c>
      <c r="C13" s="12">
        <f t="shared" si="2"/>
        <v>60</v>
      </c>
      <c r="D13" s="12">
        <f t="shared" si="2"/>
        <v>41</v>
      </c>
      <c r="E13" s="13">
        <f t="shared" si="3"/>
        <v>0</v>
      </c>
      <c r="F13" s="15">
        <v>0</v>
      </c>
      <c r="G13" s="15">
        <v>0</v>
      </c>
      <c r="H13" s="13">
        <f t="shared" si="4"/>
        <v>87</v>
      </c>
      <c r="I13" s="13">
        <v>49</v>
      </c>
      <c r="J13" s="13">
        <v>38</v>
      </c>
      <c r="K13" s="13">
        <f t="shared" si="5"/>
        <v>14</v>
      </c>
      <c r="L13" s="13">
        <v>11</v>
      </c>
      <c r="M13" s="14">
        <v>3</v>
      </c>
    </row>
    <row r="14" spans="1:13" x14ac:dyDescent="0.25">
      <c r="A14" s="11" t="s">
        <v>17</v>
      </c>
      <c r="B14" s="12">
        <f t="shared" si="6"/>
        <v>114</v>
      </c>
      <c r="C14" s="12">
        <f t="shared" si="2"/>
        <v>56</v>
      </c>
      <c r="D14" s="12">
        <f t="shared" si="2"/>
        <v>58</v>
      </c>
      <c r="E14" s="13">
        <f t="shared" si="3"/>
        <v>0</v>
      </c>
      <c r="F14" s="15">
        <v>0</v>
      </c>
      <c r="G14" s="15">
        <v>0</v>
      </c>
      <c r="H14" s="13">
        <f t="shared" si="4"/>
        <v>84</v>
      </c>
      <c r="I14" s="13">
        <v>40</v>
      </c>
      <c r="J14" s="13">
        <v>44</v>
      </c>
      <c r="K14" s="13">
        <f t="shared" si="5"/>
        <v>30</v>
      </c>
      <c r="L14" s="13">
        <v>16</v>
      </c>
      <c r="M14" s="14">
        <v>14</v>
      </c>
    </row>
    <row r="15" spans="1:13" x14ac:dyDescent="0.25">
      <c r="A15" s="11" t="s">
        <v>18</v>
      </c>
      <c r="B15" s="12">
        <f t="shared" si="6"/>
        <v>116</v>
      </c>
      <c r="C15" s="12">
        <f t="shared" si="2"/>
        <v>72</v>
      </c>
      <c r="D15" s="12">
        <f t="shared" si="2"/>
        <v>44</v>
      </c>
      <c r="E15" s="13">
        <f t="shared" si="3"/>
        <v>0</v>
      </c>
      <c r="F15" s="15">
        <v>0</v>
      </c>
      <c r="G15" s="15">
        <v>0</v>
      </c>
      <c r="H15" s="13">
        <f t="shared" si="4"/>
        <v>90</v>
      </c>
      <c r="I15" s="13">
        <v>52</v>
      </c>
      <c r="J15" s="13">
        <v>38</v>
      </c>
      <c r="K15" s="13">
        <f t="shared" si="5"/>
        <v>26</v>
      </c>
      <c r="L15" s="13">
        <v>20</v>
      </c>
      <c r="M15" s="14">
        <v>6</v>
      </c>
    </row>
    <row r="16" spans="1:13" x14ac:dyDescent="0.25">
      <c r="A16" s="11" t="s">
        <v>19</v>
      </c>
      <c r="B16" s="12">
        <f t="shared" si="6"/>
        <v>56</v>
      </c>
      <c r="C16" s="12">
        <f t="shared" si="2"/>
        <v>31</v>
      </c>
      <c r="D16" s="12">
        <f t="shared" si="2"/>
        <v>25</v>
      </c>
      <c r="E16" s="13">
        <f t="shared" si="3"/>
        <v>0</v>
      </c>
      <c r="F16" s="15">
        <v>0</v>
      </c>
      <c r="G16" s="15">
        <v>0</v>
      </c>
      <c r="H16" s="13">
        <f t="shared" si="4"/>
        <v>50</v>
      </c>
      <c r="I16" s="13">
        <v>27</v>
      </c>
      <c r="J16" s="13">
        <v>23</v>
      </c>
      <c r="K16" s="13">
        <f t="shared" si="5"/>
        <v>6</v>
      </c>
      <c r="L16" s="13">
        <v>4</v>
      </c>
      <c r="M16" s="14">
        <v>2</v>
      </c>
    </row>
    <row r="17" spans="1:13" x14ac:dyDescent="0.25">
      <c r="A17" s="11" t="s">
        <v>20</v>
      </c>
      <c r="B17" s="12">
        <f t="shared" si="6"/>
        <v>70</v>
      </c>
      <c r="C17" s="12">
        <f t="shared" si="2"/>
        <v>31</v>
      </c>
      <c r="D17" s="12">
        <f t="shared" si="2"/>
        <v>39</v>
      </c>
      <c r="E17" s="13">
        <f t="shared" si="3"/>
        <v>0</v>
      </c>
      <c r="F17" s="15">
        <v>0</v>
      </c>
      <c r="G17" s="15">
        <v>0</v>
      </c>
      <c r="H17" s="13">
        <f t="shared" si="4"/>
        <v>70</v>
      </c>
      <c r="I17" s="13">
        <v>31</v>
      </c>
      <c r="J17" s="13">
        <v>39</v>
      </c>
      <c r="K17" s="13">
        <f t="shared" si="5"/>
        <v>0</v>
      </c>
      <c r="L17" s="15">
        <v>0</v>
      </c>
      <c r="M17" s="16">
        <v>0</v>
      </c>
    </row>
    <row r="18" spans="1:13" x14ac:dyDescent="0.25">
      <c r="A18" s="11"/>
      <c r="B18" s="12"/>
      <c r="C18" s="12"/>
      <c r="D18" s="12"/>
      <c r="E18" s="13"/>
      <c r="F18" s="15"/>
      <c r="G18" s="15"/>
      <c r="H18" s="13"/>
      <c r="I18" s="15"/>
      <c r="J18" s="15"/>
      <c r="K18" s="13"/>
      <c r="L18" s="15"/>
      <c r="M18" s="16"/>
    </row>
    <row r="19" spans="1:13" x14ac:dyDescent="0.25">
      <c r="A19" s="17" t="s">
        <v>21</v>
      </c>
      <c r="B19" s="9">
        <f>SUM(C19+D19)</f>
        <v>880</v>
      </c>
      <c r="C19" s="9">
        <f>SUM(C20:C29)</f>
        <v>259</v>
      </c>
      <c r="D19" s="9">
        <f>SUM(D20:D29)</f>
        <v>621</v>
      </c>
      <c r="E19" s="9">
        <f t="shared" ref="E19:M19" si="7">SUM(E20:E29)</f>
        <v>208</v>
      </c>
      <c r="F19" s="9">
        <f t="shared" si="7"/>
        <v>39</v>
      </c>
      <c r="G19" s="9">
        <f t="shared" si="7"/>
        <v>169</v>
      </c>
      <c r="H19" s="9">
        <f t="shared" si="7"/>
        <v>555</v>
      </c>
      <c r="I19" s="9">
        <f t="shared" si="7"/>
        <v>164</v>
      </c>
      <c r="J19" s="9">
        <f t="shared" si="7"/>
        <v>391</v>
      </c>
      <c r="K19" s="9">
        <f t="shared" si="7"/>
        <v>117</v>
      </c>
      <c r="L19" s="9">
        <f t="shared" si="7"/>
        <v>56</v>
      </c>
      <c r="M19" s="10">
        <f t="shared" si="7"/>
        <v>61</v>
      </c>
    </row>
    <row r="20" spans="1:13" x14ac:dyDescent="0.25">
      <c r="A20" s="18" t="s">
        <v>22</v>
      </c>
      <c r="B20" s="12">
        <f t="shared" si="6"/>
        <v>208</v>
      </c>
      <c r="C20" s="12">
        <f t="shared" si="2"/>
        <v>39</v>
      </c>
      <c r="D20" s="12">
        <f t="shared" si="2"/>
        <v>169</v>
      </c>
      <c r="E20" s="13">
        <f t="shared" si="3"/>
        <v>208</v>
      </c>
      <c r="F20" s="13">
        <v>39</v>
      </c>
      <c r="G20" s="13">
        <v>169</v>
      </c>
      <c r="H20" s="13">
        <f t="shared" si="4"/>
        <v>0</v>
      </c>
      <c r="I20" s="15">
        <v>0</v>
      </c>
      <c r="J20" s="15">
        <v>0</v>
      </c>
      <c r="K20" s="13">
        <f t="shared" si="5"/>
        <v>0</v>
      </c>
      <c r="L20" s="15">
        <v>0</v>
      </c>
      <c r="M20" s="16">
        <v>0</v>
      </c>
    </row>
    <row r="21" spans="1:13" x14ac:dyDescent="0.25">
      <c r="A21" s="11" t="s">
        <v>23</v>
      </c>
      <c r="B21" s="12">
        <f t="shared" si="6"/>
        <v>48</v>
      </c>
      <c r="C21" s="12">
        <f t="shared" si="2"/>
        <v>12</v>
      </c>
      <c r="D21" s="12">
        <f t="shared" si="2"/>
        <v>36</v>
      </c>
      <c r="E21" s="13">
        <f t="shared" si="3"/>
        <v>0</v>
      </c>
      <c r="F21" s="15">
        <v>0</v>
      </c>
      <c r="G21" s="15">
        <v>0</v>
      </c>
      <c r="H21" s="13">
        <f t="shared" si="4"/>
        <v>48</v>
      </c>
      <c r="I21" s="13">
        <v>12</v>
      </c>
      <c r="J21" s="13">
        <v>36</v>
      </c>
      <c r="K21" s="13">
        <f t="shared" si="5"/>
        <v>0</v>
      </c>
      <c r="L21" s="15">
        <v>0</v>
      </c>
      <c r="M21" s="16">
        <v>0</v>
      </c>
    </row>
    <row r="22" spans="1:13" x14ac:dyDescent="0.25">
      <c r="A22" s="11" t="s">
        <v>24</v>
      </c>
      <c r="B22" s="12">
        <f t="shared" si="6"/>
        <v>9</v>
      </c>
      <c r="C22" s="12">
        <f t="shared" si="2"/>
        <v>3</v>
      </c>
      <c r="D22" s="12">
        <f t="shared" si="2"/>
        <v>6</v>
      </c>
      <c r="E22" s="13">
        <f t="shared" si="3"/>
        <v>0</v>
      </c>
      <c r="F22" s="15">
        <v>0</v>
      </c>
      <c r="G22" s="15">
        <v>0</v>
      </c>
      <c r="H22" s="13">
        <f t="shared" si="4"/>
        <v>9</v>
      </c>
      <c r="I22" s="13">
        <v>3</v>
      </c>
      <c r="J22" s="13">
        <v>6</v>
      </c>
      <c r="K22" s="13">
        <f t="shared" si="5"/>
        <v>0</v>
      </c>
      <c r="L22" s="15">
        <v>0</v>
      </c>
      <c r="M22" s="16">
        <v>0</v>
      </c>
    </row>
    <row r="23" spans="1:13" x14ac:dyDescent="0.25">
      <c r="A23" s="11" t="s">
        <v>25</v>
      </c>
      <c r="B23" s="12">
        <f t="shared" si="6"/>
        <v>83</v>
      </c>
      <c r="C23" s="12">
        <f t="shared" si="2"/>
        <v>41</v>
      </c>
      <c r="D23" s="12">
        <f t="shared" si="2"/>
        <v>42</v>
      </c>
      <c r="E23" s="13">
        <f t="shared" si="3"/>
        <v>0</v>
      </c>
      <c r="F23" s="15">
        <v>0</v>
      </c>
      <c r="G23" s="15">
        <v>0</v>
      </c>
      <c r="H23" s="13">
        <f t="shared" si="4"/>
        <v>39</v>
      </c>
      <c r="I23" s="13">
        <v>14</v>
      </c>
      <c r="J23" s="13">
        <v>25</v>
      </c>
      <c r="K23" s="13">
        <f t="shared" si="5"/>
        <v>44</v>
      </c>
      <c r="L23" s="15">
        <v>27</v>
      </c>
      <c r="M23" s="16">
        <v>17</v>
      </c>
    </row>
    <row r="24" spans="1:13" x14ac:dyDescent="0.25">
      <c r="A24" s="11" t="s">
        <v>26</v>
      </c>
      <c r="B24" s="12">
        <f t="shared" si="6"/>
        <v>78</v>
      </c>
      <c r="C24" s="12">
        <f t="shared" si="2"/>
        <v>39</v>
      </c>
      <c r="D24" s="12">
        <f t="shared" si="2"/>
        <v>39</v>
      </c>
      <c r="E24" s="13">
        <f t="shared" si="3"/>
        <v>0</v>
      </c>
      <c r="F24" s="15">
        <v>0</v>
      </c>
      <c r="G24" s="15">
        <v>0</v>
      </c>
      <c r="H24" s="13">
        <f t="shared" si="4"/>
        <v>78</v>
      </c>
      <c r="I24" s="13">
        <v>39</v>
      </c>
      <c r="J24" s="13">
        <v>39</v>
      </c>
      <c r="K24" s="13">
        <f t="shared" si="5"/>
        <v>0</v>
      </c>
      <c r="L24" s="15">
        <v>0</v>
      </c>
      <c r="M24" s="16">
        <v>0</v>
      </c>
    </row>
    <row r="25" spans="1:13" x14ac:dyDescent="0.25">
      <c r="A25" s="11" t="s">
        <v>27</v>
      </c>
      <c r="B25" s="12">
        <f t="shared" si="6"/>
        <v>46</v>
      </c>
      <c r="C25" s="12">
        <f t="shared" si="2"/>
        <v>9</v>
      </c>
      <c r="D25" s="12">
        <f t="shared" si="2"/>
        <v>37</v>
      </c>
      <c r="E25" s="13">
        <f t="shared" si="3"/>
        <v>0</v>
      </c>
      <c r="F25" s="15">
        <v>0</v>
      </c>
      <c r="G25" s="15">
        <v>0</v>
      </c>
      <c r="H25" s="13">
        <f t="shared" si="4"/>
        <v>46</v>
      </c>
      <c r="I25" s="13">
        <v>9</v>
      </c>
      <c r="J25" s="13">
        <v>37</v>
      </c>
      <c r="K25" s="13">
        <f t="shared" si="5"/>
        <v>0</v>
      </c>
      <c r="L25" s="15">
        <v>0</v>
      </c>
      <c r="M25" s="16">
        <v>0</v>
      </c>
    </row>
    <row r="26" spans="1:13" x14ac:dyDescent="0.25">
      <c r="A26" s="11" t="s">
        <v>28</v>
      </c>
      <c r="B26" s="12">
        <f t="shared" si="6"/>
        <v>65</v>
      </c>
      <c r="C26" s="12">
        <f t="shared" si="2"/>
        <v>10</v>
      </c>
      <c r="D26" s="12">
        <f t="shared" si="2"/>
        <v>55</v>
      </c>
      <c r="E26" s="13">
        <f t="shared" si="3"/>
        <v>0</v>
      </c>
      <c r="F26" s="15">
        <v>0</v>
      </c>
      <c r="G26" s="15">
        <v>0</v>
      </c>
      <c r="H26" s="13">
        <f t="shared" si="4"/>
        <v>65</v>
      </c>
      <c r="I26" s="13">
        <v>10</v>
      </c>
      <c r="J26" s="13">
        <v>55</v>
      </c>
      <c r="K26" s="13">
        <f t="shared" si="5"/>
        <v>0</v>
      </c>
      <c r="L26" s="15">
        <v>0</v>
      </c>
      <c r="M26" s="16">
        <v>0</v>
      </c>
    </row>
    <row r="27" spans="1:13" x14ac:dyDescent="0.25">
      <c r="A27" s="11" t="s">
        <v>29</v>
      </c>
      <c r="B27" s="12">
        <f t="shared" si="6"/>
        <v>123</v>
      </c>
      <c r="C27" s="12">
        <f t="shared" si="2"/>
        <v>37</v>
      </c>
      <c r="D27" s="12">
        <f t="shared" si="2"/>
        <v>86</v>
      </c>
      <c r="E27" s="13">
        <f t="shared" si="3"/>
        <v>0</v>
      </c>
      <c r="F27" s="15">
        <v>0</v>
      </c>
      <c r="G27" s="15">
        <v>0</v>
      </c>
      <c r="H27" s="13">
        <f t="shared" si="4"/>
        <v>94</v>
      </c>
      <c r="I27" s="13">
        <v>25</v>
      </c>
      <c r="J27" s="13">
        <v>69</v>
      </c>
      <c r="K27" s="13">
        <f t="shared" si="5"/>
        <v>29</v>
      </c>
      <c r="L27" s="15">
        <v>12</v>
      </c>
      <c r="M27" s="16">
        <v>17</v>
      </c>
    </row>
    <row r="28" spans="1:13" x14ac:dyDescent="0.25">
      <c r="A28" s="11" t="s">
        <v>30</v>
      </c>
      <c r="B28" s="12">
        <f t="shared" si="6"/>
        <v>101</v>
      </c>
      <c r="C28" s="12">
        <f t="shared" si="2"/>
        <v>20</v>
      </c>
      <c r="D28" s="12">
        <f t="shared" si="2"/>
        <v>81</v>
      </c>
      <c r="E28" s="13">
        <f t="shared" si="3"/>
        <v>0</v>
      </c>
      <c r="F28" s="15">
        <v>0</v>
      </c>
      <c r="G28" s="15">
        <v>0</v>
      </c>
      <c r="H28" s="13">
        <f t="shared" si="4"/>
        <v>101</v>
      </c>
      <c r="I28" s="13">
        <v>20</v>
      </c>
      <c r="J28" s="13">
        <v>81</v>
      </c>
      <c r="K28" s="13">
        <f t="shared" si="5"/>
        <v>0</v>
      </c>
      <c r="L28" s="15">
        <v>0</v>
      </c>
      <c r="M28" s="16">
        <v>0</v>
      </c>
    </row>
    <row r="29" spans="1:13" x14ac:dyDescent="0.25">
      <c r="A29" s="11" t="s">
        <v>31</v>
      </c>
      <c r="B29" s="12">
        <f t="shared" si="6"/>
        <v>119</v>
      </c>
      <c r="C29" s="12">
        <f t="shared" si="2"/>
        <v>49</v>
      </c>
      <c r="D29" s="12">
        <f t="shared" si="2"/>
        <v>70</v>
      </c>
      <c r="E29" s="13">
        <f t="shared" si="3"/>
        <v>0</v>
      </c>
      <c r="F29" s="15">
        <v>0</v>
      </c>
      <c r="G29" s="15">
        <v>0</v>
      </c>
      <c r="H29" s="13">
        <f t="shared" si="4"/>
        <v>75</v>
      </c>
      <c r="I29" s="13">
        <v>32</v>
      </c>
      <c r="J29" s="13">
        <v>43</v>
      </c>
      <c r="K29" s="13">
        <f t="shared" si="5"/>
        <v>44</v>
      </c>
      <c r="L29" s="15">
        <v>17</v>
      </c>
      <c r="M29" s="16">
        <v>27</v>
      </c>
    </row>
    <row r="30" spans="1:13" x14ac:dyDescent="0.25">
      <c r="B30" s="12"/>
      <c r="C30" s="12"/>
      <c r="D30" s="12"/>
      <c r="E30" s="13"/>
      <c r="F30" s="15"/>
      <c r="G30" s="15"/>
      <c r="H30" s="13"/>
      <c r="I30" s="15"/>
      <c r="J30" s="15"/>
      <c r="K30" s="13"/>
      <c r="L30" s="15"/>
      <c r="M30" s="16"/>
    </row>
    <row r="31" spans="1:13" x14ac:dyDescent="0.25">
      <c r="A31" s="19" t="s">
        <v>32</v>
      </c>
      <c r="B31" s="9">
        <f>SUM(C31+D31)</f>
        <v>1455</v>
      </c>
      <c r="C31" s="9">
        <f>SUM(C32:C40)</f>
        <v>1114</v>
      </c>
      <c r="D31" s="9">
        <f>SUM(D32:D40)</f>
        <v>341</v>
      </c>
      <c r="E31" s="9">
        <f t="shared" ref="E31:M31" si="8">SUM(E32:E40)</f>
        <v>676</v>
      </c>
      <c r="F31" s="9">
        <f t="shared" si="8"/>
        <v>524</v>
      </c>
      <c r="G31" s="9">
        <f t="shared" si="8"/>
        <v>152</v>
      </c>
      <c r="H31" s="9">
        <f t="shared" si="8"/>
        <v>543</v>
      </c>
      <c r="I31" s="9">
        <f t="shared" si="8"/>
        <v>395</v>
      </c>
      <c r="J31" s="9">
        <f t="shared" si="8"/>
        <v>148</v>
      </c>
      <c r="K31" s="9">
        <f t="shared" si="8"/>
        <v>236</v>
      </c>
      <c r="L31" s="9">
        <f t="shared" si="8"/>
        <v>195</v>
      </c>
      <c r="M31" s="10">
        <f t="shared" si="8"/>
        <v>41</v>
      </c>
    </row>
    <row r="32" spans="1:13" x14ac:dyDescent="0.25">
      <c r="A32" s="19" t="s">
        <v>33</v>
      </c>
      <c r="B32" s="12">
        <f t="shared" si="6"/>
        <v>74</v>
      </c>
      <c r="C32" s="12">
        <f t="shared" si="2"/>
        <v>66</v>
      </c>
      <c r="D32" s="12">
        <f t="shared" si="2"/>
        <v>8</v>
      </c>
      <c r="E32" s="13">
        <f t="shared" si="3"/>
        <v>0</v>
      </c>
      <c r="F32" s="15">
        <v>0</v>
      </c>
      <c r="G32" s="15">
        <v>0</v>
      </c>
      <c r="H32" s="13">
        <f t="shared" si="4"/>
        <v>57</v>
      </c>
      <c r="I32" s="13">
        <v>51</v>
      </c>
      <c r="J32" s="13">
        <v>6</v>
      </c>
      <c r="K32" s="13">
        <f t="shared" si="5"/>
        <v>17</v>
      </c>
      <c r="L32" s="15">
        <v>15</v>
      </c>
      <c r="M32" s="16">
        <v>2</v>
      </c>
    </row>
    <row r="33" spans="1:13" x14ac:dyDescent="0.25">
      <c r="A33" s="19" t="s">
        <v>34</v>
      </c>
      <c r="B33" s="12">
        <f t="shared" si="6"/>
        <v>67</v>
      </c>
      <c r="C33" s="12">
        <f t="shared" si="2"/>
        <v>48</v>
      </c>
      <c r="D33" s="12">
        <f t="shared" si="2"/>
        <v>19</v>
      </c>
      <c r="E33" s="13">
        <f t="shared" si="3"/>
        <v>0</v>
      </c>
      <c r="F33" s="15">
        <v>0</v>
      </c>
      <c r="G33" s="15">
        <v>0</v>
      </c>
      <c r="H33" s="13">
        <f t="shared" si="4"/>
        <v>52</v>
      </c>
      <c r="I33" s="13">
        <v>36</v>
      </c>
      <c r="J33" s="13">
        <v>16</v>
      </c>
      <c r="K33" s="13">
        <f t="shared" si="5"/>
        <v>15</v>
      </c>
      <c r="L33" s="15">
        <v>12</v>
      </c>
      <c r="M33" s="16">
        <v>3</v>
      </c>
    </row>
    <row r="34" spans="1:13" x14ac:dyDescent="0.25">
      <c r="A34" s="19" t="s">
        <v>35</v>
      </c>
      <c r="B34" s="12">
        <f t="shared" si="6"/>
        <v>6</v>
      </c>
      <c r="C34" s="12">
        <f t="shared" si="2"/>
        <v>4</v>
      </c>
      <c r="D34" s="12">
        <f t="shared" si="2"/>
        <v>2</v>
      </c>
      <c r="E34" s="13">
        <f t="shared" si="3"/>
        <v>0</v>
      </c>
      <c r="F34" s="15">
        <v>0</v>
      </c>
      <c r="G34" s="15">
        <v>0</v>
      </c>
      <c r="H34" s="13">
        <f t="shared" si="4"/>
        <v>6</v>
      </c>
      <c r="I34" s="13">
        <v>4</v>
      </c>
      <c r="J34" s="13">
        <v>2</v>
      </c>
      <c r="K34" s="13">
        <f t="shared" si="5"/>
        <v>0</v>
      </c>
      <c r="L34" s="15">
        <v>0</v>
      </c>
      <c r="M34" s="16">
        <v>0</v>
      </c>
    </row>
    <row r="35" spans="1:13" x14ac:dyDescent="0.25">
      <c r="A35" t="s">
        <v>36</v>
      </c>
      <c r="B35" s="12">
        <f t="shared" si="6"/>
        <v>466</v>
      </c>
      <c r="C35" s="12">
        <f t="shared" si="2"/>
        <v>392</v>
      </c>
      <c r="D35" s="12">
        <f t="shared" si="2"/>
        <v>74</v>
      </c>
      <c r="E35" s="13">
        <f t="shared" si="3"/>
        <v>246</v>
      </c>
      <c r="F35" s="13">
        <v>202</v>
      </c>
      <c r="G35" s="13">
        <v>44</v>
      </c>
      <c r="H35" s="13">
        <f t="shared" si="4"/>
        <v>142</v>
      </c>
      <c r="I35" s="13">
        <v>121</v>
      </c>
      <c r="J35" s="13">
        <v>21</v>
      </c>
      <c r="K35" s="13">
        <f t="shared" si="5"/>
        <v>78</v>
      </c>
      <c r="L35" s="15">
        <v>69</v>
      </c>
      <c r="M35" s="16">
        <v>9</v>
      </c>
    </row>
    <row r="36" spans="1:13" x14ac:dyDescent="0.25">
      <c r="A36" t="s">
        <v>37</v>
      </c>
      <c r="B36" s="12">
        <f t="shared" si="6"/>
        <v>443</v>
      </c>
      <c r="C36" s="12">
        <f t="shared" si="2"/>
        <v>305</v>
      </c>
      <c r="D36" s="12">
        <f t="shared" si="2"/>
        <v>138</v>
      </c>
      <c r="E36" s="13">
        <f t="shared" si="3"/>
        <v>200</v>
      </c>
      <c r="F36" s="13">
        <v>141</v>
      </c>
      <c r="G36" s="13">
        <v>59</v>
      </c>
      <c r="H36" s="13">
        <f t="shared" si="4"/>
        <v>164</v>
      </c>
      <c r="I36" s="13">
        <v>100</v>
      </c>
      <c r="J36" s="13">
        <v>64</v>
      </c>
      <c r="K36" s="13">
        <f t="shared" si="5"/>
        <v>79</v>
      </c>
      <c r="L36" s="15">
        <v>64</v>
      </c>
      <c r="M36" s="16">
        <v>15</v>
      </c>
    </row>
    <row r="37" spans="1:13" x14ac:dyDescent="0.25">
      <c r="A37" s="20" t="s">
        <v>38</v>
      </c>
      <c r="B37" s="12">
        <f t="shared" si="6"/>
        <v>52</v>
      </c>
      <c r="C37" s="12">
        <f t="shared" si="2"/>
        <v>31</v>
      </c>
      <c r="D37" s="12">
        <f t="shared" si="2"/>
        <v>21</v>
      </c>
      <c r="E37" s="13">
        <f t="shared" si="3"/>
        <v>0</v>
      </c>
      <c r="F37" s="15"/>
      <c r="G37" s="15"/>
      <c r="H37" s="13">
        <f t="shared" si="4"/>
        <v>42</v>
      </c>
      <c r="I37" s="13">
        <v>26</v>
      </c>
      <c r="J37" s="13">
        <v>16</v>
      </c>
      <c r="K37" s="13">
        <f t="shared" si="5"/>
        <v>10</v>
      </c>
      <c r="L37" s="15">
        <v>5</v>
      </c>
      <c r="M37" s="16">
        <v>5</v>
      </c>
    </row>
    <row r="38" spans="1:13" x14ac:dyDescent="0.25">
      <c r="A38" t="s">
        <v>39</v>
      </c>
      <c r="B38" s="12">
        <f t="shared" si="6"/>
        <v>299</v>
      </c>
      <c r="C38" s="12">
        <f t="shared" si="2"/>
        <v>231</v>
      </c>
      <c r="D38" s="12">
        <f t="shared" si="2"/>
        <v>68</v>
      </c>
      <c r="E38" s="13">
        <f t="shared" si="3"/>
        <v>230</v>
      </c>
      <c r="F38" s="13">
        <v>181</v>
      </c>
      <c r="G38" s="13">
        <v>49</v>
      </c>
      <c r="H38" s="13">
        <f t="shared" si="4"/>
        <v>54</v>
      </c>
      <c r="I38" s="13">
        <v>35</v>
      </c>
      <c r="J38" s="13">
        <v>19</v>
      </c>
      <c r="K38" s="13">
        <f t="shared" si="5"/>
        <v>15</v>
      </c>
      <c r="L38" s="15">
        <v>15</v>
      </c>
      <c r="M38" s="16">
        <v>0</v>
      </c>
    </row>
    <row r="39" spans="1:13" x14ac:dyDescent="0.25">
      <c r="A39" t="s">
        <v>40</v>
      </c>
      <c r="B39" s="12">
        <f t="shared" si="6"/>
        <v>26</v>
      </c>
      <c r="C39" s="12">
        <f t="shared" si="2"/>
        <v>22</v>
      </c>
      <c r="D39" s="12">
        <f t="shared" si="2"/>
        <v>4</v>
      </c>
      <c r="E39" s="13">
        <f t="shared" si="3"/>
        <v>0</v>
      </c>
      <c r="F39" s="15">
        <v>0</v>
      </c>
      <c r="G39" s="15">
        <v>0</v>
      </c>
      <c r="H39" s="13">
        <f t="shared" si="4"/>
        <v>26</v>
      </c>
      <c r="I39" s="13">
        <v>22</v>
      </c>
      <c r="J39" s="13">
        <v>4</v>
      </c>
      <c r="K39" s="13">
        <f t="shared" si="5"/>
        <v>0</v>
      </c>
      <c r="L39" s="15">
        <v>0</v>
      </c>
      <c r="M39" s="16">
        <v>0</v>
      </c>
    </row>
    <row r="40" spans="1:13" x14ac:dyDescent="0.25">
      <c r="A40" t="s">
        <v>41</v>
      </c>
      <c r="B40" s="12">
        <f t="shared" si="6"/>
        <v>22</v>
      </c>
      <c r="C40" s="12">
        <f t="shared" si="2"/>
        <v>15</v>
      </c>
      <c r="D40" s="12">
        <f t="shared" si="2"/>
        <v>7</v>
      </c>
      <c r="E40" s="13">
        <f t="shared" si="3"/>
        <v>0</v>
      </c>
      <c r="F40" s="15">
        <v>0</v>
      </c>
      <c r="G40" s="15">
        <v>0</v>
      </c>
      <c r="H40" s="13">
        <f t="shared" si="4"/>
        <v>0</v>
      </c>
      <c r="I40" s="15">
        <v>0</v>
      </c>
      <c r="J40" s="15">
        <v>0</v>
      </c>
      <c r="K40" s="13">
        <f t="shared" si="5"/>
        <v>22</v>
      </c>
      <c r="L40" s="15">
        <v>15</v>
      </c>
      <c r="M40" s="16">
        <v>7</v>
      </c>
    </row>
    <row r="41" spans="1:13" x14ac:dyDescent="0.25">
      <c r="B41" s="12"/>
      <c r="C41" s="12"/>
      <c r="D41" s="12"/>
      <c r="E41" s="13"/>
      <c r="F41" s="15"/>
      <c r="G41" s="15"/>
      <c r="H41" s="13"/>
      <c r="I41" s="15"/>
      <c r="J41" s="15"/>
      <c r="K41" s="13"/>
      <c r="L41" s="15"/>
      <c r="M41" s="16"/>
    </row>
    <row r="42" spans="1:13" x14ac:dyDescent="0.25">
      <c r="A42" s="19" t="s">
        <v>42</v>
      </c>
      <c r="B42" s="9">
        <f>SUM(C42+D42)</f>
        <v>3403</v>
      </c>
      <c r="C42" s="9">
        <f>SUM(C43:C53)</f>
        <v>2891</v>
      </c>
      <c r="D42" s="9">
        <f>SUM(D43:D53)</f>
        <v>512</v>
      </c>
      <c r="E42" s="9">
        <f t="shared" ref="E42:M42" si="9">SUM(E43:E53)</f>
        <v>1350</v>
      </c>
      <c r="F42" s="9">
        <f t="shared" si="9"/>
        <v>1132</v>
      </c>
      <c r="G42" s="9">
        <f t="shared" si="9"/>
        <v>218</v>
      </c>
      <c r="H42" s="9">
        <f t="shared" si="9"/>
        <v>1520</v>
      </c>
      <c r="I42" s="9">
        <f t="shared" si="9"/>
        <v>1277</v>
      </c>
      <c r="J42" s="9">
        <f t="shared" si="9"/>
        <v>243</v>
      </c>
      <c r="K42" s="9">
        <f t="shared" si="9"/>
        <v>533</v>
      </c>
      <c r="L42" s="9">
        <f t="shared" si="9"/>
        <v>482</v>
      </c>
      <c r="M42" s="10">
        <f t="shared" si="9"/>
        <v>51</v>
      </c>
    </row>
    <row r="43" spans="1:13" x14ac:dyDescent="0.25">
      <c r="A43" s="19" t="s">
        <v>43</v>
      </c>
      <c r="B43" s="12">
        <f t="shared" si="6"/>
        <v>117</v>
      </c>
      <c r="C43" s="12">
        <f t="shared" si="2"/>
        <v>78</v>
      </c>
      <c r="D43" s="12">
        <f t="shared" si="2"/>
        <v>39</v>
      </c>
      <c r="E43" s="13">
        <f t="shared" si="3"/>
        <v>0</v>
      </c>
      <c r="F43" s="15">
        <v>0</v>
      </c>
      <c r="G43" s="15">
        <v>0</v>
      </c>
      <c r="H43" s="13">
        <f t="shared" si="4"/>
        <v>117</v>
      </c>
      <c r="I43" s="13">
        <v>78</v>
      </c>
      <c r="J43" s="13">
        <v>39</v>
      </c>
      <c r="K43" s="13">
        <f t="shared" si="5"/>
        <v>0</v>
      </c>
      <c r="L43" s="15">
        <v>0</v>
      </c>
      <c r="M43" s="16">
        <v>0</v>
      </c>
    </row>
    <row r="44" spans="1:13" x14ac:dyDescent="0.25">
      <c r="A44" t="s">
        <v>44</v>
      </c>
      <c r="B44" s="12">
        <f t="shared" si="6"/>
        <v>406</v>
      </c>
      <c r="C44" s="12">
        <f t="shared" si="2"/>
        <v>337</v>
      </c>
      <c r="D44" s="12">
        <f t="shared" si="2"/>
        <v>69</v>
      </c>
      <c r="E44" s="13">
        <f t="shared" si="3"/>
        <v>154</v>
      </c>
      <c r="F44" s="13">
        <v>127</v>
      </c>
      <c r="G44" s="13">
        <v>27</v>
      </c>
      <c r="H44" s="13">
        <f t="shared" si="4"/>
        <v>167</v>
      </c>
      <c r="I44" s="13">
        <v>136</v>
      </c>
      <c r="J44" s="13">
        <v>31</v>
      </c>
      <c r="K44" s="13">
        <f t="shared" si="5"/>
        <v>85</v>
      </c>
      <c r="L44" s="15">
        <v>74</v>
      </c>
      <c r="M44" s="16">
        <v>11</v>
      </c>
    </row>
    <row r="45" spans="1:13" x14ac:dyDescent="0.25">
      <c r="A45" t="s">
        <v>45</v>
      </c>
      <c r="B45" s="12">
        <f t="shared" si="6"/>
        <v>348</v>
      </c>
      <c r="C45" s="12">
        <f t="shared" si="2"/>
        <v>277</v>
      </c>
      <c r="D45" s="12">
        <f t="shared" si="2"/>
        <v>71</v>
      </c>
      <c r="E45" s="13">
        <f t="shared" si="3"/>
        <v>348</v>
      </c>
      <c r="F45" s="13">
        <v>277</v>
      </c>
      <c r="G45" s="13">
        <v>71</v>
      </c>
      <c r="H45" s="13">
        <f t="shared" si="4"/>
        <v>0</v>
      </c>
      <c r="I45" s="13">
        <v>0</v>
      </c>
      <c r="J45" s="13">
        <v>0</v>
      </c>
      <c r="K45" s="13">
        <f t="shared" si="5"/>
        <v>0</v>
      </c>
      <c r="L45" s="15">
        <v>0</v>
      </c>
      <c r="M45" s="16">
        <v>0</v>
      </c>
    </row>
    <row r="46" spans="1:13" x14ac:dyDescent="0.25">
      <c r="A46" t="s">
        <v>46</v>
      </c>
      <c r="B46" s="12">
        <f t="shared" si="6"/>
        <v>720</v>
      </c>
      <c r="C46" s="12">
        <f t="shared" si="2"/>
        <v>628</v>
      </c>
      <c r="D46" s="12">
        <f t="shared" si="2"/>
        <v>92</v>
      </c>
      <c r="E46" s="13">
        <f t="shared" si="3"/>
        <v>0</v>
      </c>
      <c r="F46" s="15">
        <v>0</v>
      </c>
      <c r="G46" s="15">
        <v>0</v>
      </c>
      <c r="H46" s="13">
        <f t="shared" si="4"/>
        <v>522</v>
      </c>
      <c r="I46" s="13">
        <v>447</v>
      </c>
      <c r="J46" s="13">
        <v>75</v>
      </c>
      <c r="K46" s="13">
        <f t="shared" si="5"/>
        <v>198</v>
      </c>
      <c r="L46" s="15">
        <v>181</v>
      </c>
      <c r="M46" s="16">
        <v>17</v>
      </c>
    </row>
    <row r="47" spans="1:13" x14ac:dyDescent="0.25">
      <c r="A47" t="s">
        <v>47</v>
      </c>
      <c r="B47" s="12">
        <f t="shared" si="6"/>
        <v>367</v>
      </c>
      <c r="C47" s="12">
        <f t="shared" si="2"/>
        <v>324</v>
      </c>
      <c r="D47" s="12">
        <f t="shared" si="2"/>
        <v>43</v>
      </c>
      <c r="E47" s="13">
        <f t="shared" si="3"/>
        <v>0</v>
      </c>
      <c r="F47" s="15">
        <v>0</v>
      </c>
      <c r="G47" s="15">
        <v>0</v>
      </c>
      <c r="H47" s="13">
        <f t="shared" si="4"/>
        <v>266</v>
      </c>
      <c r="I47" s="13">
        <v>232</v>
      </c>
      <c r="J47" s="13">
        <v>34</v>
      </c>
      <c r="K47" s="13">
        <f t="shared" si="5"/>
        <v>101</v>
      </c>
      <c r="L47" s="15">
        <v>92</v>
      </c>
      <c r="M47" s="16">
        <v>9</v>
      </c>
    </row>
    <row r="48" spans="1:13" x14ac:dyDescent="0.25">
      <c r="A48" t="s">
        <v>48</v>
      </c>
      <c r="B48" s="12">
        <f t="shared" si="6"/>
        <v>271</v>
      </c>
      <c r="C48" s="12">
        <f t="shared" si="2"/>
        <v>240</v>
      </c>
      <c r="D48" s="12">
        <f t="shared" si="2"/>
        <v>31</v>
      </c>
      <c r="E48" s="13">
        <f t="shared" si="3"/>
        <v>0</v>
      </c>
      <c r="F48" s="15">
        <v>0</v>
      </c>
      <c r="G48" s="15">
        <v>0</v>
      </c>
      <c r="H48" s="13">
        <f t="shared" si="4"/>
        <v>202</v>
      </c>
      <c r="I48" s="13">
        <v>175</v>
      </c>
      <c r="J48" s="13">
        <v>27</v>
      </c>
      <c r="K48" s="13">
        <f t="shared" si="5"/>
        <v>69</v>
      </c>
      <c r="L48" s="15">
        <v>65</v>
      </c>
      <c r="M48" s="16">
        <v>4</v>
      </c>
    </row>
    <row r="49" spans="1:13" x14ac:dyDescent="0.25">
      <c r="A49" t="s">
        <v>49</v>
      </c>
      <c r="B49" s="12">
        <f t="shared" si="6"/>
        <v>908</v>
      </c>
      <c r="C49" s="12">
        <f t="shared" si="2"/>
        <v>786</v>
      </c>
      <c r="D49" s="12">
        <f t="shared" si="2"/>
        <v>122</v>
      </c>
      <c r="E49" s="13">
        <f t="shared" si="3"/>
        <v>736</v>
      </c>
      <c r="F49" s="13">
        <v>634</v>
      </c>
      <c r="G49" s="13">
        <v>102</v>
      </c>
      <c r="H49" s="13">
        <f t="shared" si="4"/>
        <v>132</v>
      </c>
      <c r="I49" s="13">
        <v>115</v>
      </c>
      <c r="J49" s="13">
        <v>17</v>
      </c>
      <c r="K49" s="13">
        <f t="shared" si="5"/>
        <v>40</v>
      </c>
      <c r="L49" s="15">
        <v>37</v>
      </c>
      <c r="M49" s="16">
        <v>3</v>
      </c>
    </row>
    <row r="50" spans="1:13" x14ac:dyDescent="0.25">
      <c r="A50" t="s">
        <v>50</v>
      </c>
      <c r="B50" s="12">
        <f t="shared" si="6"/>
        <v>112</v>
      </c>
      <c r="C50" s="12">
        <f t="shared" si="2"/>
        <v>94</v>
      </c>
      <c r="D50" s="12">
        <f t="shared" si="2"/>
        <v>18</v>
      </c>
      <c r="E50" s="13">
        <f t="shared" si="3"/>
        <v>112</v>
      </c>
      <c r="F50" s="13">
        <v>94</v>
      </c>
      <c r="G50" s="13">
        <v>18</v>
      </c>
      <c r="H50" s="13">
        <f t="shared" si="4"/>
        <v>0</v>
      </c>
      <c r="I50" s="15"/>
      <c r="J50" s="15"/>
      <c r="K50" s="13">
        <f t="shared" si="5"/>
        <v>0</v>
      </c>
      <c r="L50" s="15"/>
      <c r="M50" s="16"/>
    </row>
    <row r="51" spans="1:13" x14ac:dyDescent="0.25">
      <c r="A51" t="s">
        <v>51</v>
      </c>
      <c r="B51" s="12">
        <f t="shared" si="6"/>
        <v>110</v>
      </c>
      <c r="C51" s="12">
        <f t="shared" si="2"/>
        <v>86</v>
      </c>
      <c r="D51" s="12">
        <f t="shared" si="2"/>
        <v>24</v>
      </c>
      <c r="E51" s="13">
        <f t="shared" si="3"/>
        <v>0</v>
      </c>
      <c r="F51" s="15">
        <v>0</v>
      </c>
      <c r="G51" s="15">
        <v>0</v>
      </c>
      <c r="H51" s="13">
        <f t="shared" si="4"/>
        <v>72</v>
      </c>
      <c r="I51" s="13">
        <v>55</v>
      </c>
      <c r="J51" s="13">
        <v>17</v>
      </c>
      <c r="K51" s="13">
        <f t="shared" si="5"/>
        <v>38</v>
      </c>
      <c r="L51" s="15">
        <v>31</v>
      </c>
      <c r="M51" s="16">
        <v>7</v>
      </c>
    </row>
    <row r="52" spans="1:13" x14ac:dyDescent="0.25">
      <c r="A52" t="s">
        <v>52</v>
      </c>
      <c r="B52" s="12">
        <f t="shared" si="6"/>
        <v>42</v>
      </c>
      <c r="C52" s="12">
        <f t="shared" si="2"/>
        <v>39</v>
      </c>
      <c r="D52" s="12">
        <f t="shared" si="2"/>
        <v>3</v>
      </c>
      <c r="E52" s="13">
        <f t="shared" si="3"/>
        <v>0</v>
      </c>
      <c r="F52" s="15">
        <v>0</v>
      </c>
      <c r="G52" s="15">
        <v>0</v>
      </c>
      <c r="H52" s="13">
        <f t="shared" si="4"/>
        <v>42</v>
      </c>
      <c r="I52" s="13">
        <v>39</v>
      </c>
      <c r="J52" s="13">
        <v>3</v>
      </c>
      <c r="K52" s="13">
        <f t="shared" si="5"/>
        <v>0</v>
      </c>
      <c r="L52" s="15">
        <v>0</v>
      </c>
      <c r="M52" s="16">
        <v>0</v>
      </c>
    </row>
    <row r="53" spans="1:13" x14ac:dyDescent="0.25">
      <c r="A53" t="s">
        <v>53</v>
      </c>
      <c r="B53" s="12">
        <f t="shared" si="6"/>
        <v>2</v>
      </c>
      <c r="C53" s="12">
        <f t="shared" si="2"/>
        <v>2</v>
      </c>
      <c r="D53" s="12">
        <f t="shared" si="2"/>
        <v>0</v>
      </c>
      <c r="E53" s="13">
        <f t="shared" si="3"/>
        <v>0</v>
      </c>
      <c r="F53" s="15">
        <v>0</v>
      </c>
      <c r="G53" s="15">
        <v>0</v>
      </c>
      <c r="H53" s="13">
        <f t="shared" si="4"/>
        <v>0</v>
      </c>
      <c r="I53" s="15">
        <v>0</v>
      </c>
      <c r="J53" s="15">
        <v>0</v>
      </c>
      <c r="K53" s="13">
        <f t="shared" si="5"/>
        <v>2</v>
      </c>
      <c r="L53" s="15">
        <v>2</v>
      </c>
      <c r="M53" s="16">
        <v>0</v>
      </c>
    </row>
    <row r="54" spans="1:13" x14ac:dyDescent="0.25">
      <c r="B54" s="12"/>
      <c r="C54" s="12"/>
      <c r="D54" s="12"/>
      <c r="E54" s="13"/>
      <c r="F54" s="15"/>
      <c r="G54" s="15"/>
      <c r="H54" s="13"/>
      <c r="I54" s="15"/>
      <c r="J54" s="15"/>
      <c r="K54" s="13"/>
      <c r="L54" s="15"/>
      <c r="M54" s="16"/>
    </row>
    <row r="55" spans="1:13" x14ac:dyDescent="0.25">
      <c r="A55" s="19" t="s">
        <v>54</v>
      </c>
      <c r="B55" s="9">
        <f>SUM(C55+D55)</f>
        <v>2243</v>
      </c>
      <c r="C55" s="9">
        <f>SUM(C56:C63)</f>
        <v>1842</v>
      </c>
      <c r="D55" s="9">
        <f>SUM(D56:D63)</f>
        <v>401</v>
      </c>
      <c r="E55" s="9">
        <f t="shared" ref="E55:M55" si="10">SUM(E56:E63)</f>
        <v>1041</v>
      </c>
      <c r="F55" s="9">
        <f t="shared" si="10"/>
        <v>868</v>
      </c>
      <c r="G55" s="9">
        <f t="shared" si="10"/>
        <v>173</v>
      </c>
      <c r="H55" s="9">
        <f t="shared" si="10"/>
        <v>826</v>
      </c>
      <c r="I55" s="9">
        <f t="shared" si="10"/>
        <v>650</v>
      </c>
      <c r="J55" s="9">
        <f t="shared" si="10"/>
        <v>176</v>
      </c>
      <c r="K55" s="9">
        <f t="shared" si="10"/>
        <v>376</v>
      </c>
      <c r="L55" s="9">
        <f t="shared" si="10"/>
        <v>324</v>
      </c>
      <c r="M55" s="10">
        <f t="shared" si="10"/>
        <v>52</v>
      </c>
    </row>
    <row r="56" spans="1:13" x14ac:dyDescent="0.25">
      <c r="A56" t="s">
        <v>55</v>
      </c>
      <c r="B56" s="12">
        <f t="shared" si="6"/>
        <v>624</v>
      </c>
      <c r="C56" s="12">
        <f t="shared" si="2"/>
        <v>494</v>
      </c>
      <c r="D56" s="12">
        <f t="shared" si="2"/>
        <v>130</v>
      </c>
      <c r="E56" s="13">
        <f t="shared" si="3"/>
        <v>328</v>
      </c>
      <c r="F56" s="13">
        <v>268</v>
      </c>
      <c r="G56" s="13">
        <v>60</v>
      </c>
      <c r="H56" s="13">
        <f t="shared" si="4"/>
        <v>234</v>
      </c>
      <c r="I56" s="13">
        <v>174</v>
      </c>
      <c r="J56" s="13">
        <v>60</v>
      </c>
      <c r="K56" s="13">
        <f t="shared" ref="K56" si="11">SUM(L56:M56)</f>
        <v>62</v>
      </c>
      <c r="L56" s="15">
        <v>52</v>
      </c>
      <c r="M56" s="16">
        <v>10</v>
      </c>
    </row>
    <row r="57" spans="1:13" x14ac:dyDescent="0.25">
      <c r="A57" t="s">
        <v>56</v>
      </c>
      <c r="B57" s="12">
        <f t="shared" si="6"/>
        <v>31</v>
      </c>
      <c r="C57" s="12">
        <f t="shared" si="2"/>
        <v>21</v>
      </c>
      <c r="D57" s="12">
        <f t="shared" si="2"/>
        <v>10</v>
      </c>
      <c r="E57" s="13">
        <f t="shared" si="3"/>
        <v>0</v>
      </c>
      <c r="F57" s="15">
        <v>0</v>
      </c>
      <c r="G57" s="15">
        <v>0</v>
      </c>
      <c r="H57" s="13">
        <f t="shared" si="4"/>
        <v>24</v>
      </c>
      <c r="I57" s="13">
        <v>14</v>
      </c>
      <c r="J57" s="13">
        <v>10</v>
      </c>
      <c r="K57" s="13">
        <f t="shared" si="5"/>
        <v>7</v>
      </c>
      <c r="L57" s="15">
        <v>7</v>
      </c>
      <c r="M57" s="16">
        <v>0</v>
      </c>
    </row>
    <row r="58" spans="1:13" x14ac:dyDescent="0.25">
      <c r="A58" t="s">
        <v>57</v>
      </c>
      <c r="B58" s="12">
        <f t="shared" si="6"/>
        <v>502</v>
      </c>
      <c r="C58" s="12">
        <f t="shared" si="2"/>
        <v>402</v>
      </c>
      <c r="D58" s="12">
        <f t="shared" si="2"/>
        <v>100</v>
      </c>
      <c r="E58" s="13">
        <f t="shared" si="3"/>
        <v>207</v>
      </c>
      <c r="F58" s="13">
        <v>165</v>
      </c>
      <c r="G58" s="13">
        <v>42</v>
      </c>
      <c r="H58" s="13">
        <f t="shared" si="4"/>
        <v>140</v>
      </c>
      <c r="I58" s="13">
        <v>109</v>
      </c>
      <c r="J58" s="13">
        <v>31</v>
      </c>
      <c r="K58" s="13">
        <f t="shared" si="5"/>
        <v>155</v>
      </c>
      <c r="L58" s="15">
        <v>128</v>
      </c>
      <c r="M58" s="16">
        <v>27</v>
      </c>
    </row>
    <row r="59" spans="1:13" x14ac:dyDescent="0.25">
      <c r="A59" t="s">
        <v>58</v>
      </c>
      <c r="B59" s="12">
        <f t="shared" si="6"/>
        <v>90</v>
      </c>
      <c r="C59" s="12">
        <f t="shared" si="2"/>
        <v>71</v>
      </c>
      <c r="D59" s="12">
        <f t="shared" si="2"/>
        <v>19</v>
      </c>
      <c r="E59" s="13">
        <f t="shared" si="3"/>
        <v>90</v>
      </c>
      <c r="F59" s="13">
        <v>71</v>
      </c>
      <c r="G59" s="13">
        <v>19</v>
      </c>
      <c r="H59" s="13">
        <f t="shared" si="4"/>
        <v>0</v>
      </c>
      <c r="I59" s="15">
        <v>0</v>
      </c>
      <c r="J59" s="15">
        <v>0</v>
      </c>
      <c r="K59" s="13">
        <f t="shared" si="5"/>
        <v>0</v>
      </c>
      <c r="L59" s="15">
        <v>0</v>
      </c>
      <c r="M59" s="16">
        <v>0</v>
      </c>
    </row>
    <row r="60" spans="1:13" x14ac:dyDescent="0.25">
      <c r="A60" t="s">
        <v>59</v>
      </c>
      <c r="B60" s="12">
        <f t="shared" si="6"/>
        <v>63</v>
      </c>
      <c r="C60" s="12">
        <f t="shared" si="2"/>
        <v>45</v>
      </c>
      <c r="D60" s="12">
        <f t="shared" si="2"/>
        <v>18</v>
      </c>
      <c r="E60" s="13">
        <f t="shared" si="3"/>
        <v>0</v>
      </c>
      <c r="F60" s="15">
        <v>0</v>
      </c>
      <c r="G60" s="15">
        <v>0</v>
      </c>
      <c r="H60" s="13">
        <f t="shared" si="4"/>
        <v>41</v>
      </c>
      <c r="I60" s="13">
        <v>25</v>
      </c>
      <c r="J60" s="13">
        <v>16</v>
      </c>
      <c r="K60" s="13">
        <f t="shared" si="5"/>
        <v>22</v>
      </c>
      <c r="L60" s="15">
        <v>20</v>
      </c>
      <c r="M60" s="16">
        <v>2</v>
      </c>
    </row>
    <row r="61" spans="1:13" x14ac:dyDescent="0.25">
      <c r="A61" t="s">
        <v>60</v>
      </c>
      <c r="B61" s="12">
        <f t="shared" si="6"/>
        <v>795</v>
      </c>
      <c r="C61" s="12">
        <f t="shared" si="2"/>
        <v>711</v>
      </c>
      <c r="D61" s="12">
        <f t="shared" si="2"/>
        <v>84</v>
      </c>
      <c r="E61" s="13">
        <f t="shared" si="3"/>
        <v>416</v>
      </c>
      <c r="F61" s="13">
        <v>364</v>
      </c>
      <c r="G61" s="13">
        <v>52</v>
      </c>
      <c r="H61" s="13">
        <f t="shared" si="4"/>
        <v>278</v>
      </c>
      <c r="I61" s="13">
        <v>250</v>
      </c>
      <c r="J61" s="13">
        <v>28</v>
      </c>
      <c r="K61" s="13">
        <f t="shared" si="5"/>
        <v>101</v>
      </c>
      <c r="L61" s="15">
        <v>97</v>
      </c>
      <c r="M61" s="16">
        <v>4</v>
      </c>
    </row>
    <row r="62" spans="1:13" x14ac:dyDescent="0.25">
      <c r="A62" t="s">
        <v>61</v>
      </c>
      <c r="B62" s="12">
        <f t="shared" si="6"/>
        <v>97</v>
      </c>
      <c r="C62" s="12">
        <f t="shared" si="2"/>
        <v>61</v>
      </c>
      <c r="D62" s="12">
        <f t="shared" si="2"/>
        <v>36</v>
      </c>
      <c r="E62" s="13">
        <f t="shared" si="3"/>
        <v>0</v>
      </c>
      <c r="F62" s="15">
        <v>0</v>
      </c>
      <c r="G62" s="15">
        <v>0</v>
      </c>
      <c r="H62" s="13">
        <f t="shared" si="4"/>
        <v>68</v>
      </c>
      <c r="I62" s="13">
        <v>41</v>
      </c>
      <c r="J62" s="13">
        <v>27</v>
      </c>
      <c r="K62" s="13">
        <f t="shared" si="5"/>
        <v>29</v>
      </c>
      <c r="L62" s="15">
        <v>20</v>
      </c>
      <c r="M62" s="16">
        <v>9</v>
      </c>
    </row>
    <row r="63" spans="1:13" x14ac:dyDescent="0.25">
      <c r="A63" t="s">
        <v>62</v>
      </c>
      <c r="B63" s="12">
        <f t="shared" si="6"/>
        <v>41</v>
      </c>
      <c r="C63" s="12">
        <f t="shared" si="2"/>
        <v>37</v>
      </c>
      <c r="D63" s="12">
        <f t="shared" si="2"/>
        <v>4</v>
      </c>
      <c r="E63" s="13">
        <f t="shared" si="3"/>
        <v>0</v>
      </c>
      <c r="F63" s="15">
        <v>0</v>
      </c>
      <c r="G63" s="15">
        <v>0</v>
      </c>
      <c r="H63" s="13">
        <f t="shared" si="4"/>
        <v>41</v>
      </c>
      <c r="I63" s="13">
        <v>37</v>
      </c>
      <c r="J63" s="13">
        <v>4</v>
      </c>
      <c r="K63" s="13">
        <f t="shared" si="5"/>
        <v>0</v>
      </c>
      <c r="L63" s="15">
        <v>0</v>
      </c>
      <c r="M63" s="16">
        <v>0</v>
      </c>
    </row>
    <row r="64" spans="1:13" x14ac:dyDescent="0.25">
      <c r="B64" s="12"/>
      <c r="C64" s="12"/>
      <c r="D64" s="12"/>
      <c r="E64" s="13"/>
      <c r="F64" s="15"/>
      <c r="G64" s="15"/>
      <c r="H64" s="13"/>
      <c r="I64" s="15"/>
      <c r="J64" s="15"/>
      <c r="K64" s="13"/>
      <c r="L64" s="15"/>
      <c r="M64" s="16"/>
    </row>
    <row r="65" spans="1:13" x14ac:dyDescent="0.25">
      <c r="A65" s="19" t="s">
        <v>63</v>
      </c>
      <c r="B65" s="9">
        <f>SUM(C65+D65)</f>
        <v>555</v>
      </c>
      <c r="C65" s="9">
        <f>SUM(C66:C70)</f>
        <v>352</v>
      </c>
      <c r="D65" s="9">
        <f>SUM(D66:D70)</f>
        <v>203</v>
      </c>
      <c r="E65" s="9">
        <f t="shared" ref="E65:M65" si="12">SUM(E66:E70)</f>
        <v>227</v>
      </c>
      <c r="F65" s="9">
        <f t="shared" si="12"/>
        <v>140</v>
      </c>
      <c r="G65" s="9">
        <f t="shared" si="12"/>
        <v>87</v>
      </c>
      <c r="H65" s="9">
        <f t="shared" si="12"/>
        <v>194</v>
      </c>
      <c r="I65" s="9">
        <f t="shared" si="12"/>
        <v>112</v>
      </c>
      <c r="J65" s="9">
        <f t="shared" si="12"/>
        <v>82</v>
      </c>
      <c r="K65" s="9">
        <f t="shared" si="12"/>
        <v>134</v>
      </c>
      <c r="L65" s="9">
        <f t="shared" si="12"/>
        <v>100</v>
      </c>
      <c r="M65" s="10">
        <f t="shared" si="12"/>
        <v>34</v>
      </c>
    </row>
    <row r="66" spans="1:13" x14ac:dyDescent="0.25">
      <c r="A66" s="21" t="s">
        <v>64</v>
      </c>
      <c r="B66" s="12">
        <f t="shared" si="6"/>
        <v>78</v>
      </c>
      <c r="C66" s="12">
        <f t="shared" si="2"/>
        <v>48</v>
      </c>
      <c r="D66" s="12">
        <f t="shared" si="2"/>
        <v>30</v>
      </c>
      <c r="E66" s="13">
        <f t="shared" si="3"/>
        <v>0</v>
      </c>
      <c r="F66" s="15">
        <v>0</v>
      </c>
      <c r="G66" s="15">
        <v>0</v>
      </c>
      <c r="H66" s="13">
        <f t="shared" si="4"/>
        <v>58</v>
      </c>
      <c r="I66" s="13">
        <v>34</v>
      </c>
      <c r="J66" s="13">
        <v>24</v>
      </c>
      <c r="K66" s="13">
        <f t="shared" si="5"/>
        <v>20</v>
      </c>
      <c r="L66" s="15">
        <v>14</v>
      </c>
      <c r="M66" s="16">
        <v>6</v>
      </c>
    </row>
    <row r="67" spans="1:13" x14ac:dyDescent="0.25">
      <c r="A67" t="s">
        <v>65</v>
      </c>
      <c r="B67" s="12">
        <f t="shared" si="6"/>
        <v>395</v>
      </c>
      <c r="C67" s="12">
        <f t="shared" si="2"/>
        <v>253</v>
      </c>
      <c r="D67" s="12">
        <f t="shared" si="2"/>
        <v>142</v>
      </c>
      <c r="E67" s="13">
        <f t="shared" si="3"/>
        <v>227</v>
      </c>
      <c r="F67" s="13">
        <v>140</v>
      </c>
      <c r="G67" s="13">
        <v>87</v>
      </c>
      <c r="H67" s="13">
        <f t="shared" si="4"/>
        <v>101</v>
      </c>
      <c r="I67" s="13">
        <v>58</v>
      </c>
      <c r="J67" s="13">
        <v>43</v>
      </c>
      <c r="K67" s="13">
        <f t="shared" si="5"/>
        <v>67</v>
      </c>
      <c r="L67" s="15">
        <v>55</v>
      </c>
      <c r="M67" s="16">
        <v>12</v>
      </c>
    </row>
    <row r="68" spans="1:13" x14ac:dyDescent="0.25">
      <c r="A68" t="s">
        <v>66</v>
      </c>
      <c r="B68" s="12">
        <f t="shared" si="6"/>
        <v>73</v>
      </c>
      <c r="C68" s="12">
        <f t="shared" si="2"/>
        <v>43</v>
      </c>
      <c r="D68" s="12">
        <f t="shared" si="2"/>
        <v>30</v>
      </c>
      <c r="E68" s="13">
        <f t="shared" si="3"/>
        <v>0</v>
      </c>
      <c r="F68" s="15">
        <v>0</v>
      </c>
      <c r="G68" s="15">
        <v>0</v>
      </c>
      <c r="H68" s="13">
        <f t="shared" si="4"/>
        <v>35</v>
      </c>
      <c r="I68" s="13">
        <v>20</v>
      </c>
      <c r="J68" s="13">
        <v>15</v>
      </c>
      <c r="K68" s="13">
        <f t="shared" si="5"/>
        <v>38</v>
      </c>
      <c r="L68" s="15">
        <v>23</v>
      </c>
      <c r="M68" s="16">
        <v>15</v>
      </c>
    </row>
    <row r="69" spans="1:13" x14ac:dyDescent="0.25">
      <c r="A69" t="s">
        <v>67</v>
      </c>
      <c r="B69" s="12">
        <f t="shared" si="6"/>
        <v>7</v>
      </c>
      <c r="C69" s="12">
        <f t="shared" si="2"/>
        <v>7</v>
      </c>
      <c r="D69" s="12">
        <f t="shared" si="2"/>
        <v>0</v>
      </c>
      <c r="E69" s="13">
        <f t="shared" si="3"/>
        <v>0</v>
      </c>
      <c r="F69" s="15">
        <v>0</v>
      </c>
      <c r="G69" s="15">
        <v>0</v>
      </c>
      <c r="H69" s="13">
        <f t="shared" si="4"/>
        <v>0</v>
      </c>
      <c r="I69" s="15">
        <v>0</v>
      </c>
      <c r="J69" s="15">
        <v>0</v>
      </c>
      <c r="K69" s="13">
        <f t="shared" si="5"/>
        <v>7</v>
      </c>
      <c r="L69" s="15">
        <v>7</v>
      </c>
      <c r="M69" s="16">
        <v>0</v>
      </c>
    </row>
    <row r="70" spans="1:13" x14ac:dyDescent="0.25">
      <c r="A70" t="s">
        <v>68</v>
      </c>
      <c r="B70" s="12">
        <f t="shared" si="6"/>
        <v>2</v>
      </c>
      <c r="C70" s="12">
        <f t="shared" si="2"/>
        <v>1</v>
      </c>
      <c r="D70" s="12">
        <f t="shared" si="2"/>
        <v>1</v>
      </c>
      <c r="E70" s="13">
        <f t="shared" si="3"/>
        <v>0</v>
      </c>
      <c r="F70" s="15">
        <v>0</v>
      </c>
      <c r="G70" s="15">
        <v>0</v>
      </c>
      <c r="H70" s="13">
        <f t="shared" si="4"/>
        <v>0</v>
      </c>
      <c r="I70" s="15">
        <v>0</v>
      </c>
      <c r="J70" s="15">
        <v>0</v>
      </c>
      <c r="K70" s="13">
        <f t="shared" si="5"/>
        <v>2</v>
      </c>
      <c r="L70" s="15">
        <v>1</v>
      </c>
      <c r="M70" s="16">
        <v>1</v>
      </c>
    </row>
    <row r="71" spans="1:13" x14ac:dyDescent="0.25">
      <c r="B71" s="12"/>
      <c r="C71" s="12"/>
      <c r="D71" s="12"/>
      <c r="E71" s="13"/>
      <c r="F71" s="15"/>
      <c r="G71" s="15"/>
      <c r="H71" s="13"/>
      <c r="I71" s="15"/>
      <c r="J71" s="15"/>
      <c r="K71" s="13"/>
      <c r="L71" s="15"/>
      <c r="M71" s="16"/>
    </row>
    <row r="72" spans="1:13" x14ac:dyDescent="0.25">
      <c r="A72" s="19" t="s">
        <v>69</v>
      </c>
      <c r="B72" s="9">
        <f>SUM(C72+D72)</f>
        <v>1639</v>
      </c>
      <c r="C72" s="9">
        <f>SUM(C73:C77)</f>
        <v>1321</v>
      </c>
      <c r="D72" s="9">
        <f>SUM(D73:D77)</f>
        <v>318</v>
      </c>
      <c r="E72" s="9">
        <f t="shared" ref="E72:M72" si="13">SUM(E73:E77)</f>
        <v>789</v>
      </c>
      <c r="F72" s="9">
        <f t="shared" si="13"/>
        <v>623</v>
      </c>
      <c r="G72" s="9">
        <f t="shared" si="13"/>
        <v>166</v>
      </c>
      <c r="H72" s="9">
        <f t="shared" si="13"/>
        <v>645</v>
      </c>
      <c r="I72" s="9">
        <f t="shared" si="13"/>
        <v>522</v>
      </c>
      <c r="J72" s="9">
        <f t="shared" si="13"/>
        <v>123</v>
      </c>
      <c r="K72" s="9">
        <f t="shared" si="13"/>
        <v>198</v>
      </c>
      <c r="L72" s="9">
        <f t="shared" si="13"/>
        <v>170</v>
      </c>
      <c r="M72" s="10">
        <f t="shared" si="13"/>
        <v>28</v>
      </c>
    </row>
    <row r="73" spans="1:13" x14ac:dyDescent="0.25">
      <c r="A73" s="21" t="s">
        <v>70</v>
      </c>
      <c r="B73" s="12">
        <f t="shared" ref="B73:B93" si="14">SUM(C73:D73)</f>
        <v>796</v>
      </c>
      <c r="C73" s="12">
        <f>SUM(F73+I73+L76)</f>
        <v>629</v>
      </c>
      <c r="D73" s="12">
        <f>SUM(G73+J73+M76)</f>
        <v>167</v>
      </c>
      <c r="E73" s="13">
        <f t="shared" ref="E73:E93" si="15">SUM(F73:G73)</f>
        <v>789</v>
      </c>
      <c r="F73" s="13">
        <v>623</v>
      </c>
      <c r="G73" s="13">
        <v>166</v>
      </c>
      <c r="H73" s="13">
        <f t="shared" ref="H73:H93" si="16">SUM(I73:J73)</f>
        <v>0</v>
      </c>
      <c r="I73" s="15">
        <v>0</v>
      </c>
      <c r="J73" s="15">
        <v>0</v>
      </c>
      <c r="K73" s="13">
        <v>0</v>
      </c>
      <c r="L73" s="22">
        <v>0</v>
      </c>
      <c r="M73" s="23">
        <v>0</v>
      </c>
    </row>
    <row r="74" spans="1:13" x14ac:dyDescent="0.25">
      <c r="A74" t="s">
        <v>71</v>
      </c>
      <c r="B74" s="12">
        <f t="shared" si="14"/>
        <v>132</v>
      </c>
      <c r="C74" s="12">
        <f t="shared" ref="C74:D93" si="17">SUM(F74+I74+L74)</f>
        <v>100</v>
      </c>
      <c r="D74" s="12">
        <f t="shared" si="17"/>
        <v>32</v>
      </c>
      <c r="E74" s="13">
        <f t="shared" si="15"/>
        <v>0</v>
      </c>
      <c r="F74" s="15">
        <v>0</v>
      </c>
      <c r="G74" s="15">
        <v>0</v>
      </c>
      <c r="H74" s="13">
        <f t="shared" si="16"/>
        <v>132</v>
      </c>
      <c r="I74" s="13">
        <v>100</v>
      </c>
      <c r="J74" s="13">
        <v>32</v>
      </c>
      <c r="K74" s="13">
        <f t="shared" ref="K74:K93" si="18">SUM(L74:M74)</f>
        <v>0</v>
      </c>
      <c r="L74" s="15">
        <v>0</v>
      </c>
      <c r="M74" s="16">
        <v>0</v>
      </c>
    </row>
    <row r="75" spans="1:13" x14ac:dyDescent="0.25">
      <c r="A75" t="s">
        <v>72</v>
      </c>
      <c r="B75" s="12">
        <f>SUM(C75:D75)</f>
        <v>585</v>
      </c>
      <c r="C75" s="12">
        <f>SUM(F75+I75+L75)</f>
        <v>487</v>
      </c>
      <c r="D75" s="12">
        <f>SUM(G75+J75+M75)</f>
        <v>98</v>
      </c>
      <c r="E75" s="13">
        <f t="shared" si="15"/>
        <v>0</v>
      </c>
      <c r="F75" s="15">
        <v>0</v>
      </c>
      <c r="G75" s="15">
        <v>0</v>
      </c>
      <c r="H75" s="13">
        <f t="shared" si="16"/>
        <v>394</v>
      </c>
      <c r="I75" s="13">
        <v>323</v>
      </c>
      <c r="J75" s="13">
        <v>71</v>
      </c>
      <c r="K75" s="13">
        <f>SUM(L75:M75)</f>
        <v>191</v>
      </c>
      <c r="L75" s="15">
        <v>164</v>
      </c>
      <c r="M75" s="16">
        <v>27</v>
      </c>
    </row>
    <row r="76" spans="1:13" x14ac:dyDescent="0.25">
      <c r="A76" t="s">
        <v>73</v>
      </c>
      <c r="B76" s="12">
        <f t="shared" si="14"/>
        <v>126</v>
      </c>
      <c r="C76" s="12">
        <f>SUM(F76+I76+L76)</f>
        <v>105</v>
      </c>
      <c r="D76" s="12">
        <f>SUM(G76+J76+M76)</f>
        <v>21</v>
      </c>
      <c r="E76" s="13">
        <f t="shared" si="15"/>
        <v>0</v>
      </c>
      <c r="F76" s="15">
        <v>0</v>
      </c>
      <c r="G76" s="15">
        <v>0</v>
      </c>
      <c r="H76" s="13">
        <f t="shared" si="16"/>
        <v>119</v>
      </c>
      <c r="I76" s="13">
        <v>99</v>
      </c>
      <c r="J76" s="13">
        <v>20</v>
      </c>
      <c r="K76" s="13">
        <f>SUM(L76:M76)</f>
        <v>7</v>
      </c>
      <c r="L76" s="15">
        <v>6</v>
      </c>
      <c r="M76" s="16">
        <v>1</v>
      </c>
    </row>
    <row r="77" spans="1:13" x14ac:dyDescent="0.25">
      <c r="A77" t="s">
        <v>74</v>
      </c>
      <c r="B77" s="12">
        <f t="shared" si="14"/>
        <v>0</v>
      </c>
      <c r="C77" s="12">
        <f t="shared" si="17"/>
        <v>0</v>
      </c>
      <c r="D77" s="12">
        <f t="shared" si="17"/>
        <v>0</v>
      </c>
      <c r="E77" s="13">
        <f t="shared" si="15"/>
        <v>0</v>
      </c>
      <c r="F77" s="15">
        <v>0</v>
      </c>
      <c r="G77" s="15">
        <v>0</v>
      </c>
      <c r="H77" s="13">
        <f t="shared" si="16"/>
        <v>0</v>
      </c>
      <c r="I77" s="15">
        <v>0</v>
      </c>
      <c r="J77" s="15">
        <v>0</v>
      </c>
      <c r="K77" s="13">
        <f t="shared" si="18"/>
        <v>0</v>
      </c>
      <c r="L77" s="15">
        <v>0</v>
      </c>
      <c r="M77" s="16">
        <v>0</v>
      </c>
    </row>
    <row r="78" spans="1:13" x14ac:dyDescent="0.25">
      <c r="B78" s="12"/>
      <c r="C78" s="12"/>
      <c r="D78" s="12"/>
      <c r="E78" s="13"/>
      <c r="F78" s="15"/>
      <c r="G78" s="15"/>
      <c r="H78" s="13"/>
      <c r="I78" s="15"/>
      <c r="J78" s="15"/>
      <c r="K78" s="13"/>
      <c r="L78" s="15"/>
      <c r="M78" s="16"/>
    </row>
    <row r="79" spans="1:13" x14ac:dyDescent="0.25">
      <c r="A79" s="19" t="s">
        <v>75</v>
      </c>
      <c r="B79" s="9">
        <f>SUM(C79+D79)</f>
        <v>262</v>
      </c>
      <c r="C79" s="9">
        <f>SUM(C80:C82)</f>
        <v>235</v>
      </c>
      <c r="D79" s="9">
        <f>SUM(D80:D82)</f>
        <v>27</v>
      </c>
      <c r="E79" s="9">
        <f t="shared" ref="E79:M79" si="19">SUM(E80:E82)</f>
        <v>0</v>
      </c>
      <c r="F79" s="9">
        <f t="shared" si="19"/>
        <v>0</v>
      </c>
      <c r="G79" s="9">
        <f t="shared" si="19"/>
        <v>0</v>
      </c>
      <c r="H79" s="9">
        <f t="shared" si="19"/>
        <v>221</v>
      </c>
      <c r="I79" s="9">
        <f t="shared" si="19"/>
        <v>198</v>
      </c>
      <c r="J79" s="9">
        <f t="shared" si="19"/>
        <v>23</v>
      </c>
      <c r="K79" s="9">
        <f t="shared" si="19"/>
        <v>41</v>
      </c>
      <c r="L79" s="9">
        <f t="shared" si="19"/>
        <v>37</v>
      </c>
      <c r="M79" s="10">
        <f t="shared" si="19"/>
        <v>4</v>
      </c>
    </row>
    <row r="80" spans="1:13" x14ac:dyDescent="0.25">
      <c r="A80" s="19" t="s">
        <v>76</v>
      </c>
      <c r="B80" s="12">
        <f t="shared" si="14"/>
        <v>101</v>
      </c>
      <c r="C80" s="12">
        <f t="shared" si="17"/>
        <v>91</v>
      </c>
      <c r="D80" s="12">
        <f t="shared" si="17"/>
        <v>10</v>
      </c>
      <c r="E80" s="13">
        <f t="shared" si="15"/>
        <v>0</v>
      </c>
      <c r="F80" s="15">
        <v>0</v>
      </c>
      <c r="G80" s="15">
        <v>0</v>
      </c>
      <c r="H80" s="13">
        <f t="shared" si="16"/>
        <v>81</v>
      </c>
      <c r="I80" s="15">
        <v>73</v>
      </c>
      <c r="J80" s="15">
        <v>8</v>
      </c>
      <c r="K80" s="13">
        <f t="shared" si="18"/>
        <v>20</v>
      </c>
      <c r="L80" s="15">
        <v>18</v>
      </c>
      <c r="M80" s="16">
        <v>2</v>
      </c>
    </row>
    <row r="81" spans="1:13" x14ac:dyDescent="0.25">
      <c r="A81" s="19" t="s">
        <v>77</v>
      </c>
      <c r="B81" s="12">
        <f t="shared" si="14"/>
        <v>84</v>
      </c>
      <c r="C81" s="12">
        <f t="shared" si="17"/>
        <v>79</v>
      </c>
      <c r="D81" s="12">
        <f t="shared" si="17"/>
        <v>5</v>
      </c>
      <c r="E81" s="13">
        <f t="shared" si="15"/>
        <v>0</v>
      </c>
      <c r="F81" s="15">
        <v>0</v>
      </c>
      <c r="G81" s="15">
        <v>0</v>
      </c>
      <c r="H81" s="13">
        <f t="shared" si="16"/>
        <v>72</v>
      </c>
      <c r="I81" s="13">
        <v>68</v>
      </c>
      <c r="J81" s="13">
        <v>4</v>
      </c>
      <c r="K81" s="13">
        <f t="shared" si="18"/>
        <v>12</v>
      </c>
      <c r="L81" s="15">
        <v>11</v>
      </c>
      <c r="M81" s="16">
        <v>1</v>
      </c>
    </row>
    <row r="82" spans="1:13" x14ac:dyDescent="0.25">
      <c r="A82" s="19" t="s">
        <v>78</v>
      </c>
      <c r="B82" s="12">
        <f t="shared" si="14"/>
        <v>77</v>
      </c>
      <c r="C82" s="12">
        <f t="shared" si="17"/>
        <v>65</v>
      </c>
      <c r="D82" s="12">
        <f t="shared" si="17"/>
        <v>12</v>
      </c>
      <c r="E82" s="13">
        <f t="shared" si="15"/>
        <v>0</v>
      </c>
      <c r="F82" s="15">
        <v>0</v>
      </c>
      <c r="G82" s="15">
        <v>0</v>
      </c>
      <c r="H82" s="13">
        <f t="shared" si="16"/>
        <v>68</v>
      </c>
      <c r="I82" s="13">
        <v>57</v>
      </c>
      <c r="J82" s="13">
        <v>11</v>
      </c>
      <c r="K82" s="13">
        <f t="shared" si="18"/>
        <v>9</v>
      </c>
      <c r="L82" s="15">
        <v>8</v>
      </c>
      <c r="M82" s="16">
        <v>1</v>
      </c>
    </row>
    <row r="83" spans="1:13" x14ac:dyDescent="0.25">
      <c r="B83" s="12"/>
      <c r="C83" s="12"/>
      <c r="D83" s="12"/>
      <c r="E83" s="13"/>
      <c r="F83" s="15"/>
      <c r="G83" s="15"/>
      <c r="H83" s="13"/>
      <c r="I83" s="15"/>
      <c r="J83" s="15"/>
      <c r="K83" s="13"/>
      <c r="L83" s="15"/>
      <c r="M83" s="16"/>
    </row>
    <row r="84" spans="1:13" x14ac:dyDescent="0.25">
      <c r="A84" s="19" t="s">
        <v>79</v>
      </c>
      <c r="B84" s="9">
        <f>SUM(C84+D84)</f>
        <v>398</v>
      </c>
      <c r="C84" s="9">
        <f>SUM(C85:C87)</f>
        <v>104</v>
      </c>
      <c r="D84" s="9">
        <f>SUM(D85:D87)</f>
        <v>294</v>
      </c>
      <c r="E84" s="9">
        <f t="shared" ref="E84:L84" si="20">SUM(E85:E87)</f>
        <v>362</v>
      </c>
      <c r="F84" s="9">
        <f t="shared" si="20"/>
        <v>89</v>
      </c>
      <c r="G84" s="9">
        <f t="shared" si="20"/>
        <v>273</v>
      </c>
      <c r="H84" s="9">
        <f t="shared" si="20"/>
        <v>36</v>
      </c>
      <c r="I84" s="9">
        <f t="shared" si="20"/>
        <v>15</v>
      </c>
      <c r="J84" s="9">
        <f t="shared" si="20"/>
        <v>21</v>
      </c>
      <c r="K84" s="9">
        <f t="shared" si="20"/>
        <v>0</v>
      </c>
      <c r="L84" s="9">
        <f t="shared" si="20"/>
        <v>0</v>
      </c>
      <c r="M84" s="10">
        <f>SUM(M85:M87)</f>
        <v>0</v>
      </c>
    </row>
    <row r="85" spans="1:13" x14ac:dyDescent="0.25">
      <c r="A85" s="21" t="s">
        <v>80</v>
      </c>
      <c r="B85" s="12">
        <f t="shared" si="14"/>
        <v>204</v>
      </c>
      <c r="C85" s="12">
        <f t="shared" si="17"/>
        <v>47</v>
      </c>
      <c r="D85" s="12">
        <f t="shared" si="17"/>
        <v>157</v>
      </c>
      <c r="E85" s="13">
        <f t="shared" si="15"/>
        <v>204</v>
      </c>
      <c r="F85" s="13">
        <v>47</v>
      </c>
      <c r="G85" s="13">
        <v>157</v>
      </c>
      <c r="H85" s="13">
        <f t="shared" si="16"/>
        <v>0</v>
      </c>
      <c r="I85" s="15">
        <v>0</v>
      </c>
      <c r="J85" s="15">
        <v>0</v>
      </c>
      <c r="K85" s="13">
        <f t="shared" si="18"/>
        <v>0</v>
      </c>
      <c r="L85" s="15">
        <v>0</v>
      </c>
      <c r="M85" s="16">
        <v>0</v>
      </c>
    </row>
    <row r="86" spans="1:13" x14ac:dyDescent="0.25">
      <c r="A86" s="21" t="s">
        <v>81</v>
      </c>
      <c r="B86" s="12">
        <f t="shared" si="14"/>
        <v>158</v>
      </c>
      <c r="C86" s="12">
        <f t="shared" si="17"/>
        <v>42</v>
      </c>
      <c r="D86" s="12">
        <f t="shared" si="17"/>
        <v>116</v>
      </c>
      <c r="E86" s="13">
        <f t="shared" si="15"/>
        <v>158</v>
      </c>
      <c r="F86" s="13">
        <v>42</v>
      </c>
      <c r="G86" s="13">
        <v>116</v>
      </c>
      <c r="H86" s="13">
        <f t="shared" si="16"/>
        <v>0</v>
      </c>
      <c r="I86" s="15">
        <v>0</v>
      </c>
      <c r="J86" s="15">
        <v>0</v>
      </c>
      <c r="K86" s="13">
        <f t="shared" si="18"/>
        <v>0</v>
      </c>
      <c r="L86" s="15">
        <v>0</v>
      </c>
      <c r="M86" s="16">
        <v>0</v>
      </c>
    </row>
    <row r="87" spans="1:13" x14ac:dyDescent="0.25">
      <c r="A87" t="s">
        <v>82</v>
      </c>
      <c r="B87" s="12">
        <f t="shared" si="14"/>
        <v>36</v>
      </c>
      <c r="C87" s="12">
        <f t="shared" si="17"/>
        <v>15</v>
      </c>
      <c r="D87" s="12">
        <f t="shared" si="17"/>
        <v>21</v>
      </c>
      <c r="E87" s="13">
        <f t="shared" si="15"/>
        <v>0</v>
      </c>
      <c r="F87" s="15">
        <v>0</v>
      </c>
      <c r="G87" s="15">
        <v>0</v>
      </c>
      <c r="H87" s="13">
        <f t="shared" si="16"/>
        <v>36</v>
      </c>
      <c r="I87" s="13">
        <v>15</v>
      </c>
      <c r="J87" s="13">
        <v>21</v>
      </c>
      <c r="K87" s="13">
        <f t="shared" si="18"/>
        <v>0</v>
      </c>
      <c r="L87" s="15">
        <v>0</v>
      </c>
      <c r="M87" s="16">
        <v>0</v>
      </c>
    </row>
    <row r="88" spans="1:13" x14ac:dyDescent="0.25">
      <c r="B88" s="12"/>
      <c r="C88" s="12"/>
      <c r="D88" s="12"/>
      <c r="E88" s="13"/>
      <c r="F88" s="15"/>
      <c r="G88" s="15"/>
      <c r="H88" s="13"/>
      <c r="I88" s="15"/>
      <c r="J88" s="15"/>
      <c r="K88" s="13"/>
      <c r="L88" s="15"/>
      <c r="M88" s="16"/>
    </row>
    <row r="89" spans="1:13" x14ac:dyDescent="0.25">
      <c r="A89" s="19" t="s">
        <v>83</v>
      </c>
      <c r="B89" s="9">
        <f>SUM(C89+D89)</f>
        <v>109</v>
      </c>
      <c r="C89" s="9">
        <f>SUM(C90)</f>
        <v>46</v>
      </c>
      <c r="D89" s="9">
        <f>SUM(D90)</f>
        <v>63</v>
      </c>
      <c r="E89" s="9">
        <f t="shared" ref="E89:M89" si="21">SUM(E90)</f>
        <v>0</v>
      </c>
      <c r="F89" s="9">
        <f t="shared" si="21"/>
        <v>0</v>
      </c>
      <c r="G89" s="9">
        <f t="shared" si="21"/>
        <v>0</v>
      </c>
      <c r="H89" s="9">
        <f t="shared" si="21"/>
        <v>97</v>
      </c>
      <c r="I89" s="9">
        <f t="shared" si="21"/>
        <v>37</v>
      </c>
      <c r="J89" s="9">
        <f t="shared" si="21"/>
        <v>60</v>
      </c>
      <c r="K89" s="9">
        <f t="shared" si="21"/>
        <v>12</v>
      </c>
      <c r="L89" s="9">
        <f t="shared" si="21"/>
        <v>9</v>
      </c>
      <c r="M89" s="10">
        <f t="shared" si="21"/>
        <v>3</v>
      </c>
    </row>
    <row r="90" spans="1:13" x14ac:dyDescent="0.25">
      <c r="A90" t="s">
        <v>84</v>
      </c>
      <c r="B90" s="12">
        <f t="shared" si="14"/>
        <v>109</v>
      </c>
      <c r="C90" s="12">
        <f t="shared" si="17"/>
        <v>46</v>
      </c>
      <c r="D90" s="12">
        <f t="shared" si="17"/>
        <v>63</v>
      </c>
      <c r="E90" s="13">
        <f t="shared" si="15"/>
        <v>0</v>
      </c>
      <c r="F90" s="15">
        <v>0</v>
      </c>
      <c r="G90" s="15">
        <v>0</v>
      </c>
      <c r="H90" s="13">
        <f t="shared" si="16"/>
        <v>97</v>
      </c>
      <c r="I90" s="13">
        <v>37</v>
      </c>
      <c r="J90" s="13">
        <v>60</v>
      </c>
      <c r="K90" s="13">
        <f t="shared" si="18"/>
        <v>12</v>
      </c>
      <c r="L90" s="15">
        <v>9</v>
      </c>
      <c r="M90" s="16">
        <v>3</v>
      </c>
    </row>
    <row r="91" spans="1:13" x14ac:dyDescent="0.25">
      <c r="B91" s="12"/>
      <c r="C91" s="12"/>
      <c r="D91" s="12"/>
      <c r="E91" s="13"/>
      <c r="F91" s="15"/>
      <c r="G91" s="15"/>
      <c r="H91" s="13"/>
      <c r="I91" s="15"/>
      <c r="J91" s="15"/>
      <c r="K91" s="13"/>
      <c r="L91" s="15"/>
      <c r="M91" s="16"/>
    </row>
    <row r="92" spans="1:13" x14ac:dyDescent="0.25">
      <c r="A92" s="19" t="s">
        <v>85</v>
      </c>
      <c r="B92" s="9">
        <f>SUM(C92+D92)</f>
        <v>5</v>
      </c>
      <c r="C92" s="9">
        <f t="shared" ref="C92:M92" si="22">SUM(C93)</f>
        <v>5</v>
      </c>
      <c r="D92" s="9">
        <f t="shared" si="22"/>
        <v>0</v>
      </c>
      <c r="E92" s="9">
        <f t="shared" si="22"/>
        <v>0</v>
      </c>
      <c r="F92" s="9">
        <f t="shared" si="22"/>
        <v>0</v>
      </c>
      <c r="G92" s="9">
        <f t="shared" si="22"/>
        <v>0</v>
      </c>
      <c r="H92" s="9">
        <f t="shared" si="22"/>
        <v>2</v>
      </c>
      <c r="I92" s="9">
        <f t="shared" si="22"/>
        <v>2</v>
      </c>
      <c r="J92" s="9">
        <f t="shared" si="22"/>
        <v>0</v>
      </c>
      <c r="K92" s="9">
        <f t="shared" si="22"/>
        <v>3</v>
      </c>
      <c r="L92" s="9">
        <f t="shared" si="22"/>
        <v>3</v>
      </c>
      <c r="M92" s="10">
        <f t="shared" si="22"/>
        <v>0</v>
      </c>
    </row>
    <row r="93" spans="1:13" ht="17.25" thickBot="1" x14ac:dyDescent="0.3">
      <c r="A93" s="24" t="s">
        <v>86</v>
      </c>
      <c r="B93" s="25">
        <f t="shared" si="14"/>
        <v>5</v>
      </c>
      <c r="C93" s="25">
        <f t="shared" si="17"/>
        <v>5</v>
      </c>
      <c r="D93" s="25">
        <f t="shared" si="17"/>
        <v>0</v>
      </c>
      <c r="E93" s="26">
        <f t="shared" si="15"/>
        <v>0</v>
      </c>
      <c r="F93" s="27">
        <v>0</v>
      </c>
      <c r="G93" s="27">
        <v>0</v>
      </c>
      <c r="H93" s="26">
        <f t="shared" si="16"/>
        <v>2</v>
      </c>
      <c r="I93" s="26">
        <v>2</v>
      </c>
      <c r="J93" s="26">
        <v>0</v>
      </c>
      <c r="K93" s="26">
        <f t="shared" si="18"/>
        <v>3</v>
      </c>
      <c r="L93" s="27">
        <v>3</v>
      </c>
      <c r="M93" s="28">
        <v>0</v>
      </c>
    </row>
    <row r="94" spans="1:13" x14ac:dyDescent="0.25">
      <c r="E94" s="29"/>
    </row>
    <row r="97" spans="1:1" x14ac:dyDescent="0.25">
      <c r="A97" t="s">
        <v>88</v>
      </c>
    </row>
  </sheetData>
  <mergeCells count="6">
    <mergeCell ref="A1:M1"/>
    <mergeCell ref="A2:A3"/>
    <mergeCell ref="B2:D2"/>
    <mergeCell ref="E2:G2"/>
    <mergeCell ref="H2:J2"/>
    <mergeCell ref="K2:M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2016-08-22T06:52:44Z</dcterms:modified>
</cp:coreProperties>
</file>