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wei\Dropbox\WeiWork\Course_CGU\2021Autumn\MCE\"/>
    </mc:Choice>
  </mc:AlternateContent>
  <bookViews>
    <workbookView xWindow="0" yWindow="0" windowWidth="25600" windowHeight="10590"/>
  </bookViews>
  <sheets>
    <sheet name="總成績" sheetId="5" r:id="rId1"/>
    <sheet name="期中考" sheetId="2" r:id="rId2"/>
    <sheet name="期末考" sheetId="3" r:id="rId3"/>
    <sheet name="預報們" sheetId="6" r:id="rId4"/>
    <sheet name="實驗1-3" sheetId="7" r:id="rId5"/>
    <sheet name="實驗4-6" sheetId="8" r:id="rId6"/>
    <sheet name="Demo紀錄" sheetId="1" r:id="rId7"/>
  </sheets>
  <calcPr calcId="162913"/>
</workbook>
</file>

<file path=xl/calcChain.xml><?xml version="1.0" encoding="utf-8"?>
<calcChain xmlns="http://schemas.openxmlformats.org/spreadsheetml/2006/main">
  <c r="L62" i="5" l="1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6" i="5"/>
  <c r="L15" i="5"/>
  <c r="L13" i="5"/>
  <c r="L12" i="5"/>
  <c r="L11" i="5"/>
  <c r="L10" i="5"/>
  <c r="L9" i="5"/>
  <c r="L8" i="5"/>
  <c r="L7" i="5"/>
  <c r="L6" i="5"/>
  <c r="L5" i="5"/>
  <c r="L4" i="5"/>
  <c r="L3" i="5"/>
  <c r="L2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U18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F3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K3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J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" i="6"/>
  <c r="K62" i="2" l="1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<sst xmlns="http://schemas.openxmlformats.org/spreadsheetml/2006/main" count="1011" uniqueCount="263">
  <si>
    <t>Lab1</t>
  </si>
  <si>
    <t>Lab2</t>
  </si>
  <si>
    <t>Lab3</t>
  </si>
  <si>
    <t>Lab4</t>
  </si>
  <si>
    <t>Lab5</t>
  </si>
  <si>
    <t>Lab6</t>
  </si>
  <si>
    <t>儀器</t>
  </si>
  <si>
    <t>做出來</t>
  </si>
  <si>
    <t>做出來&amp;問題</t>
  </si>
  <si>
    <t>bonus(10%)</t>
  </si>
  <si>
    <t>Basic(80%)</t>
  </si>
  <si>
    <t>Bonus1(20%)</t>
  </si>
  <si>
    <t>Bonus2-1(10%)</t>
  </si>
  <si>
    <t>Bonus2-2(10%)</t>
  </si>
  <si>
    <t>Basic (80%)</t>
  </si>
  <si>
    <t>bonus1(10%)</t>
  </si>
  <si>
    <t>bonus(20%)</t>
  </si>
  <si>
    <t>資訊工程學系</t>
  </si>
  <si>
    <t>B0727246</t>
  </si>
  <si>
    <t>劉瑞和</t>
  </si>
  <si>
    <t>B0729003</t>
  </si>
  <si>
    <t>何妍霖</t>
  </si>
  <si>
    <t>B0729061</t>
  </si>
  <si>
    <t>余承叡</t>
  </si>
  <si>
    <t>B0729063</t>
  </si>
  <si>
    <t>黃紹禎</t>
  </si>
  <si>
    <t>B0729065</t>
  </si>
  <si>
    <t>歐姸君</t>
  </si>
  <si>
    <t>B0744149</t>
  </si>
  <si>
    <t>白儀婕</t>
  </si>
  <si>
    <t>B0822016</t>
  </si>
  <si>
    <t>虞 典</t>
  </si>
  <si>
    <t>B0827213</t>
  </si>
  <si>
    <t>陳昱慈</t>
  </si>
  <si>
    <t>B0829001</t>
  </si>
  <si>
    <t>姜念廷</t>
  </si>
  <si>
    <t>B0829004</t>
  </si>
  <si>
    <t>杜旭東</t>
  </si>
  <si>
    <t>B0829005</t>
  </si>
  <si>
    <t>黃淞蜂</t>
  </si>
  <si>
    <t>B0829006</t>
  </si>
  <si>
    <t>高誌頡</t>
  </si>
  <si>
    <t>B0829007</t>
  </si>
  <si>
    <t>劉俊懌</t>
  </si>
  <si>
    <t>B0829009</t>
  </si>
  <si>
    <t>王凱心</t>
  </si>
  <si>
    <t>B0829010</t>
  </si>
  <si>
    <t>柯名軒</t>
  </si>
  <si>
    <t>B0829011</t>
  </si>
  <si>
    <t>王紹丞</t>
  </si>
  <si>
    <t>B0829012</t>
  </si>
  <si>
    <t>鄭家竣</t>
  </si>
  <si>
    <t>B0829013</t>
  </si>
  <si>
    <t>林冠斌</t>
  </si>
  <si>
    <t>B0829014</t>
  </si>
  <si>
    <t>張玉歆</t>
  </si>
  <si>
    <t>B0829015</t>
  </si>
  <si>
    <t>黃聖文</t>
  </si>
  <si>
    <t>B0829016</t>
  </si>
  <si>
    <t>邱弘璽</t>
  </si>
  <si>
    <t>B0829017</t>
  </si>
  <si>
    <t>張 睿</t>
  </si>
  <si>
    <t>B0829018</t>
  </si>
  <si>
    <t>蔡承峻</t>
  </si>
  <si>
    <t>B0829020</t>
  </si>
  <si>
    <t>邵思絜</t>
  </si>
  <si>
    <t>B0829021</t>
  </si>
  <si>
    <t>游婷婷</t>
  </si>
  <si>
    <t>B0829022</t>
  </si>
  <si>
    <t>翁旻醇</t>
  </si>
  <si>
    <t>B0829024</t>
  </si>
  <si>
    <t>葉季儒</t>
  </si>
  <si>
    <t>B0829025</t>
  </si>
  <si>
    <t>林宥任</t>
  </si>
  <si>
    <t>B0829026</t>
  </si>
  <si>
    <t>李宥睿</t>
  </si>
  <si>
    <t>B0829027</t>
  </si>
  <si>
    <t>鄭星逸</t>
  </si>
  <si>
    <t>B0829028</t>
  </si>
  <si>
    <t>葉子綸</t>
  </si>
  <si>
    <t>B0829029</t>
  </si>
  <si>
    <t>劉建良</t>
  </si>
  <si>
    <t>B0829031</t>
  </si>
  <si>
    <t>繆緹綸</t>
  </si>
  <si>
    <t>B0829032</t>
  </si>
  <si>
    <t>廖珮萱</t>
  </si>
  <si>
    <t>B0829034</t>
  </si>
  <si>
    <t>余若慈</t>
  </si>
  <si>
    <t>B0829035</t>
  </si>
  <si>
    <t>莊淙賢</t>
  </si>
  <si>
    <t>B0829037</t>
  </si>
  <si>
    <t>吳紹齊</t>
  </si>
  <si>
    <t>B0829039</t>
  </si>
  <si>
    <t>王語堂</t>
  </si>
  <si>
    <t>B0829040</t>
  </si>
  <si>
    <t>許珈綺</t>
  </si>
  <si>
    <t>B0829042</t>
  </si>
  <si>
    <t>陳星潔</t>
  </si>
  <si>
    <t>B0829043</t>
  </si>
  <si>
    <t>雷倬昀</t>
  </si>
  <si>
    <t>B0829044</t>
  </si>
  <si>
    <t>葉丙俊</t>
  </si>
  <si>
    <t>B0829048</t>
  </si>
  <si>
    <t>李孟嘉</t>
  </si>
  <si>
    <t>B0829049</t>
  </si>
  <si>
    <t>朱紫綸</t>
  </si>
  <si>
    <t>B0829051</t>
  </si>
  <si>
    <t>吳沛聲</t>
  </si>
  <si>
    <t>B0829053</t>
  </si>
  <si>
    <t>張耀倫</t>
  </si>
  <si>
    <t>B0829054</t>
  </si>
  <si>
    <t>李彥廷</t>
  </si>
  <si>
    <t>B0829055</t>
  </si>
  <si>
    <t>毛聖淇</t>
  </si>
  <si>
    <t>B0829056</t>
  </si>
  <si>
    <t>陳 杰</t>
  </si>
  <si>
    <t>B0829057</t>
  </si>
  <si>
    <t>沈沛錡</t>
  </si>
  <si>
    <t>B0829058</t>
  </si>
  <si>
    <t>陳嘉宥</t>
  </si>
  <si>
    <t>B0829059</t>
  </si>
  <si>
    <t>呂欣玲</t>
  </si>
  <si>
    <t>B0829060</t>
  </si>
  <si>
    <t>黃至祥</t>
  </si>
  <si>
    <t>B0829061</t>
  </si>
  <si>
    <t>蔡宇翔</t>
  </si>
  <si>
    <t>B0829062</t>
  </si>
  <si>
    <t>許亨宇</t>
  </si>
  <si>
    <t>B0829064</t>
  </si>
  <si>
    <t>林冠伶</t>
  </si>
  <si>
    <t>B0829066</t>
  </si>
  <si>
    <t>嚴佳華</t>
  </si>
  <si>
    <t>B0842042</t>
  </si>
  <si>
    <t>陳昱齊</t>
  </si>
  <si>
    <t>B0844108</t>
  </si>
  <si>
    <t>陳昶至</t>
  </si>
  <si>
    <t>資訊管理學系</t>
  </si>
  <si>
    <t>B0644228</t>
  </si>
  <si>
    <t>趙如姍</t>
  </si>
  <si>
    <t>B0844222</t>
  </si>
  <si>
    <t>倪斌新</t>
  </si>
  <si>
    <t>1表示100</t>
  </si>
  <si>
    <t>0.8表示8折</t>
  </si>
  <si>
    <t>P1(30%)</t>
  </si>
  <si>
    <t>P2(30%)</t>
  </si>
  <si>
    <t>Q1(5%)</t>
  </si>
  <si>
    <t>Q2(5%)</t>
  </si>
  <si>
    <t>Bonus1 (10%)</t>
  </si>
  <si>
    <t>Bonus2-1(全滅)</t>
  </si>
  <si>
    <t>Bonus2-2(全滅)</t>
  </si>
  <si>
    <t>Total</t>
  </si>
  <si>
    <t>靜止雞(20)</t>
  </si>
  <si>
    <t>動動雞(20)</t>
  </si>
  <si>
    <t>餵食(10)</t>
  </si>
  <si>
    <t>打掃(10)</t>
  </si>
  <si>
    <t>餓死(10)</t>
  </si>
  <si>
    <t>臭死(10)</t>
  </si>
  <si>
    <t>天使(10)</t>
  </si>
  <si>
    <t>額外加分</t>
  </si>
  <si>
    <t>Report</t>
    <phoneticPr fontId="4" type="noConversion"/>
  </si>
  <si>
    <t>書面報告</t>
    <phoneticPr fontId="4" type="noConversion"/>
  </si>
  <si>
    <t>總分</t>
    <phoneticPr fontId="4" type="noConversion"/>
  </si>
  <si>
    <t>PL0</t>
    <phoneticPr fontId="4" type="noConversion"/>
  </si>
  <si>
    <t>PL1</t>
    <phoneticPr fontId="4" type="noConversion"/>
  </si>
  <si>
    <t>PL2</t>
    <phoneticPr fontId="4" type="noConversion"/>
  </si>
  <si>
    <t>PL3</t>
    <phoneticPr fontId="4" type="noConversion"/>
  </si>
  <si>
    <t>PL4</t>
    <phoneticPr fontId="4" type="noConversion"/>
  </si>
  <si>
    <t>PL5</t>
    <phoneticPr fontId="4" type="noConversion"/>
  </si>
  <si>
    <t>PL6</t>
    <phoneticPr fontId="4" type="noConversion"/>
  </si>
  <si>
    <t>總分</t>
    <phoneticPr fontId="4" type="noConversion"/>
  </si>
  <si>
    <r>
      <rPr>
        <sz val="10"/>
        <color rgb="FF000000"/>
        <rFont val="細明體"/>
        <family val="3"/>
        <charset val="136"/>
      </rPr>
      <t>實驗</t>
    </r>
    <r>
      <rPr>
        <sz val="10"/>
        <color rgb="FF000000"/>
        <rFont val="Arial"/>
        <family val="2"/>
      </rPr>
      <t>4-6(20%)</t>
    </r>
    <phoneticPr fontId="4" type="noConversion"/>
  </si>
  <si>
    <r>
      <rPr>
        <sz val="10"/>
        <color rgb="FF000000"/>
        <rFont val="細明體"/>
        <family val="3"/>
        <charset val="136"/>
      </rPr>
      <t>期中</t>
    </r>
    <r>
      <rPr>
        <sz val="10"/>
        <color rgb="FF000000"/>
        <rFont val="Arial"/>
        <family val="2"/>
      </rPr>
      <t xml:space="preserve"> (20%)</t>
    </r>
    <phoneticPr fontId="4" type="noConversion"/>
  </si>
  <si>
    <r>
      <rPr>
        <sz val="10"/>
        <color rgb="FF000000"/>
        <rFont val="細明體"/>
        <family val="3"/>
        <charset val="136"/>
      </rPr>
      <t>期末</t>
    </r>
    <r>
      <rPr>
        <sz val="10"/>
        <color rgb="FF000000"/>
        <rFont val="Arial"/>
        <family val="2"/>
      </rPr>
      <t xml:space="preserve"> (20%)</t>
    </r>
    <phoneticPr fontId="4" type="noConversion"/>
  </si>
  <si>
    <r>
      <rPr>
        <sz val="10"/>
        <color rgb="FF000000"/>
        <rFont val="細明體"/>
        <family val="3"/>
        <charset val="136"/>
      </rPr>
      <t>專題展點名</t>
    </r>
    <phoneticPr fontId="4" type="noConversion"/>
  </si>
  <si>
    <r>
      <rPr>
        <sz val="10"/>
        <color rgb="FF000000"/>
        <rFont val="細明體"/>
        <family val="3"/>
        <charset val="136"/>
      </rPr>
      <t>專題展心得</t>
    </r>
    <phoneticPr fontId="4" type="noConversion"/>
  </si>
  <si>
    <r>
      <rPr>
        <sz val="11"/>
        <color rgb="FF000000"/>
        <rFont val="Calibri"/>
        <family val="2"/>
      </rPr>
      <t>劉瑞和</t>
    </r>
  </si>
  <si>
    <r>
      <rPr>
        <sz val="11"/>
        <color rgb="FF000000"/>
        <rFont val="Calibri"/>
        <family val="2"/>
      </rPr>
      <t>何妍霖</t>
    </r>
  </si>
  <si>
    <r>
      <rPr>
        <sz val="11"/>
        <color rgb="FF000000"/>
        <rFont val="Calibri"/>
        <family val="2"/>
      </rPr>
      <t>余承叡</t>
    </r>
  </si>
  <si>
    <r>
      <rPr>
        <sz val="11"/>
        <color rgb="FF000000"/>
        <rFont val="Calibri"/>
        <family val="2"/>
      </rPr>
      <t>黃紹禎</t>
    </r>
  </si>
  <si>
    <r>
      <rPr>
        <sz val="11"/>
        <color rgb="FF000000"/>
        <rFont val="Calibri"/>
        <family val="2"/>
      </rPr>
      <t>歐姸君</t>
    </r>
  </si>
  <si>
    <r>
      <rPr>
        <sz val="11"/>
        <color rgb="FF000000"/>
        <rFont val="Calibri"/>
        <family val="2"/>
      </rPr>
      <t>白儀婕</t>
    </r>
  </si>
  <si>
    <r>
      <rPr>
        <sz val="11"/>
        <color rgb="FF000000"/>
        <rFont val="Calibri"/>
        <family val="2"/>
      </rPr>
      <t>虞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典</t>
    </r>
  </si>
  <si>
    <r>
      <rPr>
        <sz val="11"/>
        <color rgb="FF000000"/>
        <rFont val="Calibri"/>
        <family val="2"/>
      </rPr>
      <t>陳昱慈</t>
    </r>
  </si>
  <si>
    <r>
      <rPr>
        <sz val="11"/>
        <color rgb="FF000000"/>
        <rFont val="Calibri"/>
        <family val="2"/>
      </rPr>
      <t>姜念廷</t>
    </r>
  </si>
  <si>
    <r>
      <rPr>
        <sz val="11"/>
        <color rgb="FF000000"/>
        <rFont val="Calibri"/>
        <family val="2"/>
      </rPr>
      <t>杜旭東</t>
    </r>
  </si>
  <si>
    <r>
      <rPr>
        <sz val="11"/>
        <color rgb="FF000000"/>
        <rFont val="Calibri"/>
        <family val="2"/>
      </rPr>
      <t>黃淞蜂</t>
    </r>
  </si>
  <si>
    <r>
      <rPr>
        <sz val="11"/>
        <color rgb="FF000000"/>
        <rFont val="Calibri"/>
        <family val="2"/>
      </rPr>
      <t>高誌頡</t>
    </r>
  </si>
  <si>
    <r>
      <rPr>
        <sz val="11"/>
        <color rgb="FF000000"/>
        <rFont val="Calibri"/>
        <family val="2"/>
      </rPr>
      <t>劉俊懌</t>
    </r>
  </si>
  <si>
    <r>
      <rPr>
        <sz val="11"/>
        <color rgb="FF000000"/>
        <rFont val="Calibri"/>
        <family val="2"/>
      </rPr>
      <t>王凱心</t>
    </r>
  </si>
  <si>
    <r>
      <rPr>
        <sz val="11"/>
        <color rgb="FF000000"/>
        <rFont val="Calibri"/>
        <family val="2"/>
      </rPr>
      <t>柯名軒</t>
    </r>
  </si>
  <si>
    <r>
      <rPr>
        <sz val="11"/>
        <color rgb="FF000000"/>
        <rFont val="Calibri"/>
        <family val="2"/>
      </rPr>
      <t>王紹丞</t>
    </r>
  </si>
  <si>
    <r>
      <rPr>
        <sz val="11"/>
        <color rgb="FF000000"/>
        <rFont val="Calibri"/>
        <family val="2"/>
      </rPr>
      <t>鄭家竣</t>
    </r>
  </si>
  <si>
    <r>
      <rPr>
        <sz val="11"/>
        <color rgb="FF000000"/>
        <rFont val="Calibri"/>
        <family val="2"/>
      </rPr>
      <t>林冠斌</t>
    </r>
  </si>
  <si>
    <r>
      <rPr>
        <sz val="11"/>
        <color rgb="FF000000"/>
        <rFont val="Calibri"/>
        <family val="2"/>
      </rPr>
      <t>張玉歆</t>
    </r>
  </si>
  <si>
    <r>
      <rPr>
        <sz val="11"/>
        <color rgb="FF000000"/>
        <rFont val="Calibri"/>
        <family val="2"/>
      </rPr>
      <t>黃聖文</t>
    </r>
  </si>
  <si>
    <r>
      <rPr>
        <sz val="11"/>
        <color rgb="FF000000"/>
        <rFont val="Calibri"/>
        <family val="2"/>
      </rPr>
      <t>邱弘璽</t>
    </r>
  </si>
  <si>
    <r>
      <rPr>
        <sz val="11"/>
        <color rgb="FF000000"/>
        <rFont val="Calibri"/>
        <family val="2"/>
      </rPr>
      <t>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睿</t>
    </r>
  </si>
  <si>
    <r>
      <rPr>
        <sz val="11"/>
        <color rgb="FF000000"/>
        <rFont val="Calibri"/>
        <family val="2"/>
      </rPr>
      <t>蔡承峻</t>
    </r>
  </si>
  <si>
    <r>
      <rPr>
        <sz val="11"/>
        <color rgb="FF000000"/>
        <rFont val="Calibri"/>
        <family val="2"/>
      </rPr>
      <t>邵思絜</t>
    </r>
  </si>
  <si>
    <r>
      <rPr>
        <sz val="11"/>
        <color rgb="FF000000"/>
        <rFont val="Calibri"/>
        <family val="2"/>
      </rPr>
      <t>游婷婷</t>
    </r>
  </si>
  <si>
    <r>
      <rPr>
        <sz val="11"/>
        <color rgb="FF000000"/>
        <rFont val="Calibri"/>
        <family val="2"/>
      </rPr>
      <t>翁旻醇</t>
    </r>
  </si>
  <si>
    <r>
      <rPr>
        <sz val="11"/>
        <color rgb="FF000000"/>
        <rFont val="Calibri"/>
        <family val="2"/>
      </rPr>
      <t>葉季儒</t>
    </r>
  </si>
  <si>
    <r>
      <rPr>
        <sz val="11"/>
        <color rgb="FF000000"/>
        <rFont val="Calibri"/>
        <family val="2"/>
      </rPr>
      <t>林宥任</t>
    </r>
  </si>
  <si>
    <r>
      <rPr>
        <sz val="11"/>
        <color rgb="FF000000"/>
        <rFont val="Calibri"/>
        <family val="2"/>
      </rPr>
      <t>李宥睿</t>
    </r>
  </si>
  <si>
    <r>
      <rPr>
        <sz val="11"/>
        <color rgb="FF000000"/>
        <rFont val="Calibri"/>
        <family val="2"/>
      </rPr>
      <t>鄭星逸</t>
    </r>
  </si>
  <si>
    <r>
      <rPr>
        <sz val="11"/>
        <color rgb="FF000000"/>
        <rFont val="Calibri"/>
        <family val="2"/>
      </rPr>
      <t>葉子綸</t>
    </r>
  </si>
  <si>
    <r>
      <rPr>
        <sz val="11"/>
        <color rgb="FF000000"/>
        <rFont val="Calibri"/>
        <family val="2"/>
      </rPr>
      <t>劉建良</t>
    </r>
  </si>
  <si>
    <r>
      <rPr>
        <sz val="11"/>
        <color rgb="FF000000"/>
        <rFont val="Calibri"/>
        <family val="2"/>
      </rPr>
      <t>繆緹綸</t>
    </r>
  </si>
  <si>
    <r>
      <rPr>
        <sz val="11"/>
        <color rgb="FF000000"/>
        <rFont val="Calibri"/>
        <family val="2"/>
      </rPr>
      <t>廖珮萱</t>
    </r>
  </si>
  <si>
    <r>
      <rPr>
        <sz val="11"/>
        <color rgb="FF000000"/>
        <rFont val="Calibri"/>
        <family val="2"/>
      </rPr>
      <t>余若慈</t>
    </r>
  </si>
  <si>
    <r>
      <rPr>
        <sz val="11"/>
        <color rgb="FF000000"/>
        <rFont val="Calibri"/>
        <family val="2"/>
      </rPr>
      <t>莊淙賢</t>
    </r>
  </si>
  <si>
    <r>
      <rPr>
        <sz val="11"/>
        <color rgb="FF000000"/>
        <rFont val="Calibri"/>
        <family val="2"/>
      </rPr>
      <t>吳紹齊</t>
    </r>
  </si>
  <si>
    <r>
      <rPr>
        <sz val="11"/>
        <color rgb="FF000000"/>
        <rFont val="Calibri"/>
        <family val="2"/>
      </rPr>
      <t>王語堂</t>
    </r>
  </si>
  <si>
    <r>
      <rPr>
        <sz val="11"/>
        <color rgb="FF000000"/>
        <rFont val="Calibri"/>
        <family val="2"/>
      </rPr>
      <t>許珈綺</t>
    </r>
  </si>
  <si>
    <r>
      <rPr>
        <sz val="11"/>
        <color rgb="FF000000"/>
        <rFont val="Calibri"/>
        <family val="2"/>
      </rPr>
      <t>陳星潔</t>
    </r>
  </si>
  <si>
    <r>
      <rPr>
        <sz val="11"/>
        <color rgb="FF000000"/>
        <rFont val="Calibri"/>
        <family val="2"/>
      </rPr>
      <t>雷倬昀</t>
    </r>
  </si>
  <si>
    <r>
      <rPr>
        <sz val="11"/>
        <color rgb="FF000000"/>
        <rFont val="Calibri"/>
        <family val="2"/>
      </rPr>
      <t>葉丙俊</t>
    </r>
  </si>
  <si>
    <r>
      <rPr>
        <sz val="11"/>
        <color rgb="FF000000"/>
        <rFont val="Calibri"/>
        <family val="2"/>
      </rPr>
      <t>李孟嘉</t>
    </r>
  </si>
  <si>
    <r>
      <rPr>
        <sz val="11"/>
        <color rgb="FF000000"/>
        <rFont val="Calibri"/>
        <family val="2"/>
      </rPr>
      <t>朱紫綸</t>
    </r>
  </si>
  <si>
    <r>
      <rPr>
        <sz val="11"/>
        <color rgb="FF000000"/>
        <rFont val="Calibri"/>
        <family val="2"/>
      </rPr>
      <t>吳沛聲</t>
    </r>
  </si>
  <si>
    <r>
      <rPr>
        <sz val="11"/>
        <color rgb="FF000000"/>
        <rFont val="Calibri"/>
        <family val="2"/>
      </rPr>
      <t>張耀倫</t>
    </r>
  </si>
  <si>
    <r>
      <rPr>
        <sz val="11"/>
        <color rgb="FF000000"/>
        <rFont val="Calibri"/>
        <family val="2"/>
      </rPr>
      <t>李彥廷</t>
    </r>
  </si>
  <si>
    <r>
      <rPr>
        <sz val="11"/>
        <color rgb="FF000000"/>
        <rFont val="Calibri"/>
        <family val="2"/>
      </rPr>
      <t>毛聖淇</t>
    </r>
  </si>
  <si>
    <r>
      <rPr>
        <sz val="11"/>
        <color rgb="FF000000"/>
        <rFont val="Calibri"/>
        <family val="2"/>
      </rPr>
      <t>陳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杰</t>
    </r>
  </si>
  <si>
    <r>
      <rPr>
        <sz val="11"/>
        <color rgb="FF000000"/>
        <rFont val="Calibri"/>
        <family val="2"/>
      </rPr>
      <t>沈沛錡</t>
    </r>
  </si>
  <si>
    <r>
      <rPr>
        <sz val="11"/>
        <color rgb="FF000000"/>
        <rFont val="Calibri"/>
        <family val="2"/>
      </rPr>
      <t>陳嘉宥</t>
    </r>
  </si>
  <si>
    <r>
      <rPr>
        <sz val="11"/>
        <color rgb="FF000000"/>
        <rFont val="Calibri"/>
        <family val="2"/>
      </rPr>
      <t>呂欣玲</t>
    </r>
  </si>
  <si>
    <r>
      <rPr>
        <sz val="11"/>
        <color rgb="FF000000"/>
        <rFont val="Calibri"/>
        <family val="2"/>
      </rPr>
      <t>黃至祥</t>
    </r>
  </si>
  <si>
    <r>
      <rPr>
        <sz val="11"/>
        <color rgb="FF000000"/>
        <rFont val="Calibri"/>
        <family val="2"/>
      </rPr>
      <t>蔡宇翔</t>
    </r>
  </si>
  <si>
    <r>
      <rPr>
        <sz val="11"/>
        <color rgb="FF000000"/>
        <rFont val="Calibri"/>
        <family val="2"/>
      </rPr>
      <t>許亨宇</t>
    </r>
  </si>
  <si>
    <r>
      <rPr>
        <sz val="11"/>
        <color rgb="FF000000"/>
        <rFont val="Calibri"/>
        <family val="2"/>
      </rPr>
      <t>林冠伶</t>
    </r>
  </si>
  <si>
    <r>
      <rPr>
        <sz val="11"/>
        <color rgb="FF000000"/>
        <rFont val="Calibri"/>
        <family val="2"/>
      </rPr>
      <t>嚴佳華</t>
    </r>
  </si>
  <si>
    <r>
      <rPr>
        <sz val="11"/>
        <color rgb="FF000000"/>
        <rFont val="Calibri"/>
        <family val="2"/>
      </rPr>
      <t>陳昱齊</t>
    </r>
  </si>
  <si>
    <r>
      <rPr>
        <sz val="11"/>
        <color rgb="FF000000"/>
        <rFont val="Calibri"/>
        <family val="2"/>
      </rPr>
      <t>陳昶至</t>
    </r>
  </si>
  <si>
    <r>
      <rPr>
        <sz val="11"/>
        <color rgb="FF000000"/>
        <rFont val="Calibri"/>
        <family val="2"/>
      </rPr>
      <t>趙如姍</t>
    </r>
  </si>
  <si>
    <r>
      <rPr>
        <sz val="11"/>
        <color rgb="FF000000"/>
        <rFont val="Calibri"/>
        <family val="2"/>
      </rPr>
      <t>倪斌新</t>
    </r>
  </si>
  <si>
    <r>
      <rPr>
        <sz val="10"/>
        <color rgb="FF000000"/>
        <rFont val="細明體"/>
        <family val="3"/>
        <charset val="136"/>
      </rPr>
      <t>預報</t>
    </r>
    <r>
      <rPr>
        <sz val="10"/>
        <color rgb="FF000000"/>
        <rFont val="Arial"/>
        <family val="2"/>
      </rPr>
      <t xml:space="preserve"> (20%)</t>
    </r>
    <phoneticPr fontId="4" type="noConversion"/>
  </si>
  <si>
    <r>
      <rPr>
        <sz val="10"/>
        <color rgb="FF000000"/>
        <rFont val="細明體"/>
        <family val="3"/>
        <charset val="136"/>
      </rPr>
      <t>實驗</t>
    </r>
    <r>
      <rPr>
        <sz val="10"/>
        <color rgb="FF000000"/>
        <rFont val="Arial"/>
        <family val="2"/>
      </rPr>
      <t>1-3(20%)</t>
    </r>
    <phoneticPr fontId="4" type="noConversion"/>
  </si>
  <si>
    <t>完成</t>
    <phoneticPr fontId="4" type="noConversion"/>
  </si>
  <si>
    <t>報告</t>
    <phoneticPr fontId="4" type="noConversion"/>
  </si>
  <si>
    <t>總分</t>
    <phoneticPr fontId="4" type="noConversion"/>
  </si>
  <si>
    <r>
      <t>L</t>
    </r>
    <r>
      <rPr>
        <sz val="10"/>
        <color rgb="FF000000"/>
        <rFont val="Arial"/>
        <family val="2"/>
      </rPr>
      <t>ab2</t>
    </r>
    <phoneticPr fontId="4" type="noConversion"/>
  </si>
  <si>
    <r>
      <rPr>
        <sz val="11"/>
        <color rgb="FF000000"/>
        <rFont val="細明體"/>
        <family val="3"/>
        <charset val="136"/>
      </rPr>
      <t>完成</t>
    </r>
    <r>
      <rPr>
        <sz val="11"/>
        <color rgb="FF000000"/>
        <rFont val="Calibri"/>
        <family val="2"/>
      </rPr>
      <t>+</t>
    </r>
    <r>
      <rPr>
        <sz val="11"/>
        <color rgb="FF000000"/>
        <rFont val="細明體"/>
        <family val="3"/>
        <charset val="136"/>
      </rPr>
      <t>問題</t>
    </r>
    <phoneticPr fontId="4" type="noConversion"/>
  </si>
  <si>
    <t>bonus10</t>
    <phoneticPr fontId="4" type="noConversion"/>
  </si>
  <si>
    <t>Lab3</t>
    <phoneticPr fontId="4" type="noConversion"/>
  </si>
  <si>
    <t>沈沛錡</t>
    <phoneticPr fontId="4" type="noConversion"/>
  </si>
  <si>
    <t>平均</t>
    <phoneticPr fontId="4" type="noConversion"/>
  </si>
  <si>
    <t>Lab4</t>
    <phoneticPr fontId="4" type="noConversion"/>
  </si>
  <si>
    <t>Basic</t>
    <phoneticPr fontId="4" type="noConversion"/>
  </si>
  <si>
    <t>Basic</t>
    <phoneticPr fontId="4" type="noConversion"/>
  </si>
  <si>
    <t>B1+20</t>
    <phoneticPr fontId="4" type="noConversion"/>
  </si>
  <si>
    <t>A+20</t>
    <phoneticPr fontId="4" type="noConversion"/>
  </si>
  <si>
    <t>B2.1+10</t>
    <phoneticPr fontId="4" type="noConversion"/>
  </si>
  <si>
    <t>B2.2+10</t>
    <phoneticPr fontId="4" type="noConversion"/>
  </si>
  <si>
    <t>B1+10</t>
    <phoneticPr fontId="4" type="noConversion"/>
  </si>
  <si>
    <t>B2+20</t>
    <phoneticPr fontId="4" type="noConversion"/>
  </si>
  <si>
    <t>報告</t>
    <phoneticPr fontId="4" type="noConversion"/>
  </si>
  <si>
    <r>
      <rPr>
        <sz val="10"/>
        <color rgb="FF000000"/>
        <rFont val="細明體"/>
        <family val="3"/>
        <charset val="136"/>
      </rPr>
      <t>總分</t>
    </r>
    <phoneticPr fontId="4" type="noConversion"/>
  </si>
  <si>
    <t>平均</t>
    <phoneticPr fontId="4" type="noConversion"/>
  </si>
  <si>
    <t>美觀(10)</t>
  </si>
  <si>
    <r>
      <rPr>
        <sz val="10"/>
        <color rgb="FF000000"/>
        <rFont val="細明體"/>
        <family val="3"/>
        <charset val="136"/>
      </rPr>
      <t>順暢</t>
    </r>
    <r>
      <rPr>
        <sz val="10"/>
        <color rgb="FF000000"/>
        <rFont val="Arial"/>
        <family val="2"/>
      </rPr>
      <t>(10)</t>
    </r>
    <phoneticPr fontId="4" type="noConversion"/>
  </si>
  <si>
    <t>總成績</t>
    <phoneticPr fontId="4" type="noConversion"/>
  </si>
  <si>
    <t>無條件進位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</si>
</sst>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0"/>
      <color rgb="FF000000"/>
      <name val="細明體"/>
      <family val="3"/>
      <charset val="136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000000"/>
      <name val="細明體"/>
      <family val="3"/>
      <charset val="136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4" fontId="2" fillId="0" borderId="0" xfId="0" applyNumberFormat="1" applyFont="1" applyAlignment="1">
      <alignment horizontal="right"/>
    </xf>
    <xf numFmtId="0" fontId="2" fillId="0" borderId="0" xfId="0" applyFont="1"/>
    <xf numFmtId="4" fontId="3" fillId="5" borderId="0" xfId="0" applyNumberFormat="1" applyFont="1" applyFill="1" applyAlignment="1">
      <alignment horizontal="right"/>
    </xf>
    <xf numFmtId="0" fontId="5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2" xfId="0" applyFont="1" applyBorder="1" applyAlignment="1"/>
    <xf numFmtId="0" fontId="6" fillId="0" borderId="2" xfId="0" applyFont="1" applyBorder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34" workbookViewId="0">
      <selection activeCell="N8" sqref="N8"/>
    </sheetView>
  </sheetViews>
  <sheetFormatPr defaultRowHeight="12.5" x14ac:dyDescent="0.25"/>
  <cols>
    <col min="1" max="1" width="12.36328125" customWidth="1"/>
    <col min="3" max="3" width="10.54296875" customWidth="1"/>
    <col min="4" max="4" width="12.453125" customWidth="1"/>
    <col min="5" max="5" width="12.7265625" customWidth="1"/>
    <col min="6" max="6" width="11.6328125" customWidth="1"/>
    <col min="7" max="7" width="10.36328125" customWidth="1"/>
    <col min="8" max="8" width="11.7265625" customWidth="1"/>
    <col min="9" max="9" width="11.26953125" customWidth="1"/>
    <col min="10" max="10" width="4" customWidth="1"/>
    <col min="12" max="12" width="11.81640625" customWidth="1"/>
  </cols>
  <sheetData>
    <row r="1" spans="1:12" ht="14" thickBot="1" x14ac:dyDescent="0.35">
      <c r="A1" s="15"/>
      <c r="B1" s="15"/>
      <c r="C1" s="15" t="s">
        <v>236</v>
      </c>
      <c r="D1" s="15" t="s">
        <v>237</v>
      </c>
      <c r="E1" s="15" t="s">
        <v>170</v>
      </c>
      <c r="F1" s="15" t="s">
        <v>171</v>
      </c>
      <c r="G1" s="15" t="s">
        <v>172</v>
      </c>
      <c r="H1" s="15" t="s">
        <v>173</v>
      </c>
      <c r="I1" s="15" t="s">
        <v>174</v>
      </c>
      <c r="K1" s="10" t="s">
        <v>261</v>
      </c>
      <c r="L1" s="10" t="s">
        <v>262</v>
      </c>
    </row>
    <row r="2" spans="1:12" ht="15" thickBot="1" x14ac:dyDescent="0.4">
      <c r="A2" s="16" t="s">
        <v>18</v>
      </c>
      <c r="B2" s="16" t="s">
        <v>175</v>
      </c>
      <c r="C2" s="15">
        <v>71.92</v>
      </c>
      <c r="D2" s="15">
        <v>43.06666666666667</v>
      </c>
      <c r="E2" s="15">
        <v>84.533333333333346</v>
      </c>
      <c r="F2" s="15">
        <v>95</v>
      </c>
      <c r="G2" s="15">
        <v>20</v>
      </c>
      <c r="H2" s="11">
        <v>0</v>
      </c>
      <c r="I2" s="15">
        <v>0</v>
      </c>
      <c r="K2">
        <f>(0.2*C2+0.2*D2+0.2*E2+0.2*F2+0.2*G2+H2+I2)</f>
        <v>62.904000000000011</v>
      </c>
      <c r="L2">
        <f>ROUNDUP(K2,0)</f>
        <v>63</v>
      </c>
    </row>
    <row r="3" spans="1:12" ht="15" thickBot="1" x14ac:dyDescent="0.4">
      <c r="A3" s="16" t="s">
        <v>20</v>
      </c>
      <c r="B3" s="16" t="s">
        <v>176</v>
      </c>
      <c r="C3" s="15">
        <v>94.759999999999991</v>
      </c>
      <c r="D3" s="15">
        <v>102.66666666666667</v>
      </c>
      <c r="E3" s="15">
        <v>95.866666666666674</v>
      </c>
      <c r="F3" s="15">
        <v>85.25</v>
      </c>
      <c r="G3" s="15">
        <v>79.5</v>
      </c>
      <c r="H3" s="12">
        <v>1</v>
      </c>
      <c r="I3" s="15">
        <v>1</v>
      </c>
      <c r="K3">
        <f t="shared" ref="K3:K62" si="0">(0.2*C3+0.2*D3+0.2*E3+0.2*F3+0.2*G3+H3+I3)</f>
        <v>93.608666666666664</v>
      </c>
      <c r="L3">
        <f t="shared" ref="L3:L62" si="1">ROUNDUP(K3,0)</f>
        <v>94</v>
      </c>
    </row>
    <row r="4" spans="1:12" ht="15" thickBot="1" x14ac:dyDescent="0.4">
      <c r="A4" s="16" t="s">
        <v>22</v>
      </c>
      <c r="B4" s="16" t="s">
        <v>177</v>
      </c>
      <c r="C4" s="15">
        <v>73.64</v>
      </c>
      <c r="D4" s="15">
        <v>64.266666666666666</v>
      </c>
      <c r="E4" s="15">
        <v>81</v>
      </c>
      <c r="F4" s="15">
        <v>56</v>
      </c>
      <c r="G4" s="15">
        <v>19.5</v>
      </c>
      <c r="H4" s="12">
        <v>1</v>
      </c>
      <c r="I4" s="15">
        <v>1</v>
      </c>
      <c r="K4">
        <f t="shared" si="0"/>
        <v>60.881333333333338</v>
      </c>
      <c r="L4">
        <f t="shared" si="1"/>
        <v>61</v>
      </c>
    </row>
    <row r="5" spans="1:12" ht="15" thickBot="1" x14ac:dyDescent="0.4">
      <c r="A5" s="16" t="s">
        <v>24</v>
      </c>
      <c r="B5" s="16" t="s">
        <v>178</v>
      </c>
      <c r="C5" s="15">
        <v>88.000000000000014</v>
      </c>
      <c r="D5" s="15">
        <v>101.06666666666668</v>
      </c>
      <c r="E5" s="15">
        <v>89.40000000000002</v>
      </c>
      <c r="F5" s="15">
        <v>79.5</v>
      </c>
      <c r="G5" s="15">
        <v>21</v>
      </c>
      <c r="H5" s="12">
        <v>1</v>
      </c>
      <c r="I5" s="15">
        <v>1</v>
      </c>
      <c r="K5">
        <f t="shared" si="0"/>
        <v>77.793333333333365</v>
      </c>
      <c r="L5">
        <f t="shared" si="1"/>
        <v>78</v>
      </c>
    </row>
    <row r="6" spans="1:12" ht="15" thickBot="1" x14ac:dyDescent="0.4">
      <c r="A6" s="16" t="s">
        <v>26</v>
      </c>
      <c r="B6" s="16" t="s">
        <v>179</v>
      </c>
      <c r="C6" s="15">
        <v>90.300000000000011</v>
      </c>
      <c r="D6" s="15">
        <v>99.333333333333329</v>
      </c>
      <c r="E6" s="15">
        <v>90</v>
      </c>
      <c r="F6" s="15">
        <v>80.5</v>
      </c>
      <c r="G6" s="15">
        <v>21</v>
      </c>
      <c r="H6" s="12">
        <v>1</v>
      </c>
      <c r="I6" s="15">
        <v>1</v>
      </c>
      <c r="K6">
        <f t="shared" si="0"/>
        <v>78.226666666666674</v>
      </c>
      <c r="L6">
        <f t="shared" si="1"/>
        <v>79</v>
      </c>
    </row>
    <row r="7" spans="1:12" ht="15" thickBot="1" x14ac:dyDescent="0.4">
      <c r="A7" s="16" t="s">
        <v>28</v>
      </c>
      <c r="B7" s="16" t="s">
        <v>180</v>
      </c>
      <c r="C7" s="15">
        <v>59.280000000000015</v>
      </c>
      <c r="D7" s="15">
        <v>95.8</v>
      </c>
      <c r="E7" s="15">
        <v>80.2</v>
      </c>
      <c r="F7" s="15">
        <v>51</v>
      </c>
      <c r="G7" s="15">
        <v>0</v>
      </c>
      <c r="H7" s="12">
        <v>1</v>
      </c>
      <c r="I7" s="15">
        <v>1</v>
      </c>
      <c r="K7">
        <f t="shared" si="0"/>
        <v>59.256000000000014</v>
      </c>
      <c r="L7">
        <f t="shared" si="1"/>
        <v>60</v>
      </c>
    </row>
    <row r="8" spans="1:12" ht="15" thickBot="1" x14ac:dyDescent="0.4">
      <c r="A8" s="16" t="s">
        <v>30</v>
      </c>
      <c r="B8" s="16" t="s">
        <v>181</v>
      </c>
      <c r="C8" s="15">
        <v>23.520000000000003</v>
      </c>
      <c r="D8" s="15">
        <v>49</v>
      </c>
      <c r="E8" s="15">
        <v>42</v>
      </c>
      <c r="F8" s="15">
        <v>37.5</v>
      </c>
      <c r="G8" s="15">
        <v>82.5</v>
      </c>
      <c r="H8" s="12">
        <v>1</v>
      </c>
      <c r="I8" s="15">
        <v>0</v>
      </c>
      <c r="K8">
        <f t="shared" si="0"/>
        <v>47.904000000000003</v>
      </c>
      <c r="L8" s="19">
        <f t="shared" si="1"/>
        <v>48</v>
      </c>
    </row>
    <row r="9" spans="1:12" ht="15" thickBot="1" x14ac:dyDescent="0.4">
      <c r="A9" s="16" t="s">
        <v>32</v>
      </c>
      <c r="B9" s="16" t="s">
        <v>182</v>
      </c>
      <c r="C9" s="15">
        <v>89.620000000000019</v>
      </c>
      <c r="D9" s="15">
        <v>101.46666666666665</v>
      </c>
      <c r="E9" s="15">
        <v>91.333333333333329</v>
      </c>
      <c r="F9" s="15">
        <v>87</v>
      </c>
      <c r="G9" s="15">
        <v>77.5</v>
      </c>
      <c r="H9" s="12">
        <v>1</v>
      </c>
      <c r="I9" s="15">
        <v>1</v>
      </c>
      <c r="K9">
        <f t="shared" si="0"/>
        <v>91.384</v>
      </c>
      <c r="L9">
        <f t="shared" si="1"/>
        <v>92</v>
      </c>
    </row>
    <row r="10" spans="1:12" ht="15" thickBot="1" x14ac:dyDescent="0.4">
      <c r="A10" s="16" t="s">
        <v>34</v>
      </c>
      <c r="B10" s="16" t="s">
        <v>183</v>
      </c>
      <c r="C10" s="15">
        <v>88.760000000000019</v>
      </c>
      <c r="D10" s="15">
        <v>100.46666666666665</v>
      </c>
      <c r="E10" s="15">
        <v>86.866666666666674</v>
      </c>
      <c r="F10" s="15">
        <v>85.5</v>
      </c>
      <c r="G10" s="15">
        <v>64.5</v>
      </c>
      <c r="H10" s="12">
        <v>1</v>
      </c>
      <c r="I10" s="15">
        <v>1</v>
      </c>
      <c r="K10">
        <f t="shared" si="0"/>
        <v>87.218666666666678</v>
      </c>
      <c r="L10">
        <f t="shared" si="1"/>
        <v>88</v>
      </c>
    </row>
    <row r="11" spans="1:12" ht="15" thickBot="1" x14ac:dyDescent="0.4">
      <c r="A11" s="16" t="s">
        <v>36</v>
      </c>
      <c r="B11" s="16" t="s">
        <v>184</v>
      </c>
      <c r="C11" s="15">
        <v>86.200000000000017</v>
      </c>
      <c r="D11" s="15">
        <v>100.06666666666668</v>
      </c>
      <c r="E11" s="15">
        <v>87.066666666666677</v>
      </c>
      <c r="F11" s="15">
        <v>96</v>
      </c>
      <c r="G11" s="15">
        <v>54.25</v>
      </c>
      <c r="H11" s="12">
        <v>1</v>
      </c>
      <c r="I11" s="15">
        <v>1</v>
      </c>
      <c r="K11">
        <f t="shared" si="0"/>
        <v>86.716666666666697</v>
      </c>
      <c r="L11">
        <f t="shared" si="1"/>
        <v>87</v>
      </c>
    </row>
    <row r="12" spans="1:12" ht="15" thickBot="1" x14ac:dyDescent="0.4">
      <c r="A12" s="16" t="s">
        <v>38</v>
      </c>
      <c r="B12" s="16" t="s">
        <v>185</v>
      </c>
      <c r="C12" s="15">
        <v>84.240000000000009</v>
      </c>
      <c r="D12" s="15">
        <v>97.533333333333346</v>
      </c>
      <c r="E12" s="15">
        <v>85.866666666666674</v>
      </c>
      <c r="F12" s="15">
        <v>79</v>
      </c>
      <c r="G12" s="15">
        <v>80</v>
      </c>
      <c r="H12" s="12">
        <v>1</v>
      </c>
      <c r="I12" s="15">
        <v>1</v>
      </c>
      <c r="K12">
        <f t="shared" si="0"/>
        <v>87.328000000000003</v>
      </c>
      <c r="L12">
        <f t="shared" si="1"/>
        <v>88</v>
      </c>
    </row>
    <row r="13" spans="1:12" ht="15" thickBot="1" x14ac:dyDescent="0.4">
      <c r="A13" s="16" t="s">
        <v>40</v>
      </c>
      <c r="B13" s="16" t="s">
        <v>186</v>
      </c>
      <c r="C13" s="15">
        <v>88.16</v>
      </c>
      <c r="D13" s="15">
        <v>98.133333333333326</v>
      </c>
      <c r="E13" s="15">
        <v>93.866666666666674</v>
      </c>
      <c r="F13" s="15">
        <v>85</v>
      </c>
      <c r="G13" s="15">
        <v>106.25</v>
      </c>
      <c r="H13" s="11">
        <v>0</v>
      </c>
      <c r="I13" s="15">
        <v>1</v>
      </c>
      <c r="K13">
        <f t="shared" si="0"/>
        <v>95.282000000000011</v>
      </c>
      <c r="L13">
        <f t="shared" si="1"/>
        <v>96</v>
      </c>
    </row>
    <row r="14" spans="1:12" ht="15" thickBot="1" x14ac:dyDescent="0.4">
      <c r="A14" s="16" t="s">
        <v>42</v>
      </c>
      <c r="B14" s="16" t="s">
        <v>187</v>
      </c>
      <c r="C14" s="15">
        <v>89.100000000000009</v>
      </c>
      <c r="D14" s="15">
        <v>101.06666666666668</v>
      </c>
      <c r="E14" s="15">
        <v>101.06666666666668</v>
      </c>
      <c r="F14" s="15">
        <v>97</v>
      </c>
      <c r="G14" s="15">
        <v>108.5</v>
      </c>
      <c r="H14" s="12">
        <v>1</v>
      </c>
      <c r="I14" s="15">
        <v>1</v>
      </c>
      <c r="K14">
        <f t="shared" si="0"/>
        <v>101.34666666666669</v>
      </c>
      <c r="L14">
        <v>100</v>
      </c>
    </row>
    <row r="15" spans="1:12" ht="15" thickBot="1" x14ac:dyDescent="0.4">
      <c r="A15" s="16" t="s">
        <v>44</v>
      </c>
      <c r="B15" s="16" t="s">
        <v>188</v>
      </c>
      <c r="C15" s="15">
        <v>87.200000000000017</v>
      </c>
      <c r="D15" s="15">
        <v>100.66666666666667</v>
      </c>
      <c r="E15" s="15">
        <v>86.666666666666671</v>
      </c>
      <c r="F15" s="15">
        <v>86</v>
      </c>
      <c r="G15" s="15">
        <v>65</v>
      </c>
      <c r="H15" s="12">
        <v>1</v>
      </c>
      <c r="I15" s="15">
        <v>1</v>
      </c>
      <c r="K15">
        <f t="shared" si="0"/>
        <v>87.106666666666669</v>
      </c>
      <c r="L15">
        <f t="shared" si="1"/>
        <v>88</v>
      </c>
    </row>
    <row r="16" spans="1:12" ht="15" thickBot="1" x14ac:dyDescent="0.4">
      <c r="A16" s="16" t="s">
        <v>46</v>
      </c>
      <c r="B16" s="16" t="s">
        <v>189</v>
      </c>
      <c r="C16" s="15">
        <v>86.919999999999987</v>
      </c>
      <c r="D16" s="15">
        <v>88.933333333333337</v>
      </c>
      <c r="E16" s="15">
        <v>88.8</v>
      </c>
      <c r="F16" s="15">
        <v>74</v>
      </c>
      <c r="G16" s="15">
        <v>73</v>
      </c>
      <c r="H16" s="12">
        <v>1</v>
      </c>
      <c r="I16" s="15">
        <v>1</v>
      </c>
      <c r="K16">
        <f t="shared" si="0"/>
        <v>84.330666666666673</v>
      </c>
      <c r="L16">
        <f t="shared" si="1"/>
        <v>85</v>
      </c>
    </row>
    <row r="17" spans="1:12" ht="15" thickBot="1" x14ac:dyDescent="0.4">
      <c r="A17" s="16" t="s">
        <v>48</v>
      </c>
      <c r="B17" s="16" t="s">
        <v>190</v>
      </c>
      <c r="C17" s="15">
        <v>89.84</v>
      </c>
      <c r="D17" s="15">
        <v>101.26666666666667</v>
      </c>
      <c r="E17" s="15">
        <v>101.26666666666667</v>
      </c>
      <c r="F17" s="15">
        <v>96</v>
      </c>
      <c r="G17" s="15">
        <v>107</v>
      </c>
      <c r="H17" s="12">
        <v>1</v>
      </c>
      <c r="I17" s="15">
        <v>1</v>
      </c>
      <c r="K17">
        <f t="shared" si="0"/>
        <v>101.07466666666667</v>
      </c>
      <c r="L17">
        <v>100</v>
      </c>
    </row>
    <row r="18" spans="1:12" ht="15" thickBot="1" x14ac:dyDescent="0.4">
      <c r="A18" s="16" t="s">
        <v>50</v>
      </c>
      <c r="B18" s="16" t="s">
        <v>191</v>
      </c>
      <c r="C18" s="15">
        <v>56.280000000000008</v>
      </c>
      <c r="D18" s="15">
        <v>57.199999999999996</v>
      </c>
      <c r="E18" s="15">
        <v>78.8</v>
      </c>
      <c r="F18" s="15">
        <v>53.5</v>
      </c>
      <c r="G18" s="15">
        <v>53.75</v>
      </c>
      <c r="H18" s="11">
        <v>0</v>
      </c>
      <c r="I18" s="15">
        <v>1</v>
      </c>
      <c r="K18">
        <f t="shared" si="0"/>
        <v>60.906000000000006</v>
      </c>
      <c r="L18">
        <f t="shared" si="1"/>
        <v>61</v>
      </c>
    </row>
    <row r="19" spans="1:12" ht="15" thickBot="1" x14ac:dyDescent="0.4">
      <c r="A19" s="16" t="s">
        <v>52</v>
      </c>
      <c r="B19" s="16" t="s">
        <v>192</v>
      </c>
      <c r="C19" s="15">
        <v>86.240000000000009</v>
      </c>
      <c r="D19" s="15">
        <v>100.86666666666667</v>
      </c>
      <c r="E19" s="15">
        <v>82.2</v>
      </c>
      <c r="F19" s="15">
        <v>96</v>
      </c>
      <c r="G19" s="15">
        <v>54.25</v>
      </c>
      <c r="H19" s="12">
        <v>1</v>
      </c>
      <c r="I19" s="15">
        <v>1</v>
      </c>
      <c r="K19">
        <f t="shared" si="0"/>
        <v>85.911333333333346</v>
      </c>
      <c r="L19">
        <f t="shared" si="1"/>
        <v>86</v>
      </c>
    </row>
    <row r="20" spans="1:12" ht="15" thickBot="1" x14ac:dyDescent="0.4">
      <c r="A20" s="16" t="s">
        <v>54</v>
      </c>
      <c r="B20" s="16" t="s">
        <v>193</v>
      </c>
      <c r="C20" s="15">
        <v>83.120000000000019</v>
      </c>
      <c r="D20" s="15">
        <v>100.46666666666665</v>
      </c>
      <c r="E20" s="15">
        <v>93.466666666666654</v>
      </c>
      <c r="F20" s="15">
        <v>85</v>
      </c>
      <c r="G20" s="15">
        <v>79</v>
      </c>
      <c r="H20" s="12">
        <v>1</v>
      </c>
      <c r="I20" s="15">
        <v>1</v>
      </c>
      <c r="K20">
        <f t="shared" si="0"/>
        <v>90.210666666666668</v>
      </c>
      <c r="L20">
        <f t="shared" si="1"/>
        <v>91</v>
      </c>
    </row>
    <row r="21" spans="1:12" ht="15" thickBot="1" x14ac:dyDescent="0.4">
      <c r="A21" s="16" t="s">
        <v>56</v>
      </c>
      <c r="B21" s="16" t="s">
        <v>194</v>
      </c>
      <c r="C21" s="15">
        <v>84.160000000000011</v>
      </c>
      <c r="D21" s="15">
        <v>100.86666666666667</v>
      </c>
      <c r="E21" s="15">
        <v>85.266666666666666</v>
      </c>
      <c r="F21" s="15">
        <v>55.5</v>
      </c>
      <c r="G21" s="15">
        <v>97</v>
      </c>
      <c r="H21" s="11">
        <v>0</v>
      </c>
      <c r="I21" s="15">
        <v>1</v>
      </c>
      <c r="K21">
        <f t="shared" si="0"/>
        <v>85.558666666666682</v>
      </c>
      <c r="L21">
        <f t="shared" si="1"/>
        <v>86</v>
      </c>
    </row>
    <row r="22" spans="1:12" ht="15" thickBot="1" x14ac:dyDescent="0.4">
      <c r="A22" s="16" t="s">
        <v>58</v>
      </c>
      <c r="B22" s="16" t="s">
        <v>195</v>
      </c>
      <c r="C22" s="15">
        <v>84.440000000000012</v>
      </c>
      <c r="D22" s="15">
        <v>100.86666666666667</v>
      </c>
      <c r="E22" s="15">
        <v>90.533333333333346</v>
      </c>
      <c r="F22" s="15">
        <v>74</v>
      </c>
      <c r="G22" s="15">
        <v>75</v>
      </c>
      <c r="H22" s="12">
        <v>1</v>
      </c>
      <c r="I22" s="15">
        <v>1</v>
      </c>
      <c r="K22">
        <f t="shared" si="0"/>
        <v>86.968000000000004</v>
      </c>
      <c r="L22">
        <f t="shared" si="1"/>
        <v>87</v>
      </c>
    </row>
    <row r="23" spans="1:12" ht="15" thickBot="1" x14ac:dyDescent="0.4">
      <c r="A23" s="16" t="s">
        <v>60</v>
      </c>
      <c r="B23" s="16" t="s">
        <v>196</v>
      </c>
      <c r="C23" s="15">
        <v>85.960000000000008</v>
      </c>
      <c r="D23" s="15">
        <v>100.46666666666665</v>
      </c>
      <c r="E23" s="15">
        <v>93.866666666666674</v>
      </c>
      <c r="F23" s="15">
        <v>96</v>
      </c>
      <c r="G23" s="15">
        <v>103.25</v>
      </c>
      <c r="H23" s="12">
        <v>1</v>
      </c>
      <c r="I23" s="15">
        <v>1</v>
      </c>
      <c r="K23">
        <f t="shared" si="0"/>
        <v>97.90866666666669</v>
      </c>
      <c r="L23">
        <f t="shared" si="1"/>
        <v>98</v>
      </c>
    </row>
    <row r="24" spans="1:12" ht="15" thickBot="1" x14ac:dyDescent="0.4">
      <c r="A24" s="16" t="s">
        <v>62</v>
      </c>
      <c r="B24" s="16" t="s">
        <v>197</v>
      </c>
      <c r="C24" s="15">
        <v>85.960000000000008</v>
      </c>
      <c r="D24" s="15">
        <v>100.46666666666665</v>
      </c>
      <c r="E24" s="15">
        <v>81.600000000000009</v>
      </c>
      <c r="F24" s="15">
        <v>95</v>
      </c>
      <c r="G24" s="15">
        <v>45</v>
      </c>
      <c r="H24" s="12">
        <v>1</v>
      </c>
      <c r="I24" s="15">
        <v>0</v>
      </c>
      <c r="K24">
        <f t="shared" si="0"/>
        <v>82.605333333333348</v>
      </c>
      <c r="L24">
        <f t="shared" si="1"/>
        <v>83</v>
      </c>
    </row>
    <row r="25" spans="1:12" ht="15" thickBot="1" x14ac:dyDescent="0.4">
      <c r="A25" s="16" t="s">
        <v>64</v>
      </c>
      <c r="B25" s="16" t="s">
        <v>198</v>
      </c>
      <c r="C25" s="15">
        <v>88.280000000000015</v>
      </c>
      <c r="D25" s="15">
        <v>100.46666666666665</v>
      </c>
      <c r="E25" s="15">
        <v>89.600000000000009</v>
      </c>
      <c r="F25" s="15">
        <v>86</v>
      </c>
      <c r="G25" s="15">
        <v>72.5</v>
      </c>
      <c r="H25" s="12">
        <v>1</v>
      </c>
      <c r="I25" s="15">
        <v>1</v>
      </c>
      <c r="K25">
        <f t="shared" si="0"/>
        <v>89.369333333333344</v>
      </c>
      <c r="L25">
        <f t="shared" si="1"/>
        <v>90</v>
      </c>
    </row>
    <row r="26" spans="1:12" ht="15" thickBot="1" x14ac:dyDescent="0.4">
      <c r="A26" s="16" t="s">
        <v>66</v>
      </c>
      <c r="B26" s="16" t="s">
        <v>199</v>
      </c>
      <c r="C26" s="15">
        <v>86.560000000000016</v>
      </c>
      <c r="D26" s="15">
        <v>100.46666666666665</v>
      </c>
      <c r="E26" s="15">
        <v>86.666666666666671</v>
      </c>
      <c r="F26" s="15">
        <v>96</v>
      </c>
      <c r="G26" s="15">
        <v>53.75</v>
      </c>
      <c r="H26" s="12">
        <v>1</v>
      </c>
      <c r="I26" s="15">
        <v>1</v>
      </c>
      <c r="K26">
        <f t="shared" si="0"/>
        <v>86.688666666666677</v>
      </c>
      <c r="L26">
        <f t="shared" si="1"/>
        <v>87</v>
      </c>
    </row>
    <row r="27" spans="1:12" ht="15" thickBot="1" x14ac:dyDescent="0.4">
      <c r="A27" s="16" t="s">
        <v>68</v>
      </c>
      <c r="B27" s="16" t="s">
        <v>200</v>
      </c>
      <c r="C27" s="15">
        <v>78.600000000000009</v>
      </c>
      <c r="D27" s="15">
        <v>92.8</v>
      </c>
      <c r="E27" s="15">
        <v>71.399999999999991</v>
      </c>
      <c r="F27" s="15">
        <v>82</v>
      </c>
      <c r="G27" s="15">
        <v>51.25</v>
      </c>
      <c r="H27" s="12">
        <v>1</v>
      </c>
      <c r="I27" s="15">
        <v>0</v>
      </c>
      <c r="K27">
        <f t="shared" si="0"/>
        <v>76.210000000000008</v>
      </c>
      <c r="L27">
        <f t="shared" si="1"/>
        <v>77</v>
      </c>
    </row>
    <row r="28" spans="1:12" ht="15" thickBot="1" x14ac:dyDescent="0.4">
      <c r="A28" s="16" t="s">
        <v>70</v>
      </c>
      <c r="B28" s="16" t="s">
        <v>201</v>
      </c>
      <c r="C28" s="15">
        <v>89.72</v>
      </c>
      <c r="D28" s="15">
        <v>102.06666666666666</v>
      </c>
      <c r="E28" s="15">
        <v>85.266666666666666</v>
      </c>
      <c r="F28" s="15">
        <v>97</v>
      </c>
      <c r="G28" s="15">
        <v>106.5</v>
      </c>
      <c r="H28" s="12">
        <v>1</v>
      </c>
      <c r="I28" s="15">
        <v>1</v>
      </c>
      <c r="K28">
        <f t="shared" si="0"/>
        <v>98.11066666666666</v>
      </c>
      <c r="L28">
        <f t="shared" si="1"/>
        <v>99</v>
      </c>
    </row>
    <row r="29" spans="1:12" ht="15" thickBot="1" x14ac:dyDescent="0.4">
      <c r="A29" s="16" t="s">
        <v>72</v>
      </c>
      <c r="B29" s="16" t="s">
        <v>202</v>
      </c>
      <c r="C29" s="15">
        <v>85.72</v>
      </c>
      <c r="D29" s="15">
        <v>98.133333333333326</v>
      </c>
      <c r="E29" s="15">
        <v>92.866666666666674</v>
      </c>
      <c r="F29" s="15">
        <v>73</v>
      </c>
      <c r="G29" s="15">
        <v>73.5</v>
      </c>
      <c r="H29" s="12">
        <v>1</v>
      </c>
      <c r="I29" s="15">
        <v>1</v>
      </c>
      <c r="K29">
        <f t="shared" si="0"/>
        <v>86.64400000000002</v>
      </c>
      <c r="L29">
        <f t="shared" si="1"/>
        <v>87</v>
      </c>
    </row>
    <row r="30" spans="1:12" ht="15" thickBot="1" x14ac:dyDescent="0.4">
      <c r="A30" s="16" t="s">
        <v>74</v>
      </c>
      <c r="B30" s="16" t="s">
        <v>203</v>
      </c>
      <c r="C30" s="15">
        <v>85.720000000000013</v>
      </c>
      <c r="D30" s="15">
        <v>98.133333333333326</v>
      </c>
      <c r="E30" s="15">
        <v>91.133333333333326</v>
      </c>
      <c r="F30" s="15">
        <v>95</v>
      </c>
      <c r="G30" s="15">
        <v>73.5</v>
      </c>
      <c r="H30" s="12">
        <v>1</v>
      </c>
      <c r="I30" s="15">
        <v>1</v>
      </c>
      <c r="K30">
        <f t="shared" si="0"/>
        <v>90.697333333333333</v>
      </c>
      <c r="L30">
        <f t="shared" si="1"/>
        <v>91</v>
      </c>
    </row>
    <row r="31" spans="1:12" ht="15" thickBot="1" x14ac:dyDescent="0.4">
      <c r="A31" s="16" t="s">
        <v>76</v>
      </c>
      <c r="B31" s="16" t="s">
        <v>204</v>
      </c>
      <c r="C31" s="15">
        <v>87.4</v>
      </c>
      <c r="D31" s="15">
        <v>101.06666666666668</v>
      </c>
      <c r="E31" s="15">
        <v>92.133333333333326</v>
      </c>
      <c r="F31" s="15">
        <v>80</v>
      </c>
      <c r="G31" s="15">
        <v>73.5</v>
      </c>
      <c r="H31" s="12">
        <v>1</v>
      </c>
      <c r="I31" s="15">
        <v>1</v>
      </c>
      <c r="K31">
        <f t="shared" si="0"/>
        <v>88.820000000000007</v>
      </c>
      <c r="L31">
        <f t="shared" si="1"/>
        <v>89</v>
      </c>
    </row>
    <row r="32" spans="1:12" ht="15" thickBot="1" x14ac:dyDescent="0.4">
      <c r="A32" s="16" t="s">
        <v>78</v>
      </c>
      <c r="B32" s="16" t="s">
        <v>205</v>
      </c>
      <c r="C32" s="15">
        <v>87.26</v>
      </c>
      <c r="D32" s="15">
        <v>100.46666666666665</v>
      </c>
      <c r="E32" s="15">
        <v>88.600000000000009</v>
      </c>
      <c r="F32" s="15">
        <v>95</v>
      </c>
      <c r="G32" s="15">
        <v>103.25</v>
      </c>
      <c r="H32" s="12">
        <v>1</v>
      </c>
      <c r="I32" s="15">
        <v>1</v>
      </c>
      <c r="K32">
        <f t="shared" si="0"/>
        <v>96.915333333333336</v>
      </c>
      <c r="L32">
        <f t="shared" si="1"/>
        <v>97</v>
      </c>
    </row>
    <row r="33" spans="1:12" ht="15" thickBot="1" x14ac:dyDescent="0.4">
      <c r="A33" s="16" t="s">
        <v>80</v>
      </c>
      <c r="B33" s="16" t="s">
        <v>206</v>
      </c>
      <c r="C33" s="15">
        <v>85.600000000000009</v>
      </c>
      <c r="D33" s="15">
        <v>99.466666666666654</v>
      </c>
      <c r="E33" s="15">
        <v>95.600000000000009</v>
      </c>
      <c r="F33" s="15">
        <v>94.5</v>
      </c>
      <c r="G33" s="15">
        <v>73.5</v>
      </c>
      <c r="H33" s="12">
        <v>1</v>
      </c>
      <c r="I33" s="15">
        <v>1</v>
      </c>
      <c r="K33">
        <f t="shared" si="0"/>
        <v>91.733333333333348</v>
      </c>
      <c r="L33">
        <f t="shared" si="1"/>
        <v>92</v>
      </c>
    </row>
    <row r="34" spans="1:12" ht="15" thickBot="1" x14ac:dyDescent="0.4">
      <c r="A34" s="16" t="s">
        <v>82</v>
      </c>
      <c r="B34" s="16" t="s">
        <v>207</v>
      </c>
      <c r="C34" s="15">
        <v>88.640000000000015</v>
      </c>
      <c r="D34" s="15">
        <v>100.66666666666667</v>
      </c>
      <c r="E34" s="15">
        <v>82</v>
      </c>
      <c r="F34" s="15">
        <v>78.5</v>
      </c>
      <c r="G34" s="15">
        <v>54.75</v>
      </c>
      <c r="H34" s="12">
        <v>1</v>
      </c>
      <c r="I34" s="15">
        <v>1</v>
      </c>
      <c r="K34">
        <f t="shared" si="0"/>
        <v>82.911333333333346</v>
      </c>
      <c r="L34">
        <f t="shared" si="1"/>
        <v>83</v>
      </c>
    </row>
    <row r="35" spans="1:12" ht="15" thickBot="1" x14ac:dyDescent="0.4">
      <c r="A35" s="16" t="s">
        <v>84</v>
      </c>
      <c r="B35" s="16" t="s">
        <v>208</v>
      </c>
      <c r="C35" s="15">
        <v>84.76</v>
      </c>
      <c r="D35" s="15">
        <v>99.866666666666674</v>
      </c>
      <c r="E35" s="15">
        <v>86.466666666666654</v>
      </c>
      <c r="F35" s="15">
        <v>54</v>
      </c>
      <c r="G35" s="15">
        <v>54.25</v>
      </c>
      <c r="H35" s="12">
        <v>1</v>
      </c>
      <c r="I35" s="15">
        <v>0</v>
      </c>
      <c r="K35">
        <f t="shared" si="0"/>
        <v>76.868666666666684</v>
      </c>
      <c r="L35">
        <f t="shared" si="1"/>
        <v>77</v>
      </c>
    </row>
    <row r="36" spans="1:12" ht="15" thickBot="1" x14ac:dyDescent="0.4">
      <c r="A36" s="16" t="s">
        <v>86</v>
      </c>
      <c r="B36" s="16" t="s">
        <v>209</v>
      </c>
      <c r="C36" s="15">
        <v>87.240000000000009</v>
      </c>
      <c r="D36" s="15">
        <v>100.86666666666667</v>
      </c>
      <c r="E36" s="15">
        <v>82.4</v>
      </c>
      <c r="F36" s="15">
        <v>78.5</v>
      </c>
      <c r="G36" s="15">
        <v>55.25</v>
      </c>
      <c r="H36" s="12">
        <v>1</v>
      </c>
      <c r="I36" s="15">
        <v>1</v>
      </c>
      <c r="K36">
        <f t="shared" si="0"/>
        <v>82.851333333333343</v>
      </c>
      <c r="L36">
        <f t="shared" si="1"/>
        <v>83</v>
      </c>
    </row>
    <row r="37" spans="1:12" ht="15" thickBot="1" x14ac:dyDescent="0.4">
      <c r="A37" s="16" t="s">
        <v>88</v>
      </c>
      <c r="B37" s="16" t="s">
        <v>210</v>
      </c>
      <c r="C37" s="15">
        <v>87.92</v>
      </c>
      <c r="D37" s="15">
        <v>101.06666666666668</v>
      </c>
      <c r="E37" s="15">
        <v>89.399999999999991</v>
      </c>
      <c r="F37" s="15">
        <v>73</v>
      </c>
      <c r="G37" s="15">
        <v>66</v>
      </c>
      <c r="H37" s="11">
        <v>0</v>
      </c>
      <c r="I37" s="15">
        <v>1</v>
      </c>
      <c r="K37">
        <f t="shared" si="0"/>
        <v>84.477333333333334</v>
      </c>
      <c r="L37">
        <f t="shared" si="1"/>
        <v>85</v>
      </c>
    </row>
    <row r="38" spans="1:12" ht="15" thickBot="1" x14ac:dyDescent="0.4">
      <c r="A38" s="16" t="s">
        <v>90</v>
      </c>
      <c r="B38" s="16" t="s">
        <v>211</v>
      </c>
      <c r="C38" s="15">
        <v>91.68</v>
      </c>
      <c r="D38" s="15">
        <v>100.86666666666667</v>
      </c>
      <c r="E38" s="15">
        <v>89.600000000000009</v>
      </c>
      <c r="F38" s="15">
        <v>97</v>
      </c>
      <c r="G38" s="15">
        <v>97</v>
      </c>
      <c r="H38" s="11">
        <v>0</v>
      </c>
      <c r="I38" s="15">
        <v>1</v>
      </c>
      <c r="K38">
        <f t="shared" si="0"/>
        <v>96.229333333333344</v>
      </c>
      <c r="L38">
        <f t="shared" si="1"/>
        <v>97</v>
      </c>
    </row>
    <row r="39" spans="1:12" ht="15" thickBot="1" x14ac:dyDescent="0.4">
      <c r="A39" s="16" t="s">
        <v>92</v>
      </c>
      <c r="B39" s="16" t="s">
        <v>212</v>
      </c>
      <c r="C39" s="15">
        <v>87.000000000000014</v>
      </c>
      <c r="D39" s="15">
        <v>100.66666666666667</v>
      </c>
      <c r="E39" s="15">
        <v>86.266666666666666</v>
      </c>
      <c r="F39" s="15">
        <v>77.75</v>
      </c>
      <c r="G39" s="15">
        <v>74</v>
      </c>
      <c r="H39" s="12">
        <v>1</v>
      </c>
      <c r="I39" s="15">
        <v>1</v>
      </c>
      <c r="K39">
        <f t="shared" si="0"/>
        <v>87.13666666666667</v>
      </c>
      <c r="L39">
        <f t="shared" si="1"/>
        <v>88</v>
      </c>
    </row>
    <row r="40" spans="1:12" ht="15" thickBot="1" x14ac:dyDescent="0.4">
      <c r="A40" s="16" t="s">
        <v>94</v>
      </c>
      <c r="B40" s="16" t="s">
        <v>213</v>
      </c>
      <c r="C40" s="15">
        <v>89.120000000000019</v>
      </c>
      <c r="D40" s="15">
        <v>101.46666666666665</v>
      </c>
      <c r="E40" s="15">
        <v>82.8</v>
      </c>
      <c r="F40" s="15">
        <v>80.5</v>
      </c>
      <c r="G40" s="15">
        <v>55.25</v>
      </c>
      <c r="H40" s="12">
        <v>1</v>
      </c>
      <c r="I40" s="15">
        <v>1</v>
      </c>
      <c r="K40">
        <f t="shared" si="0"/>
        <v>83.827333333333328</v>
      </c>
      <c r="L40">
        <f t="shared" si="1"/>
        <v>84</v>
      </c>
    </row>
    <row r="41" spans="1:12" ht="15" thickBot="1" x14ac:dyDescent="0.4">
      <c r="A41" s="16" t="s">
        <v>96</v>
      </c>
      <c r="B41" s="16" t="s">
        <v>214</v>
      </c>
      <c r="C41" s="15">
        <v>86.52000000000001</v>
      </c>
      <c r="D41" s="15">
        <v>100.66666666666667</v>
      </c>
      <c r="E41" s="15">
        <v>82.2</v>
      </c>
      <c r="F41" s="15">
        <v>78</v>
      </c>
      <c r="G41" s="15">
        <v>55.25</v>
      </c>
      <c r="H41" s="12">
        <v>1</v>
      </c>
      <c r="I41" s="15">
        <v>1</v>
      </c>
      <c r="K41">
        <f t="shared" si="0"/>
        <v>82.527333333333345</v>
      </c>
      <c r="L41">
        <f t="shared" si="1"/>
        <v>83</v>
      </c>
    </row>
    <row r="42" spans="1:12" ht="15" thickBot="1" x14ac:dyDescent="0.4">
      <c r="A42" s="16" t="s">
        <v>98</v>
      </c>
      <c r="B42" s="16" t="s">
        <v>215</v>
      </c>
      <c r="C42" s="15">
        <v>86.240000000000009</v>
      </c>
      <c r="D42" s="15">
        <v>100.46666666666665</v>
      </c>
      <c r="E42" s="15">
        <v>86.666666666666671</v>
      </c>
      <c r="F42" s="15">
        <v>95</v>
      </c>
      <c r="G42" s="15">
        <v>66</v>
      </c>
      <c r="H42" s="12">
        <v>1</v>
      </c>
      <c r="I42" s="15">
        <v>1</v>
      </c>
      <c r="K42">
        <f t="shared" si="0"/>
        <v>88.87466666666667</v>
      </c>
      <c r="L42">
        <f t="shared" si="1"/>
        <v>89</v>
      </c>
    </row>
    <row r="43" spans="1:12" ht="15" thickBot="1" x14ac:dyDescent="0.4">
      <c r="A43" s="16" t="s">
        <v>100</v>
      </c>
      <c r="B43" s="16" t="s">
        <v>216</v>
      </c>
      <c r="C43" s="15">
        <v>85.720000000000013</v>
      </c>
      <c r="D43" s="15">
        <v>95.8</v>
      </c>
      <c r="E43" s="15">
        <v>88.399999999999991</v>
      </c>
      <c r="F43" s="15">
        <v>95</v>
      </c>
      <c r="G43" s="15">
        <v>54.25</v>
      </c>
      <c r="H43" s="12">
        <v>1</v>
      </c>
      <c r="I43" s="15">
        <v>1</v>
      </c>
      <c r="K43">
        <f t="shared" si="0"/>
        <v>85.834000000000003</v>
      </c>
      <c r="L43">
        <f t="shared" si="1"/>
        <v>86</v>
      </c>
    </row>
    <row r="44" spans="1:12" ht="15" thickBot="1" x14ac:dyDescent="0.4">
      <c r="A44" s="16" t="s">
        <v>102</v>
      </c>
      <c r="B44" s="16" t="s">
        <v>217</v>
      </c>
      <c r="C44" s="15">
        <v>85.720000000000013</v>
      </c>
      <c r="D44" s="15">
        <v>97.133333333333326</v>
      </c>
      <c r="E44" s="15">
        <v>86.666666666666671</v>
      </c>
      <c r="F44" s="15">
        <v>72</v>
      </c>
      <c r="G44" s="15">
        <v>63.75</v>
      </c>
      <c r="H44" s="12">
        <v>1</v>
      </c>
      <c r="I44" s="15">
        <v>1</v>
      </c>
      <c r="K44">
        <f t="shared" si="0"/>
        <v>83.054000000000002</v>
      </c>
      <c r="L44">
        <f t="shared" si="1"/>
        <v>84</v>
      </c>
    </row>
    <row r="45" spans="1:12" ht="15" thickBot="1" x14ac:dyDescent="0.4">
      <c r="A45" s="16" t="s">
        <v>104</v>
      </c>
      <c r="B45" s="16" t="s">
        <v>218</v>
      </c>
      <c r="C45" s="15">
        <v>86.88000000000001</v>
      </c>
      <c r="D45" s="15">
        <v>100.26666666666667</v>
      </c>
      <c r="E45" s="15">
        <v>86.466666666666654</v>
      </c>
      <c r="F45" s="15">
        <v>80.5</v>
      </c>
      <c r="G45" s="15">
        <v>54.75</v>
      </c>
      <c r="H45" s="12">
        <v>1</v>
      </c>
      <c r="I45" s="15">
        <v>0</v>
      </c>
      <c r="K45">
        <f t="shared" si="0"/>
        <v>82.772666666666666</v>
      </c>
      <c r="L45">
        <f t="shared" si="1"/>
        <v>83</v>
      </c>
    </row>
    <row r="46" spans="1:12" ht="15" thickBot="1" x14ac:dyDescent="0.4">
      <c r="A46" s="16" t="s">
        <v>106</v>
      </c>
      <c r="B46" s="16" t="s">
        <v>219</v>
      </c>
      <c r="C46" s="15">
        <v>84.840000000000018</v>
      </c>
      <c r="D46" s="15">
        <v>98.133333333333326</v>
      </c>
      <c r="E46" s="15">
        <v>84.133333333333326</v>
      </c>
      <c r="F46" s="15">
        <v>74</v>
      </c>
      <c r="G46" s="15">
        <v>85.25</v>
      </c>
      <c r="H46" s="12">
        <v>1</v>
      </c>
      <c r="I46" s="15">
        <v>1</v>
      </c>
      <c r="K46">
        <f t="shared" si="0"/>
        <v>87.271333333333331</v>
      </c>
      <c r="L46">
        <f t="shared" si="1"/>
        <v>88</v>
      </c>
    </row>
    <row r="47" spans="1:12" ht="15" thickBot="1" x14ac:dyDescent="0.4">
      <c r="A47" s="16" t="s">
        <v>108</v>
      </c>
      <c r="B47" s="16" t="s">
        <v>220</v>
      </c>
      <c r="C47" s="15">
        <v>83.12</v>
      </c>
      <c r="D47" s="15">
        <v>100.66666666666667</v>
      </c>
      <c r="E47" s="15">
        <v>83.933333333333323</v>
      </c>
      <c r="F47" s="15">
        <v>95</v>
      </c>
      <c r="G47" s="15">
        <v>67</v>
      </c>
      <c r="H47" s="12">
        <v>1</v>
      </c>
      <c r="I47" s="15">
        <v>1</v>
      </c>
      <c r="K47">
        <f t="shared" si="0"/>
        <v>87.944000000000003</v>
      </c>
      <c r="L47">
        <f t="shared" si="1"/>
        <v>88</v>
      </c>
    </row>
    <row r="48" spans="1:12" ht="15" thickBot="1" x14ac:dyDescent="0.4">
      <c r="A48" s="16" t="s">
        <v>110</v>
      </c>
      <c r="B48" s="16" t="s">
        <v>221</v>
      </c>
      <c r="C48" s="15">
        <v>87.720000000000013</v>
      </c>
      <c r="D48" s="15">
        <v>100.86666666666667</v>
      </c>
      <c r="E48" s="15">
        <v>82.600000000000009</v>
      </c>
      <c r="F48" s="15">
        <v>95</v>
      </c>
      <c r="G48" s="15">
        <v>104</v>
      </c>
      <c r="H48" s="12">
        <v>1</v>
      </c>
      <c r="I48" s="15">
        <v>1</v>
      </c>
      <c r="K48">
        <f t="shared" si="0"/>
        <v>96.037333333333336</v>
      </c>
      <c r="L48">
        <f t="shared" si="1"/>
        <v>97</v>
      </c>
    </row>
    <row r="49" spans="1:12" ht="15" thickBot="1" x14ac:dyDescent="0.4">
      <c r="A49" s="16" t="s">
        <v>112</v>
      </c>
      <c r="B49" s="16" t="s">
        <v>222</v>
      </c>
      <c r="C49" s="15">
        <v>84.800000000000011</v>
      </c>
      <c r="D49" s="15">
        <v>98.333333333333329</v>
      </c>
      <c r="E49" s="15">
        <v>81.8</v>
      </c>
      <c r="F49" s="15">
        <v>94.75</v>
      </c>
      <c r="G49" s="15">
        <v>72</v>
      </c>
      <c r="H49" s="12">
        <v>1</v>
      </c>
      <c r="I49" s="15">
        <v>0</v>
      </c>
      <c r="K49">
        <f t="shared" si="0"/>
        <v>87.336666666666673</v>
      </c>
      <c r="L49">
        <f t="shared" si="1"/>
        <v>88</v>
      </c>
    </row>
    <row r="50" spans="1:12" ht="15" thickBot="1" x14ac:dyDescent="0.4">
      <c r="A50" s="16" t="s">
        <v>114</v>
      </c>
      <c r="B50" s="16" t="s">
        <v>223</v>
      </c>
      <c r="C50" s="15">
        <v>85.160000000000011</v>
      </c>
      <c r="D50" s="15">
        <v>95.600000000000009</v>
      </c>
      <c r="E50" s="15">
        <v>81.600000000000009</v>
      </c>
      <c r="F50" s="15">
        <v>83.5</v>
      </c>
      <c r="G50" s="15">
        <v>55.25</v>
      </c>
      <c r="H50" s="12">
        <v>1</v>
      </c>
      <c r="I50" s="15">
        <v>1</v>
      </c>
      <c r="K50">
        <f t="shared" si="0"/>
        <v>82.222000000000008</v>
      </c>
      <c r="L50">
        <f t="shared" si="1"/>
        <v>83</v>
      </c>
    </row>
    <row r="51" spans="1:12" ht="15" thickBot="1" x14ac:dyDescent="0.4">
      <c r="A51" s="16" t="s">
        <v>116</v>
      </c>
      <c r="B51" s="16" t="s">
        <v>224</v>
      </c>
      <c r="C51" s="15">
        <v>87.68</v>
      </c>
      <c r="D51" s="15">
        <v>100.66666666666667</v>
      </c>
      <c r="E51" s="15">
        <v>86.466666666666654</v>
      </c>
      <c r="F51" s="15">
        <v>96.5</v>
      </c>
      <c r="G51" s="15">
        <v>54.75</v>
      </c>
      <c r="H51" s="12">
        <v>1</v>
      </c>
      <c r="I51" s="15">
        <v>0</v>
      </c>
      <c r="K51">
        <f t="shared" si="0"/>
        <v>86.212666666666678</v>
      </c>
      <c r="L51">
        <f t="shared" si="1"/>
        <v>87</v>
      </c>
    </row>
    <row r="52" spans="1:12" ht="15" thickBot="1" x14ac:dyDescent="0.4">
      <c r="A52" s="16" t="s">
        <v>118</v>
      </c>
      <c r="B52" s="16" t="s">
        <v>225</v>
      </c>
      <c r="C52" s="15">
        <v>84.160000000000011</v>
      </c>
      <c r="D52" s="15">
        <v>100.66666666666667</v>
      </c>
      <c r="E52" s="15">
        <v>86.266666666666666</v>
      </c>
      <c r="F52" s="15">
        <v>95</v>
      </c>
      <c r="G52" s="15">
        <v>89</v>
      </c>
      <c r="H52" s="12">
        <v>1</v>
      </c>
      <c r="I52" s="15">
        <v>1</v>
      </c>
      <c r="K52">
        <f t="shared" si="0"/>
        <v>93.018666666666675</v>
      </c>
      <c r="L52">
        <f t="shared" si="1"/>
        <v>94</v>
      </c>
    </row>
    <row r="53" spans="1:12" ht="15" thickBot="1" x14ac:dyDescent="0.4">
      <c r="A53" s="16" t="s">
        <v>120</v>
      </c>
      <c r="B53" s="16" t="s">
        <v>226</v>
      </c>
      <c r="C53" s="15">
        <v>88.56</v>
      </c>
      <c r="D53" s="15">
        <v>100.86666666666667</v>
      </c>
      <c r="E53" s="15">
        <v>73.066666666666677</v>
      </c>
      <c r="F53" s="15">
        <v>85</v>
      </c>
      <c r="G53" s="15">
        <v>71.5</v>
      </c>
      <c r="H53" s="12">
        <v>1</v>
      </c>
      <c r="I53" s="15">
        <v>1</v>
      </c>
      <c r="K53">
        <f t="shared" si="0"/>
        <v>85.798666666666676</v>
      </c>
      <c r="L53">
        <f t="shared" si="1"/>
        <v>86</v>
      </c>
    </row>
    <row r="54" spans="1:12" ht="15" thickBot="1" x14ac:dyDescent="0.4">
      <c r="A54" s="16" t="s">
        <v>122</v>
      </c>
      <c r="B54" s="16" t="s">
        <v>227</v>
      </c>
      <c r="C54" s="15">
        <v>82.88000000000001</v>
      </c>
      <c r="D54" s="15">
        <v>100.26666666666667</v>
      </c>
      <c r="E54" s="15">
        <v>79.8</v>
      </c>
      <c r="F54" s="15">
        <v>55.75</v>
      </c>
      <c r="G54" s="15">
        <v>20.5</v>
      </c>
      <c r="H54" s="12">
        <v>1</v>
      </c>
      <c r="I54" s="15">
        <v>1</v>
      </c>
      <c r="K54">
        <f t="shared" si="0"/>
        <v>69.839333333333329</v>
      </c>
      <c r="L54">
        <f t="shared" si="1"/>
        <v>70</v>
      </c>
    </row>
    <row r="55" spans="1:12" ht="15" thickBot="1" x14ac:dyDescent="0.4">
      <c r="A55" s="16" t="s">
        <v>124</v>
      </c>
      <c r="B55" s="16" t="s">
        <v>228</v>
      </c>
      <c r="C55" s="15">
        <v>82.600000000000009</v>
      </c>
      <c r="D55" s="15">
        <v>100.26666666666667</v>
      </c>
      <c r="E55" s="15">
        <v>87.8</v>
      </c>
      <c r="F55" s="15">
        <v>54</v>
      </c>
      <c r="G55" s="15">
        <v>80</v>
      </c>
      <c r="H55" s="12">
        <v>1</v>
      </c>
      <c r="I55" s="15">
        <v>0</v>
      </c>
      <c r="K55">
        <f t="shared" si="0"/>
        <v>81.933333333333337</v>
      </c>
      <c r="L55">
        <f t="shared" si="1"/>
        <v>82</v>
      </c>
    </row>
    <row r="56" spans="1:12" ht="15" thickBot="1" x14ac:dyDescent="0.4">
      <c r="A56" s="16" t="s">
        <v>126</v>
      </c>
      <c r="B56" s="16" t="s">
        <v>229</v>
      </c>
      <c r="C56" s="15">
        <v>84.04000000000002</v>
      </c>
      <c r="D56" s="15">
        <v>99.466666666666654</v>
      </c>
      <c r="E56" s="15">
        <v>88.2</v>
      </c>
      <c r="F56" s="15">
        <v>84</v>
      </c>
      <c r="G56" s="15">
        <v>72.5</v>
      </c>
      <c r="H56" s="12">
        <v>1</v>
      </c>
      <c r="I56" s="15">
        <v>0</v>
      </c>
      <c r="K56">
        <f t="shared" si="0"/>
        <v>86.641333333333336</v>
      </c>
      <c r="L56">
        <f t="shared" si="1"/>
        <v>87</v>
      </c>
    </row>
    <row r="57" spans="1:12" ht="15" thickBot="1" x14ac:dyDescent="0.4">
      <c r="A57" s="16" t="s">
        <v>128</v>
      </c>
      <c r="B57" s="16" t="s">
        <v>230</v>
      </c>
      <c r="C57" s="15">
        <v>87.12</v>
      </c>
      <c r="D57" s="15">
        <v>100.56666666666666</v>
      </c>
      <c r="E57" s="15">
        <v>93.266666666666666</v>
      </c>
      <c r="F57" s="15">
        <v>85</v>
      </c>
      <c r="G57" s="15">
        <v>65.5</v>
      </c>
      <c r="H57" s="12">
        <v>1</v>
      </c>
      <c r="I57" s="15">
        <v>1</v>
      </c>
      <c r="K57">
        <f t="shared" si="0"/>
        <v>88.290666666666681</v>
      </c>
      <c r="L57">
        <f t="shared" si="1"/>
        <v>89</v>
      </c>
    </row>
    <row r="58" spans="1:12" ht="15" thickBot="1" x14ac:dyDescent="0.4">
      <c r="A58" s="16" t="s">
        <v>130</v>
      </c>
      <c r="B58" s="16" t="s">
        <v>231</v>
      </c>
      <c r="C58" s="15">
        <v>88.600000000000009</v>
      </c>
      <c r="D58" s="15">
        <v>100.66666666666667</v>
      </c>
      <c r="E58" s="15">
        <v>90.733333333333334</v>
      </c>
      <c r="F58" s="15">
        <v>55</v>
      </c>
      <c r="G58" s="15">
        <v>54.75</v>
      </c>
      <c r="H58" s="12">
        <v>1</v>
      </c>
      <c r="I58" s="15">
        <v>1</v>
      </c>
      <c r="K58">
        <f t="shared" si="0"/>
        <v>79.95</v>
      </c>
      <c r="L58">
        <f t="shared" si="1"/>
        <v>80</v>
      </c>
    </row>
    <row r="59" spans="1:12" ht="15" thickBot="1" x14ac:dyDescent="0.4">
      <c r="A59" s="16" t="s">
        <v>132</v>
      </c>
      <c r="B59" s="16" t="s">
        <v>232</v>
      </c>
      <c r="C59" s="15">
        <v>48.6</v>
      </c>
      <c r="D59" s="15">
        <v>63.666666666666664</v>
      </c>
      <c r="E59" s="15">
        <v>60.666666666666664</v>
      </c>
      <c r="F59" s="15">
        <v>88</v>
      </c>
      <c r="G59" s="15">
        <v>72.5</v>
      </c>
      <c r="H59" s="11">
        <v>0</v>
      </c>
      <c r="I59" s="15">
        <v>0</v>
      </c>
      <c r="K59">
        <f t="shared" si="0"/>
        <v>66.686666666666667</v>
      </c>
      <c r="L59">
        <f t="shared" si="1"/>
        <v>67</v>
      </c>
    </row>
    <row r="60" spans="1:12" ht="15" thickBot="1" x14ac:dyDescent="0.4">
      <c r="A60" s="16" t="s">
        <v>134</v>
      </c>
      <c r="B60" s="16" t="s">
        <v>233</v>
      </c>
      <c r="C60" s="15">
        <v>60.36</v>
      </c>
      <c r="D60" s="15">
        <v>91.666666666666671</v>
      </c>
      <c r="E60" s="15">
        <v>77.8</v>
      </c>
      <c r="F60" s="15">
        <v>84</v>
      </c>
      <c r="G60" s="15">
        <v>71.5</v>
      </c>
      <c r="H60" s="11">
        <v>0</v>
      </c>
      <c r="I60" s="15">
        <v>0</v>
      </c>
      <c r="K60">
        <f t="shared" si="0"/>
        <v>77.065333333333342</v>
      </c>
      <c r="L60">
        <f t="shared" si="1"/>
        <v>78</v>
      </c>
    </row>
    <row r="61" spans="1:12" ht="15" thickBot="1" x14ac:dyDescent="0.4">
      <c r="A61" s="16" t="s">
        <v>137</v>
      </c>
      <c r="B61" s="16" t="s">
        <v>234</v>
      </c>
      <c r="C61" s="15">
        <v>87.160000000000011</v>
      </c>
      <c r="D61" s="15">
        <v>100.66666666666667</v>
      </c>
      <c r="E61" s="15">
        <v>85.066666666666663</v>
      </c>
      <c r="F61" s="15">
        <v>80</v>
      </c>
      <c r="G61" s="15">
        <v>66.5</v>
      </c>
      <c r="H61" s="12">
        <v>1</v>
      </c>
      <c r="I61" s="15">
        <v>1</v>
      </c>
      <c r="K61">
        <f t="shared" si="0"/>
        <v>85.878666666666675</v>
      </c>
      <c r="L61">
        <f t="shared" si="1"/>
        <v>86</v>
      </c>
    </row>
    <row r="62" spans="1:12" ht="15" thickBot="1" x14ac:dyDescent="0.4">
      <c r="A62" s="16" t="s">
        <v>139</v>
      </c>
      <c r="B62" s="16" t="s">
        <v>235</v>
      </c>
      <c r="C62" s="15">
        <v>89.000000000000014</v>
      </c>
      <c r="D62" s="15">
        <v>76</v>
      </c>
      <c r="E62" s="15">
        <v>96.8</v>
      </c>
      <c r="F62" s="15">
        <v>80</v>
      </c>
      <c r="G62" s="15">
        <v>100.5</v>
      </c>
      <c r="H62" s="12">
        <v>1</v>
      </c>
      <c r="I62" s="15">
        <v>1</v>
      </c>
      <c r="K62">
        <f t="shared" si="0"/>
        <v>90.460000000000008</v>
      </c>
      <c r="L62">
        <f t="shared" si="1"/>
        <v>91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2"/>
  <sheetViews>
    <sheetView workbookViewId="0">
      <selection activeCell="H38" sqref="H38"/>
    </sheetView>
  </sheetViews>
  <sheetFormatPr defaultColWidth="14.453125" defaultRowHeight="15.75" customHeight="1" x14ac:dyDescent="0.25"/>
  <sheetData>
    <row r="1" spans="1:12" ht="15.75" customHeight="1" x14ac:dyDescent="0.25">
      <c r="A1" s="5" t="s">
        <v>141</v>
      </c>
      <c r="B1" s="6" t="s">
        <v>142</v>
      </c>
      <c r="C1" s="3" t="s">
        <v>143</v>
      </c>
      <c r="D1" s="3" t="s">
        <v>144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159</v>
      </c>
      <c r="K1" s="3" t="s">
        <v>150</v>
      </c>
    </row>
    <row r="2" spans="1:12" ht="14.5" x14ac:dyDescent="0.35">
      <c r="A2" s="2" t="s">
        <v>18</v>
      </c>
      <c r="B2" s="2" t="s">
        <v>19</v>
      </c>
      <c r="C2" s="7">
        <v>1</v>
      </c>
      <c r="D2" s="7">
        <v>1</v>
      </c>
      <c r="E2" s="7">
        <v>80</v>
      </c>
      <c r="F2" s="7">
        <v>80</v>
      </c>
      <c r="G2" s="7">
        <v>1</v>
      </c>
      <c r="J2" s="13">
        <v>85</v>
      </c>
      <c r="K2">
        <f>(30*C2)+(30*D2)+(0.05*E2)+(0.05*F2)+(10*G2)+(0.2*J2)</f>
        <v>95</v>
      </c>
      <c r="L2" s="8"/>
    </row>
    <row r="3" spans="1:12" ht="14.5" x14ac:dyDescent="0.35">
      <c r="A3" s="2" t="s">
        <v>20</v>
      </c>
      <c r="B3" s="2" t="s">
        <v>21</v>
      </c>
      <c r="C3" s="7">
        <v>1</v>
      </c>
      <c r="D3" s="7">
        <v>1</v>
      </c>
      <c r="E3" s="7">
        <v>75</v>
      </c>
      <c r="F3" s="7">
        <v>50</v>
      </c>
      <c r="G3" s="7">
        <v>0</v>
      </c>
      <c r="J3" s="13">
        <v>95</v>
      </c>
      <c r="K3">
        <f t="shared" ref="K3:K62" si="0">(30*C3)+(30*D3)+(0.05*E3)+(0.05*F3)+(10*G3)+(0.2*J3)</f>
        <v>85.25</v>
      </c>
      <c r="L3" s="8"/>
    </row>
    <row r="4" spans="1:12" ht="14.5" x14ac:dyDescent="0.35">
      <c r="A4" s="2" t="s">
        <v>22</v>
      </c>
      <c r="B4" s="2" t="s">
        <v>23</v>
      </c>
      <c r="C4" s="7">
        <v>1</v>
      </c>
      <c r="D4" s="7">
        <v>0</v>
      </c>
      <c r="E4" s="7">
        <v>80</v>
      </c>
      <c r="F4" s="9">
        <v>80</v>
      </c>
      <c r="G4" s="7">
        <v>0</v>
      </c>
      <c r="J4" s="13">
        <v>90</v>
      </c>
      <c r="K4">
        <f t="shared" si="0"/>
        <v>56</v>
      </c>
      <c r="L4" s="8"/>
    </row>
    <row r="5" spans="1:12" ht="14.5" x14ac:dyDescent="0.35">
      <c r="A5" s="2" t="s">
        <v>24</v>
      </c>
      <c r="B5" s="2" t="s">
        <v>25</v>
      </c>
      <c r="C5" s="7">
        <v>1</v>
      </c>
      <c r="D5" s="7">
        <v>0.8</v>
      </c>
      <c r="E5" s="9">
        <v>80</v>
      </c>
      <c r="F5" s="7">
        <v>70</v>
      </c>
      <c r="G5" s="7">
        <v>0</v>
      </c>
      <c r="J5" s="13">
        <v>90</v>
      </c>
      <c r="K5">
        <f t="shared" si="0"/>
        <v>79.5</v>
      </c>
      <c r="L5" s="8"/>
    </row>
    <row r="6" spans="1:12" ht="14.5" x14ac:dyDescent="0.35">
      <c r="A6" s="2" t="s">
        <v>26</v>
      </c>
      <c r="B6" s="2" t="s">
        <v>27</v>
      </c>
      <c r="C6" s="7">
        <v>1</v>
      </c>
      <c r="D6" s="7">
        <v>0.8</v>
      </c>
      <c r="E6" s="9">
        <v>80</v>
      </c>
      <c r="F6" s="7">
        <v>70</v>
      </c>
      <c r="G6" s="7">
        <v>0</v>
      </c>
      <c r="J6" s="13">
        <v>95</v>
      </c>
      <c r="K6">
        <f t="shared" si="0"/>
        <v>80.5</v>
      </c>
      <c r="L6" s="8"/>
    </row>
    <row r="7" spans="1:12" ht="14.5" x14ac:dyDescent="0.35">
      <c r="A7" s="2" t="s">
        <v>28</v>
      </c>
      <c r="B7" s="2" t="s">
        <v>29</v>
      </c>
      <c r="C7" s="7">
        <v>1</v>
      </c>
      <c r="D7" s="7">
        <v>0</v>
      </c>
      <c r="E7" s="7">
        <v>50</v>
      </c>
      <c r="F7" s="7">
        <v>50</v>
      </c>
      <c r="G7" s="7">
        <v>0</v>
      </c>
      <c r="J7" s="13">
        <v>80</v>
      </c>
      <c r="K7">
        <f t="shared" si="0"/>
        <v>51</v>
      </c>
      <c r="L7" s="8"/>
    </row>
    <row r="8" spans="1:12" ht="14.5" x14ac:dyDescent="0.35">
      <c r="A8" s="2" t="s">
        <v>30</v>
      </c>
      <c r="B8" s="2" t="s">
        <v>31</v>
      </c>
      <c r="C8" s="7">
        <v>1</v>
      </c>
      <c r="D8" s="7">
        <v>0</v>
      </c>
      <c r="E8" s="7">
        <v>80</v>
      </c>
      <c r="F8" s="7">
        <v>70</v>
      </c>
      <c r="G8" s="7">
        <v>0</v>
      </c>
      <c r="J8" s="13">
        <v>0</v>
      </c>
      <c r="K8">
        <f t="shared" si="0"/>
        <v>37.5</v>
      </c>
      <c r="L8" s="8"/>
    </row>
    <row r="9" spans="1:12" ht="14.5" x14ac:dyDescent="0.35">
      <c r="A9" s="2" t="s">
        <v>32</v>
      </c>
      <c r="B9" s="2" t="s">
        <v>33</v>
      </c>
      <c r="C9" s="7">
        <v>1</v>
      </c>
      <c r="D9" s="7">
        <v>1</v>
      </c>
      <c r="E9" s="9">
        <v>80</v>
      </c>
      <c r="F9" s="9">
        <v>80</v>
      </c>
      <c r="G9" s="7">
        <v>0</v>
      </c>
      <c r="J9" s="13">
        <v>95</v>
      </c>
      <c r="K9">
        <f t="shared" si="0"/>
        <v>87</v>
      </c>
      <c r="L9" s="8"/>
    </row>
    <row r="10" spans="1:12" ht="14.5" x14ac:dyDescent="0.35">
      <c r="A10" s="2" t="s">
        <v>34</v>
      </c>
      <c r="B10" s="2" t="s">
        <v>35</v>
      </c>
      <c r="C10" s="7">
        <v>1</v>
      </c>
      <c r="D10" s="7">
        <v>1</v>
      </c>
      <c r="E10" s="9">
        <v>80</v>
      </c>
      <c r="F10" s="7">
        <v>70</v>
      </c>
      <c r="G10" s="7">
        <v>0</v>
      </c>
      <c r="J10" s="13">
        <v>90</v>
      </c>
      <c r="K10">
        <f t="shared" si="0"/>
        <v>85.5</v>
      </c>
      <c r="L10" s="8"/>
    </row>
    <row r="11" spans="1:12" ht="14.5" x14ac:dyDescent="0.35">
      <c r="A11" s="2" t="s">
        <v>36</v>
      </c>
      <c r="B11" s="2" t="s">
        <v>37</v>
      </c>
      <c r="C11" s="7">
        <v>1</v>
      </c>
      <c r="D11" s="7">
        <v>1</v>
      </c>
      <c r="E11" s="9">
        <v>80</v>
      </c>
      <c r="F11" s="9">
        <v>80</v>
      </c>
      <c r="G11" s="7">
        <v>1</v>
      </c>
      <c r="J11" s="13">
        <v>90</v>
      </c>
      <c r="K11">
        <f t="shared" si="0"/>
        <v>96</v>
      </c>
      <c r="L11" s="8"/>
    </row>
    <row r="12" spans="1:12" ht="14.5" x14ac:dyDescent="0.35">
      <c r="A12" s="2" t="s">
        <v>38</v>
      </c>
      <c r="B12" s="2" t="s">
        <v>39</v>
      </c>
      <c r="C12" s="7">
        <v>1</v>
      </c>
      <c r="D12" s="7">
        <v>0.8</v>
      </c>
      <c r="E12" s="9">
        <v>80</v>
      </c>
      <c r="F12" s="9">
        <v>80</v>
      </c>
      <c r="G12" s="7">
        <v>0</v>
      </c>
      <c r="J12" s="13">
        <v>85</v>
      </c>
      <c r="K12">
        <f t="shared" si="0"/>
        <v>79</v>
      </c>
      <c r="L12" s="8"/>
    </row>
    <row r="13" spans="1:12" ht="14.5" x14ac:dyDescent="0.35">
      <c r="A13" s="2" t="s">
        <v>40</v>
      </c>
      <c r="B13" s="2" t="s">
        <v>41</v>
      </c>
      <c r="C13" s="7">
        <v>1</v>
      </c>
      <c r="D13" s="7">
        <v>1</v>
      </c>
      <c r="E13" s="9">
        <v>80</v>
      </c>
      <c r="F13" s="9">
        <v>80</v>
      </c>
      <c r="G13" s="7">
        <v>0</v>
      </c>
      <c r="J13" s="13">
        <v>85</v>
      </c>
      <c r="K13">
        <f t="shared" si="0"/>
        <v>85</v>
      </c>
      <c r="L13" s="8"/>
    </row>
    <row r="14" spans="1:12" ht="14.5" x14ac:dyDescent="0.35">
      <c r="A14" s="2" t="s">
        <v>42</v>
      </c>
      <c r="B14" s="2" t="s">
        <v>43</v>
      </c>
      <c r="C14" s="7">
        <v>1</v>
      </c>
      <c r="D14" s="7">
        <v>1</v>
      </c>
      <c r="E14" s="9">
        <v>80</v>
      </c>
      <c r="F14" s="9">
        <v>80</v>
      </c>
      <c r="G14" s="7">
        <v>1</v>
      </c>
      <c r="J14" s="13">
        <v>95</v>
      </c>
      <c r="K14">
        <f t="shared" si="0"/>
        <v>97</v>
      </c>
      <c r="L14" s="8"/>
    </row>
    <row r="15" spans="1:12" ht="14.5" x14ac:dyDescent="0.35">
      <c r="A15" s="2" t="s">
        <v>44</v>
      </c>
      <c r="B15" s="2" t="s">
        <v>45</v>
      </c>
      <c r="C15" s="7">
        <v>1</v>
      </c>
      <c r="D15" s="7">
        <v>1</v>
      </c>
      <c r="E15" s="9">
        <v>80</v>
      </c>
      <c r="F15" s="9">
        <v>80</v>
      </c>
      <c r="G15" s="7">
        <v>0</v>
      </c>
      <c r="J15" s="13">
        <v>90</v>
      </c>
      <c r="K15">
        <f t="shared" si="0"/>
        <v>86</v>
      </c>
      <c r="L15" s="8"/>
    </row>
    <row r="16" spans="1:12" ht="14.5" x14ac:dyDescent="0.35">
      <c r="A16" s="2" t="s">
        <v>46</v>
      </c>
      <c r="B16" s="2" t="s">
        <v>47</v>
      </c>
      <c r="C16" s="7">
        <v>0.8</v>
      </c>
      <c r="D16" s="7">
        <v>0.8</v>
      </c>
      <c r="E16" s="9">
        <v>80</v>
      </c>
      <c r="F16" s="9">
        <v>80</v>
      </c>
      <c r="G16" s="7">
        <v>0</v>
      </c>
      <c r="J16" s="13">
        <v>90</v>
      </c>
      <c r="K16">
        <f t="shared" si="0"/>
        <v>74</v>
      </c>
      <c r="L16" s="8"/>
    </row>
    <row r="17" spans="1:12" ht="14.5" x14ac:dyDescent="0.35">
      <c r="A17" s="2" t="s">
        <v>48</v>
      </c>
      <c r="B17" s="2" t="s">
        <v>49</v>
      </c>
      <c r="C17" s="7">
        <v>1</v>
      </c>
      <c r="D17" s="7">
        <v>1</v>
      </c>
      <c r="E17" s="9">
        <v>80</v>
      </c>
      <c r="F17" s="9">
        <v>80</v>
      </c>
      <c r="G17" s="7">
        <v>1</v>
      </c>
      <c r="J17" s="13">
        <v>90</v>
      </c>
      <c r="K17">
        <f t="shared" si="0"/>
        <v>96</v>
      </c>
      <c r="L17" s="8"/>
    </row>
    <row r="18" spans="1:12" ht="14.5" x14ac:dyDescent="0.35">
      <c r="A18" s="2" t="s">
        <v>50</v>
      </c>
      <c r="B18" s="2" t="s">
        <v>51</v>
      </c>
      <c r="C18" s="7">
        <v>1</v>
      </c>
      <c r="D18" s="7">
        <v>0</v>
      </c>
      <c r="E18" s="9">
        <v>80</v>
      </c>
      <c r="F18" s="7">
        <v>70</v>
      </c>
      <c r="G18" s="7">
        <v>0</v>
      </c>
      <c r="J18" s="13">
        <v>80</v>
      </c>
      <c r="K18">
        <f t="shared" si="0"/>
        <v>53.5</v>
      </c>
      <c r="L18" s="8"/>
    </row>
    <row r="19" spans="1:12" ht="14.5" x14ac:dyDescent="0.35">
      <c r="A19" s="2" t="s">
        <v>52</v>
      </c>
      <c r="B19" s="2" t="s">
        <v>53</v>
      </c>
      <c r="C19" s="7">
        <v>1</v>
      </c>
      <c r="D19" s="7">
        <v>1</v>
      </c>
      <c r="E19" s="9">
        <v>80</v>
      </c>
      <c r="F19" s="9">
        <v>80</v>
      </c>
      <c r="G19" s="7">
        <v>1</v>
      </c>
      <c r="J19" s="13">
        <v>90</v>
      </c>
      <c r="K19">
        <f t="shared" si="0"/>
        <v>96</v>
      </c>
      <c r="L19" s="8"/>
    </row>
    <row r="20" spans="1:12" ht="14.5" x14ac:dyDescent="0.35">
      <c r="A20" s="2" t="s">
        <v>54</v>
      </c>
      <c r="B20" s="2" t="s">
        <v>55</v>
      </c>
      <c r="C20" s="7">
        <v>1</v>
      </c>
      <c r="D20" s="7">
        <v>1</v>
      </c>
      <c r="E20" s="9">
        <v>80</v>
      </c>
      <c r="F20" s="9">
        <v>80</v>
      </c>
      <c r="G20" s="7">
        <v>0</v>
      </c>
      <c r="J20" s="13">
        <v>85</v>
      </c>
      <c r="K20">
        <f t="shared" si="0"/>
        <v>85</v>
      </c>
      <c r="L20" s="8"/>
    </row>
    <row r="21" spans="1:12" ht="14.5" x14ac:dyDescent="0.35">
      <c r="A21" s="2" t="s">
        <v>56</v>
      </c>
      <c r="B21" s="2" t="s">
        <v>57</v>
      </c>
      <c r="C21" s="7">
        <v>1</v>
      </c>
      <c r="D21" s="7">
        <v>0</v>
      </c>
      <c r="E21" s="9">
        <v>80</v>
      </c>
      <c r="F21" s="7">
        <v>70</v>
      </c>
      <c r="G21" s="7">
        <v>0</v>
      </c>
      <c r="J21" s="13">
        <v>90</v>
      </c>
      <c r="K21">
        <f t="shared" si="0"/>
        <v>55.5</v>
      </c>
      <c r="L21" s="8"/>
    </row>
    <row r="22" spans="1:12" ht="14.5" x14ac:dyDescent="0.35">
      <c r="A22" s="2" t="s">
        <v>58</v>
      </c>
      <c r="B22" s="2" t="s">
        <v>59</v>
      </c>
      <c r="C22" s="7">
        <v>0.8</v>
      </c>
      <c r="D22" s="7">
        <v>0.8</v>
      </c>
      <c r="E22" s="9">
        <v>80</v>
      </c>
      <c r="F22" s="9">
        <v>80</v>
      </c>
      <c r="G22" s="7">
        <v>0</v>
      </c>
      <c r="J22" s="13">
        <v>90</v>
      </c>
      <c r="K22">
        <f t="shared" si="0"/>
        <v>74</v>
      </c>
      <c r="L22" s="8"/>
    </row>
    <row r="23" spans="1:12" ht="14.5" x14ac:dyDescent="0.35">
      <c r="A23" s="2" t="s">
        <v>60</v>
      </c>
      <c r="B23" s="2" t="s">
        <v>61</v>
      </c>
      <c r="C23" s="7">
        <v>1</v>
      </c>
      <c r="D23" s="7">
        <v>1</v>
      </c>
      <c r="E23" s="9">
        <v>80</v>
      </c>
      <c r="F23" s="9">
        <v>80</v>
      </c>
      <c r="G23" s="7">
        <v>1</v>
      </c>
      <c r="J23" s="13">
        <v>90</v>
      </c>
      <c r="K23">
        <f t="shared" si="0"/>
        <v>96</v>
      </c>
      <c r="L23" s="8"/>
    </row>
    <row r="24" spans="1:12" ht="14.5" x14ac:dyDescent="0.35">
      <c r="A24" s="2" t="s">
        <v>62</v>
      </c>
      <c r="B24" s="2" t="s">
        <v>63</v>
      </c>
      <c r="C24" s="7">
        <v>1</v>
      </c>
      <c r="D24" s="7">
        <v>1</v>
      </c>
      <c r="E24" s="9">
        <v>80</v>
      </c>
      <c r="F24" s="9">
        <v>80</v>
      </c>
      <c r="G24" s="7">
        <v>1</v>
      </c>
      <c r="J24" s="13">
        <v>85</v>
      </c>
      <c r="K24">
        <f t="shared" si="0"/>
        <v>95</v>
      </c>
      <c r="L24" s="8"/>
    </row>
    <row r="25" spans="1:12" ht="14.5" x14ac:dyDescent="0.35">
      <c r="A25" s="2" t="s">
        <v>64</v>
      </c>
      <c r="B25" s="2" t="s">
        <v>65</v>
      </c>
      <c r="C25" s="7">
        <v>1</v>
      </c>
      <c r="D25" s="7">
        <v>1</v>
      </c>
      <c r="E25" s="9">
        <v>80</v>
      </c>
      <c r="F25" s="9">
        <v>80</v>
      </c>
      <c r="G25" s="7">
        <v>0</v>
      </c>
      <c r="J25" s="13">
        <v>90</v>
      </c>
      <c r="K25">
        <f t="shared" si="0"/>
        <v>86</v>
      </c>
      <c r="L25" s="8"/>
    </row>
    <row r="26" spans="1:12" ht="14.5" x14ac:dyDescent="0.35">
      <c r="A26" s="2" t="s">
        <v>66</v>
      </c>
      <c r="B26" s="2" t="s">
        <v>67</v>
      </c>
      <c r="C26" s="7">
        <v>1</v>
      </c>
      <c r="D26" s="7">
        <v>1</v>
      </c>
      <c r="E26" s="9">
        <v>80</v>
      </c>
      <c r="F26" s="9">
        <v>80</v>
      </c>
      <c r="G26" s="7">
        <v>1</v>
      </c>
      <c r="J26" s="13">
        <v>90</v>
      </c>
      <c r="K26">
        <f t="shared" si="0"/>
        <v>96</v>
      </c>
      <c r="L26" s="8"/>
    </row>
    <row r="27" spans="1:12" ht="14.5" x14ac:dyDescent="0.35">
      <c r="A27" s="2" t="s">
        <v>68</v>
      </c>
      <c r="B27" s="2" t="s">
        <v>69</v>
      </c>
      <c r="C27" s="7">
        <v>1</v>
      </c>
      <c r="D27" s="7">
        <v>1</v>
      </c>
      <c r="E27" s="9">
        <v>80</v>
      </c>
      <c r="F27" s="9">
        <v>80</v>
      </c>
      <c r="G27" s="7">
        <v>0</v>
      </c>
      <c r="J27" s="13">
        <v>70</v>
      </c>
      <c r="K27">
        <f t="shared" si="0"/>
        <v>82</v>
      </c>
      <c r="L27" s="8"/>
    </row>
    <row r="28" spans="1:12" ht="14.5" x14ac:dyDescent="0.35">
      <c r="A28" s="2" t="s">
        <v>70</v>
      </c>
      <c r="B28" s="2" t="s">
        <v>71</v>
      </c>
      <c r="C28" s="7">
        <v>1</v>
      </c>
      <c r="D28" s="7">
        <v>1</v>
      </c>
      <c r="E28" s="9">
        <v>80</v>
      </c>
      <c r="F28" s="9">
        <v>80</v>
      </c>
      <c r="G28" s="7">
        <v>1</v>
      </c>
      <c r="J28" s="13">
        <v>95</v>
      </c>
      <c r="K28">
        <f t="shared" si="0"/>
        <v>97</v>
      </c>
      <c r="L28" s="8"/>
    </row>
    <row r="29" spans="1:12" ht="14.5" x14ac:dyDescent="0.35">
      <c r="A29" s="2" t="s">
        <v>72</v>
      </c>
      <c r="B29" s="2" t="s">
        <v>73</v>
      </c>
      <c r="C29" s="7">
        <v>0.8</v>
      </c>
      <c r="D29" s="7">
        <v>0.8</v>
      </c>
      <c r="E29" s="9">
        <v>80</v>
      </c>
      <c r="F29" s="9">
        <v>80</v>
      </c>
      <c r="G29" s="7">
        <v>0</v>
      </c>
      <c r="J29" s="13">
        <v>85</v>
      </c>
      <c r="K29">
        <f t="shared" si="0"/>
        <v>73</v>
      </c>
      <c r="L29" s="8"/>
    </row>
    <row r="30" spans="1:12" ht="14.5" x14ac:dyDescent="0.35">
      <c r="A30" s="2" t="s">
        <v>74</v>
      </c>
      <c r="B30" s="2" t="s">
        <v>75</v>
      </c>
      <c r="C30" s="7">
        <v>1</v>
      </c>
      <c r="D30" s="7">
        <v>1</v>
      </c>
      <c r="E30" s="9">
        <v>80</v>
      </c>
      <c r="F30" s="9">
        <v>80</v>
      </c>
      <c r="G30" s="7">
        <v>1</v>
      </c>
      <c r="J30" s="13">
        <v>85</v>
      </c>
      <c r="K30">
        <f t="shared" si="0"/>
        <v>95</v>
      </c>
      <c r="L30" s="8"/>
    </row>
    <row r="31" spans="1:12" ht="14.5" x14ac:dyDescent="0.35">
      <c r="A31" s="2" t="s">
        <v>76</v>
      </c>
      <c r="B31" s="2" t="s">
        <v>77</v>
      </c>
      <c r="C31" s="7">
        <v>1</v>
      </c>
      <c r="D31" s="7">
        <v>0.8</v>
      </c>
      <c r="E31" s="9">
        <v>80</v>
      </c>
      <c r="F31" s="9">
        <v>80</v>
      </c>
      <c r="G31" s="7">
        <v>0</v>
      </c>
      <c r="J31" s="13">
        <v>90</v>
      </c>
      <c r="K31">
        <f t="shared" si="0"/>
        <v>80</v>
      </c>
      <c r="L31" s="8"/>
    </row>
    <row r="32" spans="1:12" ht="14.5" x14ac:dyDescent="0.35">
      <c r="A32" s="2" t="s">
        <v>78</v>
      </c>
      <c r="B32" s="2" t="s">
        <v>79</v>
      </c>
      <c r="C32" s="7">
        <v>1</v>
      </c>
      <c r="D32" s="7">
        <v>1</v>
      </c>
      <c r="E32" s="9">
        <v>80</v>
      </c>
      <c r="F32" s="9">
        <v>80</v>
      </c>
      <c r="G32" s="7">
        <v>1</v>
      </c>
      <c r="J32" s="13">
        <v>85</v>
      </c>
      <c r="K32">
        <f t="shared" si="0"/>
        <v>95</v>
      </c>
      <c r="L32" s="8"/>
    </row>
    <row r="33" spans="1:12" ht="14.5" x14ac:dyDescent="0.35">
      <c r="A33" s="2" t="s">
        <v>80</v>
      </c>
      <c r="B33" s="2" t="s">
        <v>81</v>
      </c>
      <c r="C33" s="7">
        <v>1</v>
      </c>
      <c r="D33" s="7">
        <v>1</v>
      </c>
      <c r="E33" s="7">
        <v>85</v>
      </c>
      <c r="F33" s="7">
        <v>85</v>
      </c>
      <c r="G33" s="7">
        <v>1</v>
      </c>
      <c r="J33" s="13">
        <v>80</v>
      </c>
      <c r="K33">
        <f t="shared" si="0"/>
        <v>94.5</v>
      </c>
      <c r="L33" s="8"/>
    </row>
    <row r="34" spans="1:12" ht="14.5" x14ac:dyDescent="0.35">
      <c r="A34" s="2" t="s">
        <v>82</v>
      </c>
      <c r="B34" s="2" t="s">
        <v>83</v>
      </c>
      <c r="C34" s="7">
        <v>1</v>
      </c>
      <c r="D34" s="7">
        <v>0.8</v>
      </c>
      <c r="E34" s="9">
        <v>80</v>
      </c>
      <c r="F34" s="9">
        <v>70</v>
      </c>
      <c r="G34" s="7">
        <v>0</v>
      </c>
      <c r="J34" s="13">
        <v>85</v>
      </c>
      <c r="K34">
        <f t="shared" si="0"/>
        <v>78.5</v>
      </c>
      <c r="L34" s="8"/>
    </row>
    <row r="35" spans="1:12" ht="14.5" x14ac:dyDescent="0.35">
      <c r="A35" s="2" t="s">
        <v>84</v>
      </c>
      <c r="B35" s="2" t="s">
        <v>85</v>
      </c>
      <c r="C35" s="7">
        <v>0</v>
      </c>
      <c r="D35" s="7">
        <v>1</v>
      </c>
      <c r="E35" s="9">
        <v>80</v>
      </c>
      <c r="F35" s="9">
        <v>80</v>
      </c>
      <c r="G35" s="7">
        <v>0</v>
      </c>
      <c r="J35" s="13">
        <v>80</v>
      </c>
      <c r="K35">
        <f t="shared" si="0"/>
        <v>54</v>
      </c>
      <c r="L35" s="8"/>
    </row>
    <row r="36" spans="1:12" ht="14.5" x14ac:dyDescent="0.35">
      <c r="A36" s="2" t="s">
        <v>86</v>
      </c>
      <c r="B36" s="2" t="s">
        <v>87</v>
      </c>
      <c r="C36" s="7">
        <v>1</v>
      </c>
      <c r="D36" s="7">
        <v>0.8</v>
      </c>
      <c r="E36" s="9">
        <v>80</v>
      </c>
      <c r="F36" s="7">
        <v>70</v>
      </c>
      <c r="G36" s="7">
        <v>0</v>
      </c>
      <c r="J36" s="13">
        <v>85</v>
      </c>
      <c r="K36">
        <f t="shared" si="0"/>
        <v>78.5</v>
      </c>
      <c r="L36" s="8"/>
    </row>
    <row r="37" spans="1:12" ht="14.5" x14ac:dyDescent="0.35">
      <c r="A37" s="2" t="s">
        <v>88</v>
      </c>
      <c r="B37" s="2" t="s">
        <v>89</v>
      </c>
      <c r="C37" s="7">
        <v>0.8</v>
      </c>
      <c r="D37" s="7">
        <v>0.8</v>
      </c>
      <c r="E37" s="9">
        <v>80</v>
      </c>
      <c r="F37" s="9">
        <v>80</v>
      </c>
      <c r="G37" s="7">
        <v>0</v>
      </c>
      <c r="J37" s="13">
        <v>85</v>
      </c>
      <c r="K37">
        <f t="shared" si="0"/>
        <v>73</v>
      </c>
      <c r="L37" s="8"/>
    </row>
    <row r="38" spans="1:12" ht="14.5" x14ac:dyDescent="0.35">
      <c r="A38" s="2" t="s">
        <v>90</v>
      </c>
      <c r="B38" s="2" t="s">
        <v>91</v>
      </c>
      <c r="C38" s="7">
        <v>1</v>
      </c>
      <c r="D38" s="7">
        <v>1</v>
      </c>
      <c r="E38" s="9">
        <v>80</v>
      </c>
      <c r="F38" s="9">
        <v>80</v>
      </c>
      <c r="G38" s="7">
        <v>1</v>
      </c>
      <c r="J38" s="13">
        <v>95</v>
      </c>
      <c r="K38">
        <f t="shared" si="0"/>
        <v>97</v>
      </c>
      <c r="L38" s="8"/>
    </row>
    <row r="39" spans="1:12" ht="14.5" x14ac:dyDescent="0.35">
      <c r="A39" s="2" t="s">
        <v>92</v>
      </c>
      <c r="B39" s="2" t="s">
        <v>93</v>
      </c>
      <c r="C39" s="7">
        <v>1</v>
      </c>
      <c r="D39" s="7">
        <v>0.8</v>
      </c>
      <c r="E39" s="9">
        <v>80</v>
      </c>
      <c r="F39" s="7">
        <v>75</v>
      </c>
      <c r="G39" s="7">
        <v>0</v>
      </c>
      <c r="J39" s="13">
        <v>80</v>
      </c>
      <c r="K39">
        <f t="shared" si="0"/>
        <v>77.75</v>
      </c>
      <c r="L39" s="8"/>
    </row>
    <row r="40" spans="1:12" ht="14.5" x14ac:dyDescent="0.35">
      <c r="A40" s="2" t="s">
        <v>94</v>
      </c>
      <c r="B40" s="2" t="s">
        <v>95</v>
      </c>
      <c r="C40" s="7">
        <v>1</v>
      </c>
      <c r="D40" s="7">
        <v>0.8</v>
      </c>
      <c r="E40" s="9">
        <v>80</v>
      </c>
      <c r="F40" s="7">
        <v>70</v>
      </c>
      <c r="G40" s="7">
        <v>0</v>
      </c>
      <c r="J40" s="13">
        <v>95</v>
      </c>
      <c r="K40">
        <f t="shared" si="0"/>
        <v>80.5</v>
      </c>
      <c r="L40" s="8"/>
    </row>
    <row r="41" spans="1:12" ht="14.5" x14ac:dyDescent="0.35">
      <c r="A41" s="2" t="s">
        <v>96</v>
      </c>
      <c r="B41" s="2" t="s">
        <v>97</v>
      </c>
      <c r="C41" s="7">
        <v>1</v>
      </c>
      <c r="D41" s="7">
        <v>1</v>
      </c>
      <c r="E41" s="9">
        <v>80</v>
      </c>
      <c r="F41" s="9">
        <v>80</v>
      </c>
      <c r="G41" s="7">
        <v>1</v>
      </c>
      <c r="J41" s="14">
        <v>0</v>
      </c>
      <c r="K41">
        <f t="shared" si="0"/>
        <v>78</v>
      </c>
      <c r="L41" s="8"/>
    </row>
    <row r="42" spans="1:12" ht="14.5" x14ac:dyDescent="0.35">
      <c r="A42" s="2" t="s">
        <v>98</v>
      </c>
      <c r="B42" s="2" t="s">
        <v>99</v>
      </c>
      <c r="C42" s="7">
        <v>1</v>
      </c>
      <c r="D42" s="7">
        <v>1</v>
      </c>
      <c r="E42" s="9">
        <v>80</v>
      </c>
      <c r="F42" s="9">
        <v>80</v>
      </c>
      <c r="G42" s="7">
        <v>1</v>
      </c>
      <c r="J42" s="13">
        <v>85</v>
      </c>
      <c r="K42">
        <f t="shared" si="0"/>
        <v>95</v>
      </c>
      <c r="L42" s="8"/>
    </row>
    <row r="43" spans="1:12" ht="14.5" x14ac:dyDescent="0.35">
      <c r="A43" s="2" t="s">
        <v>100</v>
      </c>
      <c r="B43" s="2" t="s">
        <v>101</v>
      </c>
      <c r="C43" s="7">
        <v>1</v>
      </c>
      <c r="D43" s="7">
        <v>1</v>
      </c>
      <c r="E43" s="9">
        <v>80</v>
      </c>
      <c r="F43" s="9">
        <v>80</v>
      </c>
      <c r="G43" s="7">
        <v>1</v>
      </c>
      <c r="J43" s="13">
        <v>85</v>
      </c>
      <c r="K43">
        <f t="shared" si="0"/>
        <v>95</v>
      </c>
      <c r="L43" s="8"/>
    </row>
    <row r="44" spans="1:12" ht="14.5" x14ac:dyDescent="0.35">
      <c r="A44" s="2" t="s">
        <v>102</v>
      </c>
      <c r="B44" s="2" t="s">
        <v>103</v>
      </c>
      <c r="C44" s="7">
        <v>0.8</v>
      </c>
      <c r="D44" s="7">
        <v>0.8</v>
      </c>
      <c r="E44" s="9">
        <v>80</v>
      </c>
      <c r="F44" s="9">
        <v>80</v>
      </c>
      <c r="G44" s="7">
        <v>0</v>
      </c>
      <c r="J44" s="13">
        <v>80</v>
      </c>
      <c r="K44">
        <f t="shared" si="0"/>
        <v>72</v>
      </c>
      <c r="L44" s="8"/>
    </row>
    <row r="45" spans="1:12" ht="14.5" x14ac:dyDescent="0.35">
      <c r="A45" s="2" t="s">
        <v>104</v>
      </c>
      <c r="B45" s="2" t="s">
        <v>105</v>
      </c>
      <c r="C45" s="7">
        <v>1</v>
      </c>
      <c r="D45" s="7">
        <v>1</v>
      </c>
      <c r="E45" s="7">
        <v>70</v>
      </c>
      <c r="F45" s="7">
        <v>0</v>
      </c>
      <c r="G45" s="7">
        <v>0</v>
      </c>
      <c r="J45" s="13">
        <v>85</v>
      </c>
      <c r="K45">
        <f t="shared" si="0"/>
        <v>80.5</v>
      </c>
      <c r="L45" s="8"/>
    </row>
    <row r="46" spans="1:12" ht="14.5" x14ac:dyDescent="0.35">
      <c r="A46" s="2" t="s">
        <v>106</v>
      </c>
      <c r="B46" s="2" t="s">
        <v>107</v>
      </c>
      <c r="C46" s="7">
        <v>0.8</v>
      </c>
      <c r="D46" s="7">
        <v>0.8</v>
      </c>
      <c r="E46" s="9">
        <v>80</v>
      </c>
      <c r="F46" s="9">
        <v>80</v>
      </c>
      <c r="G46" s="7">
        <v>0</v>
      </c>
      <c r="J46" s="13">
        <v>90</v>
      </c>
      <c r="K46">
        <f t="shared" si="0"/>
        <v>74</v>
      </c>
      <c r="L46" s="8"/>
    </row>
    <row r="47" spans="1:12" ht="14.5" x14ac:dyDescent="0.35">
      <c r="A47" s="2" t="s">
        <v>108</v>
      </c>
      <c r="B47" s="2" t="s">
        <v>109</v>
      </c>
      <c r="C47" s="7">
        <v>1</v>
      </c>
      <c r="D47" s="7">
        <v>1</v>
      </c>
      <c r="E47" s="9">
        <v>80</v>
      </c>
      <c r="F47" s="9">
        <v>80</v>
      </c>
      <c r="G47" s="7">
        <v>1</v>
      </c>
      <c r="J47" s="13">
        <v>85</v>
      </c>
      <c r="K47">
        <f t="shared" si="0"/>
        <v>95</v>
      </c>
      <c r="L47" s="8"/>
    </row>
    <row r="48" spans="1:12" ht="14.5" x14ac:dyDescent="0.35">
      <c r="A48" s="2" t="s">
        <v>110</v>
      </c>
      <c r="B48" s="2" t="s">
        <v>111</v>
      </c>
      <c r="C48" s="7">
        <v>1</v>
      </c>
      <c r="D48" s="7">
        <v>1</v>
      </c>
      <c r="E48" s="9">
        <v>80</v>
      </c>
      <c r="F48" s="9">
        <v>80</v>
      </c>
      <c r="G48" s="7">
        <v>1</v>
      </c>
      <c r="J48" s="13">
        <v>85</v>
      </c>
      <c r="K48">
        <f t="shared" si="0"/>
        <v>95</v>
      </c>
      <c r="L48" s="8"/>
    </row>
    <row r="49" spans="1:12" ht="14.5" x14ac:dyDescent="0.35">
      <c r="A49" s="2" t="s">
        <v>112</v>
      </c>
      <c r="B49" s="2" t="s">
        <v>113</v>
      </c>
      <c r="C49" s="7">
        <v>1</v>
      </c>
      <c r="D49" s="7">
        <v>1</v>
      </c>
      <c r="E49" s="9">
        <v>80</v>
      </c>
      <c r="F49" s="7">
        <v>75</v>
      </c>
      <c r="G49" s="7">
        <v>1</v>
      </c>
      <c r="J49" s="13">
        <v>85</v>
      </c>
      <c r="K49">
        <f t="shared" si="0"/>
        <v>94.75</v>
      </c>
      <c r="L49" s="8"/>
    </row>
    <row r="50" spans="1:12" ht="14.5" x14ac:dyDescent="0.35">
      <c r="A50" s="2" t="s">
        <v>114</v>
      </c>
      <c r="B50" s="2" t="s">
        <v>115</v>
      </c>
      <c r="C50" s="7">
        <v>1</v>
      </c>
      <c r="D50" s="7">
        <v>1</v>
      </c>
      <c r="E50" s="7">
        <v>70</v>
      </c>
      <c r="F50" s="7">
        <v>80</v>
      </c>
      <c r="G50" s="7">
        <v>0</v>
      </c>
      <c r="J50" s="13">
        <v>80</v>
      </c>
      <c r="K50">
        <f t="shared" si="0"/>
        <v>83.5</v>
      </c>
      <c r="L50" s="8"/>
    </row>
    <row r="51" spans="1:12" ht="14.5" x14ac:dyDescent="0.35">
      <c r="A51" s="2" t="s">
        <v>116</v>
      </c>
      <c r="B51" s="2" t="s">
        <v>117</v>
      </c>
      <c r="C51" s="7">
        <v>1</v>
      </c>
      <c r="D51" s="7">
        <v>1</v>
      </c>
      <c r="E51" s="7">
        <v>85</v>
      </c>
      <c r="F51" s="7">
        <v>85</v>
      </c>
      <c r="G51" s="7">
        <v>1</v>
      </c>
      <c r="J51" s="13">
        <v>90</v>
      </c>
      <c r="K51">
        <f t="shared" si="0"/>
        <v>96.5</v>
      </c>
      <c r="L51" s="8"/>
    </row>
    <row r="52" spans="1:12" ht="14.5" x14ac:dyDescent="0.35">
      <c r="A52" s="2" t="s">
        <v>118</v>
      </c>
      <c r="B52" s="2" t="s">
        <v>119</v>
      </c>
      <c r="C52" s="7">
        <v>1</v>
      </c>
      <c r="D52" s="7">
        <v>1</v>
      </c>
      <c r="E52" s="9">
        <v>80</v>
      </c>
      <c r="F52" s="9">
        <v>80</v>
      </c>
      <c r="G52" s="7">
        <v>1</v>
      </c>
      <c r="J52" s="13">
        <v>85</v>
      </c>
      <c r="K52">
        <f t="shared" si="0"/>
        <v>95</v>
      </c>
      <c r="L52" s="8"/>
    </row>
    <row r="53" spans="1:12" ht="14.5" x14ac:dyDescent="0.35">
      <c r="A53" s="2" t="s">
        <v>120</v>
      </c>
      <c r="B53" s="2" t="s">
        <v>121</v>
      </c>
      <c r="C53" s="7">
        <v>1</v>
      </c>
      <c r="D53" s="7">
        <v>1</v>
      </c>
      <c r="E53" s="9">
        <v>80</v>
      </c>
      <c r="F53" s="9">
        <v>80</v>
      </c>
      <c r="G53" s="7">
        <v>0</v>
      </c>
      <c r="J53" s="13">
        <v>85</v>
      </c>
      <c r="K53">
        <f t="shared" si="0"/>
        <v>85</v>
      </c>
      <c r="L53" s="8"/>
    </row>
    <row r="54" spans="1:12" ht="14.5" x14ac:dyDescent="0.35">
      <c r="A54" s="2" t="s">
        <v>122</v>
      </c>
      <c r="B54" s="2" t="s">
        <v>123</v>
      </c>
      <c r="C54" s="7">
        <v>1</v>
      </c>
      <c r="D54" s="7">
        <v>0</v>
      </c>
      <c r="E54" s="9">
        <v>80</v>
      </c>
      <c r="F54" s="9">
        <v>75</v>
      </c>
      <c r="G54" s="7">
        <v>0</v>
      </c>
      <c r="J54" s="13">
        <v>90</v>
      </c>
      <c r="K54">
        <f t="shared" si="0"/>
        <v>55.75</v>
      </c>
      <c r="L54" s="8"/>
    </row>
    <row r="55" spans="1:12" ht="14.5" x14ac:dyDescent="0.35">
      <c r="A55" s="2" t="s">
        <v>124</v>
      </c>
      <c r="B55" s="2" t="s">
        <v>125</v>
      </c>
      <c r="C55" s="7">
        <v>1</v>
      </c>
      <c r="D55" s="7">
        <v>0</v>
      </c>
      <c r="E55" s="9">
        <v>80</v>
      </c>
      <c r="F55" s="9">
        <v>80</v>
      </c>
      <c r="G55" s="7">
        <v>0</v>
      </c>
      <c r="J55" s="13">
        <v>80</v>
      </c>
      <c r="K55">
        <f t="shared" si="0"/>
        <v>54</v>
      </c>
      <c r="L55" s="8"/>
    </row>
    <row r="56" spans="1:12" ht="14.5" x14ac:dyDescent="0.35">
      <c r="A56" s="2" t="s">
        <v>126</v>
      </c>
      <c r="B56" s="2" t="s">
        <v>127</v>
      </c>
      <c r="C56" s="7">
        <v>1</v>
      </c>
      <c r="D56" s="7">
        <v>1</v>
      </c>
      <c r="E56" s="9">
        <v>80</v>
      </c>
      <c r="F56" s="9">
        <v>80</v>
      </c>
      <c r="G56" s="7">
        <v>0</v>
      </c>
      <c r="J56" s="13">
        <v>80</v>
      </c>
      <c r="K56">
        <f t="shared" si="0"/>
        <v>84</v>
      </c>
      <c r="L56" s="8"/>
    </row>
    <row r="57" spans="1:12" ht="14.5" x14ac:dyDescent="0.35">
      <c r="A57" s="2" t="s">
        <v>128</v>
      </c>
      <c r="B57" s="2" t="s">
        <v>129</v>
      </c>
      <c r="C57" s="7">
        <v>1</v>
      </c>
      <c r="D57" s="7">
        <v>1</v>
      </c>
      <c r="E57" s="9">
        <v>80</v>
      </c>
      <c r="F57" s="9">
        <v>80</v>
      </c>
      <c r="G57" s="7">
        <v>0</v>
      </c>
      <c r="J57" s="13">
        <v>85</v>
      </c>
      <c r="K57">
        <f t="shared" si="0"/>
        <v>85</v>
      </c>
      <c r="L57" s="8"/>
    </row>
    <row r="58" spans="1:12" ht="14.5" x14ac:dyDescent="0.35">
      <c r="A58" s="2" t="s">
        <v>130</v>
      </c>
      <c r="B58" s="2" t="s">
        <v>131</v>
      </c>
      <c r="C58" s="7">
        <v>1</v>
      </c>
      <c r="D58" s="7">
        <v>0</v>
      </c>
      <c r="E58" s="9">
        <v>80</v>
      </c>
      <c r="F58" s="9">
        <v>80</v>
      </c>
      <c r="G58" s="7">
        <v>0</v>
      </c>
      <c r="J58" s="13">
        <v>85</v>
      </c>
      <c r="K58">
        <f t="shared" si="0"/>
        <v>55</v>
      </c>
      <c r="L58" s="8"/>
    </row>
    <row r="59" spans="1:12" ht="14.5" x14ac:dyDescent="0.35">
      <c r="A59" s="2" t="s">
        <v>132</v>
      </c>
      <c r="B59" s="2" t="s">
        <v>133</v>
      </c>
      <c r="C59" s="7">
        <v>0.8</v>
      </c>
      <c r="D59" s="7">
        <v>1</v>
      </c>
      <c r="E59" s="9">
        <v>80</v>
      </c>
      <c r="F59" s="9">
        <v>80</v>
      </c>
      <c r="G59" s="7">
        <v>1</v>
      </c>
      <c r="J59" s="13">
        <v>80</v>
      </c>
      <c r="K59">
        <f t="shared" si="0"/>
        <v>88</v>
      </c>
      <c r="L59" s="8"/>
    </row>
    <row r="60" spans="1:12" ht="14.5" x14ac:dyDescent="0.35">
      <c r="A60" s="2" t="s">
        <v>134</v>
      </c>
      <c r="B60" s="2" t="s">
        <v>135</v>
      </c>
      <c r="C60" s="7">
        <v>1</v>
      </c>
      <c r="D60" s="7">
        <v>1</v>
      </c>
      <c r="E60" s="9">
        <v>80</v>
      </c>
      <c r="F60" s="9">
        <v>80</v>
      </c>
      <c r="G60" s="7">
        <v>0</v>
      </c>
      <c r="J60" s="13">
        <v>80</v>
      </c>
      <c r="K60">
        <f t="shared" si="0"/>
        <v>84</v>
      </c>
      <c r="L60" s="8"/>
    </row>
    <row r="61" spans="1:12" ht="14.5" x14ac:dyDescent="0.35">
      <c r="A61" s="2" t="s">
        <v>137</v>
      </c>
      <c r="B61" s="2" t="s">
        <v>138</v>
      </c>
      <c r="C61" s="7">
        <v>1</v>
      </c>
      <c r="D61" s="7">
        <v>1</v>
      </c>
      <c r="E61" s="7">
        <v>80</v>
      </c>
      <c r="F61" s="7">
        <v>0</v>
      </c>
      <c r="G61" s="7">
        <v>0</v>
      </c>
      <c r="J61" s="13">
        <v>80</v>
      </c>
      <c r="K61">
        <f t="shared" si="0"/>
        <v>80</v>
      </c>
      <c r="L61" s="8"/>
    </row>
    <row r="62" spans="1:12" ht="14.5" x14ac:dyDescent="0.35">
      <c r="A62" s="2" t="s">
        <v>139</v>
      </c>
      <c r="B62" s="2" t="s">
        <v>140</v>
      </c>
      <c r="C62" s="7">
        <v>1</v>
      </c>
      <c r="D62" s="7">
        <v>0.8</v>
      </c>
      <c r="E62" s="9">
        <v>80</v>
      </c>
      <c r="F62" s="9">
        <v>80</v>
      </c>
      <c r="G62" s="7">
        <v>0</v>
      </c>
      <c r="J62" s="13">
        <v>90</v>
      </c>
      <c r="K62">
        <f t="shared" si="0"/>
        <v>80</v>
      </c>
      <c r="L62" s="8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2"/>
  <sheetViews>
    <sheetView workbookViewId="0">
      <selection activeCell="N2" sqref="N2:N62"/>
    </sheetView>
  </sheetViews>
  <sheetFormatPr defaultColWidth="14.453125" defaultRowHeight="15.75" customHeight="1" x14ac:dyDescent="0.25"/>
  <cols>
    <col min="1" max="1" width="9.1796875" customWidth="1"/>
    <col min="2" max="2" width="7.08984375" customWidth="1"/>
    <col min="3" max="4" width="8.90625" customWidth="1"/>
    <col min="5" max="5" width="7.08984375" customWidth="1"/>
    <col min="6" max="6" width="7" customWidth="1"/>
    <col min="7" max="7" width="7.26953125" customWidth="1"/>
    <col min="8" max="8" width="7.08984375" customWidth="1"/>
    <col min="9" max="9" width="6.6328125" customWidth="1"/>
    <col min="10" max="10" width="8.36328125" customWidth="1"/>
    <col min="11" max="11" width="7.6328125" customWidth="1"/>
    <col min="12" max="12" width="8.453125" customWidth="1"/>
    <col min="13" max="13" width="8.54296875" customWidth="1"/>
    <col min="14" max="14" width="8.7265625" customWidth="1"/>
  </cols>
  <sheetData>
    <row r="1" spans="1:14" ht="15.75" customHeight="1" thickBot="1" x14ac:dyDescent="0.35"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11" t="s">
        <v>260</v>
      </c>
      <c r="K1" s="11" t="s">
        <v>259</v>
      </c>
      <c r="L1" s="3" t="s">
        <v>158</v>
      </c>
      <c r="M1" s="10" t="s">
        <v>160</v>
      </c>
      <c r="N1" s="10" t="s">
        <v>161</v>
      </c>
    </row>
    <row r="2" spans="1:14" ht="15" thickBot="1" x14ac:dyDescent="0.4">
      <c r="A2" s="2" t="s">
        <v>18</v>
      </c>
      <c r="B2" s="2" t="s">
        <v>19</v>
      </c>
      <c r="J2" s="12">
        <v>0</v>
      </c>
      <c r="K2" s="12">
        <v>0</v>
      </c>
      <c r="M2">
        <v>80</v>
      </c>
      <c r="N2">
        <f>(15*C2+15*D2+7.5*E2+7.5*F2+7.5*G2+7.5*H2+7.5*I2+0.75*J2+0.75*K2+0.75*L2+0.25*M2)</f>
        <v>20</v>
      </c>
    </row>
    <row r="3" spans="1:14" ht="15" thickBot="1" x14ac:dyDescent="0.4">
      <c r="A3" s="2" t="s">
        <v>20</v>
      </c>
      <c r="B3" s="2" t="s">
        <v>21</v>
      </c>
      <c r="C3" s="3">
        <v>1</v>
      </c>
      <c r="D3" s="3">
        <v>1</v>
      </c>
      <c r="E3" s="3">
        <v>1</v>
      </c>
      <c r="F3" s="3">
        <v>1</v>
      </c>
      <c r="J3" s="12">
        <v>6</v>
      </c>
      <c r="K3" s="12">
        <v>7</v>
      </c>
      <c r="L3" s="3">
        <v>3</v>
      </c>
      <c r="M3">
        <v>90</v>
      </c>
      <c r="N3">
        <f t="shared" ref="N3:N62" si="0">(15*C3+15*D3+7.5*E3+7.5*F3+7.5*G3+7.5*H3+7.5*I3+0.75*J3+0.75*K3+0.75*L3+0.25*M3)</f>
        <v>79.5</v>
      </c>
    </row>
    <row r="4" spans="1:14" ht="15" thickBot="1" x14ac:dyDescent="0.4">
      <c r="A4" s="2" t="s">
        <v>22</v>
      </c>
      <c r="B4" s="2" t="s">
        <v>23</v>
      </c>
      <c r="J4" s="12">
        <v>0</v>
      </c>
      <c r="K4" s="12">
        <v>0</v>
      </c>
      <c r="M4">
        <v>78</v>
      </c>
      <c r="N4">
        <f t="shared" si="0"/>
        <v>19.5</v>
      </c>
    </row>
    <row r="5" spans="1:14" ht="15" thickBot="1" x14ac:dyDescent="0.4">
      <c r="A5" s="2" t="s">
        <v>24</v>
      </c>
      <c r="B5" s="2" t="s">
        <v>25</v>
      </c>
      <c r="J5" s="12">
        <v>0</v>
      </c>
      <c r="K5" s="12">
        <v>0</v>
      </c>
      <c r="M5">
        <v>84</v>
      </c>
      <c r="N5">
        <f t="shared" si="0"/>
        <v>21</v>
      </c>
    </row>
    <row r="6" spans="1:14" ht="15" thickBot="1" x14ac:dyDescent="0.4">
      <c r="A6" s="2" t="s">
        <v>26</v>
      </c>
      <c r="B6" s="2" t="s">
        <v>27</v>
      </c>
      <c r="J6" s="12">
        <v>0</v>
      </c>
      <c r="K6" s="12">
        <v>0</v>
      </c>
      <c r="M6">
        <v>84</v>
      </c>
      <c r="N6">
        <f t="shared" si="0"/>
        <v>21</v>
      </c>
    </row>
    <row r="7" spans="1:14" ht="15" thickBot="1" x14ac:dyDescent="0.4">
      <c r="A7" s="2" t="s">
        <v>28</v>
      </c>
      <c r="B7" s="2" t="s">
        <v>29</v>
      </c>
      <c r="J7" s="12">
        <v>0</v>
      </c>
      <c r="K7" s="12">
        <v>0</v>
      </c>
      <c r="N7">
        <f t="shared" si="0"/>
        <v>0</v>
      </c>
    </row>
    <row r="8" spans="1:14" ht="15" thickBot="1" x14ac:dyDescent="0.4">
      <c r="A8" s="2" t="s">
        <v>30</v>
      </c>
      <c r="B8" s="2" t="s">
        <v>31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12">
        <v>7</v>
      </c>
      <c r="K8" s="12">
        <v>6</v>
      </c>
      <c r="L8" s="3">
        <v>7</v>
      </c>
      <c r="N8">
        <f t="shared" si="0"/>
        <v>82.5</v>
      </c>
    </row>
    <row r="9" spans="1:14" ht="15" thickBot="1" x14ac:dyDescent="0.4">
      <c r="A9" s="2" t="s">
        <v>32</v>
      </c>
      <c r="B9" s="2" t="s">
        <v>33</v>
      </c>
      <c r="C9" s="3">
        <v>1</v>
      </c>
      <c r="D9" s="3">
        <v>1</v>
      </c>
      <c r="E9" s="3">
        <v>1</v>
      </c>
      <c r="F9" s="3">
        <v>1</v>
      </c>
      <c r="J9" s="12">
        <v>7</v>
      </c>
      <c r="K9" s="12">
        <v>7</v>
      </c>
      <c r="M9">
        <v>88</v>
      </c>
      <c r="N9">
        <f t="shared" si="0"/>
        <v>77.5</v>
      </c>
    </row>
    <row r="10" spans="1:14" ht="15" thickBot="1" x14ac:dyDescent="0.4">
      <c r="A10" s="2" t="s">
        <v>34</v>
      </c>
      <c r="B10" s="2" t="s">
        <v>35</v>
      </c>
      <c r="C10" s="3">
        <v>1</v>
      </c>
      <c r="D10" s="3">
        <v>1</v>
      </c>
      <c r="E10" s="3">
        <v>1</v>
      </c>
      <c r="J10" s="12">
        <v>5</v>
      </c>
      <c r="K10" s="12">
        <v>5</v>
      </c>
      <c r="M10">
        <v>78</v>
      </c>
      <c r="N10">
        <f t="shared" si="0"/>
        <v>64.5</v>
      </c>
    </row>
    <row r="11" spans="1:14" ht="15" thickBot="1" x14ac:dyDescent="0.4">
      <c r="A11" s="2" t="s">
        <v>36</v>
      </c>
      <c r="B11" s="2" t="s">
        <v>37</v>
      </c>
      <c r="C11" s="3">
        <v>1</v>
      </c>
      <c r="D11" s="3">
        <v>1</v>
      </c>
      <c r="J11" s="12">
        <v>0</v>
      </c>
      <c r="K11" s="12">
        <v>5</v>
      </c>
      <c r="M11">
        <v>82</v>
      </c>
      <c r="N11">
        <f t="shared" si="0"/>
        <v>54.25</v>
      </c>
    </row>
    <row r="12" spans="1:14" ht="15" thickBot="1" x14ac:dyDescent="0.4">
      <c r="A12" s="2" t="s">
        <v>38</v>
      </c>
      <c r="B12" s="2" t="s">
        <v>39</v>
      </c>
      <c r="C12" s="3">
        <v>1</v>
      </c>
      <c r="D12" s="3">
        <v>1</v>
      </c>
      <c r="E12" s="3">
        <v>1</v>
      </c>
      <c r="F12" s="3">
        <v>1</v>
      </c>
      <c r="I12" s="3">
        <v>1</v>
      </c>
      <c r="J12" s="12">
        <v>5</v>
      </c>
      <c r="K12" s="12">
        <v>5</v>
      </c>
      <c r="M12">
        <v>80</v>
      </c>
      <c r="N12">
        <f t="shared" si="0"/>
        <v>80</v>
      </c>
    </row>
    <row r="13" spans="1:14" ht="15" thickBot="1" x14ac:dyDescent="0.4">
      <c r="A13" s="2" t="s">
        <v>40</v>
      </c>
      <c r="B13" s="2" t="s">
        <v>41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12">
        <v>6</v>
      </c>
      <c r="K13" s="12">
        <v>7</v>
      </c>
      <c r="L13" s="3">
        <v>8</v>
      </c>
      <c r="M13" s="3">
        <v>92</v>
      </c>
      <c r="N13">
        <f t="shared" si="0"/>
        <v>106.25</v>
      </c>
    </row>
    <row r="14" spans="1:14" ht="15" thickBot="1" x14ac:dyDescent="0.4">
      <c r="A14" s="2" t="s">
        <v>42</v>
      </c>
      <c r="B14" s="2" t="s">
        <v>43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12">
        <v>7</v>
      </c>
      <c r="K14" s="12">
        <v>6</v>
      </c>
      <c r="L14" s="3">
        <v>13</v>
      </c>
      <c r="M14" s="3">
        <v>86</v>
      </c>
      <c r="N14">
        <f t="shared" si="0"/>
        <v>108.5</v>
      </c>
    </row>
    <row r="15" spans="1:14" ht="15" thickBot="1" x14ac:dyDescent="0.4">
      <c r="A15" s="2" t="s">
        <v>44</v>
      </c>
      <c r="B15" s="2" t="s">
        <v>45</v>
      </c>
      <c r="C15" s="3">
        <v>1</v>
      </c>
      <c r="D15" s="3">
        <v>1</v>
      </c>
      <c r="E15" s="3">
        <v>1</v>
      </c>
      <c r="J15" s="12">
        <v>5</v>
      </c>
      <c r="K15" s="12">
        <v>5</v>
      </c>
      <c r="M15">
        <v>80</v>
      </c>
      <c r="N15">
        <f t="shared" si="0"/>
        <v>65</v>
      </c>
    </row>
    <row r="16" spans="1:14" ht="15" thickBot="1" x14ac:dyDescent="0.4">
      <c r="A16" s="2" t="s">
        <v>46</v>
      </c>
      <c r="B16" s="2" t="s">
        <v>47</v>
      </c>
      <c r="C16" s="3">
        <v>1</v>
      </c>
      <c r="D16" s="3">
        <v>1</v>
      </c>
      <c r="E16" s="3">
        <v>1</v>
      </c>
      <c r="F16" s="3">
        <v>1</v>
      </c>
      <c r="J16" s="12">
        <v>5</v>
      </c>
      <c r="K16" s="12">
        <v>5</v>
      </c>
      <c r="M16">
        <v>82</v>
      </c>
      <c r="N16">
        <f t="shared" si="0"/>
        <v>73</v>
      </c>
    </row>
    <row r="17" spans="1:14" ht="15" thickBot="1" x14ac:dyDescent="0.4">
      <c r="A17" s="2" t="s">
        <v>48</v>
      </c>
      <c r="B17" s="2" t="s">
        <v>49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12">
        <v>6</v>
      </c>
      <c r="K17" s="12">
        <v>6</v>
      </c>
      <c r="L17" s="3">
        <v>12</v>
      </c>
      <c r="M17" s="3">
        <v>86</v>
      </c>
      <c r="N17">
        <f t="shared" si="0"/>
        <v>107</v>
      </c>
    </row>
    <row r="18" spans="1:14" ht="15" thickBot="1" x14ac:dyDescent="0.4">
      <c r="A18" s="2" t="s">
        <v>50</v>
      </c>
      <c r="B18" s="2" t="s">
        <v>51</v>
      </c>
      <c r="C18" s="3">
        <v>1</v>
      </c>
      <c r="D18" s="3">
        <v>1</v>
      </c>
      <c r="J18" s="12">
        <v>0</v>
      </c>
      <c r="K18" s="12">
        <v>5</v>
      </c>
      <c r="M18" s="3">
        <v>80</v>
      </c>
      <c r="N18">
        <f t="shared" si="0"/>
        <v>53.75</v>
      </c>
    </row>
    <row r="19" spans="1:14" ht="15" thickBot="1" x14ac:dyDescent="0.4">
      <c r="A19" s="2" t="s">
        <v>52</v>
      </c>
      <c r="B19" s="2" t="s">
        <v>53</v>
      </c>
      <c r="C19" s="3">
        <v>1</v>
      </c>
      <c r="D19" s="3">
        <v>1</v>
      </c>
      <c r="J19" s="12">
        <v>0</v>
      </c>
      <c r="K19" s="12">
        <v>5</v>
      </c>
      <c r="M19" s="3">
        <v>82</v>
      </c>
      <c r="N19">
        <f t="shared" si="0"/>
        <v>54.25</v>
      </c>
    </row>
    <row r="20" spans="1:14" ht="15" thickBot="1" x14ac:dyDescent="0.4">
      <c r="A20" s="2" t="s">
        <v>54</v>
      </c>
      <c r="B20" s="2" t="s">
        <v>55</v>
      </c>
      <c r="C20" s="3">
        <v>1</v>
      </c>
      <c r="D20" s="3">
        <v>1</v>
      </c>
      <c r="E20" s="3">
        <v>1</v>
      </c>
      <c r="F20" s="3">
        <v>1</v>
      </c>
      <c r="J20" s="12">
        <v>0</v>
      </c>
      <c r="K20" s="12">
        <v>9</v>
      </c>
      <c r="L20" s="3">
        <v>9</v>
      </c>
      <c r="M20" s="3">
        <v>82</v>
      </c>
      <c r="N20">
        <f t="shared" si="0"/>
        <v>79</v>
      </c>
    </row>
    <row r="21" spans="1:14" ht="15" thickBot="1" x14ac:dyDescent="0.4">
      <c r="A21" s="2" t="s">
        <v>56</v>
      </c>
      <c r="B21" s="2" t="s">
        <v>57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12">
        <v>5</v>
      </c>
      <c r="K21" s="12">
        <v>5</v>
      </c>
      <c r="M21" s="3">
        <v>88</v>
      </c>
      <c r="N21">
        <f t="shared" si="0"/>
        <v>97</v>
      </c>
    </row>
    <row r="22" spans="1:14" ht="15" thickBot="1" x14ac:dyDescent="0.4">
      <c r="A22" s="2" t="s">
        <v>58</v>
      </c>
      <c r="B22" s="2" t="s">
        <v>59</v>
      </c>
      <c r="C22" s="3">
        <v>1</v>
      </c>
      <c r="D22" s="3">
        <v>1</v>
      </c>
      <c r="E22" s="3">
        <v>1</v>
      </c>
      <c r="F22" s="3">
        <v>1</v>
      </c>
      <c r="J22" s="12">
        <v>6</v>
      </c>
      <c r="K22" s="12">
        <v>6</v>
      </c>
      <c r="L22" s="3">
        <v>2</v>
      </c>
      <c r="M22" s="3">
        <v>78</v>
      </c>
      <c r="N22">
        <f t="shared" si="0"/>
        <v>75</v>
      </c>
    </row>
    <row r="23" spans="1:14" ht="15" thickBot="1" x14ac:dyDescent="0.4">
      <c r="A23" s="2" t="s">
        <v>60</v>
      </c>
      <c r="B23" s="2" t="s">
        <v>61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12">
        <v>6</v>
      </c>
      <c r="K23" s="12">
        <v>6</v>
      </c>
      <c r="L23" s="3">
        <v>7</v>
      </c>
      <c r="M23" s="3">
        <v>86</v>
      </c>
      <c r="N23">
        <f t="shared" si="0"/>
        <v>103.25</v>
      </c>
    </row>
    <row r="24" spans="1:14" ht="15" thickBot="1" x14ac:dyDescent="0.4">
      <c r="A24" s="2" t="s">
        <v>62</v>
      </c>
      <c r="B24" s="2" t="s">
        <v>63</v>
      </c>
      <c r="C24" s="3">
        <v>1</v>
      </c>
      <c r="D24" s="3">
        <v>1</v>
      </c>
      <c r="E24" s="3">
        <v>1</v>
      </c>
      <c r="J24" s="12">
        <v>5</v>
      </c>
      <c r="K24" s="12">
        <v>5</v>
      </c>
      <c r="N24">
        <f t="shared" si="0"/>
        <v>45</v>
      </c>
    </row>
    <row r="25" spans="1:14" ht="15" thickBot="1" x14ac:dyDescent="0.4">
      <c r="A25" s="2" t="s">
        <v>64</v>
      </c>
      <c r="B25" s="2" t="s">
        <v>65</v>
      </c>
      <c r="C25" s="3">
        <v>1</v>
      </c>
      <c r="D25" s="3">
        <v>1</v>
      </c>
      <c r="E25" s="3">
        <v>1</v>
      </c>
      <c r="J25" s="12">
        <v>7</v>
      </c>
      <c r="K25" s="12">
        <v>7</v>
      </c>
      <c r="L25" s="3">
        <v>4</v>
      </c>
      <c r="M25" s="3">
        <v>86</v>
      </c>
      <c r="N25">
        <f t="shared" si="0"/>
        <v>72.5</v>
      </c>
    </row>
    <row r="26" spans="1:14" ht="15" thickBot="1" x14ac:dyDescent="0.4">
      <c r="A26" s="2" t="s">
        <v>66</v>
      </c>
      <c r="B26" s="2" t="s">
        <v>67</v>
      </c>
      <c r="C26" s="3">
        <v>1</v>
      </c>
      <c r="D26" s="3">
        <v>1</v>
      </c>
      <c r="J26" s="12">
        <v>0</v>
      </c>
      <c r="K26" s="12">
        <v>5</v>
      </c>
      <c r="M26" s="3">
        <v>80</v>
      </c>
      <c r="N26">
        <f t="shared" si="0"/>
        <v>53.75</v>
      </c>
    </row>
    <row r="27" spans="1:14" ht="15" thickBot="1" x14ac:dyDescent="0.4">
      <c r="A27" s="2" t="s">
        <v>68</v>
      </c>
      <c r="B27" s="2" t="s">
        <v>69</v>
      </c>
      <c r="C27" s="3">
        <v>1</v>
      </c>
      <c r="D27" s="3">
        <v>1</v>
      </c>
      <c r="J27" s="12">
        <v>0</v>
      </c>
      <c r="K27" s="12">
        <v>5</v>
      </c>
      <c r="M27" s="3">
        <v>70</v>
      </c>
      <c r="N27">
        <f t="shared" si="0"/>
        <v>51.25</v>
      </c>
    </row>
    <row r="28" spans="1:14" ht="15" thickBot="1" x14ac:dyDescent="0.4">
      <c r="A28" s="2" t="s">
        <v>70</v>
      </c>
      <c r="B28" s="2" t="s">
        <v>71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12">
        <v>5</v>
      </c>
      <c r="K28" s="12">
        <v>6</v>
      </c>
      <c r="L28" s="3">
        <v>11</v>
      </c>
      <c r="M28" s="3">
        <v>90</v>
      </c>
      <c r="N28">
        <f t="shared" si="0"/>
        <v>106.5</v>
      </c>
    </row>
    <row r="29" spans="1:14" ht="15" thickBot="1" x14ac:dyDescent="0.4">
      <c r="A29" s="2" t="s">
        <v>72</v>
      </c>
      <c r="B29" s="2" t="s">
        <v>73</v>
      </c>
      <c r="C29" s="3">
        <v>1</v>
      </c>
      <c r="D29" s="3">
        <v>1</v>
      </c>
      <c r="E29" s="3">
        <v>1</v>
      </c>
      <c r="F29" s="3">
        <v>1</v>
      </c>
      <c r="J29" s="12">
        <v>5</v>
      </c>
      <c r="K29" s="12">
        <v>5</v>
      </c>
      <c r="M29" s="3">
        <v>84</v>
      </c>
      <c r="N29">
        <f t="shared" si="0"/>
        <v>73.5</v>
      </c>
    </row>
    <row r="30" spans="1:14" ht="15" thickBot="1" x14ac:dyDescent="0.4">
      <c r="A30" s="2" t="s">
        <v>74</v>
      </c>
      <c r="B30" s="2" t="s">
        <v>75</v>
      </c>
      <c r="C30" s="3">
        <v>1</v>
      </c>
      <c r="D30" s="3">
        <v>1</v>
      </c>
      <c r="E30" s="3">
        <v>1</v>
      </c>
      <c r="F30" s="3">
        <v>1</v>
      </c>
      <c r="J30" s="12">
        <v>5</v>
      </c>
      <c r="K30" s="12">
        <v>5</v>
      </c>
      <c r="M30" s="3">
        <v>84</v>
      </c>
      <c r="N30">
        <f t="shared" si="0"/>
        <v>73.5</v>
      </c>
    </row>
    <row r="31" spans="1:14" ht="15" thickBot="1" x14ac:dyDescent="0.4">
      <c r="A31" s="2" t="s">
        <v>76</v>
      </c>
      <c r="B31" s="2" t="s">
        <v>77</v>
      </c>
      <c r="C31" s="3">
        <v>1</v>
      </c>
      <c r="D31" s="3">
        <v>1</v>
      </c>
      <c r="E31" s="3">
        <v>1</v>
      </c>
      <c r="F31" s="3">
        <v>1</v>
      </c>
      <c r="J31" s="12">
        <v>5</v>
      </c>
      <c r="K31" s="12">
        <v>5</v>
      </c>
      <c r="M31" s="3">
        <v>84</v>
      </c>
      <c r="N31">
        <f t="shared" si="0"/>
        <v>73.5</v>
      </c>
    </row>
    <row r="32" spans="1:14" ht="15" thickBot="1" x14ac:dyDescent="0.4">
      <c r="A32" s="2" t="s">
        <v>78</v>
      </c>
      <c r="B32" s="2" t="s">
        <v>79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12">
        <v>7</v>
      </c>
      <c r="K32" s="12">
        <v>5</v>
      </c>
      <c r="L32" s="3">
        <v>7</v>
      </c>
      <c r="M32" s="3">
        <v>86</v>
      </c>
      <c r="N32">
        <f t="shared" si="0"/>
        <v>103.25</v>
      </c>
    </row>
    <row r="33" spans="1:14" ht="15" thickBot="1" x14ac:dyDescent="0.4">
      <c r="A33" s="2" t="s">
        <v>80</v>
      </c>
      <c r="B33" s="2" t="s">
        <v>81</v>
      </c>
      <c r="C33" s="3">
        <v>1</v>
      </c>
      <c r="D33" s="3">
        <v>1</v>
      </c>
      <c r="E33" s="3">
        <v>1</v>
      </c>
      <c r="F33" s="3">
        <v>1</v>
      </c>
      <c r="J33" s="12">
        <v>5</v>
      </c>
      <c r="K33" s="12">
        <v>5</v>
      </c>
      <c r="M33" s="3">
        <v>84</v>
      </c>
      <c r="N33">
        <f t="shared" si="0"/>
        <v>73.5</v>
      </c>
    </row>
    <row r="34" spans="1:14" ht="15" thickBot="1" x14ac:dyDescent="0.4">
      <c r="A34" s="2" t="s">
        <v>82</v>
      </c>
      <c r="B34" s="2" t="s">
        <v>83</v>
      </c>
      <c r="C34" s="3">
        <v>1</v>
      </c>
      <c r="D34" s="3">
        <v>1</v>
      </c>
      <c r="J34" s="12">
        <v>0</v>
      </c>
      <c r="K34" s="12">
        <v>5</v>
      </c>
      <c r="M34" s="3">
        <v>84</v>
      </c>
      <c r="N34">
        <f t="shared" si="0"/>
        <v>54.75</v>
      </c>
    </row>
    <row r="35" spans="1:14" ht="15" thickBot="1" x14ac:dyDescent="0.4">
      <c r="A35" s="2" t="s">
        <v>84</v>
      </c>
      <c r="B35" s="2" t="s">
        <v>85</v>
      </c>
      <c r="C35" s="3">
        <v>1</v>
      </c>
      <c r="D35" s="3">
        <v>1</v>
      </c>
      <c r="J35" s="12">
        <v>0</v>
      </c>
      <c r="K35" s="12">
        <v>5</v>
      </c>
      <c r="M35" s="3">
        <v>82</v>
      </c>
      <c r="N35">
        <f t="shared" si="0"/>
        <v>54.25</v>
      </c>
    </row>
    <row r="36" spans="1:14" ht="15" thickBot="1" x14ac:dyDescent="0.4">
      <c r="A36" s="2" t="s">
        <v>86</v>
      </c>
      <c r="B36" s="2" t="s">
        <v>87</v>
      </c>
      <c r="C36" s="3">
        <v>1</v>
      </c>
      <c r="D36" s="3">
        <v>1</v>
      </c>
      <c r="J36" s="12">
        <v>0</v>
      </c>
      <c r="K36" s="12">
        <v>5</v>
      </c>
      <c r="M36" s="3">
        <v>86</v>
      </c>
      <c r="N36">
        <f t="shared" si="0"/>
        <v>55.25</v>
      </c>
    </row>
    <row r="37" spans="1:14" ht="15" thickBot="1" x14ac:dyDescent="0.4">
      <c r="A37" s="2" t="s">
        <v>88</v>
      </c>
      <c r="B37" s="2" t="s">
        <v>89</v>
      </c>
      <c r="C37" s="3">
        <v>1</v>
      </c>
      <c r="D37" s="3">
        <v>1</v>
      </c>
      <c r="E37" s="3">
        <v>1</v>
      </c>
      <c r="J37" s="12">
        <v>5</v>
      </c>
      <c r="K37" s="12">
        <v>5</v>
      </c>
      <c r="M37" s="3">
        <v>84</v>
      </c>
      <c r="N37">
        <f t="shared" si="0"/>
        <v>66</v>
      </c>
    </row>
    <row r="38" spans="1:14" ht="15" thickBot="1" x14ac:dyDescent="0.4">
      <c r="A38" s="2" t="s">
        <v>90</v>
      </c>
      <c r="B38" s="2" t="s">
        <v>91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12">
        <v>5</v>
      </c>
      <c r="K38" s="12">
        <v>5</v>
      </c>
      <c r="M38" s="3">
        <v>88</v>
      </c>
      <c r="N38">
        <f t="shared" si="0"/>
        <v>97</v>
      </c>
    </row>
    <row r="39" spans="1:14" ht="15" thickBot="1" x14ac:dyDescent="0.4">
      <c r="A39" s="2" t="s">
        <v>92</v>
      </c>
      <c r="B39" s="2" t="s">
        <v>93</v>
      </c>
      <c r="C39" s="3">
        <v>1</v>
      </c>
      <c r="D39" s="3">
        <v>1</v>
      </c>
      <c r="E39" s="3">
        <v>1</v>
      </c>
      <c r="F39" s="3">
        <v>1</v>
      </c>
      <c r="J39" s="12">
        <v>5</v>
      </c>
      <c r="K39" s="12">
        <v>5</v>
      </c>
      <c r="M39" s="3">
        <v>86</v>
      </c>
      <c r="N39">
        <f t="shared" si="0"/>
        <v>74</v>
      </c>
    </row>
    <row r="40" spans="1:14" ht="15" thickBot="1" x14ac:dyDescent="0.4">
      <c r="A40" s="2" t="s">
        <v>94</v>
      </c>
      <c r="B40" s="2" t="s">
        <v>95</v>
      </c>
      <c r="C40" s="3">
        <v>1</v>
      </c>
      <c r="D40" s="3">
        <v>1</v>
      </c>
      <c r="J40" s="12">
        <v>0</v>
      </c>
      <c r="K40" s="12">
        <v>5</v>
      </c>
      <c r="M40" s="3">
        <v>86</v>
      </c>
      <c r="N40">
        <f t="shared" si="0"/>
        <v>55.25</v>
      </c>
    </row>
    <row r="41" spans="1:14" ht="15" thickBot="1" x14ac:dyDescent="0.4">
      <c r="A41" s="2" t="s">
        <v>96</v>
      </c>
      <c r="B41" s="2" t="s">
        <v>97</v>
      </c>
      <c r="C41" s="3">
        <v>1</v>
      </c>
      <c r="D41" s="3">
        <v>1</v>
      </c>
      <c r="J41" s="12">
        <v>0</v>
      </c>
      <c r="K41" s="12">
        <v>5</v>
      </c>
      <c r="M41" s="3">
        <v>86</v>
      </c>
      <c r="N41">
        <f t="shared" si="0"/>
        <v>55.25</v>
      </c>
    </row>
    <row r="42" spans="1:14" ht="15" thickBot="1" x14ac:dyDescent="0.4">
      <c r="A42" s="2" t="s">
        <v>98</v>
      </c>
      <c r="B42" s="2" t="s">
        <v>99</v>
      </c>
      <c r="C42" s="3">
        <v>1</v>
      </c>
      <c r="D42" s="3">
        <v>1</v>
      </c>
      <c r="E42" s="3">
        <v>1</v>
      </c>
      <c r="J42" s="12">
        <v>5</v>
      </c>
      <c r="K42" s="12">
        <v>5</v>
      </c>
      <c r="M42" s="3">
        <v>84</v>
      </c>
      <c r="N42">
        <f t="shared" si="0"/>
        <v>66</v>
      </c>
    </row>
    <row r="43" spans="1:14" ht="15" thickBot="1" x14ac:dyDescent="0.4">
      <c r="A43" s="2" t="s">
        <v>100</v>
      </c>
      <c r="B43" s="2" t="s">
        <v>101</v>
      </c>
      <c r="C43" s="3">
        <v>1</v>
      </c>
      <c r="D43" s="3">
        <v>1</v>
      </c>
      <c r="J43" s="12">
        <v>0</v>
      </c>
      <c r="K43" s="12">
        <v>5</v>
      </c>
      <c r="M43" s="3">
        <v>82</v>
      </c>
      <c r="N43">
        <f t="shared" si="0"/>
        <v>54.25</v>
      </c>
    </row>
    <row r="44" spans="1:14" ht="15" thickBot="1" x14ac:dyDescent="0.4">
      <c r="A44" s="2" t="s">
        <v>102</v>
      </c>
      <c r="B44" s="2" t="s">
        <v>103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J44" s="12">
        <v>5</v>
      </c>
      <c r="K44" s="12">
        <v>5</v>
      </c>
      <c r="L44" s="3">
        <v>5</v>
      </c>
      <c r="M44" s="3"/>
      <c r="N44">
        <f t="shared" si="0"/>
        <v>63.75</v>
      </c>
    </row>
    <row r="45" spans="1:14" ht="15" thickBot="1" x14ac:dyDescent="0.4">
      <c r="A45" s="2" t="s">
        <v>104</v>
      </c>
      <c r="B45" s="2" t="s">
        <v>105</v>
      </c>
      <c r="C45" s="3">
        <v>1</v>
      </c>
      <c r="D45" s="3">
        <v>1</v>
      </c>
      <c r="J45" s="12">
        <v>0</v>
      </c>
      <c r="K45" s="12">
        <v>5</v>
      </c>
      <c r="M45" s="3">
        <v>84</v>
      </c>
      <c r="N45">
        <f t="shared" si="0"/>
        <v>54.75</v>
      </c>
    </row>
    <row r="46" spans="1:14" ht="15" thickBot="1" x14ac:dyDescent="0.4">
      <c r="A46" s="2" t="s">
        <v>106</v>
      </c>
      <c r="B46" s="2" t="s">
        <v>107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J46" s="12">
        <v>5</v>
      </c>
      <c r="K46" s="12">
        <v>5</v>
      </c>
      <c r="L46" s="3">
        <v>5</v>
      </c>
      <c r="M46" s="3">
        <v>86</v>
      </c>
      <c r="N46">
        <f t="shared" si="0"/>
        <v>85.25</v>
      </c>
    </row>
    <row r="47" spans="1:14" ht="15" thickBot="1" x14ac:dyDescent="0.4">
      <c r="A47" s="2" t="s">
        <v>108</v>
      </c>
      <c r="B47" s="2" t="s">
        <v>109</v>
      </c>
      <c r="C47" s="3">
        <v>1</v>
      </c>
      <c r="D47" s="3">
        <v>1</v>
      </c>
      <c r="E47" s="3">
        <v>1</v>
      </c>
      <c r="J47" s="12">
        <v>5</v>
      </c>
      <c r="K47" s="12">
        <v>5</v>
      </c>
      <c r="M47" s="3">
        <v>88</v>
      </c>
      <c r="N47">
        <f t="shared" si="0"/>
        <v>67</v>
      </c>
    </row>
    <row r="48" spans="1:14" ht="15" thickBot="1" x14ac:dyDescent="0.4">
      <c r="A48" s="2" t="s">
        <v>110</v>
      </c>
      <c r="B48" s="2" t="s">
        <v>111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12">
        <v>7</v>
      </c>
      <c r="K48" s="12">
        <v>6</v>
      </c>
      <c r="L48" s="3">
        <v>7</v>
      </c>
      <c r="M48" s="3">
        <v>86</v>
      </c>
      <c r="N48">
        <f t="shared" si="0"/>
        <v>104</v>
      </c>
    </row>
    <row r="49" spans="1:14" ht="15" thickBot="1" x14ac:dyDescent="0.4">
      <c r="A49" s="2" t="s">
        <v>112</v>
      </c>
      <c r="B49" s="2" t="s">
        <v>113</v>
      </c>
      <c r="C49" s="3">
        <v>1</v>
      </c>
      <c r="D49" s="3">
        <v>1</v>
      </c>
      <c r="E49" s="3">
        <v>1</v>
      </c>
      <c r="F49" s="3">
        <v>1</v>
      </c>
      <c r="J49" s="12">
        <v>5</v>
      </c>
      <c r="K49" s="12">
        <v>5</v>
      </c>
      <c r="M49" s="3">
        <v>78</v>
      </c>
      <c r="N49">
        <f t="shared" si="0"/>
        <v>72</v>
      </c>
    </row>
    <row r="50" spans="1:14" ht="15" thickBot="1" x14ac:dyDescent="0.4">
      <c r="A50" s="2" t="s">
        <v>114</v>
      </c>
      <c r="B50" s="2" t="s">
        <v>115</v>
      </c>
      <c r="C50" s="3">
        <v>1</v>
      </c>
      <c r="D50" s="3">
        <v>1</v>
      </c>
      <c r="J50" s="12">
        <v>0</v>
      </c>
      <c r="K50" s="12">
        <v>5</v>
      </c>
      <c r="M50" s="3">
        <v>86</v>
      </c>
      <c r="N50">
        <f t="shared" si="0"/>
        <v>55.25</v>
      </c>
    </row>
    <row r="51" spans="1:14" ht="15" thickBot="1" x14ac:dyDescent="0.4">
      <c r="A51" s="2" t="s">
        <v>116</v>
      </c>
      <c r="B51" s="2" t="s">
        <v>117</v>
      </c>
      <c r="C51" s="3">
        <v>1</v>
      </c>
      <c r="D51" s="3">
        <v>1</v>
      </c>
      <c r="J51" s="12">
        <v>0</v>
      </c>
      <c r="K51" s="12">
        <v>5</v>
      </c>
      <c r="M51" s="3">
        <v>84</v>
      </c>
      <c r="N51">
        <f t="shared" si="0"/>
        <v>54.75</v>
      </c>
    </row>
    <row r="52" spans="1:14" ht="15" thickBot="1" x14ac:dyDescent="0.4">
      <c r="A52" s="2" t="s">
        <v>118</v>
      </c>
      <c r="B52" s="2" t="s">
        <v>119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J52" s="12">
        <v>5</v>
      </c>
      <c r="K52" s="12">
        <v>5</v>
      </c>
      <c r="M52" s="3">
        <v>86</v>
      </c>
      <c r="N52">
        <f t="shared" si="0"/>
        <v>89</v>
      </c>
    </row>
    <row r="53" spans="1:14" ht="15" thickBot="1" x14ac:dyDescent="0.4">
      <c r="A53" s="2" t="s">
        <v>120</v>
      </c>
      <c r="B53" s="2" t="s">
        <v>121</v>
      </c>
      <c r="C53" s="3">
        <v>1</v>
      </c>
      <c r="D53" s="3">
        <v>1</v>
      </c>
      <c r="E53" s="3">
        <v>1</v>
      </c>
      <c r="J53" s="12">
        <v>6</v>
      </c>
      <c r="K53" s="12">
        <v>7</v>
      </c>
      <c r="L53" s="3">
        <v>3</v>
      </c>
      <c r="M53" s="3">
        <v>88</v>
      </c>
      <c r="N53">
        <f t="shared" si="0"/>
        <v>71.5</v>
      </c>
    </row>
    <row r="54" spans="1:14" ht="15" thickBot="1" x14ac:dyDescent="0.4">
      <c r="A54" s="2" t="s">
        <v>122</v>
      </c>
      <c r="B54" s="2" t="s">
        <v>123</v>
      </c>
      <c r="J54" s="12">
        <v>0</v>
      </c>
      <c r="K54" s="12">
        <v>0</v>
      </c>
      <c r="M54" s="3">
        <v>82</v>
      </c>
      <c r="N54">
        <f t="shared" si="0"/>
        <v>20.5</v>
      </c>
    </row>
    <row r="55" spans="1:14" ht="15" thickBot="1" x14ac:dyDescent="0.4">
      <c r="A55" s="2" t="s">
        <v>124</v>
      </c>
      <c r="B55" s="2" t="s">
        <v>125</v>
      </c>
      <c r="C55" s="3">
        <v>1</v>
      </c>
      <c r="D55" s="3">
        <v>1</v>
      </c>
      <c r="E55" s="3">
        <v>1</v>
      </c>
      <c r="J55" s="12">
        <v>6</v>
      </c>
      <c r="K55" s="12">
        <v>9</v>
      </c>
      <c r="L55" s="3">
        <v>15</v>
      </c>
      <c r="M55" s="3">
        <v>80</v>
      </c>
      <c r="N55">
        <f t="shared" si="0"/>
        <v>80</v>
      </c>
    </row>
    <row r="56" spans="1:14" ht="15" thickBot="1" x14ac:dyDescent="0.4">
      <c r="A56" s="2" t="s">
        <v>126</v>
      </c>
      <c r="B56" s="2" t="s">
        <v>127</v>
      </c>
      <c r="C56" s="3">
        <v>1</v>
      </c>
      <c r="D56" s="3">
        <v>1</v>
      </c>
      <c r="E56" s="3">
        <v>1</v>
      </c>
      <c r="F56" s="3">
        <v>1</v>
      </c>
      <c r="J56" s="12">
        <v>5</v>
      </c>
      <c r="K56" s="12">
        <v>5</v>
      </c>
      <c r="M56" s="3">
        <v>80</v>
      </c>
      <c r="N56">
        <f t="shared" si="0"/>
        <v>72.5</v>
      </c>
    </row>
    <row r="57" spans="1:14" ht="15" thickBot="1" x14ac:dyDescent="0.4">
      <c r="A57" s="2" t="s">
        <v>128</v>
      </c>
      <c r="B57" s="2" t="s">
        <v>129</v>
      </c>
      <c r="C57" s="3">
        <v>1</v>
      </c>
      <c r="D57" s="3">
        <v>1</v>
      </c>
      <c r="E57" s="3">
        <v>1</v>
      </c>
      <c r="J57" s="12">
        <v>5</v>
      </c>
      <c r="K57" s="12">
        <v>5</v>
      </c>
      <c r="M57" s="3">
        <v>82</v>
      </c>
      <c r="N57">
        <f t="shared" si="0"/>
        <v>65.5</v>
      </c>
    </row>
    <row r="58" spans="1:14" ht="15" thickBot="1" x14ac:dyDescent="0.4">
      <c r="A58" s="2" t="s">
        <v>130</v>
      </c>
      <c r="B58" s="2" t="s">
        <v>131</v>
      </c>
      <c r="C58" s="3">
        <v>1</v>
      </c>
      <c r="D58" s="3">
        <v>1</v>
      </c>
      <c r="J58" s="12">
        <v>0</v>
      </c>
      <c r="K58" s="12">
        <v>5</v>
      </c>
      <c r="M58" s="3">
        <v>84</v>
      </c>
      <c r="N58">
        <f t="shared" si="0"/>
        <v>54.75</v>
      </c>
    </row>
    <row r="59" spans="1:14" ht="15" thickBot="1" x14ac:dyDescent="0.4">
      <c r="A59" s="2" t="s">
        <v>132</v>
      </c>
      <c r="B59" s="2" t="s">
        <v>133</v>
      </c>
      <c r="C59" s="3">
        <v>1</v>
      </c>
      <c r="D59" s="3">
        <v>1</v>
      </c>
      <c r="E59" s="3">
        <v>1</v>
      </c>
      <c r="F59" s="3">
        <v>1</v>
      </c>
      <c r="J59" s="12">
        <v>5</v>
      </c>
      <c r="K59" s="12">
        <v>5</v>
      </c>
      <c r="M59" s="3">
        <v>80</v>
      </c>
      <c r="N59">
        <f t="shared" si="0"/>
        <v>72.5</v>
      </c>
    </row>
    <row r="60" spans="1:14" ht="15" thickBot="1" x14ac:dyDescent="0.4">
      <c r="A60" s="2" t="s">
        <v>134</v>
      </c>
      <c r="B60" s="2" t="s">
        <v>135</v>
      </c>
      <c r="C60" s="3">
        <v>1</v>
      </c>
      <c r="D60" s="3">
        <v>1</v>
      </c>
      <c r="E60" s="3">
        <v>1</v>
      </c>
      <c r="F60" s="3">
        <v>1</v>
      </c>
      <c r="J60" s="12">
        <v>6</v>
      </c>
      <c r="K60" s="12">
        <v>6</v>
      </c>
      <c r="M60" s="3">
        <v>70</v>
      </c>
      <c r="N60">
        <f t="shared" si="0"/>
        <v>71.5</v>
      </c>
    </row>
    <row r="61" spans="1:14" ht="15" thickBot="1" x14ac:dyDescent="0.4">
      <c r="A61" s="2" t="s">
        <v>137</v>
      </c>
      <c r="B61" s="2" t="s">
        <v>138</v>
      </c>
      <c r="C61" s="3">
        <v>1</v>
      </c>
      <c r="D61" s="3">
        <v>1</v>
      </c>
      <c r="E61" s="3">
        <v>1</v>
      </c>
      <c r="J61" s="12">
        <v>6</v>
      </c>
      <c r="K61" s="12">
        <v>6</v>
      </c>
      <c r="M61">
        <v>80</v>
      </c>
      <c r="N61">
        <f t="shared" si="0"/>
        <v>66.5</v>
      </c>
    </row>
    <row r="62" spans="1:14" ht="15" thickBot="1" x14ac:dyDescent="0.4">
      <c r="A62" s="2" t="s">
        <v>139</v>
      </c>
      <c r="B62" s="2" t="s">
        <v>140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12">
        <v>6</v>
      </c>
      <c r="K62" s="12">
        <v>6</v>
      </c>
      <c r="L62" s="3">
        <v>2</v>
      </c>
      <c r="M62" s="3">
        <v>90</v>
      </c>
      <c r="N62">
        <f t="shared" si="0"/>
        <v>100.5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B1048576"/>
    </sheetView>
  </sheetViews>
  <sheetFormatPr defaultRowHeight="12.5" x14ac:dyDescent="0.25"/>
  <sheetData>
    <row r="1" spans="1:10" ht="13.5" x14ac:dyDescent="0.3">
      <c r="C1" s="15" t="s">
        <v>162</v>
      </c>
      <c r="D1" s="15" t="s">
        <v>163</v>
      </c>
      <c r="E1" s="15" t="s">
        <v>164</v>
      </c>
      <c r="F1" s="15" t="s">
        <v>165</v>
      </c>
      <c r="G1" s="15" t="s">
        <v>166</v>
      </c>
      <c r="H1" s="15" t="s">
        <v>167</v>
      </c>
      <c r="I1" s="15" t="s">
        <v>168</v>
      </c>
      <c r="J1" s="10" t="s">
        <v>169</v>
      </c>
    </row>
    <row r="2" spans="1:10" ht="14.5" x14ac:dyDescent="0.35">
      <c r="A2" s="2" t="s">
        <v>18</v>
      </c>
      <c r="B2" s="2" t="s">
        <v>19</v>
      </c>
      <c r="C2">
        <v>82</v>
      </c>
      <c r="D2">
        <v>82</v>
      </c>
      <c r="E2">
        <v>82</v>
      </c>
      <c r="F2">
        <v>86</v>
      </c>
      <c r="G2">
        <v>86</v>
      </c>
      <c r="H2">
        <v>84</v>
      </c>
      <c r="J2">
        <f>(0.16*C2+0.14*D2+0.14*E2+0.14*F2+0.14*G2+0.14*H2+0.14*I2)</f>
        <v>71.92</v>
      </c>
    </row>
    <row r="3" spans="1:10" ht="14.5" x14ac:dyDescent="0.35">
      <c r="A3" s="2" t="s">
        <v>20</v>
      </c>
      <c r="B3" s="2" t="s">
        <v>21</v>
      </c>
      <c r="C3">
        <v>104</v>
      </c>
      <c r="D3">
        <v>92</v>
      </c>
      <c r="E3">
        <v>98</v>
      </c>
      <c r="F3">
        <v>92</v>
      </c>
      <c r="G3">
        <v>92</v>
      </c>
      <c r="H3">
        <v>92</v>
      </c>
      <c r="I3">
        <v>92</v>
      </c>
      <c r="J3">
        <f>(0.16*C3+0.14*D3+0.14*E3+0.14*F3+0.14*G3+0.14*H3+0.14*I3)</f>
        <v>94.759999999999991</v>
      </c>
    </row>
    <row r="4" spans="1:10" ht="14.5" x14ac:dyDescent="0.35">
      <c r="A4" s="2" t="s">
        <v>22</v>
      </c>
      <c r="B4" s="2" t="s">
        <v>23</v>
      </c>
      <c r="C4">
        <v>84</v>
      </c>
      <c r="D4">
        <v>86</v>
      </c>
      <c r="E4">
        <v>88</v>
      </c>
      <c r="F4">
        <v>86</v>
      </c>
      <c r="H4">
        <v>84</v>
      </c>
      <c r="I4">
        <v>86</v>
      </c>
      <c r="J4">
        <f t="shared" ref="J3:J62" si="0">(0.16*C4+0.14*D4+0.14*E4+0.14*F4+0.14*G4+0.14*H4+0.14*I4)</f>
        <v>73.64</v>
      </c>
    </row>
    <row r="5" spans="1:10" ht="14.5" x14ac:dyDescent="0.35">
      <c r="A5" s="2" t="s">
        <v>24</v>
      </c>
      <c r="B5" s="2" t="s">
        <v>25</v>
      </c>
      <c r="C5">
        <v>102</v>
      </c>
      <c r="D5">
        <v>86</v>
      </c>
      <c r="E5">
        <v>88</v>
      </c>
      <c r="F5">
        <v>86</v>
      </c>
      <c r="G5">
        <v>82</v>
      </c>
      <c r="H5">
        <v>84</v>
      </c>
      <c r="I5">
        <v>86</v>
      </c>
      <c r="J5">
        <f t="shared" si="0"/>
        <v>88.000000000000014</v>
      </c>
    </row>
    <row r="6" spans="1:10" ht="14.5" x14ac:dyDescent="0.35">
      <c r="A6" s="2" t="s">
        <v>26</v>
      </c>
      <c r="B6" s="2" t="s">
        <v>27</v>
      </c>
      <c r="C6">
        <v>98</v>
      </c>
      <c r="D6">
        <v>86</v>
      </c>
      <c r="E6">
        <v>95</v>
      </c>
      <c r="F6">
        <v>88</v>
      </c>
      <c r="G6">
        <v>90</v>
      </c>
      <c r="H6">
        <v>86</v>
      </c>
      <c r="I6">
        <v>88</v>
      </c>
      <c r="J6">
        <f t="shared" si="0"/>
        <v>90.300000000000011</v>
      </c>
    </row>
    <row r="7" spans="1:10" ht="14.5" x14ac:dyDescent="0.35">
      <c r="A7" s="2" t="s">
        <v>28</v>
      </c>
      <c r="B7" s="2" t="s">
        <v>29</v>
      </c>
      <c r="C7">
        <v>80</v>
      </c>
      <c r="D7">
        <v>82</v>
      </c>
      <c r="E7">
        <v>84</v>
      </c>
      <c r="G7">
        <v>82</v>
      </c>
      <c r="H7">
        <v>84</v>
      </c>
      <c r="J7">
        <f t="shared" si="0"/>
        <v>59.280000000000015</v>
      </c>
    </row>
    <row r="8" spans="1:10" ht="14.5" x14ac:dyDescent="0.35">
      <c r="A8" s="2" t="s">
        <v>30</v>
      </c>
      <c r="B8" s="2" t="s">
        <v>31</v>
      </c>
      <c r="E8">
        <v>82</v>
      </c>
      <c r="F8">
        <v>86</v>
      </c>
      <c r="J8">
        <f t="shared" si="0"/>
        <v>23.520000000000003</v>
      </c>
    </row>
    <row r="9" spans="1:10" ht="14.5" x14ac:dyDescent="0.35">
      <c r="A9" s="2" t="s">
        <v>32</v>
      </c>
      <c r="B9" s="2" t="s">
        <v>33</v>
      </c>
      <c r="C9">
        <v>92</v>
      </c>
      <c r="D9">
        <v>86</v>
      </c>
      <c r="E9">
        <v>95</v>
      </c>
      <c r="F9">
        <v>92</v>
      </c>
      <c r="G9">
        <v>88</v>
      </c>
      <c r="H9">
        <v>88</v>
      </c>
      <c r="I9">
        <v>86</v>
      </c>
      <c r="J9">
        <f t="shared" si="0"/>
        <v>89.620000000000019</v>
      </c>
    </row>
    <row r="10" spans="1:10" ht="14.5" x14ac:dyDescent="0.35">
      <c r="A10" s="2" t="s">
        <v>34</v>
      </c>
      <c r="B10" s="2" t="s">
        <v>35</v>
      </c>
      <c r="C10">
        <v>98</v>
      </c>
      <c r="D10">
        <v>86</v>
      </c>
      <c r="E10">
        <v>88</v>
      </c>
      <c r="F10">
        <v>88</v>
      </c>
      <c r="G10">
        <v>86</v>
      </c>
      <c r="H10">
        <v>86</v>
      </c>
      <c r="I10">
        <v>88</v>
      </c>
      <c r="J10">
        <f t="shared" si="0"/>
        <v>88.760000000000019</v>
      </c>
    </row>
    <row r="11" spans="1:10" ht="14.5" x14ac:dyDescent="0.35">
      <c r="A11" s="2" t="s">
        <v>36</v>
      </c>
      <c r="B11" s="2" t="s">
        <v>37</v>
      </c>
      <c r="C11">
        <v>82</v>
      </c>
      <c r="D11">
        <v>86</v>
      </c>
      <c r="E11">
        <v>88</v>
      </c>
      <c r="F11">
        <v>88</v>
      </c>
      <c r="G11">
        <v>88</v>
      </c>
      <c r="H11">
        <v>86</v>
      </c>
      <c r="I11">
        <v>86</v>
      </c>
      <c r="J11">
        <f t="shared" si="0"/>
        <v>86.200000000000017</v>
      </c>
    </row>
    <row r="12" spans="1:10" ht="14.5" x14ac:dyDescent="0.35">
      <c r="A12" s="2" t="s">
        <v>38</v>
      </c>
      <c r="B12" s="2" t="s">
        <v>39</v>
      </c>
      <c r="C12">
        <v>82</v>
      </c>
      <c r="D12">
        <v>80</v>
      </c>
      <c r="E12">
        <v>84</v>
      </c>
      <c r="F12">
        <v>84</v>
      </c>
      <c r="G12">
        <v>88</v>
      </c>
      <c r="H12">
        <v>86</v>
      </c>
      <c r="I12">
        <v>86</v>
      </c>
      <c r="J12">
        <f t="shared" si="0"/>
        <v>84.240000000000009</v>
      </c>
    </row>
    <row r="13" spans="1:10" ht="14.5" x14ac:dyDescent="0.35">
      <c r="A13" s="2" t="s">
        <v>40</v>
      </c>
      <c r="B13" s="2" t="s">
        <v>41</v>
      </c>
      <c r="C13">
        <v>96</v>
      </c>
      <c r="D13">
        <v>86</v>
      </c>
      <c r="E13">
        <v>88</v>
      </c>
      <c r="F13">
        <v>86</v>
      </c>
      <c r="G13">
        <v>86</v>
      </c>
      <c r="H13">
        <v>86</v>
      </c>
      <c r="I13">
        <v>88</v>
      </c>
      <c r="J13">
        <f t="shared" si="0"/>
        <v>88.16</v>
      </c>
    </row>
    <row r="14" spans="1:10" ht="14.5" x14ac:dyDescent="0.35">
      <c r="A14" s="2" t="s">
        <v>42</v>
      </c>
      <c r="B14" s="2" t="s">
        <v>43</v>
      </c>
      <c r="C14">
        <v>94</v>
      </c>
      <c r="D14">
        <v>88</v>
      </c>
      <c r="E14">
        <v>95</v>
      </c>
      <c r="F14">
        <v>86</v>
      </c>
      <c r="G14">
        <v>88</v>
      </c>
      <c r="H14">
        <v>86</v>
      </c>
      <c r="I14">
        <v>86</v>
      </c>
      <c r="J14">
        <f t="shared" si="0"/>
        <v>89.100000000000009</v>
      </c>
    </row>
    <row r="15" spans="1:10" ht="14.5" x14ac:dyDescent="0.35">
      <c r="A15" s="2" t="s">
        <v>44</v>
      </c>
      <c r="B15" s="2" t="s">
        <v>45</v>
      </c>
      <c r="C15">
        <v>90</v>
      </c>
      <c r="D15">
        <v>84</v>
      </c>
      <c r="E15">
        <v>94</v>
      </c>
      <c r="F15">
        <v>86</v>
      </c>
      <c r="G15">
        <v>84</v>
      </c>
      <c r="H15">
        <v>86</v>
      </c>
      <c r="I15">
        <v>86</v>
      </c>
      <c r="J15">
        <f t="shared" si="0"/>
        <v>87.200000000000017</v>
      </c>
    </row>
    <row r="16" spans="1:10" ht="14.5" x14ac:dyDescent="0.35">
      <c r="A16" s="2" t="s">
        <v>46</v>
      </c>
      <c r="B16" s="2" t="s">
        <v>47</v>
      </c>
      <c r="C16">
        <v>90</v>
      </c>
      <c r="D16">
        <v>88</v>
      </c>
      <c r="E16">
        <v>86</v>
      </c>
      <c r="F16">
        <v>86</v>
      </c>
      <c r="G16">
        <v>86</v>
      </c>
      <c r="H16">
        <v>84</v>
      </c>
      <c r="I16">
        <v>88</v>
      </c>
      <c r="J16">
        <f t="shared" si="0"/>
        <v>86.919999999999987</v>
      </c>
    </row>
    <row r="17" spans="1:10" ht="14.5" x14ac:dyDescent="0.35">
      <c r="A17" s="2" t="s">
        <v>48</v>
      </c>
      <c r="B17" s="2" t="s">
        <v>49</v>
      </c>
      <c r="C17">
        <v>96</v>
      </c>
      <c r="D17">
        <v>86</v>
      </c>
      <c r="E17">
        <v>94</v>
      </c>
      <c r="F17">
        <v>88</v>
      </c>
      <c r="G17">
        <v>88</v>
      </c>
      <c r="H17">
        <v>88</v>
      </c>
      <c r="I17">
        <v>88</v>
      </c>
      <c r="J17">
        <f t="shared" si="0"/>
        <v>89.84</v>
      </c>
    </row>
    <row r="18" spans="1:10" ht="14.5" x14ac:dyDescent="0.35">
      <c r="A18" s="2" t="s">
        <v>50</v>
      </c>
      <c r="B18" s="2" t="s">
        <v>51</v>
      </c>
      <c r="C18">
        <v>70</v>
      </c>
      <c r="D18">
        <v>76</v>
      </c>
      <c r="E18">
        <v>78</v>
      </c>
      <c r="F18">
        <v>80</v>
      </c>
      <c r="G18">
        <v>88</v>
      </c>
      <c r="J18">
        <f t="shared" si="0"/>
        <v>56.280000000000008</v>
      </c>
    </row>
    <row r="19" spans="1:10" ht="14.5" x14ac:dyDescent="0.35">
      <c r="A19" s="2" t="s">
        <v>52</v>
      </c>
      <c r="B19" s="2" t="s">
        <v>53</v>
      </c>
      <c r="C19">
        <v>84</v>
      </c>
      <c r="D19">
        <v>86</v>
      </c>
      <c r="E19">
        <v>86</v>
      </c>
      <c r="F19">
        <v>86</v>
      </c>
      <c r="G19">
        <v>88</v>
      </c>
      <c r="H19">
        <v>88</v>
      </c>
      <c r="I19">
        <v>86</v>
      </c>
      <c r="J19">
        <f t="shared" si="0"/>
        <v>86.240000000000009</v>
      </c>
    </row>
    <row r="20" spans="1:10" ht="14.5" x14ac:dyDescent="0.35">
      <c r="A20" s="2" t="s">
        <v>54</v>
      </c>
      <c r="B20" s="2" t="s">
        <v>55</v>
      </c>
      <c r="C20">
        <v>75</v>
      </c>
      <c r="D20">
        <v>80</v>
      </c>
      <c r="E20">
        <v>94</v>
      </c>
      <c r="F20">
        <v>78</v>
      </c>
      <c r="G20">
        <v>84</v>
      </c>
      <c r="H20">
        <v>86</v>
      </c>
      <c r="I20">
        <v>86</v>
      </c>
      <c r="J20">
        <f t="shared" si="0"/>
        <v>83.120000000000019</v>
      </c>
    </row>
    <row r="21" spans="1:10" ht="14.5" x14ac:dyDescent="0.35">
      <c r="A21" s="2" t="s">
        <v>56</v>
      </c>
      <c r="B21" s="2" t="s">
        <v>57</v>
      </c>
      <c r="C21">
        <v>78</v>
      </c>
      <c r="D21">
        <v>78</v>
      </c>
      <c r="E21">
        <v>88</v>
      </c>
      <c r="F21">
        <v>86</v>
      </c>
      <c r="G21">
        <v>88</v>
      </c>
      <c r="H21">
        <v>86</v>
      </c>
      <c r="I21">
        <v>86</v>
      </c>
      <c r="J21">
        <f t="shared" si="0"/>
        <v>84.160000000000011</v>
      </c>
    </row>
    <row r="22" spans="1:10" ht="14.5" x14ac:dyDescent="0.35">
      <c r="A22" s="2" t="s">
        <v>58</v>
      </c>
      <c r="B22" s="2" t="s">
        <v>59</v>
      </c>
      <c r="C22">
        <v>78</v>
      </c>
      <c r="D22">
        <v>88</v>
      </c>
      <c r="E22">
        <v>86</v>
      </c>
      <c r="F22">
        <v>84</v>
      </c>
      <c r="G22">
        <v>86</v>
      </c>
      <c r="H22">
        <v>84</v>
      </c>
      <c r="I22">
        <v>86</v>
      </c>
      <c r="J22">
        <f t="shared" si="0"/>
        <v>84.440000000000012</v>
      </c>
    </row>
    <row r="23" spans="1:10" ht="14.5" x14ac:dyDescent="0.35">
      <c r="A23" s="2" t="s">
        <v>60</v>
      </c>
      <c r="B23" s="2" t="s">
        <v>61</v>
      </c>
      <c r="C23">
        <v>84</v>
      </c>
      <c r="D23">
        <v>84</v>
      </c>
      <c r="E23">
        <v>94</v>
      </c>
      <c r="F23">
        <v>84</v>
      </c>
      <c r="G23">
        <v>86</v>
      </c>
      <c r="H23">
        <v>84</v>
      </c>
      <c r="I23">
        <v>86</v>
      </c>
      <c r="J23">
        <f t="shared" si="0"/>
        <v>85.960000000000008</v>
      </c>
    </row>
    <row r="24" spans="1:10" ht="14.5" x14ac:dyDescent="0.35">
      <c r="A24" s="2" t="s">
        <v>62</v>
      </c>
      <c r="B24" s="2" t="s">
        <v>63</v>
      </c>
      <c r="C24">
        <v>84</v>
      </c>
      <c r="D24">
        <v>84</v>
      </c>
      <c r="E24">
        <v>88</v>
      </c>
      <c r="F24">
        <v>86</v>
      </c>
      <c r="G24">
        <v>88</v>
      </c>
      <c r="H24">
        <v>86</v>
      </c>
      <c r="I24">
        <v>86</v>
      </c>
      <c r="J24">
        <f t="shared" si="0"/>
        <v>85.960000000000008</v>
      </c>
    </row>
    <row r="25" spans="1:10" ht="14.5" x14ac:dyDescent="0.35">
      <c r="A25" s="2" t="s">
        <v>64</v>
      </c>
      <c r="B25" s="2" t="s">
        <v>65</v>
      </c>
      <c r="C25">
        <v>88</v>
      </c>
      <c r="D25">
        <v>90</v>
      </c>
      <c r="E25">
        <v>92</v>
      </c>
      <c r="F25">
        <v>88</v>
      </c>
      <c r="G25">
        <v>88</v>
      </c>
      <c r="H25">
        <v>86</v>
      </c>
      <c r="I25">
        <v>86</v>
      </c>
      <c r="J25">
        <f t="shared" si="0"/>
        <v>88.280000000000015</v>
      </c>
    </row>
    <row r="26" spans="1:10" ht="14.5" x14ac:dyDescent="0.35">
      <c r="A26" s="2" t="s">
        <v>66</v>
      </c>
      <c r="B26" s="2" t="s">
        <v>67</v>
      </c>
      <c r="C26">
        <v>86</v>
      </c>
      <c r="D26">
        <v>82</v>
      </c>
      <c r="E26">
        <v>94</v>
      </c>
      <c r="F26">
        <v>86</v>
      </c>
      <c r="G26">
        <v>86</v>
      </c>
      <c r="H26">
        <v>86</v>
      </c>
      <c r="I26">
        <v>86</v>
      </c>
      <c r="J26">
        <f t="shared" si="0"/>
        <v>86.560000000000016</v>
      </c>
    </row>
    <row r="27" spans="1:10" ht="14.5" x14ac:dyDescent="0.35">
      <c r="A27" s="2" t="s">
        <v>68</v>
      </c>
      <c r="B27" s="2" t="s">
        <v>69</v>
      </c>
      <c r="C27">
        <v>80</v>
      </c>
      <c r="D27">
        <v>78</v>
      </c>
      <c r="E27">
        <v>84</v>
      </c>
      <c r="F27">
        <v>76</v>
      </c>
      <c r="G27">
        <v>78</v>
      </c>
      <c r="H27">
        <v>74</v>
      </c>
      <c r="I27">
        <v>80</v>
      </c>
      <c r="J27">
        <f t="shared" si="0"/>
        <v>78.600000000000009</v>
      </c>
    </row>
    <row r="28" spans="1:10" ht="14.5" x14ac:dyDescent="0.35">
      <c r="A28" s="2" t="s">
        <v>70</v>
      </c>
      <c r="B28" s="2" t="s">
        <v>71</v>
      </c>
      <c r="C28">
        <v>90</v>
      </c>
      <c r="D28">
        <v>90</v>
      </c>
      <c r="E28">
        <v>90</v>
      </c>
      <c r="F28">
        <v>94</v>
      </c>
      <c r="G28">
        <v>86</v>
      </c>
      <c r="H28">
        <v>90</v>
      </c>
      <c r="I28">
        <v>88</v>
      </c>
      <c r="J28">
        <f t="shared" si="0"/>
        <v>89.72</v>
      </c>
    </row>
    <row r="29" spans="1:10" ht="14.5" x14ac:dyDescent="0.35">
      <c r="A29" s="2" t="s">
        <v>72</v>
      </c>
      <c r="B29" s="2" t="s">
        <v>73</v>
      </c>
      <c r="C29">
        <v>86</v>
      </c>
      <c r="D29">
        <v>88</v>
      </c>
      <c r="E29">
        <v>86</v>
      </c>
      <c r="F29">
        <v>84</v>
      </c>
      <c r="G29">
        <v>86</v>
      </c>
      <c r="H29">
        <v>84</v>
      </c>
      <c r="I29">
        <v>86</v>
      </c>
      <c r="J29">
        <f t="shared" si="0"/>
        <v>85.72</v>
      </c>
    </row>
    <row r="30" spans="1:10" ht="14.5" x14ac:dyDescent="0.35">
      <c r="A30" s="2" t="s">
        <v>74</v>
      </c>
      <c r="B30" s="2" t="s">
        <v>75</v>
      </c>
      <c r="C30">
        <v>86</v>
      </c>
      <c r="D30">
        <v>84</v>
      </c>
      <c r="E30">
        <v>88</v>
      </c>
      <c r="F30">
        <v>86</v>
      </c>
      <c r="G30">
        <v>86</v>
      </c>
      <c r="H30">
        <v>84</v>
      </c>
      <c r="I30">
        <v>86</v>
      </c>
      <c r="J30">
        <f t="shared" si="0"/>
        <v>85.720000000000013</v>
      </c>
    </row>
    <row r="31" spans="1:10" ht="14.5" x14ac:dyDescent="0.35">
      <c r="A31" s="2" t="s">
        <v>76</v>
      </c>
      <c r="B31" s="2" t="s">
        <v>77</v>
      </c>
      <c r="C31">
        <v>86</v>
      </c>
      <c r="D31">
        <v>88</v>
      </c>
      <c r="E31">
        <v>88</v>
      </c>
      <c r="F31">
        <v>88</v>
      </c>
      <c r="G31">
        <v>88</v>
      </c>
      <c r="H31">
        <v>88</v>
      </c>
      <c r="I31">
        <v>86</v>
      </c>
      <c r="J31">
        <f t="shared" si="0"/>
        <v>87.4</v>
      </c>
    </row>
    <row r="32" spans="1:10" ht="14.5" x14ac:dyDescent="0.35">
      <c r="A32" s="2" t="s">
        <v>78</v>
      </c>
      <c r="B32" s="2" t="s">
        <v>79</v>
      </c>
      <c r="C32">
        <v>86</v>
      </c>
      <c r="D32">
        <v>86</v>
      </c>
      <c r="E32">
        <v>95</v>
      </c>
      <c r="F32">
        <v>88</v>
      </c>
      <c r="G32">
        <v>86</v>
      </c>
      <c r="H32">
        <v>84</v>
      </c>
      <c r="I32">
        <v>86</v>
      </c>
      <c r="J32">
        <f t="shared" si="0"/>
        <v>87.26</v>
      </c>
    </row>
    <row r="33" spans="1:10" ht="14.5" x14ac:dyDescent="0.35">
      <c r="A33" s="2" t="s">
        <v>80</v>
      </c>
      <c r="B33" s="2" t="s">
        <v>81</v>
      </c>
      <c r="C33">
        <v>80</v>
      </c>
      <c r="D33">
        <v>88</v>
      </c>
      <c r="E33">
        <v>90</v>
      </c>
      <c r="F33">
        <v>86</v>
      </c>
      <c r="G33">
        <v>86</v>
      </c>
      <c r="H33">
        <v>84</v>
      </c>
      <c r="I33">
        <v>86</v>
      </c>
      <c r="J33">
        <f t="shared" si="0"/>
        <v>85.600000000000009</v>
      </c>
    </row>
    <row r="34" spans="1:10" ht="14.5" x14ac:dyDescent="0.35">
      <c r="A34" s="2" t="s">
        <v>82</v>
      </c>
      <c r="B34" s="2" t="s">
        <v>83</v>
      </c>
      <c r="C34">
        <v>92</v>
      </c>
      <c r="D34">
        <v>86</v>
      </c>
      <c r="E34">
        <v>96</v>
      </c>
      <c r="F34">
        <v>88</v>
      </c>
      <c r="G34">
        <v>86</v>
      </c>
      <c r="H34">
        <v>86</v>
      </c>
      <c r="I34">
        <v>86</v>
      </c>
      <c r="J34">
        <f t="shared" si="0"/>
        <v>88.640000000000015</v>
      </c>
    </row>
    <row r="35" spans="1:10" ht="14.5" x14ac:dyDescent="0.35">
      <c r="A35" s="2" t="s">
        <v>84</v>
      </c>
      <c r="B35" s="2" t="s">
        <v>85</v>
      </c>
      <c r="C35">
        <v>80</v>
      </c>
      <c r="D35">
        <v>80</v>
      </c>
      <c r="E35">
        <v>92</v>
      </c>
      <c r="F35">
        <v>86</v>
      </c>
      <c r="G35">
        <v>86</v>
      </c>
      <c r="H35">
        <v>84</v>
      </c>
      <c r="I35">
        <v>86</v>
      </c>
      <c r="J35">
        <f t="shared" si="0"/>
        <v>84.76</v>
      </c>
    </row>
    <row r="36" spans="1:10" ht="14.5" x14ac:dyDescent="0.35">
      <c r="A36" s="2" t="s">
        <v>86</v>
      </c>
      <c r="B36" s="2" t="s">
        <v>87</v>
      </c>
      <c r="C36">
        <v>92</v>
      </c>
      <c r="D36">
        <v>86</v>
      </c>
      <c r="E36">
        <v>88</v>
      </c>
      <c r="F36">
        <v>86</v>
      </c>
      <c r="G36">
        <v>86</v>
      </c>
      <c r="H36">
        <v>86</v>
      </c>
      <c r="I36">
        <v>86</v>
      </c>
      <c r="J36">
        <f t="shared" si="0"/>
        <v>87.240000000000009</v>
      </c>
    </row>
    <row r="37" spans="1:10" ht="14.5" x14ac:dyDescent="0.35">
      <c r="A37" s="2" t="s">
        <v>88</v>
      </c>
      <c r="B37" s="2" t="s">
        <v>89</v>
      </c>
      <c r="C37">
        <v>84</v>
      </c>
      <c r="D37">
        <v>86</v>
      </c>
      <c r="E37">
        <v>92</v>
      </c>
      <c r="F37">
        <v>90</v>
      </c>
      <c r="G37">
        <v>90</v>
      </c>
      <c r="H37">
        <v>88</v>
      </c>
      <c r="I37">
        <v>86</v>
      </c>
      <c r="J37">
        <f t="shared" si="0"/>
        <v>87.92</v>
      </c>
    </row>
    <row r="38" spans="1:10" ht="14.5" x14ac:dyDescent="0.35">
      <c r="A38" s="2" t="s">
        <v>90</v>
      </c>
      <c r="B38" s="2" t="s">
        <v>91</v>
      </c>
      <c r="C38">
        <v>104</v>
      </c>
      <c r="D38">
        <v>88</v>
      </c>
      <c r="E38">
        <v>98</v>
      </c>
      <c r="F38">
        <v>90</v>
      </c>
      <c r="G38">
        <v>88</v>
      </c>
      <c r="H38">
        <v>86</v>
      </c>
      <c r="I38">
        <v>86</v>
      </c>
      <c r="J38">
        <f t="shared" si="0"/>
        <v>91.68</v>
      </c>
    </row>
    <row r="39" spans="1:10" ht="14.5" x14ac:dyDescent="0.35">
      <c r="A39" s="2" t="s">
        <v>92</v>
      </c>
      <c r="B39" s="2" t="s">
        <v>93</v>
      </c>
      <c r="C39">
        <v>94</v>
      </c>
      <c r="D39">
        <v>86</v>
      </c>
      <c r="E39">
        <v>94</v>
      </c>
      <c r="F39">
        <v>78</v>
      </c>
      <c r="G39">
        <v>86</v>
      </c>
      <c r="H39">
        <v>84</v>
      </c>
      <c r="I39">
        <v>86</v>
      </c>
      <c r="J39">
        <f t="shared" si="0"/>
        <v>87.000000000000014</v>
      </c>
    </row>
    <row r="40" spans="1:10" ht="14.5" x14ac:dyDescent="0.35">
      <c r="A40" s="2" t="s">
        <v>94</v>
      </c>
      <c r="B40" s="2" t="s">
        <v>95</v>
      </c>
      <c r="C40">
        <v>88</v>
      </c>
      <c r="D40">
        <v>88</v>
      </c>
      <c r="E40">
        <v>96</v>
      </c>
      <c r="F40">
        <v>88</v>
      </c>
      <c r="G40">
        <v>90</v>
      </c>
      <c r="H40">
        <v>88</v>
      </c>
      <c r="I40">
        <v>86</v>
      </c>
      <c r="J40">
        <f t="shared" si="0"/>
        <v>89.120000000000019</v>
      </c>
    </row>
    <row r="41" spans="1:10" ht="14.5" x14ac:dyDescent="0.35">
      <c r="A41" s="2" t="s">
        <v>96</v>
      </c>
      <c r="B41" s="2" t="s">
        <v>97</v>
      </c>
      <c r="C41">
        <v>84</v>
      </c>
      <c r="D41">
        <v>86</v>
      </c>
      <c r="E41">
        <v>94</v>
      </c>
      <c r="F41">
        <v>86</v>
      </c>
      <c r="G41">
        <v>86</v>
      </c>
      <c r="H41">
        <v>84</v>
      </c>
      <c r="I41">
        <v>86</v>
      </c>
      <c r="J41">
        <f t="shared" si="0"/>
        <v>86.52000000000001</v>
      </c>
    </row>
    <row r="42" spans="1:10" ht="14.5" x14ac:dyDescent="0.35">
      <c r="A42" s="2" t="s">
        <v>98</v>
      </c>
      <c r="B42" s="2" t="s">
        <v>99</v>
      </c>
      <c r="C42">
        <v>84</v>
      </c>
      <c r="D42">
        <v>88</v>
      </c>
      <c r="E42">
        <v>88</v>
      </c>
      <c r="F42">
        <v>88</v>
      </c>
      <c r="G42">
        <v>86</v>
      </c>
      <c r="H42">
        <v>84</v>
      </c>
      <c r="I42">
        <v>86</v>
      </c>
      <c r="J42">
        <f t="shared" si="0"/>
        <v>86.240000000000009</v>
      </c>
    </row>
    <row r="43" spans="1:10" ht="14.5" x14ac:dyDescent="0.35">
      <c r="A43" s="2" t="s">
        <v>100</v>
      </c>
      <c r="B43" s="2" t="s">
        <v>101</v>
      </c>
      <c r="C43">
        <v>86</v>
      </c>
      <c r="D43">
        <v>88</v>
      </c>
      <c r="E43">
        <v>88</v>
      </c>
      <c r="F43">
        <v>86</v>
      </c>
      <c r="G43">
        <v>82</v>
      </c>
      <c r="H43">
        <v>84</v>
      </c>
      <c r="I43">
        <v>86</v>
      </c>
      <c r="J43">
        <f t="shared" si="0"/>
        <v>85.720000000000013</v>
      </c>
    </row>
    <row r="44" spans="1:10" ht="14.5" x14ac:dyDescent="0.35">
      <c r="A44" s="2" t="s">
        <v>102</v>
      </c>
      <c r="B44" s="2" t="s">
        <v>103</v>
      </c>
      <c r="C44">
        <v>86</v>
      </c>
      <c r="D44">
        <v>86</v>
      </c>
      <c r="E44">
        <v>86</v>
      </c>
      <c r="F44">
        <v>86</v>
      </c>
      <c r="G44">
        <v>84</v>
      </c>
      <c r="H44">
        <v>86</v>
      </c>
      <c r="I44">
        <v>86</v>
      </c>
      <c r="J44">
        <f t="shared" si="0"/>
        <v>85.720000000000013</v>
      </c>
    </row>
    <row r="45" spans="1:10" ht="14.5" x14ac:dyDescent="0.35">
      <c r="A45" s="2" t="s">
        <v>104</v>
      </c>
      <c r="B45" s="2" t="s">
        <v>105</v>
      </c>
      <c r="C45">
        <v>88</v>
      </c>
      <c r="D45">
        <v>84</v>
      </c>
      <c r="E45">
        <v>94</v>
      </c>
      <c r="F45">
        <v>86</v>
      </c>
      <c r="G45">
        <v>86</v>
      </c>
      <c r="H45">
        <v>84</v>
      </c>
      <c r="I45">
        <v>86</v>
      </c>
      <c r="J45">
        <f t="shared" si="0"/>
        <v>86.88000000000001</v>
      </c>
    </row>
    <row r="46" spans="1:10" ht="14.5" x14ac:dyDescent="0.35">
      <c r="A46" s="2" t="s">
        <v>106</v>
      </c>
      <c r="B46" s="2" t="s">
        <v>107</v>
      </c>
      <c r="C46">
        <v>84</v>
      </c>
      <c r="D46">
        <v>84</v>
      </c>
      <c r="E46">
        <v>86</v>
      </c>
      <c r="F46">
        <v>86</v>
      </c>
      <c r="G46">
        <v>84</v>
      </c>
      <c r="H46">
        <v>84</v>
      </c>
      <c r="I46">
        <v>86</v>
      </c>
      <c r="J46">
        <f t="shared" si="0"/>
        <v>84.840000000000018</v>
      </c>
    </row>
    <row r="47" spans="1:10" ht="14.5" x14ac:dyDescent="0.35">
      <c r="A47" s="2" t="s">
        <v>108</v>
      </c>
      <c r="B47" s="2" t="s">
        <v>109</v>
      </c>
      <c r="C47">
        <v>82</v>
      </c>
      <c r="D47">
        <v>78</v>
      </c>
      <c r="E47">
        <v>88</v>
      </c>
      <c r="F47">
        <v>84</v>
      </c>
      <c r="G47">
        <v>86</v>
      </c>
      <c r="H47">
        <v>84</v>
      </c>
      <c r="I47">
        <v>80</v>
      </c>
      <c r="J47">
        <f t="shared" si="0"/>
        <v>83.12</v>
      </c>
    </row>
    <row r="48" spans="1:10" ht="14.5" x14ac:dyDescent="0.35">
      <c r="A48" s="2" t="s">
        <v>110</v>
      </c>
      <c r="B48" s="2" t="s">
        <v>111</v>
      </c>
      <c r="C48">
        <v>88</v>
      </c>
      <c r="D48">
        <v>88</v>
      </c>
      <c r="E48">
        <v>94</v>
      </c>
      <c r="F48">
        <v>82</v>
      </c>
      <c r="G48">
        <v>88</v>
      </c>
      <c r="H48">
        <v>88</v>
      </c>
      <c r="I48">
        <v>86</v>
      </c>
      <c r="J48">
        <f t="shared" si="0"/>
        <v>87.720000000000013</v>
      </c>
    </row>
    <row r="49" spans="1:10" ht="14.5" x14ac:dyDescent="0.35">
      <c r="A49" s="2" t="s">
        <v>112</v>
      </c>
      <c r="B49" s="2" t="s">
        <v>113</v>
      </c>
      <c r="C49">
        <v>82</v>
      </c>
      <c r="D49">
        <v>86</v>
      </c>
      <c r="E49">
        <v>88</v>
      </c>
      <c r="F49">
        <v>84</v>
      </c>
      <c r="G49">
        <v>86</v>
      </c>
      <c r="H49">
        <v>82</v>
      </c>
      <c r="I49">
        <v>86</v>
      </c>
      <c r="J49">
        <f t="shared" si="0"/>
        <v>84.800000000000011</v>
      </c>
    </row>
    <row r="50" spans="1:10" ht="14.5" x14ac:dyDescent="0.35">
      <c r="A50" s="2" t="s">
        <v>114</v>
      </c>
      <c r="B50" s="2" t="s">
        <v>115</v>
      </c>
      <c r="C50">
        <v>86</v>
      </c>
      <c r="D50">
        <v>88</v>
      </c>
      <c r="E50">
        <v>86</v>
      </c>
      <c r="F50">
        <v>84</v>
      </c>
      <c r="G50">
        <v>84</v>
      </c>
      <c r="H50">
        <v>82</v>
      </c>
      <c r="I50">
        <v>86</v>
      </c>
      <c r="J50">
        <f t="shared" si="0"/>
        <v>85.160000000000011</v>
      </c>
    </row>
    <row r="51" spans="1:10" ht="14.5" x14ac:dyDescent="0.35">
      <c r="A51" s="2" t="s">
        <v>116</v>
      </c>
      <c r="B51" s="2" t="s">
        <v>117</v>
      </c>
      <c r="C51">
        <v>86</v>
      </c>
      <c r="D51">
        <v>86</v>
      </c>
      <c r="E51">
        <v>96</v>
      </c>
      <c r="F51">
        <v>88</v>
      </c>
      <c r="G51">
        <v>88</v>
      </c>
      <c r="H51">
        <v>84</v>
      </c>
      <c r="I51">
        <v>86</v>
      </c>
      <c r="J51">
        <f t="shared" si="0"/>
        <v>87.68</v>
      </c>
    </row>
    <row r="52" spans="1:10" ht="14.5" x14ac:dyDescent="0.35">
      <c r="A52" s="2" t="s">
        <v>118</v>
      </c>
      <c r="B52" s="2" t="s">
        <v>119</v>
      </c>
      <c r="C52">
        <v>78</v>
      </c>
      <c r="D52">
        <v>84</v>
      </c>
      <c r="E52">
        <v>88</v>
      </c>
      <c r="F52">
        <v>86</v>
      </c>
      <c r="G52">
        <v>84</v>
      </c>
      <c r="H52">
        <v>84</v>
      </c>
      <c r="I52">
        <v>86</v>
      </c>
      <c r="J52">
        <f t="shared" si="0"/>
        <v>84.160000000000011</v>
      </c>
    </row>
    <row r="53" spans="1:10" ht="14.5" x14ac:dyDescent="0.35">
      <c r="A53" s="2" t="s">
        <v>120</v>
      </c>
      <c r="B53" s="2" t="s">
        <v>121</v>
      </c>
      <c r="C53">
        <v>88</v>
      </c>
      <c r="D53">
        <v>86</v>
      </c>
      <c r="E53">
        <v>96</v>
      </c>
      <c r="F53">
        <v>88</v>
      </c>
      <c r="G53">
        <v>86</v>
      </c>
      <c r="H53">
        <v>88</v>
      </c>
      <c r="I53">
        <v>88</v>
      </c>
      <c r="J53">
        <f t="shared" si="0"/>
        <v>88.56</v>
      </c>
    </row>
    <row r="54" spans="1:10" ht="14.5" x14ac:dyDescent="0.35">
      <c r="A54" s="2" t="s">
        <v>122</v>
      </c>
      <c r="B54" s="2" t="s">
        <v>123</v>
      </c>
      <c r="C54">
        <v>84</v>
      </c>
      <c r="D54">
        <v>84</v>
      </c>
      <c r="E54">
        <v>86</v>
      </c>
      <c r="F54">
        <v>78</v>
      </c>
      <c r="G54">
        <v>88</v>
      </c>
      <c r="H54">
        <v>80</v>
      </c>
      <c r="I54">
        <v>80</v>
      </c>
      <c r="J54">
        <f t="shared" si="0"/>
        <v>82.88000000000001</v>
      </c>
    </row>
    <row r="55" spans="1:10" ht="14.5" x14ac:dyDescent="0.35">
      <c r="A55" s="2" t="s">
        <v>124</v>
      </c>
      <c r="B55" s="2" t="s">
        <v>125</v>
      </c>
      <c r="C55">
        <v>84</v>
      </c>
      <c r="D55">
        <v>80</v>
      </c>
      <c r="E55">
        <v>86</v>
      </c>
      <c r="F55">
        <v>78</v>
      </c>
      <c r="G55">
        <v>82</v>
      </c>
      <c r="H55">
        <v>82</v>
      </c>
      <c r="I55">
        <v>86</v>
      </c>
      <c r="J55">
        <f t="shared" si="0"/>
        <v>82.600000000000009</v>
      </c>
    </row>
    <row r="56" spans="1:10" ht="14.5" x14ac:dyDescent="0.35">
      <c r="A56" s="2" t="s">
        <v>126</v>
      </c>
      <c r="B56" s="2" t="s">
        <v>127</v>
      </c>
      <c r="C56">
        <v>86</v>
      </c>
      <c r="D56">
        <v>86</v>
      </c>
      <c r="E56">
        <v>84</v>
      </c>
      <c r="F56">
        <v>82</v>
      </c>
      <c r="G56">
        <v>82</v>
      </c>
      <c r="H56">
        <v>82</v>
      </c>
      <c r="I56">
        <v>86</v>
      </c>
      <c r="J56">
        <f t="shared" si="0"/>
        <v>84.04000000000002</v>
      </c>
    </row>
    <row r="57" spans="1:10" ht="14.5" x14ac:dyDescent="0.35">
      <c r="A57" s="2" t="s">
        <v>128</v>
      </c>
      <c r="B57" s="2" t="s">
        <v>129</v>
      </c>
      <c r="C57">
        <v>86</v>
      </c>
      <c r="D57">
        <v>86</v>
      </c>
      <c r="E57">
        <v>94</v>
      </c>
      <c r="F57">
        <v>88</v>
      </c>
      <c r="G57">
        <v>86</v>
      </c>
      <c r="H57">
        <v>84</v>
      </c>
      <c r="I57">
        <v>86</v>
      </c>
      <c r="J57">
        <f t="shared" si="0"/>
        <v>87.12</v>
      </c>
    </row>
    <row r="58" spans="1:10" ht="14.5" x14ac:dyDescent="0.35">
      <c r="A58" s="2" t="s">
        <v>130</v>
      </c>
      <c r="B58" s="2" t="s">
        <v>131</v>
      </c>
      <c r="C58">
        <v>90</v>
      </c>
      <c r="D58">
        <v>88</v>
      </c>
      <c r="E58">
        <v>98</v>
      </c>
      <c r="F58">
        <v>88</v>
      </c>
      <c r="G58">
        <v>86</v>
      </c>
      <c r="H58">
        <v>84</v>
      </c>
      <c r="I58">
        <v>86</v>
      </c>
      <c r="J58">
        <f t="shared" si="0"/>
        <v>88.600000000000009</v>
      </c>
    </row>
    <row r="59" spans="1:10" ht="14.5" x14ac:dyDescent="0.35">
      <c r="A59" s="2" t="s">
        <v>132</v>
      </c>
      <c r="B59" s="2" t="s">
        <v>133</v>
      </c>
      <c r="C59">
        <v>78</v>
      </c>
      <c r="D59">
        <v>84</v>
      </c>
      <c r="E59">
        <v>88</v>
      </c>
      <c r="F59">
        <v>86</v>
      </c>
      <c r="J59">
        <f t="shared" si="0"/>
        <v>48.6</v>
      </c>
    </row>
    <row r="60" spans="1:10" ht="14.5" x14ac:dyDescent="0.35">
      <c r="A60" s="2" t="s">
        <v>134</v>
      </c>
      <c r="B60" s="2" t="s">
        <v>135</v>
      </c>
      <c r="C60">
        <v>78</v>
      </c>
      <c r="D60">
        <v>84</v>
      </c>
      <c r="E60">
        <v>86</v>
      </c>
      <c r="F60">
        <v>86</v>
      </c>
      <c r="I60">
        <v>86</v>
      </c>
      <c r="J60">
        <f t="shared" si="0"/>
        <v>60.36</v>
      </c>
    </row>
    <row r="61" spans="1:10" ht="14.5" x14ac:dyDescent="0.35">
      <c r="A61" s="2" t="s">
        <v>137</v>
      </c>
      <c r="B61" s="2" t="s">
        <v>138</v>
      </c>
      <c r="C61">
        <v>88</v>
      </c>
      <c r="D61">
        <v>86</v>
      </c>
      <c r="E61">
        <v>88</v>
      </c>
      <c r="F61">
        <v>88</v>
      </c>
      <c r="G61">
        <v>86</v>
      </c>
      <c r="H61">
        <v>88</v>
      </c>
      <c r="I61">
        <v>86</v>
      </c>
      <c r="J61">
        <f t="shared" si="0"/>
        <v>87.160000000000011</v>
      </c>
    </row>
    <row r="62" spans="1:10" ht="14.5" x14ac:dyDescent="0.35">
      <c r="A62" s="2" t="s">
        <v>139</v>
      </c>
      <c r="B62" s="2" t="s">
        <v>140</v>
      </c>
      <c r="C62">
        <v>96</v>
      </c>
      <c r="D62">
        <v>88</v>
      </c>
      <c r="E62">
        <v>88</v>
      </c>
      <c r="F62">
        <v>90</v>
      </c>
      <c r="G62">
        <v>86</v>
      </c>
      <c r="H62">
        <v>88</v>
      </c>
      <c r="I62">
        <v>86</v>
      </c>
      <c r="J62">
        <f t="shared" si="0"/>
        <v>89.000000000000014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F2" sqref="F2"/>
    </sheetView>
  </sheetViews>
  <sheetFormatPr defaultRowHeight="12.5" x14ac:dyDescent="0.25"/>
  <cols>
    <col min="3" max="3" width="4.6328125" customWidth="1"/>
    <col min="4" max="4" width="4.08984375" customWidth="1"/>
    <col min="5" max="6" width="4.36328125" customWidth="1"/>
    <col min="7" max="7" width="1.26953125" customWidth="1"/>
    <col min="8" max="8" width="9.54296875" customWidth="1"/>
    <col min="9" max="9" width="7.90625" customWidth="1"/>
    <col min="10" max="10" width="4.1796875" customWidth="1"/>
    <col min="11" max="11" width="4.6328125" customWidth="1"/>
    <col min="12" max="12" width="1.81640625" customWidth="1"/>
    <col min="13" max="13" width="9.453125" customWidth="1"/>
    <col min="14" max="14" width="8.08984375" customWidth="1"/>
    <col min="15" max="15" width="4.1796875" customWidth="1"/>
    <col min="16" max="16" width="5.08984375" customWidth="1"/>
    <col min="17" max="17" width="3.36328125" customWidth="1"/>
  </cols>
  <sheetData>
    <row r="1" spans="1:18" ht="14.5" x14ac:dyDescent="0.35">
      <c r="C1" s="2" t="s">
        <v>0</v>
      </c>
      <c r="D1" s="2"/>
      <c r="H1" s="15" t="s">
        <v>241</v>
      </c>
      <c r="M1" s="15" t="s">
        <v>244</v>
      </c>
      <c r="R1" s="10" t="s">
        <v>246</v>
      </c>
    </row>
    <row r="2" spans="1:18" ht="15" x14ac:dyDescent="0.35">
      <c r="C2" s="2" t="s">
        <v>6</v>
      </c>
      <c r="D2" s="17" t="s">
        <v>238</v>
      </c>
      <c r="E2" s="10" t="s">
        <v>239</v>
      </c>
      <c r="F2" s="10" t="s">
        <v>240</v>
      </c>
      <c r="H2" s="2" t="s">
        <v>242</v>
      </c>
      <c r="I2" s="2" t="s">
        <v>243</v>
      </c>
      <c r="J2" s="10" t="s">
        <v>239</v>
      </c>
      <c r="K2" s="10" t="s">
        <v>240</v>
      </c>
      <c r="M2" s="2" t="s">
        <v>242</v>
      </c>
      <c r="N2" s="2" t="s">
        <v>243</v>
      </c>
      <c r="O2" s="10" t="s">
        <v>239</v>
      </c>
      <c r="P2" s="10" t="s">
        <v>240</v>
      </c>
    </row>
    <row r="3" spans="1:18" ht="14.5" x14ac:dyDescent="0.35">
      <c r="A3" s="2" t="s">
        <v>18</v>
      </c>
      <c r="B3" s="2" t="s">
        <v>19</v>
      </c>
      <c r="C3" s="2"/>
      <c r="D3" s="2"/>
      <c r="F3">
        <f>(35*C3+35*D3+0.3*E3)</f>
        <v>0</v>
      </c>
      <c r="H3" s="2"/>
      <c r="I3" s="2"/>
      <c r="J3">
        <v>86</v>
      </c>
      <c r="K3">
        <f>(70*H3+7*I3+0.3*J3)</f>
        <v>25.8</v>
      </c>
      <c r="M3" s="2">
        <v>1</v>
      </c>
      <c r="N3" s="2">
        <v>1</v>
      </c>
      <c r="O3">
        <v>88</v>
      </c>
      <c r="P3">
        <f>(70*M3+7*N3+0.3*O3)</f>
        <v>103.4</v>
      </c>
      <c r="R3">
        <f>(F3+K3+P3)/3</f>
        <v>43.06666666666667</v>
      </c>
    </row>
    <row r="4" spans="1:18" ht="14.5" x14ac:dyDescent="0.35">
      <c r="A4" s="2" t="s">
        <v>20</v>
      </c>
      <c r="B4" s="2" t="s">
        <v>21</v>
      </c>
      <c r="C4" s="2">
        <v>1</v>
      </c>
      <c r="D4" s="2">
        <v>1</v>
      </c>
      <c r="E4">
        <v>92</v>
      </c>
      <c r="F4">
        <f t="shared" ref="F4:F63" si="0">(35*C4+35*D4+0.3*E4)</f>
        <v>97.6</v>
      </c>
      <c r="H4" s="2">
        <v>1</v>
      </c>
      <c r="I4" s="2">
        <v>1</v>
      </c>
      <c r="J4">
        <v>94</v>
      </c>
      <c r="K4">
        <f t="shared" ref="K4:K63" si="1">(70*H4+7*I4+0.3*J4)</f>
        <v>105.2</v>
      </c>
      <c r="M4" s="2">
        <v>1</v>
      </c>
      <c r="N4" s="2">
        <v>1</v>
      </c>
      <c r="O4">
        <v>94</v>
      </c>
      <c r="P4">
        <f t="shared" ref="P4:P63" si="2">(70*M4+7*N4+0.3*O4)</f>
        <v>105.2</v>
      </c>
      <c r="R4">
        <f t="shared" ref="R4:R63" si="3">(F4+K4+P4)/3</f>
        <v>102.66666666666667</v>
      </c>
    </row>
    <row r="5" spans="1:18" ht="14.5" x14ac:dyDescent="0.35">
      <c r="A5" s="2" t="s">
        <v>22</v>
      </c>
      <c r="B5" s="2" t="s">
        <v>23</v>
      </c>
      <c r="C5" s="2">
        <v>1</v>
      </c>
      <c r="D5" s="2">
        <v>1</v>
      </c>
      <c r="E5">
        <v>90</v>
      </c>
      <c r="F5">
        <f t="shared" si="0"/>
        <v>97</v>
      </c>
      <c r="H5" s="2"/>
      <c r="I5" s="2"/>
      <c r="J5">
        <v>86</v>
      </c>
      <c r="K5">
        <f t="shared" si="1"/>
        <v>25.8</v>
      </c>
      <c r="M5" s="2">
        <v>1</v>
      </c>
      <c r="N5" s="2"/>
      <c r="P5">
        <f t="shared" si="2"/>
        <v>70</v>
      </c>
      <c r="R5">
        <f t="shared" si="3"/>
        <v>64.266666666666666</v>
      </c>
    </row>
    <row r="6" spans="1:18" ht="14.5" x14ac:dyDescent="0.35">
      <c r="A6" s="2" t="s">
        <v>24</v>
      </c>
      <c r="B6" s="2" t="s">
        <v>25</v>
      </c>
      <c r="C6" s="2">
        <v>1</v>
      </c>
      <c r="D6" s="2">
        <v>1</v>
      </c>
      <c r="E6">
        <v>90</v>
      </c>
      <c r="F6">
        <f t="shared" si="0"/>
        <v>97</v>
      </c>
      <c r="H6" s="2">
        <v>1</v>
      </c>
      <c r="I6" s="2">
        <v>1</v>
      </c>
      <c r="J6">
        <v>86</v>
      </c>
      <c r="K6">
        <f t="shared" si="1"/>
        <v>102.8</v>
      </c>
      <c r="M6" s="2">
        <v>1</v>
      </c>
      <c r="N6" s="2">
        <v>1</v>
      </c>
      <c r="O6">
        <v>88</v>
      </c>
      <c r="P6">
        <f t="shared" si="2"/>
        <v>103.4</v>
      </c>
      <c r="R6">
        <f t="shared" si="3"/>
        <v>101.06666666666668</v>
      </c>
    </row>
    <row r="7" spans="1:18" ht="14.5" x14ac:dyDescent="0.35">
      <c r="A7" s="2" t="s">
        <v>26</v>
      </c>
      <c r="B7" s="2" t="s">
        <v>27</v>
      </c>
      <c r="C7" s="2">
        <v>1</v>
      </c>
      <c r="D7" s="2">
        <v>1</v>
      </c>
      <c r="E7">
        <v>90</v>
      </c>
      <c r="F7">
        <f t="shared" si="0"/>
        <v>97</v>
      </c>
      <c r="H7" s="2">
        <v>1</v>
      </c>
      <c r="I7" s="2">
        <v>1</v>
      </c>
      <c r="J7">
        <v>90</v>
      </c>
      <c r="K7">
        <f t="shared" si="1"/>
        <v>104</v>
      </c>
      <c r="M7" s="2">
        <v>1</v>
      </c>
      <c r="N7" s="2"/>
      <c r="O7">
        <v>90</v>
      </c>
      <c r="P7">
        <f t="shared" si="2"/>
        <v>97</v>
      </c>
      <c r="R7">
        <f t="shared" si="3"/>
        <v>99.333333333333329</v>
      </c>
    </row>
    <row r="8" spans="1:18" ht="14.5" x14ac:dyDescent="0.35">
      <c r="A8" s="2" t="s">
        <v>28</v>
      </c>
      <c r="B8" s="2" t="s">
        <v>29</v>
      </c>
      <c r="C8" s="2">
        <v>1</v>
      </c>
      <c r="D8" s="2">
        <v>1</v>
      </c>
      <c r="E8">
        <v>86</v>
      </c>
      <c r="F8">
        <f t="shared" si="0"/>
        <v>95.8</v>
      </c>
      <c r="H8" s="2">
        <v>1</v>
      </c>
      <c r="I8" s="2"/>
      <c r="J8">
        <v>86</v>
      </c>
      <c r="K8">
        <f t="shared" si="1"/>
        <v>95.8</v>
      </c>
      <c r="M8" s="2">
        <v>1</v>
      </c>
      <c r="N8" s="2"/>
      <c r="O8">
        <v>86</v>
      </c>
      <c r="P8">
        <f t="shared" si="2"/>
        <v>95.8</v>
      </c>
      <c r="R8">
        <f t="shared" si="3"/>
        <v>95.8</v>
      </c>
    </row>
    <row r="9" spans="1:18" ht="14.5" x14ac:dyDescent="0.35">
      <c r="A9" s="2" t="s">
        <v>30</v>
      </c>
      <c r="B9" s="2" t="s">
        <v>31</v>
      </c>
      <c r="C9" s="2">
        <v>1</v>
      </c>
      <c r="D9" s="2">
        <v>1</v>
      </c>
      <c r="F9">
        <f t="shared" si="0"/>
        <v>70</v>
      </c>
      <c r="H9" s="2"/>
      <c r="I9" s="2"/>
      <c r="K9">
        <f t="shared" si="1"/>
        <v>0</v>
      </c>
      <c r="M9" s="2">
        <v>1</v>
      </c>
      <c r="N9" s="2">
        <v>1</v>
      </c>
      <c r="P9">
        <f t="shared" si="2"/>
        <v>77</v>
      </c>
      <c r="R9">
        <f t="shared" si="3"/>
        <v>49</v>
      </c>
    </row>
    <row r="10" spans="1:18" ht="14.5" x14ac:dyDescent="0.35">
      <c r="A10" s="2" t="s">
        <v>32</v>
      </c>
      <c r="B10" s="2" t="s">
        <v>33</v>
      </c>
      <c r="C10" s="2">
        <v>1</v>
      </c>
      <c r="D10" s="2">
        <v>1</v>
      </c>
      <c r="E10">
        <v>90</v>
      </c>
      <c r="F10">
        <f t="shared" si="0"/>
        <v>97</v>
      </c>
      <c r="H10" s="2">
        <v>1</v>
      </c>
      <c r="I10" s="2">
        <v>1</v>
      </c>
      <c r="J10">
        <v>90</v>
      </c>
      <c r="K10">
        <f t="shared" si="1"/>
        <v>104</v>
      </c>
      <c r="M10" s="2">
        <v>1</v>
      </c>
      <c r="N10" s="2">
        <v>1</v>
      </c>
      <c r="O10">
        <v>88</v>
      </c>
      <c r="P10">
        <f t="shared" si="2"/>
        <v>103.4</v>
      </c>
      <c r="R10">
        <f t="shared" si="3"/>
        <v>101.46666666666665</v>
      </c>
    </row>
    <row r="11" spans="1:18" ht="14.5" x14ac:dyDescent="0.35">
      <c r="A11" s="2" t="s">
        <v>34</v>
      </c>
      <c r="B11" s="2" t="s">
        <v>35</v>
      </c>
      <c r="C11" s="2">
        <v>1</v>
      </c>
      <c r="D11" s="2">
        <v>1</v>
      </c>
      <c r="E11" s="15">
        <v>86</v>
      </c>
      <c r="F11">
        <f t="shared" si="0"/>
        <v>95.8</v>
      </c>
      <c r="H11" s="2">
        <v>1</v>
      </c>
      <c r="I11" s="2">
        <v>1</v>
      </c>
      <c r="J11">
        <v>86</v>
      </c>
      <c r="K11">
        <f t="shared" si="1"/>
        <v>102.8</v>
      </c>
      <c r="M11" s="2">
        <v>1</v>
      </c>
      <c r="N11" s="2">
        <v>1</v>
      </c>
      <c r="O11">
        <v>86</v>
      </c>
      <c r="P11">
        <f t="shared" si="2"/>
        <v>102.8</v>
      </c>
      <c r="R11">
        <f t="shared" si="3"/>
        <v>100.46666666666665</v>
      </c>
    </row>
    <row r="12" spans="1:18" ht="14.5" x14ac:dyDescent="0.35">
      <c r="A12" s="2" t="s">
        <v>36</v>
      </c>
      <c r="B12" s="2" t="s">
        <v>37</v>
      </c>
      <c r="C12" s="2">
        <v>1</v>
      </c>
      <c r="D12" s="2">
        <v>1</v>
      </c>
      <c r="E12" s="15">
        <v>86</v>
      </c>
      <c r="F12">
        <f t="shared" si="0"/>
        <v>95.8</v>
      </c>
      <c r="H12" s="2">
        <v>1</v>
      </c>
      <c r="I12" s="2">
        <v>1</v>
      </c>
      <c r="J12">
        <v>80</v>
      </c>
      <c r="K12">
        <f t="shared" si="1"/>
        <v>101</v>
      </c>
      <c r="M12" s="2">
        <v>1</v>
      </c>
      <c r="N12" s="2">
        <v>1</v>
      </c>
      <c r="O12">
        <v>88</v>
      </c>
      <c r="P12">
        <f t="shared" si="2"/>
        <v>103.4</v>
      </c>
      <c r="R12">
        <f t="shared" si="3"/>
        <v>100.06666666666668</v>
      </c>
    </row>
    <row r="13" spans="1:18" ht="14.5" x14ac:dyDescent="0.35">
      <c r="A13" s="2" t="s">
        <v>38</v>
      </c>
      <c r="B13" s="2" t="s">
        <v>39</v>
      </c>
      <c r="C13" s="2">
        <v>1</v>
      </c>
      <c r="D13" s="2">
        <v>1</v>
      </c>
      <c r="E13">
        <v>86</v>
      </c>
      <c r="F13">
        <f t="shared" si="0"/>
        <v>95.8</v>
      </c>
      <c r="H13" s="2">
        <v>1</v>
      </c>
      <c r="I13" s="2">
        <v>1</v>
      </c>
      <c r="J13">
        <v>86</v>
      </c>
      <c r="K13">
        <f t="shared" si="1"/>
        <v>102.8</v>
      </c>
      <c r="M13" s="2">
        <v>1</v>
      </c>
      <c r="N13" s="2"/>
      <c r="O13">
        <v>80</v>
      </c>
      <c r="P13">
        <f t="shared" si="2"/>
        <v>94</v>
      </c>
      <c r="R13">
        <f t="shared" si="3"/>
        <v>97.533333333333346</v>
      </c>
    </row>
    <row r="14" spans="1:18" ht="14.5" x14ac:dyDescent="0.35">
      <c r="A14" s="2" t="s">
        <v>40</v>
      </c>
      <c r="B14" s="2" t="s">
        <v>41</v>
      </c>
      <c r="C14" s="2">
        <v>1</v>
      </c>
      <c r="D14" s="2">
        <v>1</v>
      </c>
      <c r="E14">
        <v>86</v>
      </c>
      <c r="F14">
        <f t="shared" si="0"/>
        <v>95.8</v>
      </c>
      <c r="H14" s="2">
        <v>1</v>
      </c>
      <c r="I14" s="2">
        <v>1</v>
      </c>
      <c r="J14">
        <v>86</v>
      </c>
      <c r="K14">
        <f t="shared" si="1"/>
        <v>102.8</v>
      </c>
      <c r="M14" s="2">
        <v>1</v>
      </c>
      <c r="N14" s="2"/>
      <c r="O14">
        <v>86</v>
      </c>
      <c r="P14">
        <f t="shared" si="2"/>
        <v>95.8</v>
      </c>
      <c r="R14">
        <f t="shared" si="3"/>
        <v>98.133333333333326</v>
      </c>
    </row>
    <row r="15" spans="1:18" ht="14.5" x14ac:dyDescent="0.35">
      <c r="A15" s="2" t="s">
        <v>42</v>
      </c>
      <c r="B15" s="2" t="s">
        <v>43</v>
      </c>
      <c r="C15" s="2">
        <v>1</v>
      </c>
      <c r="D15" s="2">
        <v>1</v>
      </c>
      <c r="E15">
        <v>88</v>
      </c>
      <c r="F15">
        <f t="shared" si="0"/>
        <v>96.4</v>
      </c>
      <c r="H15" s="2">
        <v>1</v>
      </c>
      <c r="I15" s="2">
        <v>1</v>
      </c>
      <c r="J15">
        <v>88</v>
      </c>
      <c r="K15">
        <f t="shared" si="1"/>
        <v>103.4</v>
      </c>
      <c r="M15" s="2">
        <v>1</v>
      </c>
      <c r="N15" s="2">
        <v>1</v>
      </c>
      <c r="O15">
        <v>88</v>
      </c>
      <c r="P15">
        <f t="shared" si="2"/>
        <v>103.4</v>
      </c>
      <c r="R15">
        <f t="shared" si="3"/>
        <v>101.06666666666668</v>
      </c>
    </row>
    <row r="16" spans="1:18" ht="14.5" x14ac:dyDescent="0.35">
      <c r="A16" s="2" t="s">
        <v>44</v>
      </c>
      <c r="B16" s="2" t="s">
        <v>45</v>
      </c>
      <c r="C16" s="2">
        <v>1</v>
      </c>
      <c r="D16" s="2">
        <v>1</v>
      </c>
      <c r="E16">
        <v>88</v>
      </c>
      <c r="F16">
        <f t="shared" si="0"/>
        <v>96.4</v>
      </c>
      <c r="H16" s="2">
        <v>1</v>
      </c>
      <c r="I16" s="2">
        <v>1</v>
      </c>
      <c r="J16">
        <v>86</v>
      </c>
      <c r="K16">
        <f t="shared" si="1"/>
        <v>102.8</v>
      </c>
      <c r="M16" s="2">
        <v>1</v>
      </c>
      <c r="N16" s="2">
        <v>1</v>
      </c>
      <c r="O16">
        <v>86</v>
      </c>
      <c r="P16">
        <f t="shared" si="2"/>
        <v>102.8</v>
      </c>
      <c r="R16">
        <f t="shared" si="3"/>
        <v>100.66666666666667</v>
      </c>
    </row>
    <row r="17" spans="1:18" ht="14.5" x14ac:dyDescent="0.35">
      <c r="A17" s="2" t="s">
        <v>46</v>
      </c>
      <c r="B17" s="2" t="s">
        <v>47</v>
      </c>
      <c r="C17" s="2">
        <v>1</v>
      </c>
      <c r="D17" s="2">
        <v>1</v>
      </c>
      <c r="F17">
        <f t="shared" si="0"/>
        <v>70</v>
      </c>
      <c r="H17" s="2">
        <v>1</v>
      </c>
      <c r="I17" s="2">
        <v>1</v>
      </c>
      <c r="J17">
        <v>80</v>
      </c>
      <c r="K17">
        <f t="shared" si="1"/>
        <v>101</v>
      </c>
      <c r="M17" s="2">
        <v>1</v>
      </c>
      <c r="N17" s="2"/>
      <c r="O17">
        <v>86</v>
      </c>
      <c r="P17">
        <f t="shared" si="2"/>
        <v>95.8</v>
      </c>
      <c r="R17">
        <f t="shared" si="3"/>
        <v>88.933333333333337</v>
      </c>
    </row>
    <row r="18" spans="1:18" ht="14.5" x14ac:dyDescent="0.35">
      <c r="A18" s="2" t="s">
        <v>48</v>
      </c>
      <c r="B18" s="2" t="s">
        <v>49</v>
      </c>
      <c r="C18" s="2">
        <v>1</v>
      </c>
      <c r="D18" s="2">
        <v>1</v>
      </c>
      <c r="E18">
        <v>90</v>
      </c>
      <c r="F18">
        <f t="shared" si="0"/>
        <v>97</v>
      </c>
      <c r="H18" s="2">
        <v>1</v>
      </c>
      <c r="I18" s="2">
        <v>1</v>
      </c>
      <c r="J18">
        <v>88</v>
      </c>
      <c r="K18">
        <f t="shared" si="1"/>
        <v>103.4</v>
      </c>
      <c r="M18" s="2">
        <v>1</v>
      </c>
      <c r="N18" s="2">
        <v>1</v>
      </c>
      <c r="O18">
        <v>88</v>
      </c>
      <c r="P18">
        <f t="shared" si="2"/>
        <v>103.4</v>
      </c>
      <c r="R18">
        <f t="shared" si="3"/>
        <v>101.26666666666667</v>
      </c>
    </row>
    <row r="19" spans="1:18" ht="14.5" x14ac:dyDescent="0.35">
      <c r="A19" s="2" t="s">
        <v>50</v>
      </c>
      <c r="B19" s="2" t="s">
        <v>51</v>
      </c>
      <c r="C19" s="2">
        <v>1</v>
      </c>
      <c r="D19" s="2">
        <v>1</v>
      </c>
      <c r="E19">
        <v>82</v>
      </c>
      <c r="F19">
        <f t="shared" si="0"/>
        <v>94.6</v>
      </c>
      <c r="H19" s="2">
        <v>1</v>
      </c>
      <c r="I19" s="2">
        <v>1</v>
      </c>
      <c r="K19">
        <f t="shared" si="1"/>
        <v>77</v>
      </c>
      <c r="M19" s="2"/>
      <c r="N19" s="2"/>
      <c r="P19">
        <f t="shared" si="2"/>
        <v>0</v>
      </c>
      <c r="R19">
        <f t="shared" si="3"/>
        <v>57.199999999999996</v>
      </c>
    </row>
    <row r="20" spans="1:18" ht="14.5" x14ac:dyDescent="0.35">
      <c r="A20" s="2" t="s">
        <v>52</v>
      </c>
      <c r="B20" s="2" t="s">
        <v>53</v>
      </c>
      <c r="C20" s="2">
        <v>1</v>
      </c>
      <c r="D20" s="2">
        <v>1</v>
      </c>
      <c r="E20">
        <v>88</v>
      </c>
      <c r="F20">
        <f t="shared" si="0"/>
        <v>96.4</v>
      </c>
      <c r="H20" s="2">
        <v>1</v>
      </c>
      <c r="I20" s="2">
        <v>1</v>
      </c>
      <c r="J20">
        <v>86</v>
      </c>
      <c r="K20">
        <f t="shared" si="1"/>
        <v>102.8</v>
      </c>
      <c r="M20" s="2">
        <v>1</v>
      </c>
      <c r="N20" s="2">
        <v>1</v>
      </c>
      <c r="O20">
        <v>88</v>
      </c>
      <c r="P20">
        <f t="shared" si="2"/>
        <v>103.4</v>
      </c>
      <c r="R20">
        <f t="shared" si="3"/>
        <v>100.86666666666667</v>
      </c>
    </row>
    <row r="21" spans="1:18" ht="14.5" x14ac:dyDescent="0.35">
      <c r="A21" s="2" t="s">
        <v>54</v>
      </c>
      <c r="B21" s="2" t="s">
        <v>55</v>
      </c>
      <c r="C21" s="2">
        <v>1</v>
      </c>
      <c r="D21" s="2">
        <v>1</v>
      </c>
      <c r="E21">
        <v>86</v>
      </c>
      <c r="F21">
        <f t="shared" si="0"/>
        <v>95.8</v>
      </c>
      <c r="H21" s="2">
        <v>1</v>
      </c>
      <c r="I21" s="2">
        <v>1</v>
      </c>
      <c r="J21">
        <v>86</v>
      </c>
      <c r="K21">
        <f t="shared" si="1"/>
        <v>102.8</v>
      </c>
      <c r="M21" s="2">
        <v>1</v>
      </c>
      <c r="N21" s="2">
        <v>1</v>
      </c>
      <c r="O21">
        <v>86</v>
      </c>
      <c r="P21">
        <f t="shared" si="2"/>
        <v>102.8</v>
      </c>
      <c r="R21">
        <f t="shared" si="3"/>
        <v>100.46666666666665</v>
      </c>
    </row>
    <row r="22" spans="1:18" ht="14.5" x14ac:dyDescent="0.35">
      <c r="A22" s="2" t="s">
        <v>56</v>
      </c>
      <c r="B22" s="2" t="s">
        <v>57</v>
      </c>
      <c r="C22" s="2">
        <v>1</v>
      </c>
      <c r="D22" s="2">
        <v>1</v>
      </c>
      <c r="E22">
        <v>86</v>
      </c>
      <c r="F22">
        <f t="shared" si="0"/>
        <v>95.8</v>
      </c>
      <c r="H22" s="2">
        <v>1</v>
      </c>
      <c r="I22" s="2">
        <v>1</v>
      </c>
      <c r="J22">
        <v>88</v>
      </c>
      <c r="K22">
        <f t="shared" si="1"/>
        <v>103.4</v>
      </c>
      <c r="M22" s="2">
        <v>1</v>
      </c>
      <c r="N22" s="2">
        <v>1</v>
      </c>
      <c r="O22">
        <v>88</v>
      </c>
      <c r="P22">
        <f t="shared" si="2"/>
        <v>103.4</v>
      </c>
      <c r="R22">
        <f t="shared" si="3"/>
        <v>100.86666666666667</v>
      </c>
    </row>
    <row r="23" spans="1:18" ht="14.5" x14ac:dyDescent="0.35">
      <c r="A23" s="2" t="s">
        <v>58</v>
      </c>
      <c r="B23" s="2" t="s">
        <v>59</v>
      </c>
      <c r="C23" s="2">
        <v>1</v>
      </c>
      <c r="D23" s="2">
        <v>1</v>
      </c>
      <c r="E23">
        <v>88</v>
      </c>
      <c r="F23">
        <f t="shared" si="0"/>
        <v>96.4</v>
      </c>
      <c r="H23" s="2">
        <v>1</v>
      </c>
      <c r="I23" s="2">
        <v>1</v>
      </c>
      <c r="J23">
        <v>88</v>
      </c>
      <c r="K23">
        <f t="shared" si="1"/>
        <v>103.4</v>
      </c>
      <c r="M23" s="2">
        <v>1</v>
      </c>
      <c r="N23" s="2">
        <v>1</v>
      </c>
      <c r="O23">
        <v>86</v>
      </c>
      <c r="P23">
        <f t="shared" si="2"/>
        <v>102.8</v>
      </c>
      <c r="R23">
        <f t="shared" si="3"/>
        <v>100.86666666666667</v>
      </c>
    </row>
    <row r="24" spans="1:18" ht="14.5" x14ac:dyDescent="0.35">
      <c r="A24" s="2" t="s">
        <v>60</v>
      </c>
      <c r="B24" s="2" t="s">
        <v>61</v>
      </c>
      <c r="C24" s="2">
        <v>1</v>
      </c>
      <c r="D24" s="2">
        <v>1</v>
      </c>
      <c r="E24">
        <v>86</v>
      </c>
      <c r="F24">
        <f t="shared" si="0"/>
        <v>95.8</v>
      </c>
      <c r="H24" s="2">
        <v>1</v>
      </c>
      <c r="I24" s="2">
        <v>1</v>
      </c>
      <c r="J24">
        <v>86</v>
      </c>
      <c r="K24">
        <f t="shared" si="1"/>
        <v>102.8</v>
      </c>
      <c r="M24" s="2">
        <v>1</v>
      </c>
      <c r="N24" s="2">
        <v>1</v>
      </c>
      <c r="O24">
        <v>86</v>
      </c>
      <c r="P24">
        <f t="shared" si="2"/>
        <v>102.8</v>
      </c>
      <c r="R24">
        <f t="shared" si="3"/>
        <v>100.46666666666665</v>
      </c>
    </row>
    <row r="25" spans="1:18" ht="14.5" x14ac:dyDescent="0.35">
      <c r="A25" s="2" t="s">
        <v>62</v>
      </c>
      <c r="B25" s="2" t="s">
        <v>63</v>
      </c>
      <c r="C25" s="2">
        <v>1</v>
      </c>
      <c r="D25" s="2">
        <v>1</v>
      </c>
      <c r="E25">
        <v>86</v>
      </c>
      <c r="F25">
        <f t="shared" si="0"/>
        <v>95.8</v>
      </c>
      <c r="H25" s="2">
        <v>1</v>
      </c>
      <c r="I25" s="2">
        <v>1</v>
      </c>
      <c r="J25">
        <v>86</v>
      </c>
      <c r="K25">
        <f t="shared" si="1"/>
        <v>102.8</v>
      </c>
      <c r="M25" s="2">
        <v>1</v>
      </c>
      <c r="N25" s="2">
        <v>1</v>
      </c>
      <c r="O25">
        <v>86</v>
      </c>
      <c r="P25">
        <f t="shared" si="2"/>
        <v>102.8</v>
      </c>
      <c r="R25">
        <f t="shared" si="3"/>
        <v>100.46666666666665</v>
      </c>
    </row>
    <row r="26" spans="1:18" ht="14.5" x14ac:dyDescent="0.35">
      <c r="A26" s="2" t="s">
        <v>64</v>
      </c>
      <c r="B26" s="2" t="s">
        <v>65</v>
      </c>
      <c r="C26" s="2">
        <v>1</v>
      </c>
      <c r="D26" s="2">
        <v>1</v>
      </c>
      <c r="E26">
        <v>86</v>
      </c>
      <c r="F26">
        <f t="shared" si="0"/>
        <v>95.8</v>
      </c>
      <c r="H26" s="2">
        <v>1</v>
      </c>
      <c r="I26" s="2">
        <v>1</v>
      </c>
      <c r="J26">
        <v>86</v>
      </c>
      <c r="K26">
        <f t="shared" si="1"/>
        <v>102.8</v>
      </c>
      <c r="M26" s="2">
        <v>1</v>
      </c>
      <c r="N26" s="2">
        <v>1</v>
      </c>
      <c r="O26">
        <v>86</v>
      </c>
      <c r="P26">
        <f t="shared" si="2"/>
        <v>102.8</v>
      </c>
      <c r="R26">
        <f t="shared" si="3"/>
        <v>100.46666666666665</v>
      </c>
    </row>
    <row r="27" spans="1:18" ht="14.5" x14ac:dyDescent="0.35">
      <c r="A27" s="2" t="s">
        <v>66</v>
      </c>
      <c r="B27" s="2" t="s">
        <v>67</v>
      </c>
      <c r="C27" s="2">
        <v>1</v>
      </c>
      <c r="D27" s="2">
        <v>1</v>
      </c>
      <c r="E27">
        <v>86</v>
      </c>
      <c r="F27">
        <f t="shared" si="0"/>
        <v>95.8</v>
      </c>
      <c r="H27" s="2">
        <v>1</v>
      </c>
      <c r="I27" s="2">
        <v>1</v>
      </c>
      <c r="J27">
        <v>86</v>
      </c>
      <c r="K27">
        <f t="shared" si="1"/>
        <v>102.8</v>
      </c>
      <c r="M27" s="2">
        <v>1</v>
      </c>
      <c r="N27" s="2">
        <v>1</v>
      </c>
      <c r="O27">
        <v>86</v>
      </c>
      <c r="P27">
        <f t="shared" si="2"/>
        <v>102.8</v>
      </c>
      <c r="R27">
        <f t="shared" si="3"/>
        <v>100.46666666666665</v>
      </c>
    </row>
    <row r="28" spans="1:18" ht="14.5" x14ac:dyDescent="0.35">
      <c r="A28" s="2" t="s">
        <v>68</v>
      </c>
      <c r="B28" s="2" t="s">
        <v>69</v>
      </c>
      <c r="C28" s="2">
        <v>1</v>
      </c>
      <c r="D28" s="2">
        <v>1</v>
      </c>
      <c r="E28">
        <v>78</v>
      </c>
      <c r="F28">
        <f t="shared" si="0"/>
        <v>93.4</v>
      </c>
      <c r="H28" s="2">
        <v>1</v>
      </c>
      <c r="I28" s="2"/>
      <c r="J28">
        <v>76</v>
      </c>
      <c r="K28">
        <f t="shared" si="1"/>
        <v>92.8</v>
      </c>
      <c r="M28" s="2">
        <v>1</v>
      </c>
      <c r="N28" s="2"/>
      <c r="O28">
        <v>74</v>
      </c>
      <c r="P28">
        <f t="shared" si="2"/>
        <v>92.2</v>
      </c>
      <c r="R28">
        <f t="shared" si="3"/>
        <v>92.8</v>
      </c>
    </row>
    <row r="29" spans="1:18" ht="14.5" x14ac:dyDescent="0.35">
      <c r="A29" s="2" t="s">
        <v>70</v>
      </c>
      <c r="B29" s="2" t="s">
        <v>71</v>
      </c>
      <c r="C29" s="2">
        <v>1</v>
      </c>
      <c r="D29" s="2">
        <v>1</v>
      </c>
      <c r="E29">
        <v>92</v>
      </c>
      <c r="F29">
        <f t="shared" si="0"/>
        <v>97.6</v>
      </c>
      <c r="H29" s="2">
        <v>1</v>
      </c>
      <c r="I29" s="2">
        <v>1</v>
      </c>
      <c r="J29">
        <v>90</v>
      </c>
      <c r="K29">
        <f t="shared" si="1"/>
        <v>104</v>
      </c>
      <c r="M29" s="2">
        <v>1</v>
      </c>
      <c r="N29" s="2">
        <v>1</v>
      </c>
      <c r="O29">
        <v>92</v>
      </c>
      <c r="P29">
        <f t="shared" si="2"/>
        <v>104.6</v>
      </c>
      <c r="R29">
        <f t="shared" si="3"/>
        <v>102.06666666666666</v>
      </c>
    </row>
    <row r="30" spans="1:18" ht="14.5" x14ac:dyDescent="0.35">
      <c r="A30" s="2" t="s">
        <v>72</v>
      </c>
      <c r="B30" s="2" t="s">
        <v>73</v>
      </c>
      <c r="C30" s="2">
        <v>1</v>
      </c>
      <c r="D30" s="2">
        <v>1</v>
      </c>
      <c r="E30">
        <v>86</v>
      </c>
      <c r="F30">
        <f t="shared" si="0"/>
        <v>95.8</v>
      </c>
      <c r="H30" s="2">
        <v>1</v>
      </c>
      <c r="I30" s="2">
        <v>1</v>
      </c>
      <c r="J30">
        <v>86</v>
      </c>
      <c r="K30">
        <f t="shared" si="1"/>
        <v>102.8</v>
      </c>
      <c r="M30" s="2">
        <v>1</v>
      </c>
      <c r="N30" s="2"/>
      <c r="O30">
        <v>86</v>
      </c>
      <c r="P30">
        <f t="shared" si="2"/>
        <v>95.8</v>
      </c>
      <c r="R30">
        <f t="shared" si="3"/>
        <v>98.133333333333326</v>
      </c>
    </row>
    <row r="31" spans="1:18" ht="14.5" x14ac:dyDescent="0.35">
      <c r="A31" s="2" t="s">
        <v>74</v>
      </c>
      <c r="B31" s="2" t="s">
        <v>75</v>
      </c>
      <c r="C31" s="2">
        <v>1</v>
      </c>
      <c r="D31" s="2">
        <v>1</v>
      </c>
      <c r="E31">
        <v>86</v>
      </c>
      <c r="F31">
        <f t="shared" si="0"/>
        <v>95.8</v>
      </c>
      <c r="H31" s="2">
        <v>1</v>
      </c>
      <c r="I31" s="2">
        <v>1</v>
      </c>
      <c r="J31">
        <v>86</v>
      </c>
      <c r="K31">
        <f t="shared" si="1"/>
        <v>102.8</v>
      </c>
      <c r="M31" s="2">
        <v>1</v>
      </c>
      <c r="N31" s="2"/>
      <c r="O31">
        <v>86</v>
      </c>
      <c r="P31">
        <f t="shared" si="2"/>
        <v>95.8</v>
      </c>
      <c r="R31">
        <f t="shared" si="3"/>
        <v>98.133333333333326</v>
      </c>
    </row>
    <row r="32" spans="1:18" ht="14.5" x14ac:dyDescent="0.35">
      <c r="A32" s="2" t="s">
        <v>76</v>
      </c>
      <c r="B32" s="2" t="s">
        <v>77</v>
      </c>
      <c r="C32" s="2">
        <v>1</v>
      </c>
      <c r="D32" s="2">
        <v>1</v>
      </c>
      <c r="E32">
        <v>88</v>
      </c>
      <c r="F32">
        <f t="shared" si="0"/>
        <v>96.4</v>
      </c>
      <c r="H32" s="2">
        <v>1</v>
      </c>
      <c r="I32" s="2">
        <v>1</v>
      </c>
      <c r="J32">
        <v>88</v>
      </c>
      <c r="K32">
        <f t="shared" si="1"/>
        <v>103.4</v>
      </c>
      <c r="M32" s="2">
        <v>1</v>
      </c>
      <c r="N32" s="2">
        <v>1</v>
      </c>
      <c r="O32">
        <v>88</v>
      </c>
      <c r="P32">
        <f t="shared" si="2"/>
        <v>103.4</v>
      </c>
      <c r="R32">
        <f t="shared" si="3"/>
        <v>101.06666666666668</v>
      </c>
    </row>
    <row r="33" spans="1:18" ht="14.5" x14ac:dyDescent="0.35">
      <c r="A33" s="2" t="s">
        <v>78</v>
      </c>
      <c r="B33" s="2" t="s">
        <v>79</v>
      </c>
      <c r="C33" s="2">
        <v>1</v>
      </c>
      <c r="D33" s="2">
        <v>1</v>
      </c>
      <c r="E33">
        <v>88</v>
      </c>
      <c r="F33">
        <f t="shared" si="0"/>
        <v>96.4</v>
      </c>
      <c r="H33" s="2">
        <v>1</v>
      </c>
      <c r="I33" s="2">
        <v>1</v>
      </c>
      <c r="J33">
        <v>86</v>
      </c>
      <c r="K33">
        <f t="shared" si="1"/>
        <v>102.8</v>
      </c>
      <c r="M33" s="2">
        <v>1</v>
      </c>
      <c r="N33" s="2">
        <v>1</v>
      </c>
      <c r="O33">
        <v>84</v>
      </c>
      <c r="P33">
        <f t="shared" si="2"/>
        <v>102.2</v>
      </c>
      <c r="R33">
        <f t="shared" si="3"/>
        <v>100.46666666666665</v>
      </c>
    </row>
    <row r="34" spans="1:18" ht="14.5" x14ac:dyDescent="0.35">
      <c r="A34" s="2" t="s">
        <v>80</v>
      </c>
      <c r="B34" s="2" t="s">
        <v>81</v>
      </c>
      <c r="C34" s="2">
        <v>1</v>
      </c>
      <c r="D34" s="2">
        <v>1</v>
      </c>
      <c r="E34">
        <v>78</v>
      </c>
      <c r="F34">
        <f t="shared" si="0"/>
        <v>93.4</v>
      </c>
      <c r="H34" s="2">
        <v>1</v>
      </c>
      <c r="I34" s="2">
        <v>1</v>
      </c>
      <c r="J34">
        <v>86</v>
      </c>
      <c r="K34">
        <f t="shared" si="1"/>
        <v>102.8</v>
      </c>
      <c r="M34" s="2">
        <v>1</v>
      </c>
      <c r="N34" s="2">
        <v>1</v>
      </c>
      <c r="O34">
        <v>84</v>
      </c>
      <c r="P34">
        <f t="shared" si="2"/>
        <v>102.2</v>
      </c>
      <c r="R34">
        <f t="shared" si="3"/>
        <v>99.466666666666654</v>
      </c>
    </row>
    <row r="35" spans="1:18" ht="14.5" x14ac:dyDescent="0.35">
      <c r="A35" s="2" t="s">
        <v>82</v>
      </c>
      <c r="B35" s="2" t="s">
        <v>83</v>
      </c>
      <c r="C35" s="2">
        <v>1</v>
      </c>
      <c r="D35" s="2">
        <v>1</v>
      </c>
      <c r="E35">
        <v>86</v>
      </c>
      <c r="F35">
        <f t="shared" si="0"/>
        <v>95.8</v>
      </c>
      <c r="H35" s="2">
        <v>1</v>
      </c>
      <c r="I35" s="2">
        <v>1</v>
      </c>
      <c r="J35">
        <v>86</v>
      </c>
      <c r="K35">
        <f t="shared" si="1"/>
        <v>102.8</v>
      </c>
      <c r="M35" s="2">
        <v>1</v>
      </c>
      <c r="N35" s="2">
        <v>1</v>
      </c>
      <c r="O35">
        <v>88</v>
      </c>
      <c r="P35">
        <f t="shared" si="2"/>
        <v>103.4</v>
      </c>
      <c r="R35">
        <f t="shared" si="3"/>
        <v>100.66666666666667</v>
      </c>
    </row>
    <row r="36" spans="1:18" ht="14.5" x14ac:dyDescent="0.35">
      <c r="A36" s="2" t="s">
        <v>84</v>
      </c>
      <c r="B36" s="2" t="s">
        <v>85</v>
      </c>
      <c r="C36" s="2">
        <v>1</v>
      </c>
      <c r="D36" s="2">
        <v>1</v>
      </c>
      <c r="E36">
        <v>80</v>
      </c>
      <c r="F36">
        <f t="shared" si="0"/>
        <v>94</v>
      </c>
      <c r="H36" s="2">
        <v>1</v>
      </c>
      <c r="I36" s="2">
        <v>1</v>
      </c>
      <c r="J36">
        <v>86</v>
      </c>
      <c r="K36">
        <f t="shared" si="1"/>
        <v>102.8</v>
      </c>
      <c r="M36" s="2">
        <v>1</v>
      </c>
      <c r="N36" s="2">
        <v>1</v>
      </c>
      <c r="O36">
        <v>86</v>
      </c>
      <c r="P36">
        <f t="shared" si="2"/>
        <v>102.8</v>
      </c>
      <c r="R36">
        <f t="shared" si="3"/>
        <v>99.866666666666674</v>
      </c>
    </row>
    <row r="37" spans="1:18" ht="14.5" x14ac:dyDescent="0.35">
      <c r="A37" s="2" t="s">
        <v>86</v>
      </c>
      <c r="B37" s="2" t="s">
        <v>87</v>
      </c>
      <c r="C37" s="2">
        <v>1</v>
      </c>
      <c r="D37" s="2">
        <v>1</v>
      </c>
      <c r="E37">
        <v>88</v>
      </c>
      <c r="F37">
        <f t="shared" si="0"/>
        <v>96.4</v>
      </c>
      <c r="H37" s="2">
        <v>1</v>
      </c>
      <c r="I37" s="2">
        <v>1</v>
      </c>
      <c r="J37">
        <v>86</v>
      </c>
      <c r="K37">
        <f t="shared" si="1"/>
        <v>102.8</v>
      </c>
      <c r="M37" s="2">
        <v>1</v>
      </c>
      <c r="N37" s="2">
        <v>1</v>
      </c>
      <c r="O37">
        <v>88</v>
      </c>
      <c r="P37">
        <f t="shared" si="2"/>
        <v>103.4</v>
      </c>
      <c r="R37">
        <f t="shared" si="3"/>
        <v>100.86666666666667</v>
      </c>
    </row>
    <row r="38" spans="1:18" ht="14.5" x14ac:dyDescent="0.35">
      <c r="A38" s="2" t="s">
        <v>88</v>
      </c>
      <c r="B38" s="2" t="s">
        <v>89</v>
      </c>
      <c r="C38" s="2">
        <v>1</v>
      </c>
      <c r="D38" s="2">
        <v>1</v>
      </c>
      <c r="E38">
        <v>88</v>
      </c>
      <c r="F38">
        <f t="shared" si="0"/>
        <v>96.4</v>
      </c>
      <c r="H38" s="2">
        <v>1</v>
      </c>
      <c r="I38" s="2">
        <v>1</v>
      </c>
      <c r="J38">
        <v>88</v>
      </c>
      <c r="K38">
        <f t="shared" si="1"/>
        <v>103.4</v>
      </c>
      <c r="M38" s="2">
        <v>1</v>
      </c>
      <c r="N38" s="2">
        <v>1</v>
      </c>
      <c r="O38">
        <v>88</v>
      </c>
      <c r="P38">
        <f t="shared" si="2"/>
        <v>103.4</v>
      </c>
      <c r="R38">
        <f t="shared" si="3"/>
        <v>101.06666666666668</v>
      </c>
    </row>
    <row r="39" spans="1:18" ht="14.5" x14ac:dyDescent="0.35">
      <c r="A39" s="2" t="s">
        <v>90</v>
      </c>
      <c r="B39" s="2" t="s">
        <v>91</v>
      </c>
      <c r="C39" s="2">
        <v>1</v>
      </c>
      <c r="D39" s="2">
        <v>1</v>
      </c>
      <c r="E39">
        <v>88</v>
      </c>
      <c r="F39">
        <f t="shared" si="0"/>
        <v>96.4</v>
      </c>
      <c r="H39" s="2">
        <v>1</v>
      </c>
      <c r="I39" s="2">
        <v>1</v>
      </c>
      <c r="J39">
        <v>86</v>
      </c>
      <c r="K39">
        <f t="shared" si="1"/>
        <v>102.8</v>
      </c>
      <c r="M39" s="2">
        <v>1</v>
      </c>
      <c r="N39" s="2">
        <v>1</v>
      </c>
      <c r="O39">
        <v>88</v>
      </c>
      <c r="P39">
        <f t="shared" si="2"/>
        <v>103.4</v>
      </c>
      <c r="R39">
        <f t="shared" si="3"/>
        <v>100.86666666666667</v>
      </c>
    </row>
    <row r="40" spans="1:18" ht="14.5" x14ac:dyDescent="0.35">
      <c r="A40" s="2" t="s">
        <v>92</v>
      </c>
      <c r="B40" s="2" t="s">
        <v>93</v>
      </c>
      <c r="C40" s="2">
        <v>1</v>
      </c>
      <c r="D40" s="2">
        <v>1</v>
      </c>
      <c r="E40">
        <v>88</v>
      </c>
      <c r="F40">
        <f t="shared" si="0"/>
        <v>96.4</v>
      </c>
      <c r="H40" s="2">
        <v>1</v>
      </c>
      <c r="I40" s="2">
        <v>1</v>
      </c>
      <c r="J40">
        <v>86</v>
      </c>
      <c r="K40">
        <f t="shared" si="1"/>
        <v>102.8</v>
      </c>
      <c r="M40" s="2">
        <v>1</v>
      </c>
      <c r="N40" s="2">
        <v>1</v>
      </c>
      <c r="O40">
        <v>86</v>
      </c>
      <c r="P40">
        <f t="shared" si="2"/>
        <v>102.8</v>
      </c>
      <c r="R40">
        <f t="shared" si="3"/>
        <v>100.66666666666667</v>
      </c>
    </row>
    <row r="41" spans="1:18" ht="14.5" x14ac:dyDescent="0.35">
      <c r="A41" s="2" t="s">
        <v>94</v>
      </c>
      <c r="B41" s="2" t="s">
        <v>95</v>
      </c>
      <c r="C41" s="2">
        <v>1</v>
      </c>
      <c r="D41" s="2">
        <v>1</v>
      </c>
      <c r="E41">
        <v>90</v>
      </c>
      <c r="F41">
        <f t="shared" si="0"/>
        <v>97</v>
      </c>
      <c r="H41" s="2">
        <v>1</v>
      </c>
      <c r="I41" s="2">
        <v>1</v>
      </c>
      <c r="J41">
        <v>90</v>
      </c>
      <c r="K41">
        <f t="shared" si="1"/>
        <v>104</v>
      </c>
      <c r="M41" s="2">
        <v>1</v>
      </c>
      <c r="N41" s="2">
        <v>1</v>
      </c>
      <c r="O41">
        <v>88</v>
      </c>
      <c r="P41">
        <f t="shared" si="2"/>
        <v>103.4</v>
      </c>
      <c r="R41">
        <f t="shared" si="3"/>
        <v>101.46666666666665</v>
      </c>
    </row>
    <row r="42" spans="1:18" ht="14.5" x14ac:dyDescent="0.35">
      <c r="A42" s="2" t="s">
        <v>96</v>
      </c>
      <c r="B42" s="2" t="s">
        <v>97</v>
      </c>
      <c r="C42" s="2">
        <v>1</v>
      </c>
      <c r="D42" s="2">
        <v>1</v>
      </c>
      <c r="E42">
        <v>88</v>
      </c>
      <c r="F42">
        <f t="shared" si="0"/>
        <v>96.4</v>
      </c>
      <c r="H42" s="2">
        <v>1</v>
      </c>
      <c r="I42" s="2">
        <v>1</v>
      </c>
      <c r="J42">
        <v>86</v>
      </c>
      <c r="K42">
        <f t="shared" si="1"/>
        <v>102.8</v>
      </c>
      <c r="M42" s="2">
        <v>1</v>
      </c>
      <c r="N42" s="2">
        <v>1</v>
      </c>
      <c r="O42">
        <v>86</v>
      </c>
      <c r="P42">
        <f t="shared" si="2"/>
        <v>102.8</v>
      </c>
      <c r="R42">
        <f t="shared" si="3"/>
        <v>100.66666666666667</v>
      </c>
    </row>
    <row r="43" spans="1:18" ht="14.5" x14ac:dyDescent="0.35">
      <c r="A43" s="2" t="s">
        <v>98</v>
      </c>
      <c r="B43" s="2" t="s">
        <v>99</v>
      </c>
      <c r="C43" s="2">
        <v>1</v>
      </c>
      <c r="D43" s="2">
        <v>1</v>
      </c>
      <c r="E43">
        <v>86</v>
      </c>
      <c r="F43">
        <f t="shared" si="0"/>
        <v>95.8</v>
      </c>
      <c r="H43" s="2">
        <v>1</v>
      </c>
      <c r="I43" s="2">
        <v>1</v>
      </c>
      <c r="J43">
        <v>86</v>
      </c>
      <c r="K43">
        <f t="shared" si="1"/>
        <v>102.8</v>
      </c>
      <c r="M43" s="2">
        <v>1</v>
      </c>
      <c r="N43" s="2">
        <v>1</v>
      </c>
      <c r="O43">
        <v>86</v>
      </c>
      <c r="P43">
        <f t="shared" si="2"/>
        <v>102.8</v>
      </c>
      <c r="R43">
        <f t="shared" si="3"/>
        <v>100.46666666666665</v>
      </c>
    </row>
    <row r="44" spans="1:18" ht="14.5" x14ac:dyDescent="0.35">
      <c r="A44" s="2" t="s">
        <v>100</v>
      </c>
      <c r="B44" s="2" t="s">
        <v>101</v>
      </c>
      <c r="C44" s="2">
        <v>1</v>
      </c>
      <c r="D44" s="2">
        <v>1</v>
      </c>
      <c r="E44">
        <v>86</v>
      </c>
      <c r="F44">
        <f t="shared" si="0"/>
        <v>95.8</v>
      </c>
      <c r="H44" s="2">
        <v>1</v>
      </c>
      <c r="I44" s="2"/>
      <c r="J44">
        <v>86</v>
      </c>
      <c r="K44">
        <f t="shared" si="1"/>
        <v>95.8</v>
      </c>
      <c r="M44" s="2">
        <v>1</v>
      </c>
      <c r="N44" s="2"/>
      <c r="O44">
        <v>86</v>
      </c>
      <c r="P44">
        <f t="shared" si="2"/>
        <v>95.8</v>
      </c>
      <c r="R44">
        <f t="shared" si="3"/>
        <v>95.8</v>
      </c>
    </row>
    <row r="45" spans="1:18" ht="14.5" x14ac:dyDescent="0.35">
      <c r="A45" s="2" t="s">
        <v>102</v>
      </c>
      <c r="B45" s="2" t="s">
        <v>103</v>
      </c>
      <c r="C45" s="2">
        <v>1</v>
      </c>
      <c r="D45" s="2">
        <v>1</v>
      </c>
      <c r="E45">
        <v>76</v>
      </c>
      <c r="F45">
        <f t="shared" si="0"/>
        <v>92.8</v>
      </c>
      <c r="H45" s="2">
        <v>1</v>
      </c>
      <c r="I45" s="2"/>
      <c r="J45">
        <v>86</v>
      </c>
      <c r="K45">
        <f t="shared" si="1"/>
        <v>95.8</v>
      </c>
      <c r="M45" s="2">
        <v>1</v>
      </c>
      <c r="N45" s="2">
        <v>1</v>
      </c>
      <c r="O45">
        <v>86</v>
      </c>
      <c r="P45">
        <f t="shared" si="2"/>
        <v>102.8</v>
      </c>
      <c r="R45">
        <f t="shared" si="3"/>
        <v>97.133333333333326</v>
      </c>
    </row>
    <row r="46" spans="1:18" ht="14.5" x14ac:dyDescent="0.35">
      <c r="A46" s="2" t="s">
        <v>104</v>
      </c>
      <c r="B46" s="2" t="s">
        <v>105</v>
      </c>
      <c r="C46" s="2">
        <v>1</v>
      </c>
      <c r="D46" s="2">
        <v>1</v>
      </c>
      <c r="E46">
        <v>84</v>
      </c>
      <c r="F46">
        <f t="shared" si="0"/>
        <v>95.2</v>
      </c>
      <c r="H46" s="2">
        <v>1</v>
      </c>
      <c r="I46" s="2">
        <v>1</v>
      </c>
      <c r="J46">
        <v>86</v>
      </c>
      <c r="K46">
        <f t="shared" si="1"/>
        <v>102.8</v>
      </c>
      <c r="M46" s="2">
        <v>1</v>
      </c>
      <c r="N46" s="2">
        <v>1</v>
      </c>
      <c r="O46">
        <v>86</v>
      </c>
      <c r="P46">
        <f t="shared" si="2"/>
        <v>102.8</v>
      </c>
      <c r="R46">
        <f t="shared" si="3"/>
        <v>100.26666666666667</v>
      </c>
    </row>
    <row r="47" spans="1:18" ht="14.5" x14ac:dyDescent="0.35">
      <c r="A47" s="2" t="s">
        <v>106</v>
      </c>
      <c r="B47" s="2" t="s">
        <v>107</v>
      </c>
      <c r="C47" s="2">
        <v>1</v>
      </c>
      <c r="D47" s="2">
        <v>1</v>
      </c>
      <c r="E47">
        <v>86</v>
      </c>
      <c r="F47">
        <f t="shared" si="0"/>
        <v>95.8</v>
      </c>
      <c r="H47" s="2">
        <v>1</v>
      </c>
      <c r="I47" s="2">
        <v>1</v>
      </c>
      <c r="J47">
        <v>86</v>
      </c>
      <c r="K47">
        <f t="shared" si="1"/>
        <v>102.8</v>
      </c>
      <c r="M47" s="2">
        <v>1</v>
      </c>
      <c r="N47" s="2"/>
      <c r="O47">
        <v>86</v>
      </c>
      <c r="P47">
        <f t="shared" si="2"/>
        <v>95.8</v>
      </c>
      <c r="R47">
        <f t="shared" si="3"/>
        <v>98.133333333333326</v>
      </c>
    </row>
    <row r="48" spans="1:18" ht="14.5" x14ac:dyDescent="0.35">
      <c r="A48" s="2" t="s">
        <v>108</v>
      </c>
      <c r="B48" s="2" t="s">
        <v>109</v>
      </c>
      <c r="C48" s="2">
        <v>1</v>
      </c>
      <c r="D48" s="2">
        <v>1</v>
      </c>
      <c r="E48">
        <v>86</v>
      </c>
      <c r="F48">
        <f t="shared" si="0"/>
        <v>95.8</v>
      </c>
      <c r="H48" s="2">
        <v>1</v>
      </c>
      <c r="I48" s="2">
        <v>1</v>
      </c>
      <c r="J48">
        <v>86</v>
      </c>
      <c r="K48">
        <f t="shared" si="1"/>
        <v>102.8</v>
      </c>
      <c r="M48" s="2">
        <v>1</v>
      </c>
      <c r="N48" s="2">
        <v>1</v>
      </c>
      <c r="O48">
        <v>88</v>
      </c>
      <c r="P48">
        <f t="shared" si="2"/>
        <v>103.4</v>
      </c>
      <c r="R48">
        <f t="shared" si="3"/>
        <v>100.66666666666667</v>
      </c>
    </row>
    <row r="49" spans="1:18" ht="14.5" x14ac:dyDescent="0.35">
      <c r="A49" s="2" t="s">
        <v>110</v>
      </c>
      <c r="B49" s="2" t="s">
        <v>111</v>
      </c>
      <c r="C49" s="2">
        <v>1</v>
      </c>
      <c r="D49" s="2">
        <v>1</v>
      </c>
      <c r="E49">
        <v>88</v>
      </c>
      <c r="F49">
        <f t="shared" si="0"/>
        <v>96.4</v>
      </c>
      <c r="H49" s="2">
        <v>1</v>
      </c>
      <c r="I49" s="2">
        <v>1</v>
      </c>
      <c r="J49">
        <v>86</v>
      </c>
      <c r="K49">
        <f t="shared" si="1"/>
        <v>102.8</v>
      </c>
      <c r="M49" s="2">
        <v>1</v>
      </c>
      <c r="N49" s="2">
        <v>1</v>
      </c>
      <c r="O49">
        <v>88</v>
      </c>
      <c r="P49">
        <f t="shared" si="2"/>
        <v>103.4</v>
      </c>
      <c r="R49">
        <f t="shared" si="3"/>
        <v>100.86666666666667</v>
      </c>
    </row>
    <row r="50" spans="1:18" ht="14.5" x14ac:dyDescent="0.35">
      <c r="A50" s="2" t="s">
        <v>112</v>
      </c>
      <c r="B50" s="2" t="s">
        <v>113</v>
      </c>
      <c r="C50" s="2">
        <v>1</v>
      </c>
      <c r="D50" s="2">
        <v>1</v>
      </c>
      <c r="E50">
        <v>86</v>
      </c>
      <c r="F50">
        <f t="shared" si="0"/>
        <v>95.8</v>
      </c>
      <c r="H50" s="2">
        <v>1</v>
      </c>
      <c r="I50" s="2"/>
      <c r="J50">
        <v>88</v>
      </c>
      <c r="K50">
        <f t="shared" si="1"/>
        <v>96.4</v>
      </c>
      <c r="M50" s="2">
        <v>1</v>
      </c>
      <c r="N50" s="2">
        <v>1</v>
      </c>
      <c r="O50">
        <v>86</v>
      </c>
      <c r="P50">
        <f t="shared" si="2"/>
        <v>102.8</v>
      </c>
      <c r="R50">
        <f t="shared" si="3"/>
        <v>98.333333333333329</v>
      </c>
    </row>
    <row r="51" spans="1:18" ht="14.5" x14ac:dyDescent="0.35">
      <c r="A51" s="2" t="s">
        <v>114</v>
      </c>
      <c r="B51" s="2" t="s">
        <v>115</v>
      </c>
      <c r="C51" s="2">
        <v>1</v>
      </c>
      <c r="D51" s="2">
        <v>1</v>
      </c>
      <c r="E51">
        <v>84</v>
      </c>
      <c r="F51">
        <f t="shared" si="0"/>
        <v>95.2</v>
      </c>
      <c r="H51" s="2">
        <v>1</v>
      </c>
      <c r="I51" s="2"/>
      <c r="J51">
        <v>86</v>
      </c>
      <c r="K51">
        <f t="shared" si="1"/>
        <v>95.8</v>
      </c>
      <c r="M51" s="2">
        <v>1</v>
      </c>
      <c r="N51" s="2"/>
      <c r="O51">
        <v>86</v>
      </c>
      <c r="P51">
        <f t="shared" si="2"/>
        <v>95.8</v>
      </c>
      <c r="R51">
        <f t="shared" si="3"/>
        <v>95.600000000000009</v>
      </c>
    </row>
    <row r="52" spans="1:18" ht="15" x14ac:dyDescent="0.35">
      <c r="A52" s="2" t="s">
        <v>116</v>
      </c>
      <c r="B52" s="17" t="s">
        <v>245</v>
      </c>
      <c r="C52" s="2">
        <v>1</v>
      </c>
      <c r="D52" s="2">
        <v>1</v>
      </c>
      <c r="E52">
        <v>86</v>
      </c>
      <c r="F52">
        <f t="shared" si="0"/>
        <v>95.8</v>
      </c>
      <c r="H52" s="2">
        <v>1</v>
      </c>
      <c r="I52" s="2">
        <v>1</v>
      </c>
      <c r="J52">
        <v>86</v>
      </c>
      <c r="K52">
        <f t="shared" si="1"/>
        <v>102.8</v>
      </c>
      <c r="M52" s="2">
        <v>1</v>
      </c>
      <c r="N52" s="2">
        <v>1</v>
      </c>
      <c r="O52">
        <v>88</v>
      </c>
      <c r="P52">
        <f t="shared" si="2"/>
        <v>103.4</v>
      </c>
      <c r="R52">
        <f t="shared" si="3"/>
        <v>100.66666666666667</v>
      </c>
    </row>
    <row r="53" spans="1:18" ht="14.5" x14ac:dyDescent="0.35">
      <c r="A53" s="2" t="s">
        <v>118</v>
      </c>
      <c r="B53" s="2" t="s">
        <v>119</v>
      </c>
      <c r="C53" s="2">
        <v>1</v>
      </c>
      <c r="D53" s="2">
        <v>1</v>
      </c>
      <c r="E53">
        <v>88</v>
      </c>
      <c r="F53">
        <f t="shared" si="0"/>
        <v>96.4</v>
      </c>
      <c r="H53" s="2">
        <v>1</v>
      </c>
      <c r="I53" s="2">
        <v>1</v>
      </c>
      <c r="J53">
        <v>86</v>
      </c>
      <c r="K53">
        <f t="shared" si="1"/>
        <v>102.8</v>
      </c>
      <c r="M53" s="2">
        <v>1</v>
      </c>
      <c r="N53" s="2">
        <v>1</v>
      </c>
      <c r="O53">
        <v>86</v>
      </c>
      <c r="P53">
        <f t="shared" si="2"/>
        <v>102.8</v>
      </c>
      <c r="R53">
        <f t="shared" si="3"/>
        <v>100.66666666666667</v>
      </c>
    </row>
    <row r="54" spans="1:18" ht="14.5" x14ac:dyDescent="0.35">
      <c r="A54" s="2" t="s">
        <v>120</v>
      </c>
      <c r="B54" s="2" t="s">
        <v>121</v>
      </c>
      <c r="C54" s="2">
        <v>1</v>
      </c>
      <c r="D54" s="2">
        <v>1</v>
      </c>
      <c r="E54">
        <v>86</v>
      </c>
      <c r="F54">
        <f t="shared" si="0"/>
        <v>95.8</v>
      </c>
      <c r="H54" s="2">
        <v>1</v>
      </c>
      <c r="I54" s="2">
        <v>1</v>
      </c>
      <c r="J54">
        <v>88</v>
      </c>
      <c r="K54">
        <f t="shared" si="1"/>
        <v>103.4</v>
      </c>
      <c r="M54" s="2">
        <v>1</v>
      </c>
      <c r="N54" s="2">
        <v>1</v>
      </c>
      <c r="O54">
        <v>88</v>
      </c>
      <c r="P54">
        <f t="shared" si="2"/>
        <v>103.4</v>
      </c>
      <c r="R54">
        <f t="shared" si="3"/>
        <v>100.86666666666667</v>
      </c>
    </row>
    <row r="55" spans="1:18" ht="14.5" x14ac:dyDescent="0.35">
      <c r="A55" s="2" t="s">
        <v>122</v>
      </c>
      <c r="B55" s="2" t="s">
        <v>123</v>
      </c>
      <c r="C55" s="2">
        <v>1</v>
      </c>
      <c r="D55" s="2">
        <v>1</v>
      </c>
      <c r="E55">
        <v>86</v>
      </c>
      <c r="F55">
        <f t="shared" si="0"/>
        <v>95.8</v>
      </c>
      <c r="H55" s="2">
        <v>1</v>
      </c>
      <c r="I55" s="2">
        <v>1</v>
      </c>
      <c r="J55">
        <v>86</v>
      </c>
      <c r="K55">
        <f t="shared" si="1"/>
        <v>102.8</v>
      </c>
      <c r="M55" s="2">
        <v>1</v>
      </c>
      <c r="N55" s="2">
        <v>1</v>
      </c>
      <c r="O55">
        <v>84</v>
      </c>
      <c r="P55">
        <f t="shared" si="2"/>
        <v>102.2</v>
      </c>
      <c r="R55">
        <f t="shared" si="3"/>
        <v>100.26666666666667</v>
      </c>
    </row>
    <row r="56" spans="1:18" ht="14.5" x14ac:dyDescent="0.35">
      <c r="A56" s="2" t="s">
        <v>124</v>
      </c>
      <c r="B56" s="2" t="s">
        <v>125</v>
      </c>
      <c r="C56" s="2">
        <v>1</v>
      </c>
      <c r="D56" s="2">
        <v>1</v>
      </c>
      <c r="E56">
        <v>86</v>
      </c>
      <c r="F56">
        <f t="shared" si="0"/>
        <v>95.8</v>
      </c>
      <c r="H56" s="2">
        <v>1</v>
      </c>
      <c r="I56" s="2">
        <v>1</v>
      </c>
      <c r="J56">
        <v>86</v>
      </c>
      <c r="K56">
        <f t="shared" si="1"/>
        <v>102.8</v>
      </c>
      <c r="M56" s="2">
        <v>1</v>
      </c>
      <c r="N56" s="2">
        <v>1</v>
      </c>
      <c r="O56">
        <v>84</v>
      </c>
      <c r="P56">
        <f t="shared" si="2"/>
        <v>102.2</v>
      </c>
      <c r="R56">
        <f t="shared" si="3"/>
        <v>100.26666666666667</v>
      </c>
    </row>
    <row r="57" spans="1:18" ht="14.5" x14ac:dyDescent="0.35">
      <c r="A57" s="2" t="s">
        <v>126</v>
      </c>
      <c r="B57" s="2" t="s">
        <v>127</v>
      </c>
      <c r="C57" s="2">
        <v>1</v>
      </c>
      <c r="D57" s="2">
        <v>1</v>
      </c>
      <c r="E57">
        <v>78</v>
      </c>
      <c r="F57">
        <f t="shared" si="0"/>
        <v>93.4</v>
      </c>
      <c r="H57" s="2">
        <v>1</v>
      </c>
      <c r="I57" s="2">
        <v>1</v>
      </c>
      <c r="J57">
        <v>86</v>
      </c>
      <c r="K57">
        <f t="shared" si="1"/>
        <v>102.8</v>
      </c>
      <c r="M57" s="2">
        <v>1</v>
      </c>
      <c r="N57" s="2">
        <v>1</v>
      </c>
      <c r="O57">
        <v>84</v>
      </c>
      <c r="P57">
        <f t="shared" si="2"/>
        <v>102.2</v>
      </c>
      <c r="R57">
        <f t="shared" si="3"/>
        <v>99.466666666666654</v>
      </c>
    </row>
    <row r="58" spans="1:18" ht="14.5" x14ac:dyDescent="0.35">
      <c r="A58" s="2" t="s">
        <v>128</v>
      </c>
      <c r="B58" s="2" t="s">
        <v>129</v>
      </c>
      <c r="C58" s="2">
        <v>1</v>
      </c>
      <c r="D58" s="2">
        <v>1</v>
      </c>
      <c r="E58">
        <v>86</v>
      </c>
      <c r="F58">
        <f t="shared" si="0"/>
        <v>95.8</v>
      </c>
      <c r="H58" s="2">
        <v>1</v>
      </c>
      <c r="I58" s="2">
        <v>1</v>
      </c>
      <c r="J58">
        <v>88</v>
      </c>
      <c r="K58">
        <f t="shared" si="1"/>
        <v>103.4</v>
      </c>
      <c r="M58" s="2">
        <v>1</v>
      </c>
      <c r="N58" s="2">
        <v>1</v>
      </c>
      <c r="O58">
        <v>85</v>
      </c>
      <c r="P58">
        <f t="shared" si="2"/>
        <v>102.5</v>
      </c>
      <c r="R58">
        <f t="shared" si="3"/>
        <v>100.56666666666666</v>
      </c>
    </row>
    <row r="59" spans="1:18" ht="14.5" x14ac:dyDescent="0.35">
      <c r="A59" s="2" t="s">
        <v>130</v>
      </c>
      <c r="B59" s="2" t="s">
        <v>131</v>
      </c>
      <c r="C59" s="2">
        <v>1</v>
      </c>
      <c r="D59" s="2">
        <v>1</v>
      </c>
      <c r="E59">
        <v>86</v>
      </c>
      <c r="F59">
        <f t="shared" si="0"/>
        <v>95.8</v>
      </c>
      <c r="H59" s="2">
        <v>1</v>
      </c>
      <c r="I59" s="2">
        <v>1</v>
      </c>
      <c r="J59">
        <v>86</v>
      </c>
      <c r="K59">
        <f t="shared" si="1"/>
        <v>102.8</v>
      </c>
      <c r="M59" s="2">
        <v>1</v>
      </c>
      <c r="N59" s="2">
        <v>1</v>
      </c>
      <c r="O59">
        <v>88</v>
      </c>
      <c r="P59">
        <f t="shared" si="2"/>
        <v>103.4</v>
      </c>
      <c r="R59">
        <f t="shared" si="3"/>
        <v>100.66666666666667</v>
      </c>
    </row>
    <row r="60" spans="1:18" ht="14.5" x14ac:dyDescent="0.35">
      <c r="A60" s="2" t="s">
        <v>132</v>
      </c>
      <c r="B60" s="2" t="s">
        <v>133</v>
      </c>
      <c r="C60" s="2">
        <v>1</v>
      </c>
      <c r="D60" s="2">
        <v>1</v>
      </c>
      <c r="E60">
        <v>84</v>
      </c>
      <c r="F60">
        <f t="shared" si="0"/>
        <v>95.2</v>
      </c>
      <c r="H60" s="2">
        <v>1</v>
      </c>
      <c r="I60" s="2"/>
      <c r="J60">
        <v>86</v>
      </c>
      <c r="K60">
        <f t="shared" si="1"/>
        <v>95.8</v>
      </c>
      <c r="M60" s="2"/>
      <c r="N60" s="2"/>
      <c r="P60">
        <f t="shared" si="2"/>
        <v>0</v>
      </c>
      <c r="R60">
        <f t="shared" si="3"/>
        <v>63.666666666666664</v>
      </c>
    </row>
    <row r="61" spans="1:18" ht="14.5" x14ac:dyDescent="0.35">
      <c r="A61" s="2" t="s">
        <v>134</v>
      </c>
      <c r="B61" s="2" t="s">
        <v>135</v>
      </c>
      <c r="C61" s="2">
        <v>1</v>
      </c>
      <c r="D61" s="2">
        <v>1</v>
      </c>
      <c r="E61">
        <v>84</v>
      </c>
      <c r="F61">
        <f t="shared" si="0"/>
        <v>95.2</v>
      </c>
      <c r="H61" s="2">
        <v>1</v>
      </c>
      <c r="I61" s="2">
        <v>1</v>
      </c>
      <c r="J61">
        <v>86</v>
      </c>
      <c r="K61">
        <f t="shared" si="1"/>
        <v>102.8</v>
      </c>
      <c r="M61" s="2">
        <v>1</v>
      </c>
      <c r="N61" s="2">
        <v>1</v>
      </c>
      <c r="P61">
        <f t="shared" si="2"/>
        <v>77</v>
      </c>
      <c r="R61">
        <f t="shared" si="3"/>
        <v>91.666666666666671</v>
      </c>
    </row>
    <row r="62" spans="1:18" ht="14.5" x14ac:dyDescent="0.35">
      <c r="A62" s="2" t="s">
        <v>137</v>
      </c>
      <c r="B62" s="2" t="s">
        <v>138</v>
      </c>
      <c r="C62" s="2">
        <v>1</v>
      </c>
      <c r="D62" s="2">
        <v>1</v>
      </c>
      <c r="E62">
        <v>88</v>
      </c>
      <c r="F62">
        <f t="shared" si="0"/>
        <v>96.4</v>
      </c>
      <c r="H62" s="2">
        <v>1</v>
      </c>
      <c r="I62" s="2">
        <v>1</v>
      </c>
      <c r="J62">
        <v>86</v>
      </c>
      <c r="K62">
        <f t="shared" si="1"/>
        <v>102.8</v>
      </c>
      <c r="M62" s="2">
        <v>1</v>
      </c>
      <c r="N62" s="2">
        <v>1</v>
      </c>
      <c r="O62">
        <v>86</v>
      </c>
      <c r="P62">
        <f t="shared" si="2"/>
        <v>102.8</v>
      </c>
      <c r="R62">
        <f t="shared" si="3"/>
        <v>100.66666666666667</v>
      </c>
    </row>
    <row r="63" spans="1:18" ht="14.5" x14ac:dyDescent="0.35">
      <c r="A63" s="2" t="s">
        <v>139</v>
      </c>
      <c r="B63" s="2" t="s">
        <v>140</v>
      </c>
      <c r="C63" s="2">
        <v>1</v>
      </c>
      <c r="D63" s="2">
        <v>1</v>
      </c>
      <c r="E63">
        <v>90</v>
      </c>
      <c r="F63">
        <f t="shared" si="0"/>
        <v>97</v>
      </c>
      <c r="H63" s="2"/>
      <c r="I63" s="2"/>
      <c r="J63">
        <v>88</v>
      </c>
      <c r="K63">
        <f t="shared" si="1"/>
        <v>26.4</v>
      </c>
      <c r="M63" s="2">
        <v>1</v>
      </c>
      <c r="N63" s="2">
        <v>1</v>
      </c>
      <c r="O63">
        <v>92</v>
      </c>
      <c r="P63">
        <f t="shared" si="2"/>
        <v>104.6</v>
      </c>
      <c r="R63">
        <f t="shared" si="3"/>
        <v>76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U3" sqref="U3:U63"/>
    </sheetView>
  </sheetViews>
  <sheetFormatPr defaultRowHeight="12.5" x14ac:dyDescent="0.25"/>
  <cols>
    <col min="3" max="3" width="4.6328125" customWidth="1"/>
    <col min="4" max="4" width="4.54296875" customWidth="1"/>
    <col min="5" max="5" width="4.36328125" customWidth="1"/>
    <col min="6" max="6" width="5.81640625" customWidth="1"/>
    <col min="7" max="7" width="1.54296875" customWidth="1"/>
    <col min="8" max="8" width="5.08984375" customWidth="1"/>
    <col min="9" max="9" width="6.26953125" customWidth="1"/>
    <col min="10" max="11" width="7.1796875" customWidth="1"/>
    <col min="12" max="12" width="4.36328125" customWidth="1"/>
    <col min="13" max="13" width="5.1796875" customWidth="1"/>
    <col min="14" max="14" width="1.26953125" customWidth="1"/>
    <col min="15" max="15" width="4.7265625" customWidth="1"/>
    <col min="16" max="16" width="5.54296875" customWidth="1"/>
    <col min="17" max="17" width="4.6328125" customWidth="1"/>
    <col min="18" max="18" width="4.90625" customWidth="1"/>
    <col min="19" max="19" width="5.54296875" customWidth="1"/>
    <col min="20" max="20" width="3.6328125" customWidth="1"/>
  </cols>
  <sheetData>
    <row r="1" spans="1:21" ht="14.5" x14ac:dyDescent="0.35">
      <c r="B1" s="2"/>
      <c r="C1" s="2" t="s">
        <v>247</v>
      </c>
      <c r="D1" s="2"/>
      <c r="E1" s="2"/>
      <c r="F1" s="2"/>
      <c r="G1" s="2"/>
      <c r="H1" s="3" t="s">
        <v>4</v>
      </c>
      <c r="I1" s="15"/>
      <c r="J1" s="15"/>
      <c r="K1" s="15"/>
      <c r="L1" s="15"/>
      <c r="M1" s="15"/>
      <c r="O1" s="3" t="s">
        <v>5</v>
      </c>
      <c r="P1" s="15"/>
      <c r="Q1" s="15"/>
      <c r="U1" s="10" t="s">
        <v>258</v>
      </c>
    </row>
    <row r="2" spans="1:21" ht="14.5" x14ac:dyDescent="0.35">
      <c r="B2" s="2"/>
      <c r="C2" s="2" t="s">
        <v>249</v>
      </c>
      <c r="D2" s="2" t="s">
        <v>251</v>
      </c>
      <c r="E2" s="18" t="s">
        <v>256</v>
      </c>
      <c r="F2" s="10" t="s">
        <v>240</v>
      </c>
      <c r="G2" s="2"/>
      <c r="H2" s="3" t="s">
        <v>248</v>
      </c>
      <c r="I2" s="3" t="s">
        <v>250</v>
      </c>
      <c r="J2" s="3" t="s">
        <v>252</v>
      </c>
      <c r="K2" s="3" t="s">
        <v>253</v>
      </c>
      <c r="L2" s="18" t="s">
        <v>256</v>
      </c>
      <c r="M2" s="18" t="s">
        <v>257</v>
      </c>
      <c r="O2" s="3" t="s">
        <v>249</v>
      </c>
      <c r="P2" s="3" t="s">
        <v>254</v>
      </c>
      <c r="Q2" s="3" t="s">
        <v>255</v>
      </c>
      <c r="R2" s="18" t="s">
        <v>256</v>
      </c>
      <c r="S2" s="18" t="s">
        <v>257</v>
      </c>
    </row>
    <row r="3" spans="1:21" ht="14.5" x14ac:dyDescent="0.35">
      <c r="A3" s="2" t="s">
        <v>18</v>
      </c>
      <c r="B3" s="2" t="s">
        <v>19</v>
      </c>
      <c r="C3" s="2">
        <v>1</v>
      </c>
      <c r="D3" s="3">
        <v>1</v>
      </c>
      <c r="E3" s="2">
        <v>86</v>
      </c>
      <c r="F3" s="2">
        <f>(56*C3+14*D3+0.3*E3)</f>
        <v>95.8</v>
      </c>
      <c r="G3" s="2"/>
      <c r="H3" s="3">
        <v>1</v>
      </c>
      <c r="I3" s="3">
        <v>1</v>
      </c>
      <c r="J3" s="15"/>
      <c r="K3" s="15"/>
      <c r="L3" s="15">
        <v>20</v>
      </c>
      <c r="M3" s="15">
        <f>(56*H3+14*I3+7*J3+7*K3+0.3*L3)</f>
        <v>76</v>
      </c>
      <c r="N3" s="15"/>
      <c r="O3" s="3">
        <v>1</v>
      </c>
      <c r="R3">
        <v>86</v>
      </c>
      <c r="S3" s="15">
        <f>(56*O3+7*P3+14*Q3+0.3*R3)</f>
        <v>81.8</v>
      </c>
      <c r="U3">
        <f>(F3+M3+S3)/3</f>
        <v>84.533333333333346</v>
      </c>
    </row>
    <row r="4" spans="1:21" ht="14.5" x14ac:dyDescent="0.35">
      <c r="A4" s="2" t="s">
        <v>20</v>
      </c>
      <c r="B4" s="2" t="s">
        <v>21</v>
      </c>
      <c r="C4" s="2">
        <v>1</v>
      </c>
      <c r="D4" s="3">
        <v>1</v>
      </c>
      <c r="E4" s="2">
        <v>94</v>
      </c>
      <c r="F4" s="2">
        <f t="shared" ref="F4:F63" si="0">(56*C4+14*D4+0.3*E4)</f>
        <v>98.2</v>
      </c>
      <c r="G4" s="2"/>
      <c r="H4" s="3">
        <v>1</v>
      </c>
      <c r="I4" s="3">
        <v>1</v>
      </c>
      <c r="J4" s="3">
        <v>1</v>
      </c>
      <c r="K4" s="15"/>
      <c r="L4" s="3">
        <v>94</v>
      </c>
      <c r="M4" s="15">
        <f t="shared" ref="M4:M63" si="1">(56*H4+14*I4+7*J4+7*K4+0.3*L4)</f>
        <v>105.2</v>
      </c>
      <c r="N4" s="15"/>
      <c r="O4" s="3">
        <v>1</v>
      </c>
      <c r="R4">
        <v>94</v>
      </c>
      <c r="S4" s="15">
        <f t="shared" ref="S4:S63" si="2">(56*O4+7*P4+14*Q4+0.3*R4)</f>
        <v>84.2</v>
      </c>
      <c r="U4">
        <f t="shared" ref="U4:U63" si="3">(F4+M4+S4)/3</f>
        <v>95.866666666666674</v>
      </c>
    </row>
    <row r="5" spans="1:21" ht="14.5" x14ac:dyDescent="0.35">
      <c r="A5" s="2" t="s">
        <v>22</v>
      </c>
      <c r="B5" s="2" t="s">
        <v>23</v>
      </c>
      <c r="C5" s="2">
        <v>1</v>
      </c>
      <c r="E5" s="2">
        <v>90</v>
      </c>
      <c r="F5" s="2">
        <f t="shared" si="0"/>
        <v>83</v>
      </c>
      <c r="G5" s="2"/>
      <c r="H5" s="3">
        <v>1</v>
      </c>
      <c r="I5" s="3">
        <v>1</v>
      </c>
      <c r="J5" s="3">
        <v>1</v>
      </c>
      <c r="K5" s="15"/>
      <c r="L5" s="15"/>
      <c r="M5" s="15">
        <f t="shared" si="1"/>
        <v>77</v>
      </c>
      <c r="N5" s="15"/>
      <c r="O5" s="3">
        <v>1</v>
      </c>
      <c r="R5">
        <v>90</v>
      </c>
      <c r="S5" s="15">
        <f t="shared" si="2"/>
        <v>83</v>
      </c>
      <c r="U5">
        <f t="shared" si="3"/>
        <v>81</v>
      </c>
    </row>
    <row r="6" spans="1:21" ht="14.5" x14ac:dyDescent="0.35">
      <c r="A6" s="2" t="s">
        <v>24</v>
      </c>
      <c r="B6" s="2" t="s">
        <v>25</v>
      </c>
      <c r="C6" s="2">
        <v>1</v>
      </c>
      <c r="E6" s="2">
        <v>88</v>
      </c>
      <c r="F6" s="2">
        <f t="shared" si="0"/>
        <v>82.4</v>
      </c>
      <c r="G6" s="2"/>
      <c r="H6" s="3">
        <v>1</v>
      </c>
      <c r="I6" s="3">
        <v>1</v>
      </c>
      <c r="J6" s="3">
        <v>1</v>
      </c>
      <c r="K6" s="15"/>
      <c r="L6" s="3">
        <v>88</v>
      </c>
      <c r="M6" s="15">
        <f t="shared" si="1"/>
        <v>103.4</v>
      </c>
      <c r="N6" s="15"/>
      <c r="O6" s="3">
        <v>1</v>
      </c>
      <c r="R6">
        <v>88</v>
      </c>
      <c r="S6" s="15">
        <f t="shared" si="2"/>
        <v>82.4</v>
      </c>
      <c r="U6">
        <f t="shared" si="3"/>
        <v>89.40000000000002</v>
      </c>
    </row>
    <row r="7" spans="1:21" ht="14.5" x14ac:dyDescent="0.35">
      <c r="A7" s="2" t="s">
        <v>26</v>
      </c>
      <c r="B7" s="2" t="s">
        <v>27</v>
      </c>
      <c r="C7" s="2">
        <v>1</v>
      </c>
      <c r="E7" s="2">
        <v>90</v>
      </c>
      <c r="F7" s="2">
        <f t="shared" si="0"/>
        <v>83</v>
      </c>
      <c r="G7" s="2"/>
      <c r="H7" s="3">
        <v>1</v>
      </c>
      <c r="I7" s="3">
        <v>1</v>
      </c>
      <c r="J7" s="3">
        <v>1</v>
      </c>
      <c r="K7" s="15"/>
      <c r="L7" s="3">
        <v>90</v>
      </c>
      <c r="M7" s="15">
        <f t="shared" si="1"/>
        <v>104</v>
      </c>
      <c r="N7" s="15"/>
      <c r="O7" s="3">
        <v>1</v>
      </c>
      <c r="R7">
        <v>90</v>
      </c>
      <c r="S7" s="15">
        <f t="shared" si="2"/>
        <v>83</v>
      </c>
      <c r="U7">
        <f t="shared" si="3"/>
        <v>90</v>
      </c>
    </row>
    <row r="8" spans="1:21" ht="14.5" x14ac:dyDescent="0.35">
      <c r="A8" s="2" t="s">
        <v>28</v>
      </c>
      <c r="B8" s="2" t="s">
        <v>29</v>
      </c>
      <c r="C8" s="2">
        <v>1</v>
      </c>
      <c r="E8" s="2">
        <v>86</v>
      </c>
      <c r="F8" s="2">
        <f t="shared" si="0"/>
        <v>81.8</v>
      </c>
      <c r="G8" s="2"/>
      <c r="H8" s="3">
        <v>1</v>
      </c>
      <c r="I8" s="3">
        <v>1</v>
      </c>
      <c r="J8" s="3">
        <v>1</v>
      </c>
      <c r="K8" s="15"/>
      <c r="L8" s="3">
        <v>86</v>
      </c>
      <c r="M8" s="15">
        <f t="shared" si="1"/>
        <v>102.8</v>
      </c>
      <c r="N8" s="15"/>
      <c r="O8" s="3">
        <v>1</v>
      </c>
      <c r="S8" s="15">
        <f t="shared" si="2"/>
        <v>56</v>
      </c>
      <c r="U8">
        <f t="shared" si="3"/>
        <v>80.2</v>
      </c>
    </row>
    <row r="9" spans="1:21" ht="14.5" x14ac:dyDescent="0.35">
      <c r="A9" s="2" t="s">
        <v>30</v>
      </c>
      <c r="B9" s="2" t="s">
        <v>31</v>
      </c>
      <c r="C9" s="2">
        <v>1</v>
      </c>
      <c r="D9" s="3">
        <v>1</v>
      </c>
      <c r="E9" s="2"/>
      <c r="F9" s="2">
        <f t="shared" si="0"/>
        <v>70</v>
      </c>
      <c r="G9" s="2"/>
      <c r="H9" s="3">
        <v>1</v>
      </c>
      <c r="I9" s="15"/>
      <c r="J9" s="15"/>
      <c r="K9" s="15"/>
      <c r="L9" s="15"/>
      <c r="M9" s="15">
        <f t="shared" si="1"/>
        <v>56</v>
      </c>
      <c r="N9" s="15"/>
      <c r="S9" s="15">
        <f t="shared" si="2"/>
        <v>0</v>
      </c>
      <c r="U9">
        <f t="shared" si="3"/>
        <v>42</v>
      </c>
    </row>
    <row r="10" spans="1:21" ht="14.5" x14ac:dyDescent="0.35">
      <c r="A10" s="2" t="s">
        <v>32</v>
      </c>
      <c r="B10" s="2" t="s">
        <v>33</v>
      </c>
      <c r="C10" s="2">
        <v>1</v>
      </c>
      <c r="D10" s="3">
        <v>1</v>
      </c>
      <c r="E10" s="2">
        <v>86</v>
      </c>
      <c r="F10" s="2">
        <f t="shared" si="0"/>
        <v>95.8</v>
      </c>
      <c r="G10" s="2"/>
      <c r="H10" s="3">
        <v>1</v>
      </c>
      <c r="I10" s="3">
        <v>1</v>
      </c>
      <c r="J10" s="15"/>
      <c r="K10" s="15"/>
      <c r="L10" s="3">
        <v>88</v>
      </c>
      <c r="M10" s="15">
        <f t="shared" si="1"/>
        <v>96.4</v>
      </c>
      <c r="N10" s="15"/>
      <c r="O10" s="3">
        <v>1</v>
      </c>
      <c r="R10">
        <v>86</v>
      </c>
      <c r="S10" s="15">
        <f t="shared" si="2"/>
        <v>81.8</v>
      </c>
      <c r="U10">
        <f t="shared" si="3"/>
        <v>91.333333333333329</v>
      </c>
    </row>
    <row r="11" spans="1:21" ht="14.5" x14ac:dyDescent="0.35">
      <c r="A11" s="2" t="s">
        <v>34</v>
      </c>
      <c r="B11" s="2" t="s">
        <v>35</v>
      </c>
      <c r="C11" s="2">
        <v>1</v>
      </c>
      <c r="D11" s="3">
        <v>1</v>
      </c>
      <c r="E11" s="2">
        <v>86</v>
      </c>
      <c r="F11" s="2">
        <f t="shared" si="0"/>
        <v>95.8</v>
      </c>
      <c r="G11" s="2"/>
      <c r="H11" s="3">
        <v>1</v>
      </c>
      <c r="I11" s="15"/>
      <c r="J11" s="15"/>
      <c r="K11" s="15"/>
      <c r="L11" s="3">
        <v>88</v>
      </c>
      <c r="M11" s="15">
        <f t="shared" si="1"/>
        <v>82.4</v>
      </c>
      <c r="N11" s="15"/>
      <c r="O11" s="3">
        <v>1</v>
      </c>
      <c r="R11">
        <v>88</v>
      </c>
      <c r="S11" s="15">
        <f t="shared" si="2"/>
        <v>82.4</v>
      </c>
      <c r="U11">
        <f t="shared" si="3"/>
        <v>86.866666666666674</v>
      </c>
    </row>
    <row r="12" spans="1:21" ht="14.5" x14ac:dyDescent="0.35">
      <c r="A12" s="2" t="s">
        <v>36</v>
      </c>
      <c r="B12" s="2" t="s">
        <v>37</v>
      </c>
      <c r="C12" s="2">
        <v>1</v>
      </c>
      <c r="E12" s="2">
        <v>88</v>
      </c>
      <c r="F12" s="2">
        <f t="shared" si="0"/>
        <v>82.4</v>
      </c>
      <c r="G12" s="2"/>
      <c r="H12" s="3">
        <v>1</v>
      </c>
      <c r="I12" s="3">
        <v>1</v>
      </c>
      <c r="J12" s="15"/>
      <c r="K12" s="15"/>
      <c r="L12" s="3">
        <v>88</v>
      </c>
      <c r="M12" s="15">
        <f t="shared" si="1"/>
        <v>96.4</v>
      </c>
      <c r="N12" s="15"/>
      <c r="O12" s="3">
        <v>1</v>
      </c>
      <c r="R12">
        <v>88</v>
      </c>
      <c r="S12" s="15">
        <f t="shared" si="2"/>
        <v>82.4</v>
      </c>
      <c r="U12">
        <f t="shared" si="3"/>
        <v>87.066666666666677</v>
      </c>
    </row>
    <row r="13" spans="1:21" ht="14.5" x14ac:dyDescent="0.35">
      <c r="A13" s="2" t="s">
        <v>38</v>
      </c>
      <c r="B13" s="2" t="s">
        <v>39</v>
      </c>
      <c r="C13" s="2">
        <v>1</v>
      </c>
      <c r="D13" s="3">
        <v>1</v>
      </c>
      <c r="E13" s="2">
        <v>86</v>
      </c>
      <c r="F13" s="2">
        <f t="shared" si="0"/>
        <v>95.8</v>
      </c>
      <c r="G13" s="2"/>
      <c r="H13" s="3">
        <v>1</v>
      </c>
      <c r="I13" s="15"/>
      <c r="J13" s="15"/>
      <c r="K13" s="15"/>
      <c r="L13" s="3">
        <v>86</v>
      </c>
      <c r="M13" s="15">
        <f t="shared" si="1"/>
        <v>81.8</v>
      </c>
      <c r="N13" s="15"/>
      <c r="O13" s="3">
        <v>1</v>
      </c>
      <c r="R13">
        <v>80</v>
      </c>
      <c r="S13" s="15">
        <f t="shared" si="2"/>
        <v>80</v>
      </c>
      <c r="U13">
        <f t="shared" si="3"/>
        <v>85.866666666666674</v>
      </c>
    </row>
    <row r="14" spans="1:21" ht="14.5" x14ac:dyDescent="0.35">
      <c r="A14" s="2" t="s">
        <v>40</v>
      </c>
      <c r="B14" s="2" t="s">
        <v>41</v>
      </c>
      <c r="C14" s="2">
        <v>1</v>
      </c>
      <c r="D14" s="3">
        <v>1</v>
      </c>
      <c r="E14" s="2">
        <v>88</v>
      </c>
      <c r="F14" s="2">
        <f t="shared" si="0"/>
        <v>96.4</v>
      </c>
      <c r="G14" s="2"/>
      <c r="H14" s="3">
        <v>1</v>
      </c>
      <c r="I14" s="3">
        <v>1</v>
      </c>
      <c r="J14" s="15"/>
      <c r="K14" s="15"/>
      <c r="L14" s="3">
        <v>88</v>
      </c>
      <c r="M14" s="15">
        <f t="shared" si="1"/>
        <v>96.4</v>
      </c>
      <c r="N14" s="15"/>
      <c r="O14" s="3">
        <v>1</v>
      </c>
      <c r="P14" s="3">
        <v>1</v>
      </c>
      <c r="R14">
        <v>86</v>
      </c>
      <c r="S14" s="15">
        <f t="shared" si="2"/>
        <v>88.8</v>
      </c>
      <c r="U14">
        <f t="shared" si="3"/>
        <v>93.866666666666674</v>
      </c>
    </row>
    <row r="15" spans="1:21" ht="14.5" x14ac:dyDescent="0.35">
      <c r="A15" s="2" t="s">
        <v>42</v>
      </c>
      <c r="B15" s="2" t="s">
        <v>43</v>
      </c>
      <c r="C15" s="2">
        <v>1</v>
      </c>
      <c r="D15" s="3">
        <v>1</v>
      </c>
      <c r="E15" s="2">
        <v>88</v>
      </c>
      <c r="F15" s="2">
        <f t="shared" si="0"/>
        <v>96.4</v>
      </c>
      <c r="G15" s="2"/>
      <c r="H15" s="3">
        <v>1</v>
      </c>
      <c r="I15" s="3">
        <v>1</v>
      </c>
      <c r="J15" s="3">
        <v>1</v>
      </c>
      <c r="K15" s="15"/>
      <c r="L15" s="3">
        <v>88</v>
      </c>
      <c r="M15" s="15">
        <f t="shared" si="1"/>
        <v>103.4</v>
      </c>
      <c r="N15" s="15"/>
      <c r="O15" s="3">
        <v>1</v>
      </c>
      <c r="P15" s="3">
        <v>1</v>
      </c>
      <c r="Q15" s="3">
        <v>1</v>
      </c>
      <c r="R15" s="3">
        <v>88</v>
      </c>
      <c r="S15" s="15">
        <f t="shared" si="2"/>
        <v>103.4</v>
      </c>
      <c r="U15">
        <f t="shared" si="3"/>
        <v>101.06666666666668</v>
      </c>
    </row>
    <row r="16" spans="1:21" ht="14.5" x14ac:dyDescent="0.35">
      <c r="A16" s="2" t="s">
        <v>44</v>
      </c>
      <c r="B16" s="2" t="s">
        <v>45</v>
      </c>
      <c r="C16" s="2">
        <v>1</v>
      </c>
      <c r="D16" s="3">
        <v>1</v>
      </c>
      <c r="E16" s="2">
        <v>86</v>
      </c>
      <c r="F16" s="2">
        <f t="shared" si="0"/>
        <v>95.8</v>
      </c>
      <c r="G16" s="2"/>
      <c r="H16" s="3">
        <v>1</v>
      </c>
      <c r="I16" s="15"/>
      <c r="J16" s="15"/>
      <c r="K16" s="15"/>
      <c r="L16" s="3">
        <v>88</v>
      </c>
      <c r="M16" s="15">
        <f t="shared" si="1"/>
        <v>82.4</v>
      </c>
      <c r="N16" s="15"/>
      <c r="O16" s="3">
        <v>1</v>
      </c>
      <c r="R16">
        <v>86</v>
      </c>
      <c r="S16" s="15">
        <f t="shared" si="2"/>
        <v>81.8</v>
      </c>
      <c r="U16">
        <f t="shared" si="3"/>
        <v>86.666666666666671</v>
      </c>
    </row>
    <row r="17" spans="1:21" ht="14.5" x14ac:dyDescent="0.35">
      <c r="A17" s="2" t="s">
        <v>46</v>
      </c>
      <c r="B17" s="2" t="s">
        <v>47</v>
      </c>
      <c r="C17" s="2">
        <v>1</v>
      </c>
      <c r="D17" s="3">
        <v>1</v>
      </c>
      <c r="E17" s="2">
        <v>86</v>
      </c>
      <c r="F17" s="2">
        <f t="shared" si="0"/>
        <v>95.8</v>
      </c>
      <c r="G17" s="2"/>
      <c r="H17" s="3">
        <v>1</v>
      </c>
      <c r="I17" s="15"/>
      <c r="J17" s="15"/>
      <c r="K17" s="15"/>
      <c r="L17" s="3">
        <v>86</v>
      </c>
      <c r="M17" s="15">
        <f t="shared" si="1"/>
        <v>81.8</v>
      </c>
      <c r="N17" s="15"/>
      <c r="O17" s="3">
        <v>1</v>
      </c>
      <c r="P17" s="3">
        <v>1</v>
      </c>
      <c r="R17">
        <v>86</v>
      </c>
      <c r="S17" s="15">
        <f t="shared" si="2"/>
        <v>88.8</v>
      </c>
      <c r="U17">
        <f t="shared" si="3"/>
        <v>88.8</v>
      </c>
    </row>
    <row r="18" spans="1:21" ht="14.5" x14ac:dyDescent="0.35">
      <c r="A18" s="2" t="s">
        <v>48</v>
      </c>
      <c r="B18" s="2" t="s">
        <v>49</v>
      </c>
      <c r="C18" s="2">
        <v>1</v>
      </c>
      <c r="D18" s="3">
        <v>1</v>
      </c>
      <c r="E18" s="2">
        <v>90</v>
      </c>
      <c r="F18" s="2">
        <f t="shared" si="0"/>
        <v>97</v>
      </c>
      <c r="G18" s="2"/>
      <c r="H18" s="3">
        <v>1</v>
      </c>
      <c r="I18" s="3">
        <v>1</v>
      </c>
      <c r="J18" s="3">
        <v>1</v>
      </c>
      <c r="K18" s="15"/>
      <c r="L18" s="3">
        <v>88</v>
      </c>
      <c r="M18" s="15">
        <f t="shared" si="1"/>
        <v>103.4</v>
      </c>
      <c r="N18" s="15"/>
      <c r="O18" s="3">
        <v>1</v>
      </c>
      <c r="P18" s="3">
        <v>1</v>
      </c>
      <c r="Q18" s="3">
        <v>1</v>
      </c>
      <c r="R18" s="3">
        <v>88</v>
      </c>
      <c r="S18" s="15">
        <f t="shared" si="2"/>
        <v>103.4</v>
      </c>
      <c r="U18">
        <f>(F18+M18+S18)/3</f>
        <v>101.26666666666667</v>
      </c>
    </row>
    <row r="19" spans="1:21" ht="14.5" x14ac:dyDescent="0.35">
      <c r="A19" s="2" t="s">
        <v>50</v>
      </c>
      <c r="B19" s="2" t="s">
        <v>51</v>
      </c>
      <c r="C19" s="2">
        <v>1</v>
      </c>
      <c r="D19" s="3">
        <v>1</v>
      </c>
      <c r="E19" s="2">
        <v>86</v>
      </c>
      <c r="F19" s="2">
        <f t="shared" si="0"/>
        <v>95.8</v>
      </c>
      <c r="G19" s="2"/>
      <c r="H19" s="3">
        <v>1</v>
      </c>
      <c r="I19" s="15"/>
      <c r="J19" s="3">
        <v>1</v>
      </c>
      <c r="K19" s="15"/>
      <c r="L19" s="3"/>
      <c r="M19" s="15">
        <f t="shared" si="1"/>
        <v>63</v>
      </c>
      <c r="N19" s="15"/>
      <c r="O19" s="3">
        <v>1</v>
      </c>
      <c r="R19">
        <v>72</v>
      </c>
      <c r="S19" s="15">
        <f t="shared" si="2"/>
        <v>77.599999999999994</v>
      </c>
      <c r="U19">
        <f t="shared" si="3"/>
        <v>78.8</v>
      </c>
    </row>
    <row r="20" spans="1:21" ht="14.5" x14ac:dyDescent="0.35">
      <c r="A20" s="2" t="s">
        <v>52</v>
      </c>
      <c r="B20" s="2" t="s">
        <v>53</v>
      </c>
      <c r="C20" s="2">
        <v>1</v>
      </c>
      <c r="E20" s="2">
        <v>88</v>
      </c>
      <c r="F20" s="2">
        <f t="shared" si="0"/>
        <v>82.4</v>
      </c>
      <c r="G20" s="2"/>
      <c r="H20" s="3">
        <v>1</v>
      </c>
      <c r="I20" s="15"/>
      <c r="J20" s="15"/>
      <c r="K20" s="15"/>
      <c r="L20" s="3">
        <v>90</v>
      </c>
      <c r="M20" s="15">
        <f t="shared" si="1"/>
        <v>83</v>
      </c>
      <c r="N20" s="15"/>
      <c r="O20" s="3">
        <v>1</v>
      </c>
      <c r="R20">
        <v>84</v>
      </c>
      <c r="S20" s="15">
        <f t="shared" si="2"/>
        <v>81.2</v>
      </c>
      <c r="U20">
        <f t="shared" si="3"/>
        <v>82.2</v>
      </c>
    </row>
    <row r="21" spans="1:21" ht="14.5" x14ac:dyDescent="0.35">
      <c r="A21" s="2" t="s">
        <v>54</v>
      </c>
      <c r="B21" s="2" t="s">
        <v>55</v>
      </c>
      <c r="C21" s="2">
        <v>1</v>
      </c>
      <c r="D21" s="3">
        <v>1</v>
      </c>
      <c r="E21" s="2">
        <v>86</v>
      </c>
      <c r="F21" s="2">
        <f t="shared" si="0"/>
        <v>95.8</v>
      </c>
      <c r="G21" s="2"/>
      <c r="H21" s="3">
        <v>1</v>
      </c>
      <c r="I21" s="3">
        <v>1</v>
      </c>
      <c r="J21" s="3">
        <v>1</v>
      </c>
      <c r="K21" s="15"/>
      <c r="L21" s="3">
        <v>88</v>
      </c>
      <c r="M21" s="15">
        <f t="shared" si="1"/>
        <v>103.4</v>
      </c>
      <c r="N21" s="15"/>
      <c r="O21" s="3">
        <v>1</v>
      </c>
      <c r="R21">
        <v>84</v>
      </c>
      <c r="S21" s="15">
        <f t="shared" si="2"/>
        <v>81.2</v>
      </c>
      <c r="U21">
        <f t="shared" si="3"/>
        <v>93.466666666666654</v>
      </c>
    </row>
    <row r="22" spans="1:21" ht="14.5" x14ac:dyDescent="0.35">
      <c r="A22" s="2" t="s">
        <v>56</v>
      </c>
      <c r="B22" s="2" t="s">
        <v>57</v>
      </c>
      <c r="C22" s="2">
        <v>1</v>
      </c>
      <c r="D22" s="3">
        <v>1</v>
      </c>
      <c r="E22" s="2">
        <v>88</v>
      </c>
      <c r="F22" s="2">
        <f t="shared" si="0"/>
        <v>96.4</v>
      </c>
      <c r="G22" s="2"/>
      <c r="H22" s="3">
        <v>1</v>
      </c>
      <c r="I22" s="3">
        <v>1</v>
      </c>
      <c r="J22" s="15"/>
      <c r="K22" s="15"/>
      <c r="L22" s="3">
        <v>88</v>
      </c>
      <c r="M22" s="15">
        <f t="shared" si="1"/>
        <v>96.4</v>
      </c>
      <c r="N22" s="15"/>
      <c r="O22" s="3">
        <v>1</v>
      </c>
      <c r="P22" s="3">
        <v>1</v>
      </c>
      <c r="S22" s="15">
        <f t="shared" si="2"/>
        <v>63</v>
      </c>
      <c r="U22">
        <f t="shared" si="3"/>
        <v>85.266666666666666</v>
      </c>
    </row>
    <row r="23" spans="1:21" ht="14.5" x14ac:dyDescent="0.35">
      <c r="A23" s="2" t="s">
        <v>58</v>
      </c>
      <c r="B23" s="2" t="s">
        <v>59</v>
      </c>
      <c r="C23" s="2">
        <v>1</v>
      </c>
      <c r="D23" s="3">
        <v>1</v>
      </c>
      <c r="E23" s="2">
        <v>86</v>
      </c>
      <c r="F23" s="2">
        <f t="shared" si="0"/>
        <v>95.8</v>
      </c>
      <c r="G23" s="2"/>
      <c r="H23" s="3">
        <v>1</v>
      </c>
      <c r="I23" s="3">
        <v>1</v>
      </c>
      <c r="J23" s="15"/>
      <c r="K23" s="15"/>
      <c r="L23" s="3">
        <v>86</v>
      </c>
      <c r="M23" s="15">
        <f t="shared" si="1"/>
        <v>95.8</v>
      </c>
      <c r="N23" s="15"/>
      <c r="O23" s="3">
        <v>1</v>
      </c>
      <c r="R23">
        <v>80</v>
      </c>
      <c r="S23" s="15">
        <f t="shared" si="2"/>
        <v>80</v>
      </c>
      <c r="U23">
        <f t="shared" si="3"/>
        <v>90.533333333333346</v>
      </c>
    </row>
    <row r="24" spans="1:21" ht="14.5" x14ac:dyDescent="0.35">
      <c r="A24" s="2" t="s">
        <v>60</v>
      </c>
      <c r="B24" s="2" t="s">
        <v>61</v>
      </c>
      <c r="C24" s="2">
        <v>1</v>
      </c>
      <c r="D24" s="3">
        <v>1</v>
      </c>
      <c r="E24" s="2">
        <v>88</v>
      </c>
      <c r="F24" s="2">
        <f t="shared" si="0"/>
        <v>96.4</v>
      </c>
      <c r="G24" s="2"/>
      <c r="H24" s="3">
        <v>1</v>
      </c>
      <c r="I24" s="3">
        <v>1</v>
      </c>
      <c r="J24" s="3">
        <v>1</v>
      </c>
      <c r="K24" s="15"/>
      <c r="L24" s="3">
        <v>86</v>
      </c>
      <c r="M24" s="15">
        <f t="shared" si="1"/>
        <v>102.8</v>
      </c>
      <c r="N24" s="15"/>
      <c r="O24" s="3">
        <v>1</v>
      </c>
      <c r="R24">
        <v>88</v>
      </c>
      <c r="S24" s="15">
        <f t="shared" si="2"/>
        <v>82.4</v>
      </c>
      <c r="U24">
        <f t="shared" si="3"/>
        <v>93.866666666666674</v>
      </c>
    </row>
    <row r="25" spans="1:21" ht="14.5" x14ac:dyDescent="0.35">
      <c r="A25" s="2" t="s">
        <v>62</v>
      </c>
      <c r="B25" s="2" t="s">
        <v>63</v>
      </c>
      <c r="C25" s="2">
        <v>1</v>
      </c>
      <c r="E25" s="2">
        <v>86</v>
      </c>
      <c r="F25" s="2">
        <f t="shared" si="0"/>
        <v>81.8</v>
      </c>
      <c r="G25" s="2"/>
      <c r="H25" s="3">
        <v>1</v>
      </c>
      <c r="I25" s="15"/>
      <c r="J25" s="15"/>
      <c r="K25" s="15"/>
      <c r="L25" s="3">
        <v>86</v>
      </c>
      <c r="M25" s="15">
        <f t="shared" si="1"/>
        <v>81.8</v>
      </c>
      <c r="N25" s="15"/>
      <c r="O25" s="3">
        <v>1</v>
      </c>
      <c r="R25">
        <v>84</v>
      </c>
      <c r="S25" s="15">
        <f t="shared" si="2"/>
        <v>81.2</v>
      </c>
      <c r="U25">
        <f t="shared" si="3"/>
        <v>81.600000000000009</v>
      </c>
    </row>
    <row r="26" spans="1:21" ht="14.5" x14ac:dyDescent="0.35">
      <c r="A26" s="2" t="s">
        <v>64</v>
      </c>
      <c r="B26" s="2" t="s">
        <v>65</v>
      </c>
      <c r="C26" s="2">
        <v>1</v>
      </c>
      <c r="D26" s="3">
        <v>1</v>
      </c>
      <c r="E26" s="2">
        <v>88</v>
      </c>
      <c r="F26" s="2">
        <f t="shared" si="0"/>
        <v>96.4</v>
      </c>
      <c r="G26" s="2"/>
      <c r="H26" s="3">
        <v>1</v>
      </c>
      <c r="I26" s="15"/>
      <c r="J26" s="3">
        <v>1</v>
      </c>
      <c r="K26" s="15"/>
      <c r="L26" s="3">
        <v>90</v>
      </c>
      <c r="M26" s="15">
        <f t="shared" si="1"/>
        <v>90</v>
      </c>
      <c r="N26" s="15"/>
      <c r="O26" s="3">
        <v>1</v>
      </c>
      <c r="R26">
        <v>88</v>
      </c>
      <c r="S26" s="15">
        <f t="shared" si="2"/>
        <v>82.4</v>
      </c>
      <c r="U26">
        <f t="shared" si="3"/>
        <v>89.600000000000009</v>
      </c>
    </row>
    <row r="27" spans="1:21" ht="14.5" x14ac:dyDescent="0.35">
      <c r="A27" s="2" t="s">
        <v>66</v>
      </c>
      <c r="B27" s="2" t="s">
        <v>67</v>
      </c>
      <c r="C27" s="2">
        <v>1</v>
      </c>
      <c r="D27" s="3">
        <v>1</v>
      </c>
      <c r="E27" s="2">
        <v>88</v>
      </c>
      <c r="F27" s="2">
        <f t="shared" si="0"/>
        <v>96.4</v>
      </c>
      <c r="G27" s="2"/>
      <c r="H27" s="3">
        <v>1</v>
      </c>
      <c r="I27" s="15"/>
      <c r="J27" s="15"/>
      <c r="K27" s="15"/>
      <c r="L27" s="3">
        <v>88</v>
      </c>
      <c r="M27" s="15">
        <f t="shared" si="1"/>
        <v>82.4</v>
      </c>
      <c r="N27" s="15"/>
      <c r="O27" s="3">
        <v>1</v>
      </c>
      <c r="R27">
        <v>84</v>
      </c>
      <c r="S27" s="15">
        <f t="shared" si="2"/>
        <v>81.2</v>
      </c>
      <c r="U27">
        <f t="shared" si="3"/>
        <v>86.666666666666671</v>
      </c>
    </row>
    <row r="28" spans="1:21" ht="14.5" x14ac:dyDescent="0.35">
      <c r="A28" s="2" t="s">
        <v>68</v>
      </c>
      <c r="B28" s="2" t="s">
        <v>69</v>
      </c>
      <c r="C28" s="2">
        <v>1</v>
      </c>
      <c r="E28" s="2">
        <v>78</v>
      </c>
      <c r="F28" s="2">
        <f t="shared" si="0"/>
        <v>79.400000000000006</v>
      </c>
      <c r="G28" s="2"/>
      <c r="H28" s="3">
        <v>1</v>
      </c>
      <c r="I28" s="15"/>
      <c r="J28" s="15"/>
      <c r="K28" s="15"/>
      <c r="L28" s="15"/>
      <c r="M28" s="15">
        <f t="shared" si="1"/>
        <v>56</v>
      </c>
      <c r="N28" s="15"/>
      <c r="O28" s="3">
        <v>1</v>
      </c>
      <c r="R28">
        <v>76</v>
      </c>
      <c r="S28" s="15">
        <f t="shared" si="2"/>
        <v>78.8</v>
      </c>
      <c r="U28">
        <f t="shared" si="3"/>
        <v>71.399999999999991</v>
      </c>
    </row>
    <row r="29" spans="1:21" ht="14.5" x14ac:dyDescent="0.35">
      <c r="A29" s="2" t="s">
        <v>70</v>
      </c>
      <c r="B29" s="2" t="s">
        <v>71</v>
      </c>
      <c r="C29" s="2">
        <v>1</v>
      </c>
      <c r="D29" s="3">
        <v>1</v>
      </c>
      <c r="E29" s="2">
        <v>88</v>
      </c>
      <c r="F29" s="2">
        <f t="shared" si="0"/>
        <v>96.4</v>
      </c>
      <c r="G29" s="2"/>
      <c r="H29" s="3">
        <v>1</v>
      </c>
      <c r="I29" s="3">
        <v>1</v>
      </c>
      <c r="J29" s="15"/>
      <c r="K29" s="15"/>
      <c r="L29" s="3">
        <v>88</v>
      </c>
      <c r="M29" s="15">
        <f t="shared" si="1"/>
        <v>96.4</v>
      </c>
      <c r="N29" s="15"/>
      <c r="O29" s="3">
        <v>1</v>
      </c>
      <c r="P29" s="3">
        <v>1</v>
      </c>
      <c r="S29" s="15">
        <f t="shared" si="2"/>
        <v>63</v>
      </c>
      <c r="U29">
        <f t="shared" si="3"/>
        <v>85.266666666666666</v>
      </c>
    </row>
    <row r="30" spans="1:21" ht="14.5" x14ac:dyDescent="0.35">
      <c r="A30" s="2" t="s">
        <v>72</v>
      </c>
      <c r="B30" s="2" t="s">
        <v>73</v>
      </c>
      <c r="C30" s="2">
        <v>1</v>
      </c>
      <c r="D30" s="3">
        <v>1</v>
      </c>
      <c r="E30" s="2">
        <v>84</v>
      </c>
      <c r="F30" s="2">
        <f t="shared" si="0"/>
        <v>95.2</v>
      </c>
      <c r="G30" s="2"/>
      <c r="H30" s="3">
        <v>1</v>
      </c>
      <c r="I30" s="3">
        <v>1</v>
      </c>
      <c r="J30" s="15"/>
      <c r="K30" s="15"/>
      <c r="L30" s="3">
        <v>86</v>
      </c>
      <c r="M30" s="15">
        <f t="shared" si="1"/>
        <v>95.8</v>
      </c>
      <c r="N30" s="15"/>
      <c r="O30" s="3">
        <v>1</v>
      </c>
      <c r="P30" s="3">
        <v>1</v>
      </c>
      <c r="R30">
        <v>82</v>
      </c>
      <c r="S30" s="15">
        <f t="shared" si="2"/>
        <v>87.6</v>
      </c>
      <c r="U30">
        <f t="shared" si="3"/>
        <v>92.866666666666674</v>
      </c>
    </row>
    <row r="31" spans="1:21" ht="14.5" x14ac:dyDescent="0.35">
      <c r="A31" s="2" t="s">
        <v>74</v>
      </c>
      <c r="B31" s="2" t="s">
        <v>75</v>
      </c>
      <c r="C31" s="2">
        <v>1</v>
      </c>
      <c r="D31" s="3">
        <v>1</v>
      </c>
      <c r="E31" s="2">
        <v>84</v>
      </c>
      <c r="F31" s="2">
        <f t="shared" si="0"/>
        <v>95.2</v>
      </c>
      <c r="G31" s="2"/>
      <c r="H31" s="3">
        <v>1</v>
      </c>
      <c r="I31" s="3">
        <v>1</v>
      </c>
      <c r="J31" s="15"/>
      <c r="K31" s="15"/>
      <c r="L31" s="3">
        <v>86</v>
      </c>
      <c r="M31" s="15">
        <f t="shared" si="1"/>
        <v>95.8</v>
      </c>
      <c r="N31" s="15"/>
      <c r="O31" s="3">
        <v>1</v>
      </c>
      <c r="R31">
        <v>88</v>
      </c>
      <c r="S31" s="15">
        <f t="shared" si="2"/>
        <v>82.4</v>
      </c>
      <c r="U31">
        <f t="shared" si="3"/>
        <v>91.133333333333326</v>
      </c>
    </row>
    <row r="32" spans="1:21" ht="14.5" x14ac:dyDescent="0.35">
      <c r="A32" s="2" t="s">
        <v>76</v>
      </c>
      <c r="B32" s="2" t="s">
        <v>77</v>
      </c>
      <c r="C32" s="2">
        <v>1</v>
      </c>
      <c r="D32" s="3">
        <v>1</v>
      </c>
      <c r="E32" s="2">
        <v>90</v>
      </c>
      <c r="F32" s="2">
        <f t="shared" si="0"/>
        <v>97</v>
      </c>
      <c r="G32" s="2"/>
      <c r="H32" s="3">
        <v>1</v>
      </c>
      <c r="I32" s="3">
        <v>1</v>
      </c>
      <c r="J32" s="15"/>
      <c r="K32" s="15"/>
      <c r="L32" s="3">
        <v>90</v>
      </c>
      <c r="M32" s="15">
        <f t="shared" si="1"/>
        <v>97</v>
      </c>
      <c r="N32" s="15"/>
      <c r="O32" s="3">
        <v>1</v>
      </c>
      <c r="R32">
        <v>88</v>
      </c>
      <c r="S32" s="15">
        <f t="shared" si="2"/>
        <v>82.4</v>
      </c>
      <c r="U32">
        <f t="shared" si="3"/>
        <v>92.133333333333326</v>
      </c>
    </row>
    <row r="33" spans="1:21" ht="14.5" x14ac:dyDescent="0.35">
      <c r="A33" s="2" t="s">
        <v>78</v>
      </c>
      <c r="B33" s="2" t="s">
        <v>79</v>
      </c>
      <c r="C33" s="2">
        <v>1</v>
      </c>
      <c r="E33" s="2">
        <v>86</v>
      </c>
      <c r="F33" s="2">
        <f t="shared" si="0"/>
        <v>81.8</v>
      </c>
      <c r="G33" s="2"/>
      <c r="H33" s="3">
        <v>1</v>
      </c>
      <c r="I33" s="3">
        <v>1</v>
      </c>
      <c r="J33" s="3">
        <v>1</v>
      </c>
      <c r="K33" s="15"/>
      <c r="L33" s="3">
        <v>86</v>
      </c>
      <c r="M33" s="15">
        <f t="shared" si="1"/>
        <v>102.8</v>
      </c>
      <c r="N33" s="15"/>
      <c r="O33" s="3">
        <v>1</v>
      </c>
      <c r="R33">
        <v>84</v>
      </c>
      <c r="S33" s="15">
        <f t="shared" si="2"/>
        <v>81.2</v>
      </c>
      <c r="U33">
        <f t="shared" si="3"/>
        <v>88.600000000000009</v>
      </c>
    </row>
    <row r="34" spans="1:21" ht="14.5" x14ac:dyDescent="0.35">
      <c r="A34" s="2" t="s">
        <v>80</v>
      </c>
      <c r="B34" s="2" t="s">
        <v>81</v>
      </c>
      <c r="C34" s="2">
        <v>1</v>
      </c>
      <c r="D34" s="3">
        <v>1</v>
      </c>
      <c r="E34" s="2">
        <v>86</v>
      </c>
      <c r="F34" s="2">
        <f t="shared" si="0"/>
        <v>95.8</v>
      </c>
      <c r="G34" s="2"/>
      <c r="H34" s="3">
        <v>1</v>
      </c>
      <c r="I34" s="15"/>
      <c r="J34" s="3">
        <v>1</v>
      </c>
      <c r="K34" s="15"/>
      <c r="L34" s="3">
        <v>84</v>
      </c>
      <c r="M34" s="15">
        <f t="shared" si="1"/>
        <v>88.2</v>
      </c>
      <c r="N34" s="15"/>
      <c r="O34" s="3">
        <v>1</v>
      </c>
      <c r="P34" s="3">
        <v>1</v>
      </c>
      <c r="Q34" s="3">
        <v>1</v>
      </c>
      <c r="R34" s="3">
        <v>86</v>
      </c>
      <c r="S34" s="15">
        <f t="shared" si="2"/>
        <v>102.8</v>
      </c>
      <c r="U34">
        <f t="shared" si="3"/>
        <v>95.600000000000009</v>
      </c>
    </row>
    <row r="35" spans="1:21" ht="14.5" x14ac:dyDescent="0.35">
      <c r="A35" s="2" t="s">
        <v>82</v>
      </c>
      <c r="B35" s="2" t="s">
        <v>83</v>
      </c>
      <c r="C35" s="2">
        <v>1</v>
      </c>
      <c r="E35" s="2">
        <v>86</v>
      </c>
      <c r="F35" s="2">
        <f t="shared" si="0"/>
        <v>81.8</v>
      </c>
      <c r="G35" s="2"/>
      <c r="H35" s="3">
        <v>1</v>
      </c>
      <c r="I35" s="15"/>
      <c r="J35" s="15"/>
      <c r="K35" s="15"/>
      <c r="L35" s="3">
        <v>88</v>
      </c>
      <c r="M35" s="15">
        <f t="shared" si="1"/>
        <v>82.4</v>
      </c>
      <c r="N35" s="15"/>
      <c r="O35" s="3">
        <v>1</v>
      </c>
      <c r="R35">
        <v>86</v>
      </c>
      <c r="S35" s="15">
        <f t="shared" si="2"/>
        <v>81.8</v>
      </c>
      <c r="U35">
        <f t="shared" si="3"/>
        <v>82</v>
      </c>
    </row>
    <row r="36" spans="1:21" ht="14.5" x14ac:dyDescent="0.35">
      <c r="A36" s="2" t="s">
        <v>84</v>
      </c>
      <c r="B36" s="2" t="s">
        <v>85</v>
      </c>
      <c r="C36" s="2">
        <v>1</v>
      </c>
      <c r="D36" s="3">
        <v>1</v>
      </c>
      <c r="E36" s="2">
        <v>86</v>
      </c>
      <c r="F36" s="2">
        <f t="shared" si="0"/>
        <v>95.8</v>
      </c>
      <c r="G36" s="2"/>
      <c r="H36" s="3">
        <v>1</v>
      </c>
      <c r="I36" s="15"/>
      <c r="J36" s="15"/>
      <c r="K36" s="15"/>
      <c r="L36" s="3">
        <v>86</v>
      </c>
      <c r="M36" s="15">
        <f t="shared" si="1"/>
        <v>81.8</v>
      </c>
      <c r="N36" s="15"/>
      <c r="O36" s="3">
        <v>1</v>
      </c>
      <c r="R36">
        <v>86</v>
      </c>
      <c r="S36" s="15">
        <f t="shared" si="2"/>
        <v>81.8</v>
      </c>
      <c r="U36">
        <f t="shared" si="3"/>
        <v>86.466666666666654</v>
      </c>
    </row>
    <row r="37" spans="1:21" ht="14.5" x14ac:dyDescent="0.35">
      <c r="A37" s="2" t="s">
        <v>86</v>
      </c>
      <c r="B37" s="2" t="s">
        <v>87</v>
      </c>
      <c r="C37" s="2">
        <v>1</v>
      </c>
      <c r="E37" s="2">
        <v>88</v>
      </c>
      <c r="F37" s="2">
        <f t="shared" si="0"/>
        <v>82.4</v>
      </c>
      <c r="G37" s="2"/>
      <c r="H37" s="3">
        <v>1</v>
      </c>
      <c r="I37" s="15"/>
      <c r="J37" s="15"/>
      <c r="K37" s="15"/>
      <c r="L37" s="3">
        <v>88</v>
      </c>
      <c r="M37" s="15">
        <f t="shared" si="1"/>
        <v>82.4</v>
      </c>
      <c r="N37" s="15"/>
      <c r="O37" s="3">
        <v>1</v>
      </c>
      <c r="R37">
        <v>88</v>
      </c>
      <c r="S37" s="15">
        <f t="shared" si="2"/>
        <v>82.4</v>
      </c>
      <c r="U37">
        <f t="shared" si="3"/>
        <v>82.4</v>
      </c>
    </row>
    <row r="38" spans="1:21" ht="14.5" x14ac:dyDescent="0.35">
      <c r="A38" s="2" t="s">
        <v>88</v>
      </c>
      <c r="B38" s="2" t="s">
        <v>89</v>
      </c>
      <c r="C38" s="2">
        <v>1</v>
      </c>
      <c r="E38" s="2">
        <v>90</v>
      </c>
      <c r="F38" s="2">
        <f t="shared" si="0"/>
        <v>83</v>
      </c>
      <c r="G38" s="2"/>
      <c r="H38" s="3">
        <v>1</v>
      </c>
      <c r="I38" s="3">
        <v>1</v>
      </c>
      <c r="J38" s="3">
        <v>1</v>
      </c>
      <c r="K38" s="15"/>
      <c r="L38" s="3">
        <v>88</v>
      </c>
      <c r="M38" s="15">
        <f t="shared" si="1"/>
        <v>103.4</v>
      </c>
      <c r="N38" s="15"/>
      <c r="O38" s="3">
        <v>1</v>
      </c>
      <c r="R38">
        <v>86</v>
      </c>
      <c r="S38" s="15">
        <f t="shared" si="2"/>
        <v>81.8</v>
      </c>
      <c r="U38">
        <f t="shared" si="3"/>
        <v>89.399999999999991</v>
      </c>
    </row>
    <row r="39" spans="1:21" ht="14.5" x14ac:dyDescent="0.35">
      <c r="A39" s="2" t="s">
        <v>90</v>
      </c>
      <c r="B39" s="2" t="s">
        <v>91</v>
      </c>
      <c r="C39" s="2">
        <v>1</v>
      </c>
      <c r="E39" s="2">
        <v>88</v>
      </c>
      <c r="F39" s="2">
        <f t="shared" si="0"/>
        <v>82.4</v>
      </c>
      <c r="G39" s="2"/>
      <c r="H39" s="3">
        <v>1</v>
      </c>
      <c r="I39" s="3">
        <v>1</v>
      </c>
      <c r="J39" s="3">
        <v>1</v>
      </c>
      <c r="K39" s="15"/>
      <c r="L39" s="3">
        <v>90</v>
      </c>
      <c r="M39" s="15">
        <f t="shared" si="1"/>
        <v>104</v>
      </c>
      <c r="N39" s="15"/>
      <c r="O39" s="3">
        <v>1</v>
      </c>
      <c r="R39">
        <v>88</v>
      </c>
      <c r="S39" s="15">
        <f t="shared" si="2"/>
        <v>82.4</v>
      </c>
      <c r="U39">
        <f t="shared" si="3"/>
        <v>89.600000000000009</v>
      </c>
    </row>
    <row r="40" spans="1:21" ht="14.5" x14ac:dyDescent="0.35">
      <c r="A40" s="2" t="s">
        <v>92</v>
      </c>
      <c r="B40" s="2" t="s">
        <v>93</v>
      </c>
      <c r="C40" s="2">
        <v>1</v>
      </c>
      <c r="E40" s="2">
        <v>82</v>
      </c>
      <c r="F40" s="2">
        <f t="shared" si="0"/>
        <v>80.599999999999994</v>
      </c>
      <c r="G40" s="2"/>
      <c r="H40" s="3">
        <v>1</v>
      </c>
      <c r="I40" s="3">
        <v>1</v>
      </c>
      <c r="J40" s="15"/>
      <c r="K40" s="15"/>
      <c r="L40" s="3">
        <v>88</v>
      </c>
      <c r="M40" s="15">
        <f t="shared" si="1"/>
        <v>96.4</v>
      </c>
      <c r="N40" s="15"/>
      <c r="O40" s="3">
        <v>1</v>
      </c>
      <c r="R40">
        <v>86</v>
      </c>
      <c r="S40" s="15">
        <f t="shared" si="2"/>
        <v>81.8</v>
      </c>
      <c r="U40">
        <f t="shared" si="3"/>
        <v>86.266666666666666</v>
      </c>
    </row>
    <row r="41" spans="1:21" ht="14.5" x14ac:dyDescent="0.35">
      <c r="A41" s="2" t="s">
        <v>94</v>
      </c>
      <c r="B41" s="2" t="s">
        <v>95</v>
      </c>
      <c r="C41" s="2">
        <v>1</v>
      </c>
      <c r="E41" s="2">
        <v>90</v>
      </c>
      <c r="F41" s="2">
        <f t="shared" si="0"/>
        <v>83</v>
      </c>
      <c r="G41" s="2"/>
      <c r="H41" s="3">
        <v>1</v>
      </c>
      <c r="I41" s="15"/>
      <c r="J41" s="15"/>
      <c r="K41" s="15"/>
      <c r="L41" s="3">
        <v>92</v>
      </c>
      <c r="M41" s="15">
        <f t="shared" si="1"/>
        <v>83.6</v>
      </c>
      <c r="N41" s="15"/>
      <c r="O41" s="3">
        <v>1</v>
      </c>
      <c r="R41">
        <v>86</v>
      </c>
      <c r="S41" s="15">
        <f t="shared" si="2"/>
        <v>81.8</v>
      </c>
      <c r="U41">
        <f t="shared" si="3"/>
        <v>82.8</v>
      </c>
    </row>
    <row r="42" spans="1:21" ht="14.5" x14ac:dyDescent="0.35">
      <c r="A42" s="2" t="s">
        <v>96</v>
      </c>
      <c r="B42" s="2" t="s">
        <v>97</v>
      </c>
      <c r="C42" s="2">
        <v>1</v>
      </c>
      <c r="E42" s="2">
        <v>88</v>
      </c>
      <c r="F42" s="2">
        <f t="shared" si="0"/>
        <v>82.4</v>
      </c>
      <c r="G42" s="2"/>
      <c r="H42" s="3">
        <v>1</v>
      </c>
      <c r="I42" s="15"/>
      <c r="J42" s="15"/>
      <c r="K42" s="15"/>
      <c r="L42" s="3">
        <v>88</v>
      </c>
      <c r="M42" s="15">
        <f t="shared" si="1"/>
        <v>82.4</v>
      </c>
      <c r="N42" s="15"/>
      <c r="O42" s="3">
        <v>1</v>
      </c>
      <c r="R42">
        <v>86</v>
      </c>
      <c r="S42" s="15">
        <f t="shared" si="2"/>
        <v>81.8</v>
      </c>
      <c r="U42">
        <f t="shared" si="3"/>
        <v>82.2</v>
      </c>
    </row>
    <row r="43" spans="1:21" ht="14.5" x14ac:dyDescent="0.35">
      <c r="A43" s="2" t="s">
        <v>98</v>
      </c>
      <c r="B43" s="2" t="s">
        <v>99</v>
      </c>
      <c r="C43" s="2">
        <v>1</v>
      </c>
      <c r="E43" s="2">
        <v>86</v>
      </c>
      <c r="F43" s="2">
        <f t="shared" si="0"/>
        <v>81.8</v>
      </c>
      <c r="G43" s="2"/>
      <c r="H43" s="3">
        <v>1</v>
      </c>
      <c r="I43" s="3">
        <v>1</v>
      </c>
      <c r="J43" s="15"/>
      <c r="K43" s="15"/>
      <c r="L43" s="3">
        <v>88</v>
      </c>
      <c r="M43" s="15">
        <f t="shared" si="1"/>
        <v>96.4</v>
      </c>
      <c r="N43" s="15"/>
      <c r="O43" s="3">
        <v>1</v>
      </c>
      <c r="R43">
        <v>86</v>
      </c>
      <c r="S43" s="15">
        <f t="shared" si="2"/>
        <v>81.8</v>
      </c>
      <c r="U43">
        <f t="shared" si="3"/>
        <v>86.666666666666671</v>
      </c>
    </row>
    <row r="44" spans="1:21" ht="14.5" x14ac:dyDescent="0.35">
      <c r="A44" s="2" t="s">
        <v>100</v>
      </c>
      <c r="B44" s="2" t="s">
        <v>101</v>
      </c>
      <c r="C44" s="2">
        <v>1</v>
      </c>
      <c r="E44" s="2">
        <v>84</v>
      </c>
      <c r="F44" s="2">
        <f t="shared" si="0"/>
        <v>81.2</v>
      </c>
      <c r="G44" s="2"/>
      <c r="H44" s="3">
        <v>1</v>
      </c>
      <c r="I44" s="3">
        <v>1</v>
      </c>
      <c r="J44" s="3">
        <v>1</v>
      </c>
      <c r="K44" s="15"/>
      <c r="L44" s="3">
        <v>84</v>
      </c>
      <c r="M44" s="15">
        <f t="shared" si="1"/>
        <v>102.2</v>
      </c>
      <c r="N44" s="15"/>
      <c r="O44" s="3">
        <v>1</v>
      </c>
      <c r="R44">
        <v>86</v>
      </c>
      <c r="S44" s="15">
        <f t="shared" si="2"/>
        <v>81.8</v>
      </c>
      <c r="U44">
        <f t="shared" si="3"/>
        <v>88.399999999999991</v>
      </c>
    </row>
    <row r="45" spans="1:21" ht="14.5" x14ac:dyDescent="0.35">
      <c r="A45" s="2" t="s">
        <v>102</v>
      </c>
      <c r="B45" s="2" t="s">
        <v>103</v>
      </c>
      <c r="C45" s="2">
        <v>1</v>
      </c>
      <c r="E45" s="2">
        <v>86</v>
      </c>
      <c r="F45" s="2">
        <f t="shared" si="0"/>
        <v>81.8</v>
      </c>
      <c r="G45" s="2"/>
      <c r="H45" s="3">
        <v>1</v>
      </c>
      <c r="I45" s="3">
        <v>1</v>
      </c>
      <c r="J45" s="15"/>
      <c r="K45" s="15"/>
      <c r="L45" s="3">
        <v>88</v>
      </c>
      <c r="M45" s="15">
        <f t="shared" si="1"/>
        <v>96.4</v>
      </c>
      <c r="N45" s="15"/>
      <c r="O45" s="3">
        <v>1</v>
      </c>
      <c r="R45">
        <v>86</v>
      </c>
      <c r="S45" s="15">
        <f t="shared" si="2"/>
        <v>81.8</v>
      </c>
      <c r="U45">
        <f t="shared" si="3"/>
        <v>86.666666666666671</v>
      </c>
    </row>
    <row r="46" spans="1:21" ht="14.5" x14ac:dyDescent="0.35">
      <c r="A46" s="2" t="s">
        <v>104</v>
      </c>
      <c r="B46" s="2" t="s">
        <v>105</v>
      </c>
      <c r="C46" s="2">
        <v>1</v>
      </c>
      <c r="D46" s="3">
        <v>1</v>
      </c>
      <c r="E46" s="2">
        <v>86</v>
      </c>
      <c r="F46" s="2">
        <f t="shared" si="0"/>
        <v>95.8</v>
      </c>
      <c r="G46" s="2"/>
      <c r="H46" s="3">
        <v>1</v>
      </c>
      <c r="I46" s="15"/>
      <c r="J46" s="15"/>
      <c r="K46" s="15"/>
      <c r="L46" s="3">
        <v>86</v>
      </c>
      <c r="M46" s="15">
        <f t="shared" si="1"/>
        <v>81.8</v>
      </c>
      <c r="N46" s="15"/>
      <c r="O46" s="3">
        <v>1</v>
      </c>
      <c r="R46">
        <v>86</v>
      </c>
      <c r="S46" s="15">
        <f t="shared" si="2"/>
        <v>81.8</v>
      </c>
      <c r="U46">
        <f t="shared" si="3"/>
        <v>86.466666666666654</v>
      </c>
    </row>
    <row r="47" spans="1:21" ht="14.5" x14ac:dyDescent="0.35">
      <c r="A47" s="2" t="s">
        <v>106</v>
      </c>
      <c r="B47" s="2" t="s">
        <v>107</v>
      </c>
      <c r="C47" s="4">
        <v>1</v>
      </c>
      <c r="E47" s="2">
        <v>86</v>
      </c>
      <c r="F47" s="2">
        <f t="shared" si="0"/>
        <v>81.8</v>
      </c>
      <c r="G47" s="2"/>
      <c r="H47" s="3">
        <v>1</v>
      </c>
      <c r="I47" s="15"/>
      <c r="J47" s="3">
        <v>1</v>
      </c>
      <c r="K47" s="15"/>
      <c r="L47" s="3">
        <v>86</v>
      </c>
      <c r="M47" s="15">
        <f t="shared" si="1"/>
        <v>88.8</v>
      </c>
      <c r="N47" s="15"/>
      <c r="O47" s="3">
        <v>1</v>
      </c>
      <c r="R47">
        <v>86</v>
      </c>
      <c r="S47" s="15">
        <f t="shared" si="2"/>
        <v>81.8</v>
      </c>
      <c r="U47">
        <f t="shared" si="3"/>
        <v>84.133333333333326</v>
      </c>
    </row>
    <row r="48" spans="1:21" ht="14.5" x14ac:dyDescent="0.35">
      <c r="A48" s="2" t="s">
        <v>108</v>
      </c>
      <c r="B48" s="2" t="s">
        <v>109</v>
      </c>
      <c r="C48" s="2">
        <v>1</v>
      </c>
      <c r="E48" s="2">
        <v>86</v>
      </c>
      <c r="F48" s="2">
        <f t="shared" si="0"/>
        <v>81.8</v>
      </c>
      <c r="G48" s="2"/>
      <c r="H48" s="3">
        <v>1</v>
      </c>
      <c r="I48" s="15"/>
      <c r="J48" s="3">
        <v>1</v>
      </c>
      <c r="K48" s="15"/>
      <c r="L48" s="3">
        <v>88</v>
      </c>
      <c r="M48" s="15">
        <f t="shared" si="1"/>
        <v>89.4</v>
      </c>
      <c r="N48" s="15"/>
      <c r="O48" s="3">
        <v>1</v>
      </c>
      <c r="R48">
        <v>82</v>
      </c>
      <c r="S48" s="15">
        <f t="shared" si="2"/>
        <v>80.599999999999994</v>
      </c>
      <c r="U48">
        <f t="shared" si="3"/>
        <v>83.933333333333323</v>
      </c>
    </row>
    <row r="49" spans="1:21" ht="14.5" x14ac:dyDescent="0.35">
      <c r="A49" s="2" t="s">
        <v>110</v>
      </c>
      <c r="B49" s="2" t="s">
        <v>111</v>
      </c>
      <c r="C49" s="2">
        <v>1</v>
      </c>
      <c r="E49" s="2">
        <v>88</v>
      </c>
      <c r="F49" s="2">
        <f t="shared" si="0"/>
        <v>82.4</v>
      </c>
      <c r="G49" s="2"/>
      <c r="H49" s="3">
        <v>1</v>
      </c>
      <c r="I49" s="15"/>
      <c r="J49" s="15"/>
      <c r="K49" s="15"/>
      <c r="L49" s="3">
        <v>88</v>
      </c>
      <c r="M49" s="15">
        <f t="shared" si="1"/>
        <v>82.4</v>
      </c>
      <c r="N49" s="15"/>
      <c r="O49" s="3">
        <v>1</v>
      </c>
      <c r="R49">
        <v>90</v>
      </c>
      <c r="S49" s="15">
        <f t="shared" si="2"/>
        <v>83</v>
      </c>
      <c r="U49">
        <f t="shared" si="3"/>
        <v>82.600000000000009</v>
      </c>
    </row>
    <row r="50" spans="1:21" ht="14.5" x14ac:dyDescent="0.35">
      <c r="A50" s="2" t="s">
        <v>112</v>
      </c>
      <c r="B50" s="2" t="s">
        <v>113</v>
      </c>
      <c r="C50" s="2">
        <v>1</v>
      </c>
      <c r="E50" s="2">
        <v>86</v>
      </c>
      <c r="F50" s="2">
        <f t="shared" si="0"/>
        <v>81.8</v>
      </c>
      <c r="G50" s="2"/>
      <c r="H50" s="3">
        <v>1</v>
      </c>
      <c r="I50" s="15"/>
      <c r="J50" s="15"/>
      <c r="K50" s="15"/>
      <c r="L50" s="3">
        <v>86</v>
      </c>
      <c r="M50" s="15">
        <f t="shared" si="1"/>
        <v>81.8</v>
      </c>
      <c r="N50" s="15"/>
      <c r="O50" s="3">
        <v>1</v>
      </c>
      <c r="R50">
        <v>86</v>
      </c>
      <c r="S50" s="15">
        <f t="shared" si="2"/>
        <v>81.8</v>
      </c>
      <c r="U50">
        <f t="shared" si="3"/>
        <v>81.8</v>
      </c>
    </row>
    <row r="51" spans="1:21" ht="14.5" x14ac:dyDescent="0.35">
      <c r="A51" s="2" t="s">
        <v>114</v>
      </c>
      <c r="B51" s="2" t="s">
        <v>115</v>
      </c>
      <c r="C51" s="2">
        <v>1</v>
      </c>
      <c r="E51" s="2">
        <v>86</v>
      </c>
      <c r="F51" s="2">
        <f t="shared" si="0"/>
        <v>81.8</v>
      </c>
      <c r="G51" s="2"/>
      <c r="H51" s="3">
        <v>1</v>
      </c>
      <c r="I51" s="15"/>
      <c r="J51" s="15"/>
      <c r="K51" s="15"/>
      <c r="L51" s="3">
        <v>86</v>
      </c>
      <c r="M51" s="15">
        <f t="shared" si="1"/>
        <v>81.8</v>
      </c>
      <c r="N51" s="15"/>
      <c r="O51" s="3">
        <v>1</v>
      </c>
      <c r="R51">
        <v>84</v>
      </c>
      <c r="S51" s="15">
        <f t="shared" si="2"/>
        <v>81.2</v>
      </c>
      <c r="U51">
        <f t="shared" si="3"/>
        <v>81.600000000000009</v>
      </c>
    </row>
    <row r="52" spans="1:21" ht="14.5" x14ac:dyDescent="0.35">
      <c r="A52" s="2" t="s">
        <v>116</v>
      </c>
      <c r="B52" s="2" t="s">
        <v>245</v>
      </c>
      <c r="C52" s="2">
        <v>1</v>
      </c>
      <c r="D52" s="3">
        <v>1</v>
      </c>
      <c r="E52" s="2">
        <v>88</v>
      </c>
      <c r="F52" s="2">
        <f t="shared" si="0"/>
        <v>96.4</v>
      </c>
      <c r="G52" s="2"/>
      <c r="H52" s="3">
        <v>1</v>
      </c>
      <c r="I52" s="15"/>
      <c r="J52" s="15"/>
      <c r="K52" s="15"/>
      <c r="L52" s="3">
        <v>86</v>
      </c>
      <c r="M52" s="15">
        <f t="shared" si="1"/>
        <v>81.8</v>
      </c>
      <c r="N52" s="15"/>
      <c r="O52" s="3">
        <v>1</v>
      </c>
      <c r="R52">
        <v>84</v>
      </c>
      <c r="S52" s="15">
        <f t="shared" si="2"/>
        <v>81.2</v>
      </c>
      <c r="U52">
        <f t="shared" si="3"/>
        <v>86.466666666666654</v>
      </c>
    </row>
    <row r="53" spans="1:21" ht="14.5" x14ac:dyDescent="0.35">
      <c r="A53" s="2" t="s">
        <v>118</v>
      </c>
      <c r="B53" s="2" t="s">
        <v>119</v>
      </c>
      <c r="C53" s="2">
        <v>1</v>
      </c>
      <c r="E53" s="2">
        <v>86</v>
      </c>
      <c r="F53" s="2">
        <f t="shared" si="0"/>
        <v>81.8</v>
      </c>
      <c r="G53" s="2"/>
      <c r="H53" s="3">
        <v>1</v>
      </c>
      <c r="I53" s="3">
        <v>1</v>
      </c>
      <c r="J53" s="15"/>
      <c r="K53" s="15"/>
      <c r="L53" s="3">
        <v>86</v>
      </c>
      <c r="M53" s="15">
        <f t="shared" si="1"/>
        <v>95.8</v>
      </c>
      <c r="N53" s="15"/>
      <c r="O53" s="3">
        <v>1</v>
      </c>
      <c r="R53">
        <v>84</v>
      </c>
      <c r="S53" s="15">
        <f t="shared" si="2"/>
        <v>81.2</v>
      </c>
      <c r="U53">
        <f t="shared" si="3"/>
        <v>86.266666666666666</v>
      </c>
    </row>
    <row r="54" spans="1:21" ht="14.5" x14ac:dyDescent="0.35">
      <c r="A54" s="2" t="s">
        <v>120</v>
      </c>
      <c r="B54" s="2" t="s">
        <v>121</v>
      </c>
      <c r="C54" s="2"/>
      <c r="E54" s="2">
        <v>88</v>
      </c>
      <c r="F54" s="2">
        <f t="shared" si="0"/>
        <v>26.4</v>
      </c>
      <c r="G54" s="2"/>
      <c r="H54" s="3">
        <v>1</v>
      </c>
      <c r="I54" s="3">
        <v>1</v>
      </c>
      <c r="J54" s="3">
        <v>1</v>
      </c>
      <c r="K54" s="15"/>
      <c r="L54" s="3">
        <v>88</v>
      </c>
      <c r="M54" s="15">
        <f t="shared" si="1"/>
        <v>103.4</v>
      </c>
      <c r="N54" s="15"/>
      <c r="O54" s="3">
        <v>1</v>
      </c>
      <c r="P54" s="3">
        <v>1</v>
      </c>
      <c r="R54">
        <v>88</v>
      </c>
      <c r="S54" s="15">
        <f t="shared" si="2"/>
        <v>89.4</v>
      </c>
      <c r="U54">
        <f t="shared" si="3"/>
        <v>73.066666666666677</v>
      </c>
    </row>
    <row r="55" spans="1:21" ht="14.5" x14ac:dyDescent="0.35">
      <c r="A55" s="2" t="s">
        <v>122</v>
      </c>
      <c r="B55" s="2" t="s">
        <v>123</v>
      </c>
      <c r="C55" s="2">
        <v>1</v>
      </c>
      <c r="E55" s="2">
        <v>86</v>
      </c>
      <c r="F55" s="2">
        <f t="shared" si="0"/>
        <v>81.8</v>
      </c>
      <c r="G55" s="2"/>
      <c r="H55" s="3">
        <v>1</v>
      </c>
      <c r="I55" s="3">
        <v>1</v>
      </c>
      <c r="J55" s="3">
        <v>1</v>
      </c>
      <c r="K55" s="15"/>
      <c r="L55" s="3"/>
      <c r="M55" s="15">
        <f t="shared" si="1"/>
        <v>77</v>
      </c>
      <c r="N55" s="15"/>
      <c r="O55" s="3">
        <v>1</v>
      </c>
      <c r="R55">
        <v>82</v>
      </c>
      <c r="S55" s="15">
        <f t="shared" si="2"/>
        <v>80.599999999999994</v>
      </c>
      <c r="U55">
        <f t="shared" si="3"/>
        <v>79.8</v>
      </c>
    </row>
    <row r="56" spans="1:21" ht="14.5" x14ac:dyDescent="0.35">
      <c r="A56" s="2" t="s">
        <v>124</v>
      </c>
      <c r="B56" s="2" t="s">
        <v>125</v>
      </c>
      <c r="C56" s="4">
        <v>1</v>
      </c>
      <c r="E56" s="2">
        <v>82</v>
      </c>
      <c r="F56" s="2">
        <f t="shared" si="0"/>
        <v>80.599999999999994</v>
      </c>
      <c r="G56" s="2"/>
      <c r="H56" s="3">
        <v>1</v>
      </c>
      <c r="I56" s="3">
        <v>1</v>
      </c>
      <c r="J56" s="3">
        <v>1</v>
      </c>
      <c r="K56" s="15"/>
      <c r="L56" s="3">
        <v>82</v>
      </c>
      <c r="M56" s="15">
        <f t="shared" si="1"/>
        <v>101.6</v>
      </c>
      <c r="N56" s="15"/>
      <c r="O56" s="3">
        <v>1</v>
      </c>
      <c r="R56">
        <v>84</v>
      </c>
      <c r="S56" s="15">
        <f t="shared" si="2"/>
        <v>81.2</v>
      </c>
      <c r="U56">
        <f t="shared" si="3"/>
        <v>87.8</v>
      </c>
    </row>
    <row r="57" spans="1:21" ht="14.5" x14ac:dyDescent="0.35">
      <c r="A57" s="2" t="s">
        <v>126</v>
      </c>
      <c r="B57" s="2" t="s">
        <v>127</v>
      </c>
      <c r="C57" s="2">
        <v>1</v>
      </c>
      <c r="E57" s="2">
        <v>84</v>
      </c>
      <c r="F57" s="2">
        <f t="shared" si="0"/>
        <v>81.2</v>
      </c>
      <c r="G57" s="2"/>
      <c r="H57" s="3">
        <v>1</v>
      </c>
      <c r="I57" s="3">
        <v>1</v>
      </c>
      <c r="J57" s="3">
        <v>1</v>
      </c>
      <c r="K57" s="15"/>
      <c r="L57" s="3">
        <v>84</v>
      </c>
      <c r="M57" s="15">
        <f t="shared" si="1"/>
        <v>102.2</v>
      </c>
      <c r="N57" s="15"/>
      <c r="O57" s="3">
        <v>1</v>
      </c>
      <c r="R57">
        <v>84</v>
      </c>
      <c r="S57" s="15">
        <f t="shared" si="2"/>
        <v>81.2</v>
      </c>
      <c r="U57">
        <f t="shared" si="3"/>
        <v>88.2</v>
      </c>
    </row>
    <row r="58" spans="1:21" ht="14.5" x14ac:dyDescent="0.35">
      <c r="A58" s="2" t="s">
        <v>128</v>
      </c>
      <c r="B58" s="2" t="s">
        <v>129</v>
      </c>
      <c r="C58" s="2">
        <v>1</v>
      </c>
      <c r="D58" s="3">
        <v>1</v>
      </c>
      <c r="E58" s="2">
        <v>86</v>
      </c>
      <c r="F58" s="2">
        <f t="shared" si="0"/>
        <v>95.8</v>
      </c>
      <c r="G58" s="2"/>
      <c r="H58" s="3">
        <v>1</v>
      </c>
      <c r="I58" s="3">
        <v>1</v>
      </c>
      <c r="J58" s="3">
        <v>1</v>
      </c>
      <c r="K58" s="15"/>
      <c r="L58" s="3">
        <v>86</v>
      </c>
      <c r="M58" s="15">
        <f t="shared" si="1"/>
        <v>102.8</v>
      </c>
      <c r="N58" s="15"/>
      <c r="O58" s="3">
        <v>1</v>
      </c>
      <c r="R58">
        <v>84</v>
      </c>
      <c r="S58" s="15">
        <f t="shared" si="2"/>
        <v>81.2</v>
      </c>
      <c r="U58">
        <f t="shared" si="3"/>
        <v>93.266666666666666</v>
      </c>
    </row>
    <row r="59" spans="1:21" ht="14.5" x14ac:dyDescent="0.35">
      <c r="A59" s="2" t="s">
        <v>130</v>
      </c>
      <c r="B59" s="2" t="s">
        <v>131</v>
      </c>
      <c r="C59" s="2">
        <v>1</v>
      </c>
      <c r="D59" s="3">
        <v>1</v>
      </c>
      <c r="E59" s="2">
        <v>86</v>
      </c>
      <c r="F59" s="2">
        <f t="shared" si="0"/>
        <v>95.8</v>
      </c>
      <c r="G59" s="2"/>
      <c r="H59" s="3">
        <v>1</v>
      </c>
      <c r="I59" s="3">
        <v>1</v>
      </c>
      <c r="J59" s="15"/>
      <c r="K59" s="15"/>
      <c r="L59" s="15">
        <v>86</v>
      </c>
      <c r="M59" s="15">
        <f t="shared" si="1"/>
        <v>95.8</v>
      </c>
      <c r="N59" s="15"/>
      <c r="O59" s="3">
        <v>1</v>
      </c>
      <c r="R59">
        <v>82</v>
      </c>
      <c r="S59" s="15">
        <f t="shared" si="2"/>
        <v>80.599999999999994</v>
      </c>
      <c r="U59">
        <f t="shared" si="3"/>
        <v>90.733333333333334</v>
      </c>
    </row>
    <row r="60" spans="1:21" ht="14.5" x14ac:dyDescent="0.35">
      <c r="A60" s="2" t="s">
        <v>132</v>
      </c>
      <c r="B60" s="2" t="s">
        <v>133</v>
      </c>
      <c r="C60" s="4">
        <v>1</v>
      </c>
      <c r="D60" s="4">
        <v>1</v>
      </c>
      <c r="E60" s="2"/>
      <c r="F60" s="2">
        <f t="shared" si="0"/>
        <v>70</v>
      </c>
      <c r="G60" s="2"/>
      <c r="H60" s="3">
        <v>1</v>
      </c>
      <c r="I60" s="15"/>
      <c r="J60" s="15"/>
      <c r="K60" s="15"/>
      <c r="L60" s="15"/>
      <c r="M60" s="15">
        <f t="shared" si="1"/>
        <v>56</v>
      </c>
      <c r="N60" s="15"/>
      <c r="O60" s="3">
        <v>1</v>
      </c>
      <c r="S60" s="15">
        <f t="shared" si="2"/>
        <v>56</v>
      </c>
      <c r="U60">
        <f t="shared" si="3"/>
        <v>60.666666666666664</v>
      </c>
    </row>
    <row r="61" spans="1:21" ht="14.5" x14ac:dyDescent="0.35">
      <c r="A61" s="2" t="s">
        <v>134</v>
      </c>
      <c r="B61" s="2" t="s">
        <v>135</v>
      </c>
      <c r="C61" s="2">
        <v>1</v>
      </c>
      <c r="E61" s="2">
        <v>78</v>
      </c>
      <c r="F61" s="2">
        <f t="shared" si="0"/>
        <v>79.400000000000006</v>
      </c>
      <c r="G61" s="2"/>
      <c r="H61" s="3">
        <v>1</v>
      </c>
      <c r="I61" s="3">
        <v>1</v>
      </c>
      <c r="J61" s="3">
        <v>1</v>
      </c>
      <c r="K61" s="15"/>
      <c r="L61" s="15"/>
      <c r="M61" s="15">
        <f t="shared" si="1"/>
        <v>77</v>
      </c>
      <c r="N61" s="15"/>
      <c r="O61" s="3">
        <v>1</v>
      </c>
      <c r="P61" s="3">
        <v>1</v>
      </c>
      <c r="Q61" s="3">
        <v>1</v>
      </c>
      <c r="S61" s="15">
        <f t="shared" si="2"/>
        <v>77</v>
      </c>
      <c r="U61">
        <f t="shared" si="3"/>
        <v>77.8</v>
      </c>
    </row>
    <row r="62" spans="1:21" ht="14.5" x14ac:dyDescent="0.35">
      <c r="A62" s="2" t="s">
        <v>137</v>
      </c>
      <c r="B62" s="2" t="s">
        <v>138</v>
      </c>
      <c r="C62" s="2">
        <v>1</v>
      </c>
      <c r="D62" s="3">
        <v>1</v>
      </c>
      <c r="E62" s="2"/>
      <c r="F62" s="2">
        <f t="shared" si="0"/>
        <v>70</v>
      </c>
      <c r="G62" s="2"/>
      <c r="H62" s="3">
        <v>1</v>
      </c>
      <c r="I62" s="3">
        <v>1</v>
      </c>
      <c r="J62" s="3">
        <v>1</v>
      </c>
      <c r="K62" s="15"/>
      <c r="L62" s="3">
        <v>88</v>
      </c>
      <c r="M62" s="15">
        <f t="shared" si="1"/>
        <v>103.4</v>
      </c>
      <c r="N62" s="15"/>
      <c r="O62" s="3">
        <v>1</v>
      </c>
      <c r="R62">
        <v>86</v>
      </c>
      <c r="S62" s="15">
        <f t="shared" si="2"/>
        <v>81.8</v>
      </c>
      <c r="U62">
        <f t="shared" si="3"/>
        <v>85.066666666666663</v>
      </c>
    </row>
    <row r="63" spans="1:21" ht="14.5" x14ac:dyDescent="0.35">
      <c r="A63" s="2" t="s">
        <v>139</v>
      </c>
      <c r="B63" s="2" t="s">
        <v>140</v>
      </c>
      <c r="C63" s="2">
        <v>1</v>
      </c>
      <c r="D63" s="3">
        <v>1</v>
      </c>
      <c r="E63" s="2">
        <v>90</v>
      </c>
      <c r="F63" s="2">
        <f t="shared" si="0"/>
        <v>97</v>
      </c>
      <c r="G63" s="2"/>
      <c r="H63" s="3">
        <v>1</v>
      </c>
      <c r="I63" s="3">
        <v>1</v>
      </c>
      <c r="J63" s="3">
        <v>1</v>
      </c>
      <c r="K63" s="15"/>
      <c r="L63" s="3">
        <v>92</v>
      </c>
      <c r="M63" s="15">
        <f t="shared" si="1"/>
        <v>104.6</v>
      </c>
      <c r="N63" s="15"/>
      <c r="O63" s="3">
        <v>1</v>
      </c>
      <c r="P63" s="3">
        <v>1</v>
      </c>
      <c r="R63">
        <v>86</v>
      </c>
      <c r="S63" s="15">
        <f t="shared" si="2"/>
        <v>88.8</v>
      </c>
      <c r="U63">
        <f t="shared" si="3"/>
        <v>96.8</v>
      </c>
    </row>
    <row r="64" spans="1:21" ht="14.5" x14ac:dyDescent="0.35">
      <c r="B64" s="2"/>
      <c r="C64" s="2"/>
      <c r="D64" s="2"/>
      <c r="E64" s="2"/>
      <c r="F64" s="2"/>
      <c r="G64" s="2"/>
      <c r="H64" s="2"/>
    </row>
    <row r="65" spans="2:8" ht="14.5" x14ac:dyDescent="0.35">
      <c r="B65" s="2"/>
      <c r="C65" s="2"/>
      <c r="D65" s="2"/>
      <c r="E65" s="2"/>
      <c r="F65" s="2"/>
      <c r="G65" s="2"/>
      <c r="H65" s="2"/>
    </row>
    <row r="66" spans="2:8" ht="14.5" x14ac:dyDescent="0.35">
      <c r="B66" s="2"/>
      <c r="C66" s="2"/>
      <c r="D66" s="2"/>
      <c r="E66" s="2"/>
      <c r="F66" s="2"/>
      <c r="G66" s="2"/>
      <c r="H66" s="2"/>
    </row>
    <row r="67" spans="2:8" ht="14.5" x14ac:dyDescent="0.35">
      <c r="B67" s="2"/>
      <c r="C67" s="2"/>
      <c r="D67" s="2"/>
      <c r="E67" s="2"/>
      <c r="F67" s="2"/>
      <c r="G67" s="2"/>
      <c r="H67" s="2"/>
    </row>
    <row r="68" spans="2:8" ht="14.5" x14ac:dyDescent="0.35">
      <c r="B68" s="2"/>
      <c r="C68" s="2"/>
      <c r="D68" s="2"/>
      <c r="E68" s="2"/>
      <c r="F68" s="2"/>
      <c r="G68" s="2"/>
      <c r="H68" s="2"/>
    </row>
    <row r="69" spans="2:8" ht="14.5" x14ac:dyDescent="0.35">
      <c r="B69" s="2"/>
      <c r="C69" s="2"/>
      <c r="D69" s="2"/>
      <c r="E69" s="2"/>
      <c r="F69" s="2"/>
      <c r="G69" s="2"/>
      <c r="H69" s="2"/>
    </row>
    <row r="70" spans="2:8" ht="14.5" x14ac:dyDescent="0.35">
      <c r="B70" s="2"/>
      <c r="C70" s="2"/>
      <c r="D70" s="2"/>
      <c r="E70" s="2"/>
      <c r="F70" s="2"/>
      <c r="G70" s="2"/>
      <c r="H70" s="2"/>
    </row>
    <row r="71" spans="2:8" ht="14.5" x14ac:dyDescent="0.35">
      <c r="B71" s="2"/>
      <c r="C71" s="2"/>
      <c r="D71" s="2"/>
      <c r="E71" s="2"/>
      <c r="F71" s="2"/>
      <c r="G71" s="2"/>
      <c r="H71" s="2"/>
    </row>
    <row r="72" spans="2:8" ht="14.5" x14ac:dyDescent="0.35">
      <c r="B72" s="2"/>
      <c r="C72" s="2"/>
      <c r="D72" s="2"/>
      <c r="E72" s="2"/>
      <c r="F72" s="2"/>
      <c r="G72" s="2"/>
      <c r="H72" s="2"/>
    </row>
    <row r="73" spans="2:8" ht="14.5" x14ac:dyDescent="0.35">
      <c r="B73" s="2"/>
      <c r="C73" s="2"/>
      <c r="D73" s="2"/>
      <c r="E73" s="2"/>
      <c r="F73" s="2"/>
      <c r="G73" s="2"/>
      <c r="H73" s="2"/>
    </row>
    <row r="74" spans="2:8" ht="14.5" x14ac:dyDescent="0.35">
      <c r="B74" s="2"/>
      <c r="C74" s="2"/>
      <c r="D74" s="2"/>
      <c r="E74" s="2"/>
      <c r="F74" s="2"/>
      <c r="G74" s="2"/>
      <c r="H74" s="2"/>
    </row>
    <row r="75" spans="2:8" ht="14.5" x14ac:dyDescent="0.35">
      <c r="B75" s="2"/>
      <c r="C75" s="2"/>
      <c r="D75" s="2"/>
      <c r="E75" s="2"/>
      <c r="F75" s="2"/>
      <c r="G75" s="2"/>
      <c r="H75" s="2"/>
    </row>
    <row r="76" spans="2:8" ht="14.5" x14ac:dyDescent="0.35">
      <c r="B76" s="2"/>
      <c r="C76" s="2"/>
      <c r="D76" s="2"/>
      <c r="E76" s="2"/>
      <c r="F76" s="2"/>
      <c r="G76" s="2"/>
      <c r="H76" s="2"/>
    </row>
    <row r="77" spans="2:8" ht="14.5" x14ac:dyDescent="0.35">
      <c r="B77" s="2"/>
      <c r="C77" s="2"/>
      <c r="D77" s="2"/>
      <c r="E77" s="2"/>
      <c r="F77" s="2"/>
      <c r="G77" s="2"/>
      <c r="H77" s="2"/>
    </row>
    <row r="78" spans="2:8" ht="14.5" x14ac:dyDescent="0.35">
      <c r="B78" s="2"/>
      <c r="C78" s="2"/>
      <c r="D78" s="2"/>
      <c r="E78" s="2"/>
      <c r="F78" s="2"/>
      <c r="G78" s="2"/>
      <c r="H78" s="2"/>
    </row>
    <row r="79" spans="2:8" ht="14.5" x14ac:dyDescent="0.35">
      <c r="B79" s="2"/>
      <c r="C79" s="2"/>
      <c r="D79" s="2"/>
      <c r="E79" s="2"/>
      <c r="F79" s="2"/>
      <c r="G79" s="2"/>
      <c r="H79" s="2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63"/>
  <sheetViews>
    <sheetView topLeftCell="L1" workbookViewId="0">
      <selection activeCell="P3" sqref="P3:R63"/>
    </sheetView>
  </sheetViews>
  <sheetFormatPr defaultColWidth="14.453125" defaultRowHeight="15.75" customHeight="1" x14ac:dyDescent="0.25"/>
  <sheetData>
    <row r="1" spans="1:18" x14ac:dyDescent="0.35">
      <c r="A1" s="1"/>
      <c r="B1" s="1"/>
      <c r="C1" s="1"/>
      <c r="D1" s="2" t="s">
        <v>0</v>
      </c>
      <c r="E1" s="1"/>
      <c r="F1" s="2" t="s">
        <v>1</v>
      </c>
      <c r="H1" s="2" t="s">
        <v>2</v>
      </c>
      <c r="I1" s="1"/>
      <c r="J1" s="3" t="s">
        <v>3</v>
      </c>
      <c r="L1" s="3" t="s">
        <v>4</v>
      </c>
      <c r="P1" s="3" t="s">
        <v>5</v>
      </c>
    </row>
    <row r="2" spans="1:18" x14ac:dyDescent="0.35">
      <c r="A2" s="1"/>
      <c r="B2" s="1"/>
      <c r="C2" s="1"/>
      <c r="D2" s="2" t="s">
        <v>6</v>
      </c>
      <c r="E2" s="2" t="s">
        <v>7</v>
      </c>
      <c r="F2" s="2" t="s">
        <v>8</v>
      </c>
      <c r="G2" s="2" t="s">
        <v>9</v>
      </c>
      <c r="H2" s="2" t="s">
        <v>8</v>
      </c>
      <c r="I2" s="2" t="s">
        <v>9</v>
      </c>
      <c r="J2" s="3" t="s">
        <v>10</v>
      </c>
      <c r="K2" s="3" t="s">
        <v>11</v>
      </c>
      <c r="L2" s="3" t="s">
        <v>7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35">
      <c r="A3" s="2" t="s">
        <v>17</v>
      </c>
      <c r="B3" s="2" t="s">
        <v>18</v>
      </c>
      <c r="C3" s="2" t="s">
        <v>19</v>
      </c>
      <c r="D3" s="1"/>
      <c r="E3" s="1"/>
      <c r="F3" s="1"/>
      <c r="G3" s="1"/>
      <c r="H3" s="2">
        <v>1</v>
      </c>
      <c r="I3" s="2">
        <v>1</v>
      </c>
      <c r="J3" s="2">
        <v>1</v>
      </c>
      <c r="K3" s="3">
        <v>1</v>
      </c>
      <c r="L3" s="3">
        <v>1</v>
      </c>
      <c r="M3" s="3">
        <v>1</v>
      </c>
      <c r="P3" s="3">
        <v>1</v>
      </c>
    </row>
    <row r="4" spans="1:18" x14ac:dyDescent="0.35">
      <c r="A4" s="2" t="s">
        <v>17</v>
      </c>
      <c r="B4" s="2" t="s">
        <v>20</v>
      </c>
      <c r="C4" s="2" t="s">
        <v>21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1</v>
      </c>
      <c r="L4" s="3">
        <v>1</v>
      </c>
      <c r="M4" s="3">
        <v>1</v>
      </c>
      <c r="N4" s="3">
        <v>1</v>
      </c>
      <c r="P4" s="3">
        <v>1</v>
      </c>
    </row>
    <row r="5" spans="1:18" x14ac:dyDescent="0.35">
      <c r="A5" s="2" t="s">
        <v>17</v>
      </c>
      <c r="B5" s="2" t="s">
        <v>22</v>
      </c>
      <c r="C5" s="2" t="s">
        <v>23</v>
      </c>
      <c r="D5" s="2">
        <v>1</v>
      </c>
      <c r="E5" s="2">
        <v>1</v>
      </c>
      <c r="F5" s="1"/>
      <c r="G5" s="1"/>
      <c r="H5" s="2">
        <v>1</v>
      </c>
      <c r="I5" s="1"/>
      <c r="J5" s="2">
        <v>1</v>
      </c>
      <c r="L5" s="3">
        <v>1</v>
      </c>
      <c r="M5" s="3">
        <v>1</v>
      </c>
      <c r="N5" s="3">
        <v>1</v>
      </c>
      <c r="P5" s="3">
        <v>1</v>
      </c>
    </row>
    <row r="6" spans="1:18" x14ac:dyDescent="0.35">
      <c r="A6" s="2" t="s">
        <v>17</v>
      </c>
      <c r="B6" s="2" t="s">
        <v>24</v>
      </c>
      <c r="C6" s="2" t="s">
        <v>25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s="3">
        <v>1</v>
      </c>
      <c r="M6" s="3">
        <v>1</v>
      </c>
      <c r="N6" s="3">
        <v>1</v>
      </c>
      <c r="P6" s="3">
        <v>1</v>
      </c>
    </row>
    <row r="7" spans="1:18" x14ac:dyDescent="0.35">
      <c r="A7" s="2" t="s">
        <v>17</v>
      </c>
      <c r="B7" s="2" t="s">
        <v>26</v>
      </c>
      <c r="C7" s="2" t="s">
        <v>27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1"/>
      <c r="J7" s="2">
        <v>1</v>
      </c>
      <c r="L7" s="3">
        <v>1</v>
      </c>
      <c r="M7" s="3">
        <v>1</v>
      </c>
      <c r="N7" s="3">
        <v>1</v>
      </c>
      <c r="P7" s="3">
        <v>1</v>
      </c>
    </row>
    <row r="8" spans="1:18" x14ac:dyDescent="0.35">
      <c r="A8" s="2" t="s">
        <v>17</v>
      </c>
      <c r="B8" s="2" t="s">
        <v>28</v>
      </c>
      <c r="C8" s="2" t="s">
        <v>29</v>
      </c>
      <c r="D8" s="2">
        <v>1</v>
      </c>
      <c r="E8" s="2">
        <v>1</v>
      </c>
      <c r="F8" s="2">
        <v>1</v>
      </c>
      <c r="G8" s="1"/>
      <c r="H8" s="2">
        <v>1</v>
      </c>
      <c r="I8" s="1"/>
      <c r="J8" s="2">
        <v>1</v>
      </c>
      <c r="L8" s="3">
        <v>1</v>
      </c>
      <c r="M8" s="3">
        <v>1</v>
      </c>
      <c r="N8" s="3">
        <v>1</v>
      </c>
      <c r="P8" s="3">
        <v>1</v>
      </c>
    </row>
    <row r="9" spans="1:18" x14ac:dyDescent="0.35">
      <c r="A9" s="2" t="s">
        <v>17</v>
      </c>
      <c r="B9" s="2" t="s">
        <v>30</v>
      </c>
      <c r="C9" s="2" t="s">
        <v>31</v>
      </c>
      <c r="D9" s="2">
        <v>1</v>
      </c>
      <c r="E9" s="2">
        <v>1</v>
      </c>
      <c r="F9" s="1"/>
      <c r="G9" s="1"/>
      <c r="H9" s="2">
        <v>1</v>
      </c>
      <c r="I9" s="2">
        <v>1</v>
      </c>
      <c r="J9" s="2">
        <v>1</v>
      </c>
      <c r="K9" s="3">
        <v>1</v>
      </c>
      <c r="L9" s="3">
        <v>1</v>
      </c>
    </row>
    <row r="10" spans="1:18" x14ac:dyDescent="0.35">
      <c r="A10" s="2" t="s">
        <v>17</v>
      </c>
      <c r="B10" s="2" t="s">
        <v>32</v>
      </c>
      <c r="C10" s="2" t="s">
        <v>33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1</v>
      </c>
      <c r="L10" s="3">
        <v>1</v>
      </c>
      <c r="M10" s="3">
        <v>1</v>
      </c>
      <c r="P10" s="3">
        <v>1</v>
      </c>
    </row>
    <row r="11" spans="1:18" x14ac:dyDescent="0.35">
      <c r="A11" s="2" t="s">
        <v>17</v>
      </c>
      <c r="B11" s="2" t="s">
        <v>34</v>
      </c>
      <c r="C11" s="2" t="s">
        <v>35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1</v>
      </c>
      <c r="L11" s="3">
        <v>1</v>
      </c>
      <c r="P11" s="3">
        <v>1</v>
      </c>
    </row>
    <row r="12" spans="1:18" x14ac:dyDescent="0.35">
      <c r="A12" s="2" t="s">
        <v>17</v>
      </c>
      <c r="B12" s="2" t="s">
        <v>36</v>
      </c>
      <c r="C12" s="2" t="s">
        <v>37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L12" s="3">
        <v>1</v>
      </c>
      <c r="M12" s="3">
        <v>1</v>
      </c>
      <c r="P12" s="3">
        <v>1</v>
      </c>
    </row>
    <row r="13" spans="1:18" x14ac:dyDescent="0.35">
      <c r="A13" s="2" t="s">
        <v>17</v>
      </c>
      <c r="B13" s="2" t="s">
        <v>38</v>
      </c>
      <c r="C13" s="2" t="s">
        <v>39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1"/>
      <c r="J13" s="2">
        <v>1</v>
      </c>
      <c r="K13" s="3">
        <v>1</v>
      </c>
      <c r="L13" s="3">
        <v>1</v>
      </c>
      <c r="P13" s="3">
        <v>1</v>
      </c>
    </row>
    <row r="14" spans="1:18" x14ac:dyDescent="0.35">
      <c r="A14" s="2" t="s">
        <v>17</v>
      </c>
      <c r="B14" s="2" t="s">
        <v>40</v>
      </c>
      <c r="C14" s="2" t="s">
        <v>41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1"/>
      <c r="J14" s="2">
        <v>1</v>
      </c>
      <c r="K14" s="3">
        <v>1</v>
      </c>
      <c r="L14" s="3">
        <v>1</v>
      </c>
      <c r="M14" s="3">
        <v>1</v>
      </c>
      <c r="P14" s="3">
        <v>1</v>
      </c>
      <c r="Q14" s="3">
        <v>1</v>
      </c>
    </row>
    <row r="15" spans="1:18" x14ac:dyDescent="0.35">
      <c r="A15" s="2" t="s">
        <v>17</v>
      </c>
      <c r="B15" s="2" t="s">
        <v>42</v>
      </c>
      <c r="C15" s="2" t="s">
        <v>43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1</v>
      </c>
      <c r="L15" s="3">
        <v>1</v>
      </c>
      <c r="M15" s="3">
        <v>1</v>
      </c>
      <c r="N15" s="3">
        <v>1</v>
      </c>
      <c r="P15" s="3">
        <v>1</v>
      </c>
      <c r="Q15" s="3">
        <v>1</v>
      </c>
      <c r="R15" s="3">
        <v>1</v>
      </c>
    </row>
    <row r="16" spans="1:18" x14ac:dyDescent="0.35">
      <c r="A16" s="2" t="s">
        <v>17</v>
      </c>
      <c r="B16" s="2" t="s">
        <v>44</v>
      </c>
      <c r="C16" s="2" t="s">
        <v>45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1</v>
      </c>
      <c r="L16" s="3">
        <v>1</v>
      </c>
      <c r="P16" s="3">
        <v>1</v>
      </c>
    </row>
    <row r="17" spans="1:18" x14ac:dyDescent="0.35">
      <c r="A17" s="2" t="s">
        <v>17</v>
      </c>
      <c r="B17" s="2" t="s">
        <v>46</v>
      </c>
      <c r="C17" s="2" t="s">
        <v>47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1"/>
      <c r="J17" s="2">
        <v>1</v>
      </c>
      <c r="K17" s="3">
        <v>1</v>
      </c>
      <c r="L17" s="3">
        <v>1</v>
      </c>
      <c r="P17" s="3">
        <v>1</v>
      </c>
      <c r="Q17" s="3">
        <v>1</v>
      </c>
    </row>
    <row r="18" spans="1:18" x14ac:dyDescent="0.35">
      <c r="A18" s="2" t="s">
        <v>17</v>
      </c>
      <c r="B18" s="2" t="s">
        <v>48</v>
      </c>
      <c r="C18" s="2" t="s">
        <v>49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1</v>
      </c>
      <c r="L18" s="3">
        <v>1</v>
      </c>
      <c r="M18" s="3">
        <v>1</v>
      </c>
      <c r="N18" s="3">
        <v>1</v>
      </c>
      <c r="P18" s="3">
        <v>1</v>
      </c>
      <c r="Q18" s="3">
        <v>1</v>
      </c>
      <c r="R18" s="3">
        <v>1</v>
      </c>
    </row>
    <row r="19" spans="1:18" x14ac:dyDescent="0.35">
      <c r="A19" s="2" t="s">
        <v>17</v>
      </c>
      <c r="B19" s="2" t="s">
        <v>50</v>
      </c>
      <c r="C19" s="2" t="s">
        <v>51</v>
      </c>
      <c r="D19" s="2">
        <v>1</v>
      </c>
      <c r="E19" s="2">
        <v>1</v>
      </c>
      <c r="F19" s="2">
        <v>1</v>
      </c>
      <c r="G19" s="2">
        <v>1</v>
      </c>
      <c r="H19" s="1"/>
      <c r="I19" s="1"/>
      <c r="J19" s="2">
        <v>1</v>
      </c>
      <c r="K19" s="3">
        <v>1</v>
      </c>
      <c r="L19" s="3">
        <v>1</v>
      </c>
      <c r="N19" s="3">
        <v>1</v>
      </c>
      <c r="P19" s="3">
        <v>1</v>
      </c>
    </row>
    <row r="20" spans="1:18" x14ac:dyDescent="0.35">
      <c r="A20" s="2" t="s">
        <v>17</v>
      </c>
      <c r="B20" s="2" t="s">
        <v>52</v>
      </c>
      <c r="C20" s="2" t="s">
        <v>53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L20" s="3">
        <v>1</v>
      </c>
      <c r="P20" s="3">
        <v>1</v>
      </c>
    </row>
    <row r="21" spans="1:18" x14ac:dyDescent="0.35">
      <c r="A21" s="2" t="s">
        <v>17</v>
      </c>
      <c r="B21" s="2" t="s">
        <v>54</v>
      </c>
      <c r="C21" s="2" t="s">
        <v>55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1</v>
      </c>
      <c r="L21" s="3">
        <v>1</v>
      </c>
      <c r="M21" s="3">
        <v>1</v>
      </c>
      <c r="N21" s="3">
        <v>1</v>
      </c>
      <c r="P21" s="3">
        <v>1</v>
      </c>
    </row>
    <row r="22" spans="1:18" x14ac:dyDescent="0.35">
      <c r="A22" s="2" t="s">
        <v>17</v>
      </c>
      <c r="B22" s="2" t="s">
        <v>56</v>
      </c>
      <c r="C22" s="2" t="s">
        <v>57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3">
        <v>1</v>
      </c>
      <c r="L22" s="3">
        <v>1</v>
      </c>
      <c r="M22" s="3">
        <v>1</v>
      </c>
      <c r="P22" s="3">
        <v>1</v>
      </c>
      <c r="Q22" s="3">
        <v>1</v>
      </c>
    </row>
    <row r="23" spans="1:18" x14ac:dyDescent="0.35">
      <c r="A23" s="2" t="s">
        <v>17</v>
      </c>
      <c r="B23" s="2" t="s">
        <v>58</v>
      </c>
      <c r="C23" s="2" t="s">
        <v>59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">
        <v>1</v>
      </c>
      <c r="L23" s="3">
        <v>1</v>
      </c>
      <c r="M23" s="3">
        <v>1</v>
      </c>
      <c r="P23" s="3">
        <v>1</v>
      </c>
    </row>
    <row r="24" spans="1:18" x14ac:dyDescent="0.35">
      <c r="A24" s="2" t="s">
        <v>17</v>
      </c>
      <c r="B24" s="2" t="s">
        <v>60</v>
      </c>
      <c r="C24" s="2" t="s">
        <v>61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1</v>
      </c>
      <c r="L24" s="3">
        <v>1</v>
      </c>
      <c r="M24" s="3">
        <v>1</v>
      </c>
      <c r="N24" s="3">
        <v>1</v>
      </c>
      <c r="P24" s="3">
        <v>1</v>
      </c>
    </row>
    <row r="25" spans="1:18" x14ac:dyDescent="0.35">
      <c r="A25" s="2" t="s">
        <v>17</v>
      </c>
      <c r="B25" s="2" t="s">
        <v>62</v>
      </c>
      <c r="C25" s="2" t="s">
        <v>63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L25" s="3">
        <v>1</v>
      </c>
      <c r="P25" s="3">
        <v>1</v>
      </c>
    </row>
    <row r="26" spans="1:18" x14ac:dyDescent="0.35">
      <c r="A26" s="2" t="s">
        <v>17</v>
      </c>
      <c r="B26" s="2" t="s">
        <v>64</v>
      </c>
      <c r="C26" s="2" t="s">
        <v>65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1</v>
      </c>
      <c r="L26" s="3">
        <v>1</v>
      </c>
      <c r="N26" s="3">
        <v>1</v>
      </c>
      <c r="P26" s="3">
        <v>1</v>
      </c>
    </row>
    <row r="27" spans="1:18" x14ac:dyDescent="0.35">
      <c r="A27" s="2" t="s">
        <v>17</v>
      </c>
      <c r="B27" s="2" t="s">
        <v>66</v>
      </c>
      <c r="C27" s="2" t="s">
        <v>67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1</v>
      </c>
      <c r="L27" s="3">
        <v>1</v>
      </c>
      <c r="P27" s="3">
        <v>1</v>
      </c>
    </row>
    <row r="28" spans="1:18" x14ac:dyDescent="0.35">
      <c r="A28" s="2" t="s">
        <v>17</v>
      </c>
      <c r="B28" s="2" t="s">
        <v>68</v>
      </c>
      <c r="C28" s="2" t="s">
        <v>69</v>
      </c>
      <c r="D28" s="2">
        <v>1</v>
      </c>
      <c r="E28" s="2">
        <v>1</v>
      </c>
      <c r="F28" s="2">
        <v>1</v>
      </c>
      <c r="G28" s="1"/>
      <c r="H28" s="2">
        <v>1</v>
      </c>
      <c r="I28" s="1"/>
      <c r="J28" s="2">
        <v>1</v>
      </c>
      <c r="L28" s="3">
        <v>1</v>
      </c>
      <c r="P28" s="3">
        <v>1</v>
      </c>
    </row>
    <row r="29" spans="1:18" x14ac:dyDescent="0.35">
      <c r="A29" s="2" t="s">
        <v>17</v>
      </c>
      <c r="B29" s="2" t="s">
        <v>70</v>
      </c>
      <c r="C29" s="2" t="s">
        <v>71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1</v>
      </c>
      <c r="L29" s="3">
        <v>1</v>
      </c>
      <c r="M29" s="3">
        <v>1</v>
      </c>
      <c r="P29" s="3">
        <v>1</v>
      </c>
      <c r="Q29" s="3">
        <v>1</v>
      </c>
    </row>
    <row r="30" spans="1:18" x14ac:dyDescent="0.35">
      <c r="A30" s="2" t="s">
        <v>17</v>
      </c>
      <c r="B30" s="2" t="s">
        <v>72</v>
      </c>
      <c r="C30" s="2" t="s">
        <v>73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1"/>
      <c r="J30" s="2">
        <v>1</v>
      </c>
      <c r="K30" s="3">
        <v>1</v>
      </c>
      <c r="L30" s="3">
        <v>1</v>
      </c>
      <c r="M30" s="3">
        <v>1</v>
      </c>
      <c r="P30" s="3">
        <v>1</v>
      </c>
      <c r="Q30" s="3">
        <v>1</v>
      </c>
    </row>
    <row r="31" spans="1:18" x14ac:dyDescent="0.35">
      <c r="A31" s="2" t="s">
        <v>17</v>
      </c>
      <c r="B31" s="2" t="s">
        <v>74</v>
      </c>
      <c r="C31" s="2" t="s">
        <v>75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1"/>
      <c r="J31" s="2">
        <v>1</v>
      </c>
      <c r="K31" s="3">
        <v>1</v>
      </c>
      <c r="L31" s="3">
        <v>1</v>
      </c>
      <c r="M31" s="3">
        <v>1</v>
      </c>
      <c r="P31" s="3">
        <v>1</v>
      </c>
    </row>
    <row r="32" spans="1:18" x14ac:dyDescent="0.35">
      <c r="A32" s="2" t="s">
        <v>17</v>
      </c>
      <c r="B32" s="2" t="s">
        <v>76</v>
      </c>
      <c r="C32" s="2" t="s">
        <v>77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3">
        <v>1</v>
      </c>
      <c r="L32" s="3">
        <v>1</v>
      </c>
      <c r="M32" s="3">
        <v>1</v>
      </c>
      <c r="P32" s="3">
        <v>1</v>
      </c>
    </row>
    <row r="33" spans="1:18" x14ac:dyDescent="0.35">
      <c r="A33" s="2" t="s">
        <v>17</v>
      </c>
      <c r="B33" s="2" t="s">
        <v>78</v>
      </c>
      <c r="C33" s="2" t="s">
        <v>79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L33" s="3">
        <v>1</v>
      </c>
      <c r="M33" s="3">
        <v>1</v>
      </c>
      <c r="N33" s="3">
        <v>1</v>
      </c>
      <c r="P33" s="3">
        <v>1</v>
      </c>
    </row>
    <row r="34" spans="1:18" x14ac:dyDescent="0.35">
      <c r="A34" s="2" t="s">
        <v>17</v>
      </c>
      <c r="B34" s="2" t="s">
        <v>80</v>
      </c>
      <c r="C34" s="2" t="s">
        <v>81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1</v>
      </c>
      <c r="L34" s="3">
        <v>1</v>
      </c>
      <c r="N34" s="3">
        <v>1</v>
      </c>
      <c r="P34" s="3">
        <v>1</v>
      </c>
      <c r="Q34" s="3">
        <v>1</v>
      </c>
      <c r="R34" s="3">
        <v>1</v>
      </c>
    </row>
    <row r="35" spans="1:18" x14ac:dyDescent="0.35">
      <c r="A35" s="2" t="s">
        <v>17</v>
      </c>
      <c r="B35" s="2" t="s">
        <v>82</v>
      </c>
      <c r="C35" s="2" t="s">
        <v>83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L35" s="3">
        <v>1</v>
      </c>
      <c r="P35" s="3">
        <v>1</v>
      </c>
    </row>
    <row r="36" spans="1:18" x14ac:dyDescent="0.35">
      <c r="A36" s="2" t="s">
        <v>17</v>
      </c>
      <c r="B36" s="2" t="s">
        <v>84</v>
      </c>
      <c r="C36" s="2" t="s">
        <v>85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1</v>
      </c>
      <c r="L36" s="3">
        <v>1</v>
      </c>
      <c r="P36" s="3">
        <v>1</v>
      </c>
    </row>
    <row r="37" spans="1:18" x14ac:dyDescent="0.35">
      <c r="A37" s="2" t="s">
        <v>17</v>
      </c>
      <c r="B37" s="2" t="s">
        <v>86</v>
      </c>
      <c r="C37" s="2" t="s">
        <v>87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L37" s="3">
        <v>1</v>
      </c>
      <c r="P37" s="3">
        <v>1</v>
      </c>
    </row>
    <row r="38" spans="1:18" x14ac:dyDescent="0.35">
      <c r="A38" s="2" t="s">
        <v>17</v>
      </c>
      <c r="B38" s="2" t="s">
        <v>88</v>
      </c>
      <c r="C38" s="2" t="s">
        <v>89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L38" s="3">
        <v>1</v>
      </c>
      <c r="M38" s="3">
        <v>1</v>
      </c>
      <c r="N38" s="3">
        <v>1</v>
      </c>
      <c r="P38" s="3">
        <v>1</v>
      </c>
    </row>
    <row r="39" spans="1:18" x14ac:dyDescent="0.35">
      <c r="A39" s="2" t="s">
        <v>17</v>
      </c>
      <c r="B39" s="2" t="s">
        <v>90</v>
      </c>
      <c r="C39" s="2" t="s">
        <v>91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L39" s="3">
        <v>1</v>
      </c>
      <c r="M39" s="3">
        <v>1</v>
      </c>
      <c r="N39" s="3">
        <v>1</v>
      </c>
      <c r="P39" s="3">
        <v>1</v>
      </c>
    </row>
    <row r="40" spans="1:18" x14ac:dyDescent="0.35">
      <c r="A40" s="2" t="s">
        <v>17</v>
      </c>
      <c r="B40" s="2" t="s">
        <v>92</v>
      </c>
      <c r="C40" s="2" t="s">
        <v>93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L40" s="3">
        <v>1</v>
      </c>
      <c r="M40" s="3">
        <v>1</v>
      </c>
      <c r="P40" s="3">
        <v>1</v>
      </c>
    </row>
    <row r="41" spans="1:18" x14ac:dyDescent="0.35">
      <c r="A41" s="2" t="s">
        <v>17</v>
      </c>
      <c r="B41" s="2" t="s">
        <v>94</v>
      </c>
      <c r="C41" s="2" t="s">
        <v>95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L41" s="3">
        <v>1</v>
      </c>
      <c r="P41" s="3">
        <v>1</v>
      </c>
    </row>
    <row r="42" spans="1:18" x14ac:dyDescent="0.35">
      <c r="A42" s="2" t="s">
        <v>17</v>
      </c>
      <c r="B42" s="2" t="s">
        <v>96</v>
      </c>
      <c r="C42" s="2" t="s">
        <v>97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L42" s="3">
        <v>1</v>
      </c>
      <c r="P42" s="3">
        <v>1</v>
      </c>
    </row>
    <row r="43" spans="1:18" x14ac:dyDescent="0.35">
      <c r="A43" s="2" t="s">
        <v>17</v>
      </c>
      <c r="B43" s="2" t="s">
        <v>98</v>
      </c>
      <c r="C43" s="2" t="s">
        <v>99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L43" s="3">
        <v>1</v>
      </c>
      <c r="M43" s="3">
        <v>1</v>
      </c>
      <c r="P43" s="3">
        <v>1</v>
      </c>
    </row>
    <row r="44" spans="1:18" x14ac:dyDescent="0.35">
      <c r="A44" s="2" t="s">
        <v>17</v>
      </c>
      <c r="B44" s="2" t="s">
        <v>100</v>
      </c>
      <c r="C44" s="2" t="s">
        <v>101</v>
      </c>
      <c r="D44" s="2">
        <v>1</v>
      </c>
      <c r="E44" s="2">
        <v>1</v>
      </c>
      <c r="F44" s="2">
        <v>1</v>
      </c>
      <c r="G44" s="1"/>
      <c r="H44" s="2">
        <v>1</v>
      </c>
      <c r="I44" s="1"/>
      <c r="J44" s="2">
        <v>1</v>
      </c>
      <c r="L44" s="3">
        <v>1</v>
      </c>
      <c r="M44" s="3">
        <v>1</v>
      </c>
      <c r="N44" s="3">
        <v>1</v>
      </c>
      <c r="P44" s="3">
        <v>1</v>
      </c>
    </row>
    <row r="45" spans="1:18" x14ac:dyDescent="0.35">
      <c r="A45" s="2" t="s">
        <v>17</v>
      </c>
      <c r="B45" s="2" t="s">
        <v>102</v>
      </c>
      <c r="C45" s="2" t="s">
        <v>103</v>
      </c>
      <c r="D45" s="2">
        <v>1</v>
      </c>
      <c r="E45" s="2">
        <v>1</v>
      </c>
      <c r="F45" s="2">
        <v>1</v>
      </c>
      <c r="G45" s="1"/>
      <c r="H45" s="2">
        <v>1</v>
      </c>
      <c r="I45" s="2">
        <v>1</v>
      </c>
      <c r="J45" s="2">
        <v>1</v>
      </c>
      <c r="L45" s="3">
        <v>1</v>
      </c>
      <c r="M45" s="3">
        <v>1</v>
      </c>
      <c r="P45" s="3">
        <v>1</v>
      </c>
    </row>
    <row r="46" spans="1:18" x14ac:dyDescent="0.35">
      <c r="A46" s="2" t="s">
        <v>17</v>
      </c>
      <c r="B46" s="2" t="s">
        <v>104</v>
      </c>
      <c r="C46" s="2" t="s">
        <v>105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1</v>
      </c>
      <c r="L46" s="3">
        <v>1</v>
      </c>
      <c r="P46" s="3">
        <v>1</v>
      </c>
    </row>
    <row r="47" spans="1:18" x14ac:dyDescent="0.35">
      <c r="A47" s="2" t="s">
        <v>17</v>
      </c>
      <c r="B47" s="2" t="s">
        <v>106</v>
      </c>
      <c r="C47" s="2" t="s">
        <v>107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1"/>
      <c r="J47" s="4">
        <v>1</v>
      </c>
      <c r="L47" s="3">
        <v>1</v>
      </c>
      <c r="N47" s="3">
        <v>1</v>
      </c>
      <c r="P47" s="3">
        <v>1</v>
      </c>
    </row>
    <row r="48" spans="1:18" x14ac:dyDescent="0.35">
      <c r="A48" s="2" t="s">
        <v>17</v>
      </c>
      <c r="B48" s="2" t="s">
        <v>108</v>
      </c>
      <c r="C48" s="2" t="s">
        <v>109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L48" s="3">
        <v>1</v>
      </c>
      <c r="N48" s="3">
        <v>1</v>
      </c>
      <c r="P48" s="3">
        <v>1</v>
      </c>
    </row>
    <row r="49" spans="1:18" x14ac:dyDescent="0.35">
      <c r="A49" s="2" t="s">
        <v>17</v>
      </c>
      <c r="B49" s="2" t="s">
        <v>110</v>
      </c>
      <c r="C49" s="2" t="s">
        <v>111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L49" s="3">
        <v>1</v>
      </c>
      <c r="P49" s="3">
        <v>1</v>
      </c>
    </row>
    <row r="50" spans="1:18" x14ac:dyDescent="0.35">
      <c r="A50" s="2" t="s">
        <v>17</v>
      </c>
      <c r="B50" s="2" t="s">
        <v>112</v>
      </c>
      <c r="C50" s="2" t="s">
        <v>113</v>
      </c>
      <c r="D50" s="2">
        <v>1</v>
      </c>
      <c r="E50" s="2">
        <v>1</v>
      </c>
      <c r="F50" s="2">
        <v>1</v>
      </c>
      <c r="G50" s="1"/>
      <c r="H50" s="2">
        <v>1</v>
      </c>
      <c r="I50" s="2">
        <v>1</v>
      </c>
      <c r="J50" s="2">
        <v>1</v>
      </c>
      <c r="L50" s="3">
        <v>1</v>
      </c>
      <c r="P50" s="3">
        <v>1</v>
      </c>
    </row>
    <row r="51" spans="1:18" x14ac:dyDescent="0.35">
      <c r="A51" s="2" t="s">
        <v>17</v>
      </c>
      <c r="B51" s="2" t="s">
        <v>114</v>
      </c>
      <c r="C51" s="2" t="s">
        <v>115</v>
      </c>
      <c r="D51" s="2">
        <v>1</v>
      </c>
      <c r="E51" s="2">
        <v>1</v>
      </c>
      <c r="F51" s="2">
        <v>1</v>
      </c>
      <c r="G51" s="1"/>
      <c r="H51" s="2">
        <v>1</v>
      </c>
      <c r="I51" s="1"/>
      <c r="J51" s="2">
        <v>1</v>
      </c>
      <c r="L51" s="3">
        <v>1</v>
      </c>
      <c r="P51" s="3">
        <v>1</v>
      </c>
    </row>
    <row r="52" spans="1:18" x14ac:dyDescent="0.35">
      <c r="A52" s="2" t="s">
        <v>17</v>
      </c>
      <c r="B52" s="2" t="s">
        <v>116</v>
      </c>
      <c r="C52" s="2" t="s">
        <v>117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1</v>
      </c>
      <c r="L52" s="3">
        <v>1</v>
      </c>
      <c r="P52" s="3">
        <v>1</v>
      </c>
    </row>
    <row r="53" spans="1:18" x14ac:dyDescent="0.35">
      <c r="A53" s="2" t="s">
        <v>17</v>
      </c>
      <c r="B53" s="2" t="s">
        <v>118</v>
      </c>
      <c r="C53" s="2" t="s">
        <v>119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L53" s="3">
        <v>1</v>
      </c>
      <c r="M53" s="3">
        <v>1</v>
      </c>
      <c r="P53" s="3">
        <v>1</v>
      </c>
    </row>
    <row r="54" spans="1:18" x14ac:dyDescent="0.35">
      <c r="A54" s="2" t="s">
        <v>17</v>
      </c>
      <c r="B54" s="2" t="s">
        <v>120</v>
      </c>
      <c r="C54" s="2" t="s">
        <v>121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/>
      <c r="L54" s="3">
        <v>1</v>
      </c>
      <c r="M54" s="3">
        <v>1</v>
      </c>
      <c r="N54" s="3">
        <v>1</v>
      </c>
      <c r="P54" s="3">
        <v>1</v>
      </c>
      <c r="Q54" s="3">
        <v>1</v>
      </c>
    </row>
    <row r="55" spans="1:18" x14ac:dyDescent="0.35">
      <c r="A55" s="2" t="s">
        <v>17</v>
      </c>
      <c r="B55" s="2" t="s">
        <v>122</v>
      </c>
      <c r="C55" s="2" t="s">
        <v>123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L55" s="3">
        <v>1</v>
      </c>
      <c r="M55" s="3">
        <v>1</v>
      </c>
      <c r="N55" s="3">
        <v>1</v>
      </c>
      <c r="P55" s="3">
        <v>1</v>
      </c>
    </row>
    <row r="56" spans="1:18" x14ac:dyDescent="0.35">
      <c r="A56" s="2" t="s">
        <v>17</v>
      </c>
      <c r="B56" s="2" t="s">
        <v>124</v>
      </c>
      <c r="C56" s="2" t="s">
        <v>125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4">
        <v>1</v>
      </c>
      <c r="L56" s="3">
        <v>1</v>
      </c>
      <c r="M56" s="3">
        <v>1</v>
      </c>
      <c r="N56" s="3">
        <v>1</v>
      </c>
      <c r="P56" s="3">
        <v>1</v>
      </c>
    </row>
    <row r="57" spans="1:18" x14ac:dyDescent="0.35">
      <c r="A57" s="2" t="s">
        <v>17</v>
      </c>
      <c r="B57" s="2" t="s">
        <v>126</v>
      </c>
      <c r="C57" s="2" t="s">
        <v>127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L57" s="3">
        <v>1</v>
      </c>
      <c r="M57" s="3">
        <v>1</v>
      </c>
      <c r="N57" s="3">
        <v>1</v>
      </c>
      <c r="P57" s="3">
        <v>1</v>
      </c>
    </row>
    <row r="58" spans="1:18" x14ac:dyDescent="0.35">
      <c r="A58" s="2" t="s">
        <v>17</v>
      </c>
      <c r="B58" s="2" t="s">
        <v>128</v>
      </c>
      <c r="C58" s="2" t="s">
        <v>129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3">
        <v>1</v>
      </c>
      <c r="L58" s="3">
        <v>1</v>
      </c>
      <c r="M58" s="3">
        <v>1</v>
      </c>
      <c r="N58" s="3">
        <v>1</v>
      </c>
      <c r="P58" s="3">
        <v>1</v>
      </c>
    </row>
    <row r="59" spans="1:18" x14ac:dyDescent="0.35">
      <c r="A59" s="2" t="s">
        <v>17</v>
      </c>
      <c r="B59" s="2" t="s">
        <v>130</v>
      </c>
      <c r="C59" s="2" t="s">
        <v>131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3">
        <v>1</v>
      </c>
      <c r="L59" s="3">
        <v>1</v>
      </c>
      <c r="M59" s="3">
        <v>1</v>
      </c>
      <c r="P59" s="3">
        <v>1</v>
      </c>
    </row>
    <row r="60" spans="1:18" x14ac:dyDescent="0.35">
      <c r="A60" s="2" t="s">
        <v>17</v>
      </c>
      <c r="B60" s="2" t="s">
        <v>132</v>
      </c>
      <c r="C60" s="2" t="s">
        <v>133</v>
      </c>
      <c r="D60" s="2">
        <v>1</v>
      </c>
      <c r="E60" s="2">
        <v>1</v>
      </c>
      <c r="F60" s="2">
        <v>1</v>
      </c>
      <c r="G60" s="1"/>
      <c r="H60" s="1"/>
      <c r="I60" s="1"/>
      <c r="J60" s="4">
        <v>1</v>
      </c>
      <c r="K60" s="4">
        <v>1</v>
      </c>
      <c r="L60" s="3">
        <v>1</v>
      </c>
      <c r="P60" s="3">
        <v>1</v>
      </c>
    </row>
    <row r="61" spans="1:18" x14ac:dyDescent="0.35">
      <c r="A61" s="2" t="s">
        <v>17</v>
      </c>
      <c r="B61" s="2" t="s">
        <v>134</v>
      </c>
      <c r="C61" s="2" t="s">
        <v>135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L61" s="3">
        <v>1</v>
      </c>
      <c r="M61" s="3">
        <v>1</v>
      </c>
      <c r="N61" s="3">
        <v>1</v>
      </c>
      <c r="P61" s="3">
        <v>1</v>
      </c>
      <c r="Q61" s="3">
        <v>1</v>
      </c>
      <c r="R61" s="3">
        <v>1</v>
      </c>
    </row>
    <row r="62" spans="1:18" x14ac:dyDescent="0.35">
      <c r="A62" s="2" t="s">
        <v>136</v>
      </c>
      <c r="B62" s="2" t="s">
        <v>137</v>
      </c>
      <c r="C62" s="2" t="s">
        <v>138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3">
        <v>1</v>
      </c>
      <c r="L62" s="3">
        <v>1</v>
      </c>
      <c r="M62" s="3">
        <v>1</v>
      </c>
      <c r="N62" s="3">
        <v>1</v>
      </c>
      <c r="P62" s="3">
        <v>1</v>
      </c>
    </row>
    <row r="63" spans="1:18" x14ac:dyDescent="0.35">
      <c r="A63" s="2" t="s">
        <v>136</v>
      </c>
      <c r="B63" s="2" t="s">
        <v>139</v>
      </c>
      <c r="C63" s="2" t="s">
        <v>140</v>
      </c>
      <c r="D63" s="2">
        <v>1</v>
      </c>
      <c r="E63" s="2">
        <v>1</v>
      </c>
      <c r="F63" s="1"/>
      <c r="G63" s="1"/>
      <c r="H63" s="2">
        <v>1</v>
      </c>
      <c r="I63" s="2">
        <v>1</v>
      </c>
      <c r="J63" s="2">
        <v>1</v>
      </c>
      <c r="K63" s="3">
        <v>1</v>
      </c>
      <c r="L63" s="3">
        <v>1</v>
      </c>
      <c r="M63" s="3">
        <v>1</v>
      </c>
      <c r="N63" s="3">
        <v>1</v>
      </c>
      <c r="P63" s="3">
        <v>1</v>
      </c>
      <c r="Q63" s="3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總成績</vt:lpstr>
      <vt:lpstr>期中考</vt:lpstr>
      <vt:lpstr>期末考</vt:lpstr>
      <vt:lpstr>預報們</vt:lpstr>
      <vt:lpstr>實驗1-3</vt:lpstr>
      <vt:lpstr>實驗4-6</vt:lpstr>
      <vt:lpstr>Demo紀錄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chewei</cp:lastModifiedBy>
  <dcterms:modified xsi:type="dcterms:W3CDTF">2022-01-27T10:25:16Z</dcterms:modified>
</cp:coreProperties>
</file>