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odps_clt_release_64\bin\"/>
    </mc:Choice>
  </mc:AlternateContent>
  <xr:revisionPtr revIDLastSave="0" documentId="13_ncr:40009_{9D87051F-6E15-4924-838C-162569321811}" xr6:coauthVersionLast="36" xr6:coauthVersionMax="36" xr10:uidLastSave="{00000000-0000-0000-0000-000000000000}"/>
  <bookViews>
    <workbookView xWindow="0" yWindow="0" windowWidth="28800" windowHeight="1213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N2" i="2" l="1"/>
  <c r="N3" i="2"/>
  <c r="M2" i="2"/>
  <c r="M3" i="2"/>
  <c r="L2" i="2"/>
  <c r="L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K2" i="2" l="1"/>
  <c r="B3" i="2" s="1"/>
  <c r="K3" i="2" l="1"/>
  <c r="B4" i="2" s="1"/>
  <c r="K4" i="2" l="1"/>
  <c r="B5" i="2" l="1"/>
  <c r="K5" i="2" s="1"/>
  <c r="N4" i="2"/>
  <c r="L4" i="2"/>
  <c r="M4" i="2" s="1"/>
  <c r="B6" i="2" l="1"/>
  <c r="K6" i="2" s="1"/>
  <c r="N5" i="2"/>
  <c r="L5" i="2"/>
  <c r="M5" i="2" s="1"/>
  <c r="B7" i="2" l="1"/>
  <c r="N6" i="2"/>
  <c r="L6" i="2"/>
  <c r="M6" i="2" s="1"/>
  <c r="K7" i="2"/>
  <c r="B8" i="2" l="1"/>
  <c r="K8" i="2" s="1"/>
  <c r="N7" i="2"/>
  <c r="L7" i="2"/>
  <c r="M7" i="2" s="1"/>
  <c r="B9" i="2" l="1"/>
  <c r="L8" i="2"/>
  <c r="M8" i="2" s="1"/>
  <c r="N8" i="2"/>
  <c r="K9" i="2"/>
  <c r="B10" i="2" l="1"/>
  <c r="K10" i="2" s="1"/>
  <c r="L9" i="2"/>
  <c r="M9" i="2" s="1"/>
  <c r="N9" i="2"/>
  <c r="B11" i="2" l="1"/>
  <c r="K11" i="2" s="1"/>
  <c r="L10" i="2"/>
  <c r="M10" i="2" s="1"/>
  <c r="N10" i="2"/>
  <c r="B12" i="2" l="1"/>
  <c r="K12" i="2" s="1"/>
  <c r="N11" i="2"/>
  <c r="L11" i="2"/>
  <c r="M11" i="2" s="1"/>
  <c r="B13" i="2" l="1"/>
  <c r="N12" i="2"/>
  <c r="L12" i="2"/>
  <c r="M12" i="2" s="1"/>
  <c r="K13" i="2"/>
  <c r="B14" i="2" l="1"/>
  <c r="K14" i="2" s="1"/>
  <c r="N13" i="2"/>
  <c r="L13" i="2"/>
  <c r="M13" i="2" s="1"/>
  <c r="B15" i="2" l="1"/>
  <c r="K15" i="2" s="1"/>
  <c r="N14" i="2"/>
  <c r="L14" i="2"/>
  <c r="M14" i="2" s="1"/>
  <c r="B16" i="2" l="1"/>
  <c r="K16" i="2" s="1"/>
  <c r="L15" i="2"/>
  <c r="M15" i="2" s="1"/>
  <c r="N15" i="2"/>
  <c r="B17" i="2" l="1"/>
  <c r="K17" i="2" s="1"/>
  <c r="N16" i="2"/>
  <c r="L16" i="2"/>
  <c r="M16" i="2" s="1"/>
  <c r="B18" i="2" l="1"/>
  <c r="K18" i="2" s="1"/>
  <c r="L17" i="2"/>
  <c r="M17" i="2" s="1"/>
  <c r="N17" i="2"/>
  <c r="B19" i="2" l="1"/>
  <c r="K19" i="2" s="1"/>
  <c r="L18" i="2"/>
  <c r="M18" i="2" s="1"/>
  <c r="N18" i="2"/>
  <c r="B20" i="2" l="1"/>
  <c r="K20" i="2" s="1"/>
  <c r="L19" i="2"/>
  <c r="M19" i="2" s="1"/>
  <c r="N19" i="2"/>
  <c r="B21" i="2" l="1"/>
  <c r="K21" i="2" s="1"/>
  <c r="L20" i="2"/>
  <c r="M20" i="2" s="1"/>
  <c r="N20" i="2"/>
  <c r="B22" i="2" l="1"/>
  <c r="K22" i="2" s="1"/>
  <c r="N21" i="2"/>
  <c r="L21" i="2"/>
  <c r="M21" i="2" s="1"/>
  <c r="B23" i="2" l="1"/>
  <c r="K23" i="2" s="1"/>
  <c r="N22" i="2"/>
  <c r="L22" i="2"/>
  <c r="M22" i="2" s="1"/>
  <c r="B24" i="2" l="1"/>
  <c r="K24" i="2" s="1"/>
  <c r="L23" i="2"/>
  <c r="M23" i="2" s="1"/>
  <c r="N23" i="2"/>
  <c r="B25" i="2" l="1"/>
  <c r="K25" i="2" s="1"/>
  <c r="N24" i="2"/>
  <c r="L24" i="2"/>
  <c r="M24" i="2" s="1"/>
  <c r="B26" i="2" l="1"/>
  <c r="K26" i="2" s="1"/>
  <c r="N25" i="2"/>
  <c r="L25" i="2"/>
  <c r="M25" i="2" s="1"/>
  <c r="B27" i="2" l="1"/>
  <c r="K27" i="2" s="1"/>
  <c r="L26" i="2"/>
  <c r="M26" i="2" s="1"/>
  <c r="N26" i="2"/>
  <c r="B28" i="2" l="1"/>
  <c r="K28" i="2" s="1"/>
  <c r="N27" i="2"/>
  <c r="L27" i="2"/>
  <c r="M27" i="2" s="1"/>
  <c r="B29" i="2" l="1"/>
  <c r="K29" i="2" s="1"/>
  <c r="L28" i="2"/>
  <c r="M28" i="2" s="1"/>
  <c r="N28" i="2"/>
  <c r="B30" i="2" l="1"/>
  <c r="N29" i="2"/>
  <c r="L29" i="2"/>
  <c r="M29" i="2" s="1"/>
  <c r="K30" i="2"/>
  <c r="B31" i="2" l="1"/>
  <c r="K31" i="2" s="1"/>
  <c r="N30" i="2"/>
  <c r="L30" i="2"/>
  <c r="M30" i="2" s="1"/>
  <c r="B32" i="2" l="1"/>
  <c r="K32" i="2" s="1"/>
  <c r="L31" i="2"/>
  <c r="M31" i="2" s="1"/>
  <c r="N31" i="2"/>
  <c r="B33" i="2" l="1"/>
  <c r="K33" i="2" s="1"/>
  <c r="L32" i="2"/>
  <c r="M32" i="2" s="1"/>
  <c r="N32" i="2"/>
  <c r="N33" i="2" l="1"/>
  <c r="L33" i="2"/>
  <c r="M33" i="2" s="1"/>
</calcChain>
</file>

<file path=xl/sharedStrings.xml><?xml version="1.0" encoding="utf-8"?>
<sst xmlns="http://schemas.openxmlformats.org/spreadsheetml/2006/main" count="17" uniqueCount="17">
  <si>
    <t>买入价</t>
    <phoneticPr fontId="18" type="noConversion"/>
  </si>
  <si>
    <t>总资金</t>
    <phoneticPr fontId="18" type="noConversion"/>
  </si>
  <si>
    <t>卖出价</t>
    <phoneticPr fontId="18" type="noConversion"/>
  </si>
  <si>
    <t>结余资金</t>
    <phoneticPr fontId="18" type="noConversion"/>
  </si>
  <si>
    <t>买入数量</t>
    <phoneticPr fontId="18" type="noConversion"/>
  </si>
  <si>
    <t>卖出数量</t>
    <phoneticPr fontId="18" type="noConversion"/>
  </si>
  <si>
    <t>买入手续费</t>
    <phoneticPr fontId="18" type="noConversion"/>
  </si>
  <si>
    <t>卖出手续费</t>
    <phoneticPr fontId="18" type="noConversion"/>
  </si>
  <si>
    <t>002709</t>
    <phoneticPr fontId="18" type="noConversion"/>
  </si>
  <si>
    <t>603733</t>
    <phoneticPr fontId="18" type="noConversion"/>
  </si>
  <si>
    <t>操作代码</t>
    <phoneticPr fontId="18" type="noConversion"/>
  </si>
  <si>
    <t>买入日期</t>
    <phoneticPr fontId="18" type="noConversion"/>
  </si>
  <si>
    <t>卖出日期</t>
    <phoneticPr fontId="18" type="noConversion"/>
  </si>
  <si>
    <t>当前收益</t>
    <phoneticPr fontId="18" type="noConversion"/>
  </si>
  <si>
    <t>当前收益率</t>
    <phoneticPr fontId="18" type="noConversion"/>
  </si>
  <si>
    <t>累计收益率</t>
    <phoneticPr fontId="18" type="noConversion"/>
  </si>
  <si>
    <t>600529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</si>
</sst>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3" fillId="7" borderId="7" xfId="13">
      <alignment vertical="center"/>
    </xf>
    <xf numFmtId="0" fontId="13" fillId="7" borderId="10" xfId="13" applyBorder="1">
      <alignment vertical="center"/>
    </xf>
    <xf numFmtId="49" fontId="13" fillId="7" borderId="10" xfId="13" applyNumberFormat="1" applyBorder="1">
      <alignment vertical="center"/>
    </xf>
    <xf numFmtId="49" fontId="0" fillId="0" borderId="0" xfId="0" applyNumberFormat="1">
      <alignment vertical="center"/>
    </xf>
    <xf numFmtId="176" fontId="13" fillId="7" borderId="10" xfId="13" applyNumberFormat="1" applyBorder="1">
      <alignment vertical="center"/>
    </xf>
    <xf numFmtId="176" fontId="0" fillId="0" borderId="0" xfId="0" applyNumberFormat="1">
      <alignment vertical="center"/>
    </xf>
    <xf numFmtId="0" fontId="13" fillId="7" borderId="10" xfId="13" applyNumberFormat="1" applyBorder="1">
      <alignment vertical="center"/>
    </xf>
    <xf numFmtId="0" fontId="0" fillId="0" borderId="0" xfId="0" applyNumberFormat="1">
      <alignment vertical="center"/>
    </xf>
    <xf numFmtId="10" fontId="13" fillId="7" borderId="10" xfId="13" applyNumberFormat="1" applyBorder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numFmt numFmtId="176" formatCode="0.00_ "/>
    </dxf>
    <dxf>
      <numFmt numFmtId="14" formatCode="0.00%"/>
    </dxf>
    <dxf>
      <numFmt numFmtId="14" formatCode="0.00%"/>
    </dxf>
    <dxf>
      <numFmt numFmtId="0" formatCode="General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30" formatCode="@"/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 outline="0">
        <bottom style="double">
          <color rgb="FF3F3F3F"/>
        </bottom>
      </border>
    </dxf>
    <dxf>
      <border outline="0">
        <top style="double">
          <color rgb="FF3F3F3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N33" totalsRowShown="0" headerRowDxfId="9" headerRowBorderDxfId="10" tableBorderDxfId="11" headerRowCellStyle="检查单元格">
  <autoFilter ref="A1:N33"/>
  <tableColumns count="14">
    <tableColumn id="1" name="买入日期"/>
    <tableColumn id="2" name="总资金" dataDxfId="4"/>
    <tableColumn id="3" name="操作代码" dataDxfId="8"/>
    <tableColumn id="4" name="买入价"/>
    <tableColumn id="5" name="买入数量"/>
    <tableColumn id="11" name="买入手续费" dataDxfId="7">
      <calculatedColumnFormula>IF(表2[[#This Row],[买入数量]]&gt;0,IF(表2[[#This Row],[买入价]]*表2[[#This Row],[买入数量]]*0.00013&lt;5,5,表2[[#This Row],[买入价]]*表2[[#This Row],[买入数量]]*0.00013) +表2[[#This Row],[买入价]]*表2[[#This Row],[买入数量]]*0.00002,0)</calculatedColumnFormula>
    </tableColumn>
    <tableColumn id="13" name="卖出日期" dataDxfId="3"/>
    <tableColumn id="6" name="卖出价"/>
    <tableColumn id="7" name="卖出数量"/>
    <tableColumn id="12" name="卖出手续费" dataDxfId="6">
      <calculatedColumnFormula>IF(表2[[#This Row],[卖出数量]]&gt;0,IF(表2[[#This Row],[卖出价]]*表2[[#This Row],[卖出数量]]*0.00013&lt;5,5,表2[[#This Row],[卖出价]]*表2[[#This Row],[卖出数量]]*0.00013) + 表2[[#This Row],[卖出价]]*表2[[#This Row],[卖出数量]]*0.00102,0)</calculatedColumnFormula>
    </tableColumn>
    <tableColumn id="8" name="结余资金" dataDxfId="5">
      <calculatedColumnFormula>表2[[#This Row],[总资金]]-表2[[#This Row],[买入价]]*表2[[#This Row],[买入数量]]+表2[[#This Row],[卖出价]]*表2[[#This Row],[卖出数量]]-表2[[#This Row],[买入手续费]]-表2[[#This Row],[卖出手续费]]</calculatedColumnFormula>
    </tableColumn>
    <tableColumn id="14" name="当前收益" dataDxfId="0">
      <calculatedColumnFormula>表2[[#This Row],[结余资金]]-表2[[#This Row],[总资金]]</calculatedColumnFormula>
    </tableColumn>
    <tableColumn id="15" name="当前收益率" dataDxfId="2">
      <calculatedColumnFormula>表2[[#This Row],[当前收益]]/表2[[#This Row],[总资金]]</calculatedColumnFormula>
    </tableColumn>
    <tableColumn id="16" name="累计收益率" dataDxfId="1">
      <calculatedColumnFormula>(表2[[#This Row],[结余资金]]-20000)/20000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ySplit="1" topLeftCell="A2" activePane="bottomLeft" state="frozen"/>
      <selection pane="bottomLeft" activeCell="D38" sqref="D38"/>
    </sheetView>
  </sheetViews>
  <sheetFormatPr defaultRowHeight="14.25" x14ac:dyDescent="0.2"/>
  <cols>
    <col min="1" max="1" width="9.5" bestFit="1" customWidth="1"/>
    <col min="2" max="2" width="9.375" bestFit="1" customWidth="1"/>
    <col min="3" max="3" width="10.25" style="4" customWidth="1"/>
    <col min="5" max="5" width="10.25" customWidth="1"/>
    <col min="6" max="6" width="13" style="6" bestFit="1" customWidth="1"/>
    <col min="7" max="7" width="13" style="8" customWidth="1"/>
    <col min="9" max="9" width="10.25" customWidth="1"/>
    <col min="10" max="10" width="13" style="6" bestFit="1" customWidth="1"/>
    <col min="11" max="11" width="10.25" style="6" customWidth="1"/>
    <col min="12" max="12" width="9" style="6"/>
    <col min="13" max="14" width="13" style="10" bestFit="1" customWidth="1"/>
  </cols>
  <sheetData>
    <row r="1" spans="1:14" s="1" customFormat="1" ht="32.25" customHeight="1" thickTop="1" thickBot="1" x14ac:dyDescent="0.25">
      <c r="A1" s="2" t="s">
        <v>11</v>
      </c>
      <c r="B1" s="2" t="s">
        <v>1</v>
      </c>
      <c r="C1" s="3" t="s">
        <v>10</v>
      </c>
      <c r="D1" s="2" t="s">
        <v>0</v>
      </c>
      <c r="E1" s="2" t="s">
        <v>4</v>
      </c>
      <c r="F1" s="5" t="s">
        <v>6</v>
      </c>
      <c r="G1" s="7" t="s">
        <v>12</v>
      </c>
      <c r="H1" s="2" t="s">
        <v>2</v>
      </c>
      <c r="I1" s="2" t="s">
        <v>5</v>
      </c>
      <c r="J1" s="5" t="s">
        <v>7</v>
      </c>
      <c r="K1" s="5" t="s">
        <v>3</v>
      </c>
      <c r="L1" s="5" t="s">
        <v>13</v>
      </c>
      <c r="M1" s="9" t="s">
        <v>14</v>
      </c>
      <c r="N1" s="9" t="s">
        <v>15</v>
      </c>
    </row>
    <row r="2" spans="1:14" ht="15" thickTop="1" x14ac:dyDescent="0.2">
      <c r="A2">
        <v>20210201</v>
      </c>
      <c r="B2" s="6">
        <v>20000</v>
      </c>
      <c r="C2" s="4" t="s">
        <v>8</v>
      </c>
      <c r="D2">
        <v>96.36</v>
      </c>
      <c r="E2">
        <v>200</v>
      </c>
      <c r="F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5.38544</v>
      </c>
      <c r="G2" s="8">
        <v>20210202</v>
      </c>
      <c r="H2">
        <v>99.33</v>
      </c>
      <c r="I2">
        <v>200</v>
      </c>
      <c r="J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25.26332</v>
      </c>
      <c r="K2" s="6">
        <f>表2[[#This Row],[总资金]]-表2[[#This Row],[买入价]]*表2[[#This Row],[买入数量]]+表2[[#This Row],[卖出价]]*表2[[#This Row],[卖出数量]]-表2[[#This Row],[买入手续费]]-表2[[#This Row],[卖出手续费]]</f>
        <v>20563.351240000004</v>
      </c>
      <c r="L2" s="6">
        <f>表2[[#This Row],[结余资金]]-表2[[#This Row],[总资金]]</f>
        <v>563.3512400000036</v>
      </c>
      <c r="M2" s="10">
        <f>表2[[#This Row],[当前收益]]/表2[[#This Row],[总资金]]</f>
        <v>2.8167562000000181E-2</v>
      </c>
      <c r="N2" s="10">
        <f>(表2[[#This Row],[结余资金]]-20000)/20000</f>
        <v>2.8167562000000181E-2</v>
      </c>
    </row>
    <row r="3" spans="1:14" x14ac:dyDescent="0.2">
      <c r="A3">
        <v>20210202</v>
      </c>
      <c r="B3" s="6">
        <f>K2</f>
        <v>20563.351240000004</v>
      </c>
      <c r="C3" s="4" t="s">
        <v>9</v>
      </c>
      <c r="D3">
        <v>26.3</v>
      </c>
      <c r="E3">
        <v>700</v>
      </c>
      <c r="F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5.3681999999999999</v>
      </c>
      <c r="G3" s="8">
        <v>20210203</v>
      </c>
      <c r="H3">
        <v>27.32</v>
      </c>
      <c r="I3">
        <v>700</v>
      </c>
      <c r="J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24.50648</v>
      </c>
      <c r="K3" s="6">
        <f>表2[[#This Row],[总资金]]-表2[[#This Row],[买入价]]*表2[[#This Row],[买入数量]]+表2[[#This Row],[卖出价]]*表2[[#This Row],[卖出数量]]-表2[[#This Row],[买入手续费]]-表2[[#This Row],[卖出手续费]]</f>
        <v>21247.476560000003</v>
      </c>
      <c r="L3" s="6">
        <f>表2[[#This Row],[结余资金]]-表2[[#This Row],[总资金]]</f>
        <v>684.12531999999919</v>
      </c>
      <c r="M3" s="10">
        <f>表2[[#This Row],[当前收益]]/表2[[#This Row],[总资金]]</f>
        <v>3.3269155013470414E-2</v>
      </c>
      <c r="N3" s="10">
        <f>(表2[[#This Row],[结余资金]]-20000)/20000</f>
        <v>6.2373828000000138E-2</v>
      </c>
    </row>
    <row r="4" spans="1:14" x14ac:dyDescent="0.2">
      <c r="A4">
        <v>20210203</v>
      </c>
      <c r="B4" s="6">
        <f t="shared" ref="B4:B33" si="0">K3</f>
        <v>21247.476560000003</v>
      </c>
      <c r="C4" s="4" t="s">
        <v>16</v>
      </c>
      <c r="D4">
        <v>38.1</v>
      </c>
      <c r="E4">
        <v>500</v>
      </c>
      <c r="F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5.3810000000000002</v>
      </c>
      <c r="H4">
        <v>38.64</v>
      </c>
      <c r="I4">
        <v>500</v>
      </c>
      <c r="J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24.706400000000002</v>
      </c>
      <c r="K4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4" s="6">
        <f>表2[[#This Row],[结余资金]]-表2[[#This Row],[总资金]]</f>
        <v>239.91259999999966</v>
      </c>
      <c r="M4" s="10">
        <f>表2[[#This Row],[当前收益]]/表2[[#This Row],[总资金]]</f>
        <v>1.1291345554495326E-2</v>
      </c>
      <c r="N4" s="10">
        <f>(表2[[#This Row],[结余资金]]-20000)/20000</f>
        <v>7.4369458000000124E-2</v>
      </c>
    </row>
    <row r="5" spans="1:14" x14ac:dyDescent="0.2">
      <c r="B5" s="6">
        <f t="shared" si="0"/>
        <v>21487.389160000002</v>
      </c>
      <c r="F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5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5" s="6">
        <f>表2[[#This Row],[结余资金]]-表2[[#This Row],[总资金]]</f>
        <v>0</v>
      </c>
      <c r="M5" s="10">
        <f>表2[[#This Row],[当前收益]]/表2[[#This Row],[总资金]]</f>
        <v>0</v>
      </c>
      <c r="N5" s="10">
        <f>(表2[[#This Row],[结余资金]]-20000)/20000</f>
        <v>7.4369458000000124E-2</v>
      </c>
    </row>
    <row r="6" spans="1:14" x14ac:dyDescent="0.2">
      <c r="B6" s="6">
        <f t="shared" si="0"/>
        <v>21487.389160000002</v>
      </c>
      <c r="F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6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6" s="6">
        <f>表2[[#This Row],[结余资金]]-表2[[#This Row],[总资金]]</f>
        <v>0</v>
      </c>
      <c r="M6" s="10">
        <f>表2[[#This Row],[当前收益]]/表2[[#This Row],[总资金]]</f>
        <v>0</v>
      </c>
      <c r="N6" s="10">
        <f>(表2[[#This Row],[结余资金]]-20000)/20000</f>
        <v>7.4369458000000124E-2</v>
      </c>
    </row>
    <row r="7" spans="1:14" x14ac:dyDescent="0.2">
      <c r="B7" s="6">
        <f t="shared" si="0"/>
        <v>21487.389160000002</v>
      </c>
      <c r="F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7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7" s="6">
        <f>表2[[#This Row],[结余资金]]-表2[[#This Row],[总资金]]</f>
        <v>0</v>
      </c>
      <c r="M7" s="10">
        <f>表2[[#This Row],[当前收益]]/表2[[#This Row],[总资金]]</f>
        <v>0</v>
      </c>
      <c r="N7" s="10">
        <f>(表2[[#This Row],[结余资金]]-20000)/20000</f>
        <v>7.4369458000000124E-2</v>
      </c>
    </row>
    <row r="8" spans="1:14" x14ac:dyDescent="0.2">
      <c r="B8" s="6">
        <f t="shared" si="0"/>
        <v>21487.389160000002</v>
      </c>
      <c r="F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8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8" s="6">
        <f>表2[[#This Row],[结余资金]]-表2[[#This Row],[总资金]]</f>
        <v>0</v>
      </c>
      <c r="M8" s="10">
        <f>表2[[#This Row],[当前收益]]/表2[[#This Row],[总资金]]</f>
        <v>0</v>
      </c>
      <c r="N8" s="10">
        <f>(表2[[#This Row],[结余资金]]-20000)/20000</f>
        <v>7.4369458000000124E-2</v>
      </c>
    </row>
    <row r="9" spans="1:14" x14ac:dyDescent="0.2">
      <c r="B9" s="6">
        <f t="shared" si="0"/>
        <v>21487.389160000002</v>
      </c>
      <c r="F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9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9" s="6">
        <f>表2[[#This Row],[结余资金]]-表2[[#This Row],[总资金]]</f>
        <v>0</v>
      </c>
      <c r="M9" s="10">
        <f>表2[[#This Row],[当前收益]]/表2[[#This Row],[总资金]]</f>
        <v>0</v>
      </c>
      <c r="N9" s="10">
        <f>(表2[[#This Row],[结余资金]]-20000)/20000</f>
        <v>7.4369458000000124E-2</v>
      </c>
    </row>
    <row r="10" spans="1:14" x14ac:dyDescent="0.2">
      <c r="B10" s="6">
        <f t="shared" si="0"/>
        <v>21487.389160000002</v>
      </c>
      <c r="F1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0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0" s="6">
        <f>表2[[#This Row],[结余资金]]-表2[[#This Row],[总资金]]</f>
        <v>0</v>
      </c>
      <c r="M10" s="10">
        <f>表2[[#This Row],[当前收益]]/表2[[#This Row],[总资金]]</f>
        <v>0</v>
      </c>
      <c r="N10" s="10">
        <f>(表2[[#This Row],[结余资金]]-20000)/20000</f>
        <v>7.4369458000000124E-2</v>
      </c>
    </row>
    <row r="11" spans="1:14" x14ac:dyDescent="0.2">
      <c r="B11" s="6">
        <f t="shared" si="0"/>
        <v>21487.389160000002</v>
      </c>
      <c r="F1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1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1" s="6">
        <f>表2[[#This Row],[结余资金]]-表2[[#This Row],[总资金]]</f>
        <v>0</v>
      </c>
      <c r="M11" s="10">
        <f>表2[[#This Row],[当前收益]]/表2[[#This Row],[总资金]]</f>
        <v>0</v>
      </c>
      <c r="N11" s="10">
        <f>(表2[[#This Row],[结余资金]]-20000)/20000</f>
        <v>7.4369458000000124E-2</v>
      </c>
    </row>
    <row r="12" spans="1:14" x14ac:dyDescent="0.2">
      <c r="B12" s="6">
        <f t="shared" si="0"/>
        <v>21487.389160000002</v>
      </c>
      <c r="F1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2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2" s="6">
        <f>表2[[#This Row],[结余资金]]-表2[[#This Row],[总资金]]</f>
        <v>0</v>
      </c>
      <c r="M12" s="10">
        <f>表2[[#This Row],[当前收益]]/表2[[#This Row],[总资金]]</f>
        <v>0</v>
      </c>
      <c r="N12" s="10">
        <f>(表2[[#This Row],[结余资金]]-20000)/20000</f>
        <v>7.4369458000000124E-2</v>
      </c>
    </row>
    <row r="13" spans="1:14" x14ac:dyDescent="0.2">
      <c r="B13" s="6">
        <f t="shared" si="0"/>
        <v>21487.389160000002</v>
      </c>
      <c r="F1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3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3" s="6">
        <f>表2[[#This Row],[结余资金]]-表2[[#This Row],[总资金]]</f>
        <v>0</v>
      </c>
      <c r="M13" s="10">
        <f>表2[[#This Row],[当前收益]]/表2[[#This Row],[总资金]]</f>
        <v>0</v>
      </c>
      <c r="N13" s="10">
        <f>(表2[[#This Row],[结余资金]]-20000)/20000</f>
        <v>7.4369458000000124E-2</v>
      </c>
    </row>
    <row r="14" spans="1:14" x14ac:dyDescent="0.2">
      <c r="B14" s="6">
        <f t="shared" si="0"/>
        <v>21487.389160000002</v>
      </c>
      <c r="F1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4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4" s="6">
        <f>表2[[#This Row],[结余资金]]-表2[[#This Row],[总资金]]</f>
        <v>0</v>
      </c>
      <c r="M14" s="10">
        <f>表2[[#This Row],[当前收益]]/表2[[#This Row],[总资金]]</f>
        <v>0</v>
      </c>
      <c r="N14" s="10">
        <f>(表2[[#This Row],[结余资金]]-20000)/20000</f>
        <v>7.4369458000000124E-2</v>
      </c>
    </row>
    <row r="15" spans="1:14" x14ac:dyDescent="0.2">
      <c r="B15" s="6">
        <f t="shared" si="0"/>
        <v>21487.389160000002</v>
      </c>
      <c r="F1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5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5" s="6">
        <f>表2[[#This Row],[结余资金]]-表2[[#This Row],[总资金]]</f>
        <v>0</v>
      </c>
      <c r="M15" s="10">
        <f>表2[[#This Row],[当前收益]]/表2[[#This Row],[总资金]]</f>
        <v>0</v>
      </c>
      <c r="N15" s="10">
        <f>(表2[[#This Row],[结余资金]]-20000)/20000</f>
        <v>7.4369458000000124E-2</v>
      </c>
    </row>
    <row r="16" spans="1:14" x14ac:dyDescent="0.2">
      <c r="B16" s="6">
        <f t="shared" si="0"/>
        <v>21487.389160000002</v>
      </c>
      <c r="F1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6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6" s="6">
        <f>表2[[#This Row],[结余资金]]-表2[[#This Row],[总资金]]</f>
        <v>0</v>
      </c>
      <c r="M16" s="10">
        <f>表2[[#This Row],[当前收益]]/表2[[#This Row],[总资金]]</f>
        <v>0</v>
      </c>
      <c r="N16" s="10">
        <f>(表2[[#This Row],[结余资金]]-20000)/20000</f>
        <v>7.4369458000000124E-2</v>
      </c>
    </row>
    <row r="17" spans="2:14" x14ac:dyDescent="0.2">
      <c r="B17" s="6">
        <f t="shared" si="0"/>
        <v>21487.389160000002</v>
      </c>
      <c r="F1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7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7" s="6">
        <f>表2[[#This Row],[结余资金]]-表2[[#This Row],[总资金]]</f>
        <v>0</v>
      </c>
      <c r="M17" s="10">
        <f>表2[[#This Row],[当前收益]]/表2[[#This Row],[总资金]]</f>
        <v>0</v>
      </c>
      <c r="N17" s="10">
        <f>(表2[[#This Row],[结余资金]]-20000)/20000</f>
        <v>7.4369458000000124E-2</v>
      </c>
    </row>
    <row r="18" spans="2:14" x14ac:dyDescent="0.2">
      <c r="B18" s="6">
        <f t="shared" si="0"/>
        <v>21487.389160000002</v>
      </c>
      <c r="F1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8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8" s="6">
        <f>表2[[#This Row],[结余资金]]-表2[[#This Row],[总资金]]</f>
        <v>0</v>
      </c>
      <c r="M18" s="10">
        <f>表2[[#This Row],[当前收益]]/表2[[#This Row],[总资金]]</f>
        <v>0</v>
      </c>
      <c r="N18" s="10">
        <f>(表2[[#This Row],[结余资金]]-20000)/20000</f>
        <v>7.4369458000000124E-2</v>
      </c>
    </row>
    <row r="19" spans="2:14" x14ac:dyDescent="0.2">
      <c r="B19" s="6">
        <f t="shared" si="0"/>
        <v>21487.389160000002</v>
      </c>
      <c r="F1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9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19" s="6">
        <f>表2[[#This Row],[结余资金]]-表2[[#This Row],[总资金]]</f>
        <v>0</v>
      </c>
      <c r="M19" s="10">
        <f>表2[[#This Row],[当前收益]]/表2[[#This Row],[总资金]]</f>
        <v>0</v>
      </c>
      <c r="N19" s="10">
        <f>(表2[[#This Row],[结余资金]]-20000)/20000</f>
        <v>7.4369458000000124E-2</v>
      </c>
    </row>
    <row r="20" spans="2:14" x14ac:dyDescent="0.2">
      <c r="B20" s="6">
        <f t="shared" si="0"/>
        <v>21487.389160000002</v>
      </c>
      <c r="F2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0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0" s="6">
        <f>表2[[#This Row],[结余资金]]-表2[[#This Row],[总资金]]</f>
        <v>0</v>
      </c>
      <c r="M20" s="10">
        <f>表2[[#This Row],[当前收益]]/表2[[#This Row],[总资金]]</f>
        <v>0</v>
      </c>
      <c r="N20" s="10">
        <f>(表2[[#This Row],[结余资金]]-20000)/20000</f>
        <v>7.4369458000000124E-2</v>
      </c>
    </row>
    <row r="21" spans="2:14" x14ac:dyDescent="0.2">
      <c r="B21" s="6">
        <f t="shared" si="0"/>
        <v>21487.389160000002</v>
      </c>
      <c r="F2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1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1" s="6">
        <f>表2[[#This Row],[结余资金]]-表2[[#This Row],[总资金]]</f>
        <v>0</v>
      </c>
      <c r="M21" s="10">
        <f>表2[[#This Row],[当前收益]]/表2[[#This Row],[总资金]]</f>
        <v>0</v>
      </c>
      <c r="N21" s="10">
        <f>(表2[[#This Row],[结余资金]]-20000)/20000</f>
        <v>7.4369458000000124E-2</v>
      </c>
    </row>
    <row r="22" spans="2:14" x14ac:dyDescent="0.2">
      <c r="B22" s="6">
        <f t="shared" si="0"/>
        <v>21487.389160000002</v>
      </c>
      <c r="F2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2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2" s="6">
        <f>表2[[#This Row],[结余资金]]-表2[[#This Row],[总资金]]</f>
        <v>0</v>
      </c>
      <c r="M22" s="10">
        <f>表2[[#This Row],[当前收益]]/表2[[#This Row],[总资金]]</f>
        <v>0</v>
      </c>
      <c r="N22" s="10">
        <f>(表2[[#This Row],[结余资金]]-20000)/20000</f>
        <v>7.4369458000000124E-2</v>
      </c>
    </row>
    <row r="23" spans="2:14" x14ac:dyDescent="0.2">
      <c r="B23" s="6">
        <f t="shared" si="0"/>
        <v>21487.389160000002</v>
      </c>
      <c r="F2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3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3" s="6">
        <f>表2[[#This Row],[结余资金]]-表2[[#This Row],[总资金]]</f>
        <v>0</v>
      </c>
      <c r="M23" s="10">
        <f>表2[[#This Row],[当前收益]]/表2[[#This Row],[总资金]]</f>
        <v>0</v>
      </c>
      <c r="N23" s="10">
        <f>(表2[[#This Row],[结余资金]]-20000)/20000</f>
        <v>7.4369458000000124E-2</v>
      </c>
    </row>
    <row r="24" spans="2:14" x14ac:dyDescent="0.2">
      <c r="B24" s="6">
        <f t="shared" si="0"/>
        <v>21487.389160000002</v>
      </c>
      <c r="F2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4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4" s="6">
        <f>表2[[#This Row],[结余资金]]-表2[[#This Row],[总资金]]</f>
        <v>0</v>
      </c>
      <c r="M24" s="10">
        <f>表2[[#This Row],[当前收益]]/表2[[#This Row],[总资金]]</f>
        <v>0</v>
      </c>
      <c r="N24" s="10">
        <f>(表2[[#This Row],[结余资金]]-20000)/20000</f>
        <v>7.4369458000000124E-2</v>
      </c>
    </row>
    <row r="25" spans="2:14" x14ac:dyDescent="0.2">
      <c r="B25" s="6">
        <f t="shared" si="0"/>
        <v>21487.389160000002</v>
      </c>
      <c r="F2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5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5" s="6">
        <f>表2[[#This Row],[结余资金]]-表2[[#This Row],[总资金]]</f>
        <v>0</v>
      </c>
      <c r="M25" s="10">
        <f>表2[[#This Row],[当前收益]]/表2[[#This Row],[总资金]]</f>
        <v>0</v>
      </c>
      <c r="N25" s="10">
        <f>(表2[[#This Row],[结余资金]]-20000)/20000</f>
        <v>7.4369458000000124E-2</v>
      </c>
    </row>
    <row r="26" spans="2:14" x14ac:dyDescent="0.2">
      <c r="B26" s="6">
        <f t="shared" si="0"/>
        <v>21487.389160000002</v>
      </c>
      <c r="F2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6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6" s="6">
        <f>表2[[#This Row],[结余资金]]-表2[[#This Row],[总资金]]</f>
        <v>0</v>
      </c>
      <c r="M26" s="10">
        <f>表2[[#This Row],[当前收益]]/表2[[#This Row],[总资金]]</f>
        <v>0</v>
      </c>
      <c r="N26" s="10">
        <f>(表2[[#This Row],[结余资金]]-20000)/20000</f>
        <v>7.4369458000000124E-2</v>
      </c>
    </row>
    <row r="27" spans="2:14" x14ac:dyDescent="0.2">
      <c r="B27" s="6">
        <f t="shared" si="0"/>
        <v>21487.389160000002</v>
      </c>
      <c r="F2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7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7" s="6">
        <f>表2[[#This Row],[结余资金]]-表2[[#This Row],[总资金]]</f>
        <v>0</v>
      </c>
      <c r="M27" s="10">
        <f>表2[[#This Row],[当前收益]]/表2[[#This Row],[总资金]]</f>
        <v>0</v>
      </c>
      <c r="N27" s="10">
        <f>(表2[[#This Row],[结余资金]]-20000)/20000</f>
        <v>7.4369458000000124E-2</v>
      </c>
    </row>
    <row r="28" spans="2:14" x14ac:dyDescent="0.2">
      <c r="B28" s="6">
        <f t="shared" si="0"/>
        <v>21487.389160000002</v>
      </c>
      <c r="F2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8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8" s="6">
        <f>表2[[#This Row],[结余资金]]-表2[[#This Row],[总资金]]</f>
        <v>0</v>
      </c>
      <c r="M28" s="10">
        <f>表2[[#This Row],[当前收益]]/表2[[#This Row],[总资金]]</f>
        <v>0</v>
      </c>
      <c r="N28" s="10">
        <f>(表2[[#This Row],[结余资金]]-20000)/20000</f>
        <v>7.4369458000000124E-2</v>
      </c>
    </row>
    <row r="29" spans="2:14" x14ac:dyDescent="0.2">
      <c r="B29" s="6">
        <f t="shared" si="0"/>
        <v>21487.389160000002</v>
      </c>
      <c r="F2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9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29" s="6">
        <f>表2[[#This Row],[结余资金]]-表2[[#This Row],[总资金]]</f>
        <v>0</v>
      </c>
      <c r="M29" s="10">
        <f>表2[[#This Row],[当前收益]]/表2[[#This Row],[总资金]]</f>
        <v>0</v>
      </c>
      <c r="N29" s="10">
        <f>(表2[[#This Row],[结余资金]]-20000)/20000</f>
        <v>7.4369458000000124E-2</v>
      </c>
    </row>
    <row r="30" spans="2:14" x14ac:dyDescent="0.2">
      <c r="B30" s="6">
        <f t="shared" si="0"/>
        <v>21487.389160000002</v>
      </c>
      <c r="F3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0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30" s="6">
        <f>表2[[#This Row],[结余资金]]-表2[[#This Row],[总资金]]</f>
        <v>0</v>
      </c>
      <c r="M30" s="10">
        <f>表2[[#This Row],[当前收益]]/表2[[#This Row],[总资金]]</f>
        <v>0</v>
      </c>
      <c r="N30" s="10">
        <f>(表2[[#This Row],[结余资金]]-20000)/20000</f>
        <v>7.4369458000000124E-2</v>
      </c>
    </row>
    <row r="31" spans="2:14" x14ac:dyDescent="0.2">
      <c r="B31" s="6">
        <f t="shared" si="0"/>
        <v>21487.389160000002</v>
      </c>
      <c r="F3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1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31" s="6">
        <f>表2[[#This Row],[结余资金]]-表2[[#This Row],[总资金]]</f>
        <v>0</v>
      </c>
      <c r="M31" s="10">
        <f>表2[[#This Row],[当前收益]]/表2[[#This Row],[总资金]]</f>
        <v>0</v>
      </c>
      <c r="N31" s="10">
        <f>(表2[[#This Row],[结余资金]]-20000)/20000</f>
        <v>7.4369458000000124E-2</v>
      </c>
    </row>
    <row r="32" spans="2:14" x14ac:dyDescent="0.2">
      <c r="B32" s="6">
        <f t="shared" si="0"/>
        <v>21487.389160000002</v>
      </c>
      <c r="F3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2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32" s="6">
        <f>表2[[#This Row],[结余资金]]-表2[[#This Row],[总资金]]</f>
        <v>0</v>
      </c>
      <c r="M32" s="10">
        <f>表2[[#This Row],[当前收益]]/表2[[#This Row],[总资金]]</f>
        <v>0</v>
      </c>
      <c r="N32" s="10">
        <f>(表2[[#This Row],[结余资金]]-20000)/20000</f>
        <v>7.4369458000000124E-2</v>
      </c>
    </row>
    <row r="33" spans="2:14" x14ac:dyDescent="0.2">
      <c r="B33" s="6">
        <f t="shared" si="0"/>
        <v>21487.389160000002</v>
      </c>
      <c r="F3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3" s="6">
        <f>表2[[#This Row],[总资金]]-表2[[#This Row],[买入价]]*表2[[#This Row],[买入数量]]+表2[[#This Row],[卖出价]]*表2[[#This Row],[卖出数量]]-表2[[#This Row],[买入手续费]]-表2[[#This Row],[卖出手续费]]</f>
        <v>21487.389160000002</v>
      </c>
      <c r="L33" s="6">
        <f>表2[[#This Row],[结余资金]]-表2[[#This Row],[总资金]]</f>
        <v>0</v>
      </c>
      <c r="M33" s="10">
        <f>表2[[#This Row],[当前收益]]/表2[[#This Row],[总资金]]</f>
        <v>0</v>
      </c>
      <c r="N33" s="10">
        <f>(表2[[#This Row],[结余资金]]-20000)/20000</f>
        <v>7.4369458000000124E-2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binlong.lbl</dc:creator>
  <cp:lastModifiedBy>binlong.lbl</cp:lastModifiedBy>
  <dcterms:created xsi:type="dcterms:W3CDTF">2021-01-28T12:12:52Z</dcterms:created>
  <dcterms:modified xsi:type="dcterms:W3CDTF">2021-02-07T07:28:36Z</dcterms:modified>
</cp:coreProperties>
</file>